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rvicio de Planificacion\ESTADÍSTICAS BÁSICAS\Discapacidad\Informes\"/>
    </mc:Choice>
  </mc:AlternateContent>
  <bookViews>
    <workbookView xWindow="6675" yWindow="330" windowWidth="11340" windowHeight="7815" tabRatio="874"/>
  </bookViews>
  <sheets>
    <sheet name="2024" sheetId="47" r:id="rId1"/>
    <sheet name="2023" sheetId="46" r:id="rId2"/>
    <sheet name="2022" sheetId="45" r:id="rId3"/>
    <sheet name="2021" sheetId="44" r:id="rId4"/>
    <sheet name="2020" sheetId="43" r:id="rId5"/>
  </sheets>
  <definedNames>
    <definedName name="_xlnm.Print_Area" localSheetId="4">'2020'!$A$1:$H$23</definedName>
  </definedNames>
  <calcPr calcId="162913"/>
</workbook>
</file>

<file path=xl/calcChain.xml><?xml version="1.0" encoding="utf-8"?>
<calcChain xmlns="http://schemas.openxmlformats.org/spreadsheetml/2006/main">
  <c r="N9" i="47" l="1"/>
  <c r="N8" i="47"/>
  <c r="N120" i="47"/>
  <c r="N101" i="47"/>
  <c r="N76" i="47"/>
  <c r="AJ60" i="47"/>
  <c r="AI60" i="47"/>
  <c r="AJ55" i="47"/>
  <c r="AI55" i="47"/>
  <c r="AJ50" i="47"/>
  <c r="AI50" i="47"/>
  <c r="AJ30" i="47"/>
  <c r="AI30" i="47"/>
  <c r="N19" i="47"/>
  <c r="N15" i="47"/>
  <c r="N11" i="47"/>
  <c r="N7" i="47"/>
  <c r="M120" i="47"/>
  <c r="J120" i="47"/>
  <c r="I120" i="47"/>
  <c r="H120" i="47"/>
  <c r="M101" i="47"/>
  <c r="L101" i="47"/>
  <c r="J101" i="47"/>
  <c r="I101" i="47"/>
  <c r="H101" i="47"/>
  <c r="M89" i="47"/>
  <c r="L89" i="47"/>
  <c r="L76" i="47" s="1"/>
  <c r="M76" i="47"/>
  <c r="AG60" i="47"/>
  <c r="AF60" i="47"/>
  <c r="R60" i="47"/>
  <c r="Q60" i="47"/>
  <c r="AG55" i="47"/>
  <c r="AF55" i="47"/>
  <c r="R55" i="47"/>
  <c r="Q55" i="47"/>
  <c r="AG50" i="47"/>
  <c r="AF50" i="47"/>
  <c r="R50" i="47"/>
  <c r="R48" i="47" s="1"/>
  <c r="Q50" i="47"/>
  <c r="Q48" i="47"/>
  <c r="AG30" i="47"/>
  <c r="AF30" i="47"/>
  <c r="AD30" i="47"/>
  <c r="AC30" i="47"/>
  <c r="R30" i="47"/>
  <c r="Q30" i="47"/>
  <c r="O30" i="47"/>
  <c r="M19" i="47"/>
  <c r="H19" i="47"/>
  <c r="M15" i="47"/>
  <c r="H15" i="47"/>
  <c r="M11" i="47"/>
  <c r="H11" i="47"/>
  <c r="H9" i="47"/>
  <c r="H8" i="47"/>
  <c r="M7" i="47"/>
  <c r="L7" i="47"/>
  <c r="H7" i="47"/>
  <c r="G7" i="47"/>
  <c r="M120" i="46" l="1"/>
  <c r="M101" i="46"/>
  <c r="M89" i="46"/>
  <c r="M76" i="46"/>
  <c r="AG60" i="46"/>
  <c r="AF60" i="46"/>
  <c r="AG55" i="46"/>
  <c r="AF55" i="46"/>
  <c r="AG50" i="46"/>
  <c r="AF50" i="46"/>
  <c r="AG30" i="46"/>
  <c r="AF30" i="46"/>
  <c r="M19" i="46"/>
  <c r="M15" i="46"/>
  <c r="M11" i="46"/>
  <c r="M7" i="46"/>
  <c r="J120" i="46" l="1"/>
  <c r="I120" i="46"/>
  <c r="H120" i="46"/>
  <c r="L101" i="46"/>
  <c r="J101" i="46"/>
  <c r="I101" i="46"/>
  <c r="H101" i="46"/>
  <c r="L89" i="46"/>
  <c r="L76" i="46" s="1"/>
  <c r="R60" i="46"/>
  <c r="Q60" i="46"/>
  <c r="R55" i="46"/>
  <c r="Q55" i="46"/>
  <c r="R50" i="46"/>
  <c r="R48" i="46" s="1"/>
  <c r="Q50" i="46"/>
  <c r="AD30" i="46"/>
  <c r="AC30" i="46"/>
  <c r="R30" i="46"/>
  <c r="Q30" i="46"/>
  <c r="O30" i="46"/>
  <c r="H19" i="46"/>
  <c r="H15" i="46"/>
  <c r="H11" i="46"/>
  <c r="H9" i="46"/>
  <c r="H8" i="46"/>
  <c r="L7" i="46"/>
  <c r="H7" i="46"/>
  <c r="G7" i="46"/>
  <c r="Q48" i="46" l="1"/>
  <c r="L89" i="45"/>
  <c r="L76" i="45" s="1"/>
  <c r="L101" i="45"/>
  <c r="AD30" i="45"/>
  <c r="AC30" i="45"/>
  <c r="L7" i="45"/>
  <c r="J120" i="45"/>
  <c r="I120" i="45"/>
  <c r="H120" i="45"/>
  <c r="J101" i="45"/>
  <c r="I101" i="45"/>
  <c r="H101" i="45"/>
  <c r="R60" i="45"/>
  <c r="Q60" i="45"/>
  <c r="R55" i="45"/>
  <c r="Q55" i="45"/>
  <c r="R50" i="45"/>
  <c r="R48" i="45" s="1"/>
  <c r="Q50" i="45"/>
  <c r="Q48" i="45" s="1"/>
  <c r="R30" i="45"/>
  <c r="Q30" i="45"/>
  <c r="O30" i="45"/>
  <c r="H19" i="45"/>
  <c r="H15" i="45"/>
  <c r="H11" i="45"/>
  <c r="H9" i="45"/>
  <c r="H8" i="45"/>
  <c r="G7" i="45"/>
  <c r="H7" i="45" l="1"/>
  <c r="H101" i="44"/>
  <c r="I101" i="44"/>
  <c r="J101" i="44"/>
  <c r="J120" i="44" l="1"/>
  <c r="I120" i="44"/>
  <c r="H120" i="44"/>
  <c r="R60" i="44"/>
  <c r="Q60" i="44"/>
  <c r="R55" i="44"/>
  <c r="Q55" i="44"/>
  <c r="R50" i="44"/>
  <c r="R48" i="44" s="1"/>
  <c r="Q50" i="44"/>
  <c r="R30" i="44"/>
  <c r="Q30" i="44"/>
  <c r="O30" i="44"/>
  <c r="H19" i="44"/>
  <c r="H15" i="44"/>
  <c r="H11" i="44"/>
  <c r="H9" i="44"/>
  <c r="H8" i="44"/>
  <c r="H7" i="44" s="1"/>
  <c r="G7" i="44"/>
  <c r="Q48" i="44" l="1"/>
  <c r="J116" i="43"/>
  <c r="J97" i="43"/>
  <c r="I116" i="43" l="1"/>
  <c r="H116" i="43"/>
  <c r="I97" i="43"/>
  <c r="H97" i="43"/>
  <c r="R60" i="43"/>
  <c r="Q60" i="43"/>
  <c r="R55" i="43"/>
  <c r="R48" i="43" s="1"/>
  <c r="Q55" i="43"/>
  <c r="R50" i="43"/>
  <c r="Q50" i="43"/>
  <c r="R30" i="43"/>
  <c r="Q30" i="43"/>
  <c r="O30" i="43"/>
  <c r="H19" i="43"/>
  <c r="H15" i="43"/>
  <c r="H11" i="43"/>
  <c r="H9" i="43"/>
  <c r="H8" i="43"/>
  <c r="H7" i="43" s="1"/>
  <c r="G7" i="43"/>
  <c r="Q48" i="43" l="1"/>
</calcChain>
</file>

<file path=xl/comments1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2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3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sharedStrings.xml><?xml version="1.0" encoding="utf-8"?>
<sst xmlns="http://schemas.openxmlformats.org/spreadsheetml/2006/main" count="677" uniqueCount="63">
  <si>
    <t>TOTAL</t>
  </si>
  <si>
    <t>-</t>
  </si>
  <si>
    <t>Hombres</t>
  </si>
  <si>
    <t>Mujeres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</si>
  <si>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</si>
  <si>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</si>
  <si>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</si>
  <si>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</si>
  <si>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</si>
  <si>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</si>
  <si>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</si>
  <si>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</si>
  <si>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</si>
  <si>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</si>
  <si>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</si>
  <si>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</si>
  <si>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</si>
  <si>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</si>
  <si>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</si>
  <si>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</si>
  <si>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</si>
  <si>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</si>
  <si>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</si>
  <si>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</si>
  <si>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</si>
  <si>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</si>
  <si>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</si>
  <si>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</si>
  <si>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</si>
  <si>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</si>
  <si>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</si>
  <si>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De 45 a 64 años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</si>
  <si>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</si>
  <si>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</si>
  <si>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</si>
  <si>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</si>
  <si>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</si>
  <si>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</si>
  <si>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</si>
  <si>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</si>
  <si>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*</t>
  </si>
  <si>
    <t>(*) Información no disponible por cambio del aplicativo de gestión</t>
  </si>
  <si>
    <t>IGUAL A TI</t>
  </si>
  <si>
    <t>SALUD MENTAL LA RIOJA</t>
  </si>
  <si>
    <t>DISCAPACIDAD</t>
  </si>
  <si>
    <t xml:space="preserve"> NÚMERO DE PLAZAS PÚBLICAS  EN CENTROS RESIDENCIALES PARA PERSONAS CON DISCAPACIDAD</t>
  </si>
  <si>
    <t>NÚMERO DE PLAZAS PÚBLICAS EN CENTROS DE DÍA PARA PERSONAS CON DISCAPACIDAD</t>
  </si>
  <si>
    <t>NÚMERO DE PLAZAS PÚBLICAS EN CENTROS OCUPACIONALES PARA PERSONAS CON DISCAPACIDAD</t>
  </si>
  <si>
    <t xml:space="preserve"> PERSONAS CON RECONOCIMIENTO DE DISCAPACIDAD POR GRUPOS DE EDAD</t>
  </si>
  <si>
    <t>PERSONAS CON RECONOCIMIENTO DE DISCAPACIDAD SEGÚN GRADO</t>
  </si>
  <si>
    <t>PERSONAS CON RECONOCIMIENTO DE DISCAPACIDAD SEGÚN TIPO</t>
  </si>
  <si>
    <t>FUENTE: Consejería de Servicios Sociales y Gobernanza Pública</t>
  </si>
  <si>
    <t>ASPRODEMA Nájera</t>
  </si>
  <si>
    <t>Públicas en viviendas especializadas</t>
  </si>
  <si>
    <t>Municipales en viviendas especializadas</t>
  </si>
  <si>
    <t>Privadas en viviendas especializadas</t>
  </si>
  <si>
    <t>FUENTE: Consejería de Salud y Políticas Sociales</t>
  </si>
  <si>
    <t>508*</t>
  </si>
  <si>
    <t>418*</t>
  </si>
  <si>
    <t>(*)2016 y 2023 Información no disponible por cambio del aplicativo de gestión</t>
  </si>
  <si>
    <t>ARPA AUTISMO RIOJA</t>
  </si>
  <si>
    <t>1.144*</t>
  </si>
  <si>
    <t>1.065*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</si>
</sst>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P_t_s_-;\-* #,##0.00\ _P_t_s_-;_-* &quot;-&quot;??\ _P_t_s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Riojana Book"/>
    </font>
    <font>
      <sz val="8"/>
      <name val="Riojana Book"/>
    </font>
    <font>
      <b/>
      <sz val="10"/>
      <name val="Riojana Book"/>
    </font>
    <font>
      <b/>
      <sz val="8"/>
      <name val="Riojana Book"/>
    </font>
    <font>
      <i/>
      <sz val="8"/>
      <name val="Riojana Book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5" applyNumberFormat="0" applyAlignment="0" applyProtection="0"/>
    <xf numFmtId="0" fontId="13" fillId="25" borderId="6" applyNumberFormat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6" fillId="32" borderId="5" applyNumberFormat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9" fillId="0" borderId="0"/>
    <xf numFmtId="0" fontId="8" fillId="0" borderId="0"/>
    <xf numFmtId="0" fontId="9" fillId="35" borderId="8" applyNumberFormat="0" applyFon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15" fillId="0" borderId="12" applyNumberFormat="0" applyFill="0" applyAlignment="0" applyProtection="0"/>
    <xf numFmtId="0" fontId="25" fillId="0" borderId="13" applyNumberFormat="0" applyFill="0" applyAlignment="0" applyProtection="0"/>
    <xf numFmtId="166" fontId="8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35" borderId="8" applyNumberFormat="0" applyFont="0" applyAlignment="0" applyProtection="0"/>
  </cellStyleXfs>
  <cellXfs count="78">
    <xf numFmtId="0" fontId="0" fillId="0" borderId="0" xfId="0"/>
    <xf numFmtId="0" fontId="3" fillId="0" borderId="1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3" fontId="5" fillId="0" borderId="0" xfId="0" applyNumberFormat="1" applyFont="1" applyBorder="1" applyAlignment="1"/>
    <xf numFmtId="3" fontId="4" fillId="0" borderId="0" xfId="0" applyNumberFormat="1" applyFont="1" applyAlignme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4" fillId="0" borderId="0" xfId="0" applyNumberFormat="1" applyFont="1"/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/>
    <xf numFmtId="3" fontId="7" fillId="0" borderId="0" xfId="0" applyNumberFormat="1" applyFont="1" applyBorder="1" applyAlignment="1"/>
    <xf numFmtId="0" fontId="6" fillId="4" borderId="2" xfId="0" applyFont="1" applyFill="1" applyBorder="1" applyAlignment="1" applyProtection="1">
      <protection locked="0"/>
    </xf>
    <xf numFmtId="1" fontId="5" fillId="2" borderId="2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 applyProtection="1">
      <protection locked="0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165" fontId="4" fillId="0" borderId="0" xfId="0" applyNumberFormat="1" applyFont="1" applyAlignment="1"/>
    <xf numFmtId="1" fontId="4" fillId="0" borderId="0" xfId="0" applyNumberFormat="1" applyFont="1" applyAlignment="1"/>
    <xf numFmtId="0" fontId="4" fillId="0" borderId="0" xfId="0" applyFont="1" applyBorder="1"/>
    <xf numFmtId="0" fontId="5" fillId="3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/>
    <xf numFmtId="0" fontId="4" fillId="0" borderId="0" xfId="0" applyFont="1" applyAlignment="1"/>
    <xf numFmtId="0" fontId="5" fillId="2" borderId="4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/>
    <xf numFmtId="164" fontId="5" fillId="0" borderId="2" xfId="0" applyNumberFormat="1" applyFont="1" applyBorder="1" applyAlignment="1"/>
    <xf numFmtId="0" fontId="5" fillId="0" borderId="0" xfId="0" applyFont="1" applyBorder="1" applyAlignment="1" applyProtection="1">
      <protection locked="0"/>
    </xf>
    <xf numFmtId="3" fontId="5" fillId="0" borderId="0" xfId="0" quotePrefix="1" applyNumberFormat="1" applyFont="1" applyBorder="1" applyAlignment="1">
      <alignment horizontal="right"/>
    </xf>
    <xf numFmtId="0" fontId="28" fillId="0" borderId="0" xfId="0" applyFont="1" applyAlignment="1"/>
    <xf numFmtId="165" fontId="28" fillId="0" borderId="0" xfId="0" applyNumberFormat="1" applyFont="1" applyAlignment="1"/>
    <xf numFmtId="0" fontId="29" fillId="2" borderId="4" xfId="0" applyNumberFormat="1" applyFont="1" applyFill="1" applyBorder="1" applyAlignment="1">
      <alignment vertical="center"/>
    </xf>
    <xf numFmtId="164" fontId="29" fillId="0" borderId="0" xfId="0" applyNumberFormat="1" applyFont="1" applyBorder="1" applyAlignment="1"/>
    <xf numFmtId="3" fontId="29" fillId="0" borderId="0" xfId="0" applyNumberFormat="1" applyFont="1" applyBorder="1" applyAlignment="1">
      <alignment horizontal="right"/>
    </xf>
    <xf numFmtId="3" fontId="29" fillId="0" borderId="3" xfId="0" applyNumberFormat="1" applyFont="1" applyBorder="1" applyAlignment="1"/>
    <xf numFmtId="0" fontId="30" fillId="0" borderId="1" xfId="0" applyFont="1" applyBorder="1" applyAlignment="1"/>
    <xf numFmtId="0" fontId="28" fillId="0" borderId="1" xfId="0" applyFont="1" applyBorder="1" applyAlignment="1"/>
    <xf numFmtId="0" fontId="28" fillId="0" borderId="0" xfId="0" applyFont="1"/>
    <xf numFmtId="0" fontId="30" fillId="0" borderId="0" xfId="0" applyFont="1" applyBorder="1" applyAlignment="1"/>
    <xf numFmtId="0" fontId="28" fillId="0" borderId="0" xfId="0" applyFont="1" applyAlignment="1">
      <alignment vertical="center"/>
    </xf>
    <xf numFmtId="0" fontId="29" fillId="0" borderId="0" xfId="0" applyFont="1" applyBorder="1" applyAlignment="1"/>
    <xf numFmtId="3" fontId="31" fillId="0" borderId="0" xfId="0" applyNumberFormat="1" applyFont="1" applyBorder="1" applyAlignment="1"/>
    <xf numFmtId="3" fontId="29" fillId="0" borderId="0" xfId="0" applyNumberFormat="1" applyFont="1" applyBorder="1" applyAlignment="1"/>
    <xf numFmtId="0" fontId="29" fillId="0" borderId="3" xfId="0" applyFont="1" applyBorder="1" applyAlignment="1" applyProtection="1">
      <protection locked="0"/>
    </xf>
    <xf numFmtId="164" fontId="29" fillId="0" borderId="3" xfId="0" applyNumberFormat="1" applyFont="1" applyBorder="1" applyAlignment="1"/>
    <xf numFmtId="49" fontId="29" fillId="0" borderId="3" xfId="0" applyNumberFormat="1" applyFont="1" applyBorder="1" applyAlignment="1"/>
    <xf numFmtId="0" fontId="32" fillId="4" borderId="2" xfId="0" applyFont="1" applyFill="1" applyBorder="1" applyAlignment="1" applyProtection="1">
      <protection locked="0"/>
    </xf>
    <xf numFmtId="164" fontId="29" fillId="0" borderId="2" xfId="0" applyNumberFormat="1" applyFont="1" applyBorder="1" applyAlignment="1"/>
    <xf numFmtId="0" fontId="32" fillId="4" borderId="0" xfId="0" applyFont="1" applyFill="1" applyBorder="1" applyAlignment="1" applyProtection="1">
      <protection locked="0"/>
    </xf>
    <xf numFmtId="0" fontId="28" fillId="0" borderId="0" xfId="0" applyFont="1" applyBorder="1" applyAlignment="1"/>
    <xf numFmtId="0" fontId="29" fillId="2" borderId="2" xfId="0" applyNumberFormat="1" applyFont="1" applyFill="1" applyBorder="1" applyAlignment="1"/>
    <xf numFmtId="0" fontId="29" fillId="2" borderId="2" xfId="0" applyNumberFormat="1" applyFont="1" applyFill="1" applyBorder="1" applyAlignment="1">
      <alignment horizontal="left" vertical="center"/>
    </xf>
    <xf numFmtId="0" fontId="29" fillId="2" borderId="2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/>
    <xf numFmtId="0" fontId="29" fillId="3" borderId="4" xfId="0" applyNumberFormat="1" applyFont="1" applyFill="1" applyBorder="1" applyAlignment="1">
      <alignment horizontal="right" vertical="center"/>
    </xf>
    <xf numFmtId="0" fontId="29" fillId="2" borderId="3" xfId="0" applyNumberFormat="1" applyFont="1" applyFill="1" applyBorder="1" applyAlignment="1">
      <alignment horizontal="right" vertical="center"/>
    </xf>
    <xf numFmtId="0" fontId="29" fillId="3" borderId="3" xfId="0" applyNumberFormat="1" applyFont="1" applyFill="1" applyBorder="1" applyAlignment="1">
      <alignment horizontal="right" vertical="center"/>
    </xf>
    <xf numFmtId="3" fontId="28" fillId="0" borderId="0" xfId="0" applyNumberFormat="1" applyFont="1"/>
    <xf numFmtId="3" fontId="28" fillId="0" borderId="0" xfId="0" applyNumberFormat="1" applyFont="1" applyBorder="1" applyAlignment="1"/>
    <xf numFmtId="0" fontId="28" fillId="0" borderId="0" xfId="0" applyFont="1" applyBorder="1"/>
    <xf numFmtId="3" fontId="28" fillId="0" borderId="0" xfId="0" applyNumberFormat="1" applyFont="1" applyBorder="1"/>
    <xf numFmtId="3" fontId="28" fillId="0" borderId="0" xfId="0" applyNumberFormat="1" applyFont="1" applyAlignment="1"/>
    <xf numFmtId="1" fontId="29" fillId="2" borderId="2" xfId="0" applyNumberFormat="1" applyFont="1" applyFill="1" applyBorder="1" applyAlignment="1">
      <alignment horizontal="left" vertical="center"/>
    </xf>
    <xf numFmtId="3" fontId="29" fillId="2" borderId="2" xfId="0" applyNumberFormat="1" applyFont="1" applyFill="1" applyBorder="1" applyAlignment="1">
      <alignment vertical="center"/>
    </xf>
    <xf numFmtId="3" fontId="29" fillId="2" borderId="4" xfId="0" applyNumberFormat="1" applyFont="1" applyFill="1" applyBorder="1" applyAlignment="1">
      <alignment horizontal="right" vertical="center"/>
    </xf>
    <xf numFmtId="0" fontId="29" fillId="0" borderId="0" xfId="0" applyFont="1" applyBorder="1" applyAlignment="1" applyProtection="1">
      <protection locked="0"/>
    </xf>
    <xf numFmtId="3" fontId="29" fillId="0" borderId="0" xfId="0" quotePrefix="1" applyNumberFormat="1" applyFont="1" applyBorder="1" applyAlignment="1">
      <alignment horizontal="right"/>
    </xf>
  </cellXfs>
  <cellStyles count="60">
    <cellStyle name="20% - Énfasis1" xfId="1" builtinId="30" customBuiltin="1"/>
    <cellStyle name="20% - Énfasis1 2" xfId="46"/>
    <cellStyle name="20% - Énfasis2" xfId="2" builtinId="34" customBuiltin="1"/>
    <cellStyle name="20% - Énfasis2 2" xfId="47"/>
    <cellStyle name="20% - Énfasis3" xfId="3" builtinId="38" customBuiltin="1"/>
    <cellStyle name="20% - Énfasis3 2" xfId="48"/>
    <cellStyle name="20% - Énfasis4" xfId="4" builtinId="42" customBuiltin="1"/>
    <cellStyle name="20% - Énfasis4 2" xfId="49"/>
    <cellStyle name="20% - Énfasis5" xfId="5" builtinId="46" customBuiltin="1"/>
    <cellStyle name="20% - Énfasis5 2" xfId="50"/>
    <cellStyle name="20% - Énfasis6" xfId="6" builtinId="50" customBuiltin="1"/>
    <cellStyle name="20% - Énfasis6 2" xfId="51"/>
    <cellStyle name="40% - Énfasis1" xfId="7" builtinId="31" customBuiltin="1"/>
    <cellStyle name="40% - Énfasis1 2" xfId="52"/>
    <cellStyle name="40% - Énfasis2" xfId="8" builtinId="35" customBuiltin="1"/>
    <cellStyle name="40% - Énfasis2 2" xfId="53"/>
    <cellStyle name="40% - Énfasis3" xfId="9" builtinId="39" customBuiltin="1"/>
    <cellStyle name="40% - Énfasis3 2" xfId="54"/>
    <cellStyle name="40% - Énfasis4" xfId="10" builtinId="43" customBuiltin="1"/>
    <cellStyle name="40% - Énfasis4 2" xfId="55"/>
    <cellStyle name="40% - Énfasis5" xfId="11" builtinId="47" customBuiltin="1"/>
    <cellStyle name="40% - Énfasis5 2" xfId="56"/>
    <cellStyle name="40% - Énfasis6" xfId="12" builtinId="51" customBuiltin="1"/>
    <cellStyle name="40% - Énfasis6 2" xfId="57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4"/>
    <cellStyle name="Neutral" xfId="32" builtinId="28" customBuiltin="1"/>
    <cellStyle name="Normal" xfId="0" builtinId="0"/>
    <cellStyle name="Normal 2" xfId="33"/>
    <cellStyle name="Normal 2 2" xfId="58"/>
    <cellStyle name="Normal 3" xfId="34"/>
    <cellStyle name="Notas 2" xfId="35"/>
    <cellStyle name="Notas 2 2" xfId="59"/>
    <cellStyle name="porcen_sin%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1"/>
  <sheetViews>
    <sheetView tabSelected="1" topLeftCell="I19" zoomScaleNormal="100" zoomScaleSheetLayoutView="115" workbookViewId="0">
      <selection activeCell="N114" sqref="N114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34" width="2.42578125" style="48" customWidth="1"/>
    <col min="35" max="35" width="6.5703125" style="48" customWidth="1"/>
    <col min="36" max="36" width="7.7109375" style="48" customWidth="1"/>
    <col min="37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1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1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  <c r="N5" s="42">
        <v>2024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4">
        <f>N9+N8</f>
        <v>20938</v>
      </c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4">
        <f>N12+N16+N20</f>
        <v>11058</v>
      </c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4">
        <f>N13+N17+N21</f>
        <v>9880</v>
      </c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4">
        <f>N12+N13</f>
        <v>13914</v>
      </c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4">
        <v>7677</v>
      </c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4">
        <v>6237</v>
      </c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4">
        <f>N16+N17</f>
        <v>3996</v>
      </c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4">
        <v>1989</v>
      </c>
      <c r="O16" s="40"/>
      <c r="P16" s="40"/>
      <c r="Q16" s="40"/>
      <c r="R16" s="40"/>
      <c r="S16" s="40"/>
    </row>
    <row r="17" spans="1:36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4">
        <v>2007</v>
      </c>
      <c r="O17" s="40"/>
      <c r="P17" s="40"/>
      <c r="Q17" s="40"/>
      <c r="R17" s="40"/>
      <c r="S17" s="40"/>
    </row>
    <row r="18" spans="1:36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0"/>
      <c r="P18" s="40"/>
      <c r="Q18" s="40"/>
      <c r="R18" s="40"/>
      <c r="S18" s="40"/>
    </row>
    <row r="19" spans="1:36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4">
        <f>N20+N21</f>
        <v>3028</v>
      </c>
      <c r="O19" s="40"/>
      <c r="P19" s="40"/>
      <c r="Q19" s="40"/>
      <c r="R19" s="40"/>
      <c r="S19" s="40"/>
    </row>
    <row r="20" spans="1:36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4">
        <v>1392</v>
      </c>
      <c r="O20" s="40"/>
      <c r="P20" s="40"/>
      <c r="Q20" s="40"/>
      <c r="R20" s="40"/>
      <c r="S20" s="40"/>
    </row>
    <row r="21" spans="1:36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4">
        <v>1636</v>
      </c>
      <c r="O21" s="40"/>
      <c r="P21" s="40"/>
      <c r="Q21" s="40"/>
      <c r="R21" s="40"/>
      <c r="S21" s="40"/>
    </row>
    <row r="22" spans="1:36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0"/>
      <c r="P22" s="40"/>
      <c r="Q22" s="40"/>
      <c r="R22" s="40"/>
      <c r="S22" s="40"/>
    </row>
    <row r="23" spans="1:36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6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6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6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6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  <c r="AH27" s="63"/>
      <c r="AI27" s="62">
        <v>2024</v>
      </c>
      <c r="AJ27" s="63"/>
    </row>
    <row r="28" spans="1:36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  <c r="AH28" s="66"/>
      <c r="AI28" s="65" t="s">
        <v>2</v>
      </c>
      <c r="AJ28" s="65" t="s">
        <v>3</v>
      </c>
    </row>
    <row r="29" spans="1:36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  <c r="AI30" s="44">
        <f>SUM(AI32:AI37)</f>
        <v>11058</v>
      </c>
      <c r="AJ30" s="44">
        <f>SUM(AJ32:AJ37)</f>
        <v>9880</v>
      </c>
    </row>
    <row r="31" spans="1:36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</row>
    <row r="32" spans="1:36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  <c r="AI32" s="44">
        <v>123</v>
      </c>
      <c r="AJ32" s="44">
        <v>56</v>
      </c>
    </row>
    <row r="33" spans="1:36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  <c r="AI33" s="44">
        <v>487</v>
      </c>
      <c r="AJ33" s="44">
        <v>200</v>
      </c>
    </row>
    <row r="34" spans="1:36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  <c r="AI34" s="44">
        <v>1587</v>
      </c>
      <c r="AJ34" s="44">
        <v>1160</v>
      </c>
    </row>
    <row r="35" spans="1:36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  <c r="AI35" s="44">
        <v>3746</v>
      </c>
      <c r="AJ35" s="44">
        <v>3120</v>
      </c>
    </row>
    <row r="36" spans="1:36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  <c r="AI36" s="44">
        <v>2415</v>
      </c>
      <c r="AJ36" s="44">
        <v>1912</v>
      </c>
    </row>
    <row r="37" spans="1:36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  <c r="AI37" s="44">
        <v>2700</v>
      </c>
      <c r="AJ37" s="44">
        <v>3432</v>
      </c>
    </row>
    <row r="38" spans="1:36" ht="14.1" customHeight="1" x14ac:dyDescent="0.25">
      <c r="B38" s="68"/>
      <c r="C38" s="68"/>
    </row>
    <row r="39" spans="1:36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6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6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6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6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6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  <c r="AH45" s="63"/>
      <c r="AI45" s="62">
        <v>2024</v>
      </c>
      <c r="AJ45" s="63"/>
    </row>
    <row r="46" spans="1:36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  <c r="AH46" s="66"/>
      <c r="AI46" s="65" t="s">
        <v>2</v>
      </c>
      <c r="AJ46" s="65" t="s">
        <v>3</v>
      </c>
    </row>
    <row r="47" spans="1:36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1:36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  <c r="AI48" s="44">
        <v>11058</v>
      </c>
      <c r="AJ48" s="44">
        <v>9880</v>
      </c>
    </row>
    <row r="49" spans="1:36" ht="14.1" customHeight="1" x14ac:dyDescent="0.25">
      <c r="A49" s="53"/>
      <c r="B49" s="44"/>
      <c r="C49" s="44"/>
      <c r="D49" s="44"/>
      <c r="E49" s="44"/>
      <c r="F49" s="44"/>
    </row>
    <row r="50" spans="1:36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  <c r="AI50" s="44">
        <f>SUM(AI51:AI53)</f>
        <v>5560</v>
      </c>
      <c r="AJ50" s="44">
        <f>SUM(AJ51:AJ53)</f>
        <v>4643</v>
      </c>
    </row>
    <row r="51" spans="1:36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  <c r="AI51" s="44">
        <v>2854</v>
      </c>
      <c r="AJ51" s="44">
        <v>2536</v>
      </c>
    </row>
    <row r="52" spans="1:36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  <c r="AI52" s="44">
        <v>1058</v>
      </c>
      <c r="AJ52" s="44">
        <v>846</v>
      </c>
    </row>
    <row r="53" spans="1:36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  <c r="AI53" s="44">
        <v>1648</v>
      </c>
      <c r="AJ53" s="44">
        <v>1261</v>
      </c>
    </row>
    <row r="54" spans="1:36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  <c r="AI54" s="44"/>
      <c r="AJ54" s="44"/>
    </row>
    <row r="55" spans="1:36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  <c r="AI55" s="44">
        <f>SUM(AI56:AI58)</f>
        <v>1488</v>
      </c>
      <c r="AJ55" s="44">
        <f>SUM(AJ56:AJ58)</f>
        <v>1545</v>
      </c>
    </row>
    <row r="56" spans="1:36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  <c r="AI56" s="44">
        <v>727</v>
      </c>
      <c r="AJ56" s="44">
        <v>792</v>
      </c>
    </row>
    <row r="57" spans="1:36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  <c r="AI57" s="44">
        <v>693</v>
      </c>
      <c r="AJ57" s="44">
        <v>722</v>
      </c>
    </row>
    <row r="58" spans="1:36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  <c r="AI58" s="44">
        <v>68</v>
      </c>
      <c r="AJ58" s="44">
        <v>31</v>
      </c>
    </row>
    <row r="59" spans="1:36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  <c r="AI59" s="44"/>
      <c r="AJ59" s="44"/>
    </row>
    <row r="60" spans="1:36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  <c r="AI60" s="44">
        <f>AI61+AI62</f>
        <v>2705</v>
      </c>
      <c r="AJ60" s="44">
        <f>AJ61+AJ62</f>
        <v>2461</v>
      </c>
    </row>
    <row r="61" spans="1:36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  <c r="AI61" s="44">
        <v>990</v>
      </c>
      <c r="AJ61" s="44">
        <v>727</v>
      </c>
    </row>
    <row r="62" spans="1:36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  <c r="AI62" s="44">
        <v>1715</v>
      </c>
      <c r="AJ62" s="44">
        <v>1734</v>
      </c>
    </row>
    <row r="63" spans="1:36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  <c r="AI63" s="44"/>
      <c r="AJ63" s="44"/>
    </row>
    <row r="64" spans="1:36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  <c r="AI64" s="44">
        <v>162</v>
      </c>
      <c r="AJ64" s="44">
        <v>166</v>
      </c>
    </row>
    <row r="65" spans="1:36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  <c r="AI65" s="44"/>
      <c r="AJ65" s="44"/>
    </row>
    <row r="66" spans="1:36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  <c r="AI66" s="44" t="s">
        <v>61</v>
      </c>
      <c r="AJ66" s="44" t="s">
        <v>62</v>
      </c>
    </row>
    <row r="67" spans="1:36" ht="14.1" customHeight="1" x14ac:dyDescent="0.25">
      <c r="B67" s="68"/>
      <c r="C67" s="68"/>
    </row>
    <row r="68" spans="1:36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</row>
    <row r="69" spans="1:36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6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6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6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2">
        <v>2024</v>
      </c>
      <c r="O74" s="44"/>
      <c r="P74" s="44"/>
    </row>
    <row r="75" spans="1:36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4"/>
      <c r="P75" s="44"/>
      <c r="Q75" s="40"/>
      <c r="R75" s="40"/>
      <c r="S75" s="40"/>
    </row>
    <row r="76" spans="1:36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>
        <f>SUM(N78:N91)</f>
        <v>299</v>
      </c>
      <c r="O76" s="44"/>
      <c r="P76" s="44"/>
      <c r="Q76" s="40"/>
      <c r="R76" s="40"/>
      <c r="S76" s="40"/>
    </row>
    <row r="77" spans="1:36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6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>
        <v>100</v>
      </c>
      <c r="O78" s="44"/>
      <c r="P78" s="44"/>
      <c r="Q78" s="40"/>
      <c r="R78" s="40"/>
      <c r="S78" s="40"/>
    </row>
    <row r="79" spans="1:36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>
        <v>28</v>
      </c>
      <c r="O79" s="44"/>
      <c r="P79" s="44"/>
      <c r="Q79" s="40"/>
      <c r="R79" s="40"/>
      <c r="S79" s="40"/>
    </row>
    <row r="80" spans="1:36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>
        <v>48</v>
      </c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>
        <v>12</v>
      </c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>
        <v>18</v>
      </c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  <c r="N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  <c r="N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  <c r="N89" s="44"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  <c r="N90" s="44"/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  <c r="N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4" ht="14.1" customHeight="1" x14ac:dyDescent="0.25">
      <c r="A97" s="49" t="s">
        <v>46</v>
      </c>
      <c r="B97" s="40"/>
      <c r="D97" s="40"/>
      <c r="E97" s="40"/>
      <c r="F97" s="40"/>
    </row>
    <row r="98" spans="1:14" s="50" customFormat="1" ht="15.95" customHeight="1" x14ac:dyDescent="0.25">
      <c r="A98" s="40"/>
      <c r="B98" s="40"/>
      <c r="C98" s="40"/>
      <c r="D98" s="40"/>
      <c r="E98" s="40"/>
      <c r="F98" s="40"/>
    </row>
    <row r="99" spans="1:14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  <c r="N99" s="42">
        <v>2024</v>
      </c>
    </row>
    <row r="100" spans="1:14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</row>
    <row r="101" spans="1:14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:N101" si="0">SUM(M103:M111)</f>
        <v>275</v>
      </c>
      <c r="N101" s="44">
        <f t="shared" si="0"/>
        <v>290</v>
      </c>
    </row>
    <row r="102" spans="1:14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  <c r="N103" s="44" t="s">
        <v>1</v>
      </c>
    </row>
    <row r="104" spans="1:14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  <c r="N104" s="44">
        <v>40</v>
      </c>
    </row>
    <row r="105" spans="1:14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4">
        <v>30</v>
      </c>
    </row>
    <row r="107" spans="1:14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  <c r="N107" s="44">
        <v>25</v>
      </c>
    </row>
    <row r="108" spans="1:14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  <c r="N108" s="44">
        <v>60</v>
      </c>
    </row>
    <row r="109" spans="1:14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  <c r="N109" s="44">
        <v>60</v>
      </c>
    </row>
    <row r="110" spans="1:14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20</v>
      </c>
      <c r="N110" s="44">
        <v>25</v>
      </c>
    </row>
    <row r="111" spans="1:14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  <c r="N111" s="44">
        <v>50</v>
      </c>
    </row>
    <row r="112" spans="1:14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4" ht="12" customHeight="1" x14ac:dyDescent="0.25"/>
    <row r="115" spans="1:14" ht="12" customHeight="1" x14ac:dyDescent="0.25"/>
    <row r="116" spans="1:14" x14ac:dyDescent="0.25">
      <c r="A116" s="49" t="s">
        <v>47</v>
      </c>
      <c r="B116" s="40"/>
      <c r="D116" s="40"/>
      <c r="E116" s="40"/>
      <c r="F116" s="40"/>
    </row>
    <row r="117" spans="1:14" x14ac:dyDescent="0.25">
      <c r="A117" s="40"/>
      <c r="B117" s="40"/>
      <c r="C117" s="40"/>
      <c r="D117" s="40"/>
      <c r="E117" s="40"/>
      <c r="F117" s="40"/>
    </row>
    <row r="118" spans="1:14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  <c r="N118" s="42">
        <v>2024</v>
      </c>
    </row>
    <row r="119" spans="1:14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</row>
    <row r="120" spans="1:14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  <c r="N120" s="44">
        <f>SUM(N121:N129)</f>
        <v>360</v>
      </c>
    </row>
    <row r="121" spans="1:14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  <c r="N121" s="44">
        <v>29</v>
      </c>
    </row>
    <row r="122" spans="1:14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  <c r="N123" s="44">
        <v>46</v>
      </c>
    </row>
    <row r="124" spans="1:14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  <c r="N124" s="44">
        <v>30</v>
      </c>
    </row>
    <row r="125" spans="1:14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  <c r="N125" s="44">
        <v>90</v>
      </c>
    </row>
    <row r="126" spans="1:14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  <c r="N127" s="44">
        <v>50</v>
      </c>
    </row>
    <row r="128" spans="1:14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  <c r="N128" s="44">
        <v>85</v>
      </c>
    </row>
    <row r="129" spans="1:14" x14ac:dyDescent="0.25">
      <c r="A129" s="53" t="s">
        <v>60</v>
      </c>
      <c r="M129" s="44">
        <v>30</v>
      </c>
      <c r="N129" s="44">
        <v>30</v>
      </c>
    </row>
    <row r="130" spans="1:14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31"/>
  <sheetViews>
    <sheetView topLeftCell="A100" zoomScaleNormal="100" zoomScaleSheetLayoutView="115" workbookViewId="0">
      <selection activeCell="AA126" sqref="AA126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0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0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0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0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0"/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0"/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0"/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0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0"/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0"/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0"/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0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0"/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0"/>
      <c r="O16" s="40"/>
      <c r="P16" s="40"/>
      <c r="Q16" s="40"/>
      <c r="R16" s="40"/>
      <c r="S16" s="40"/>
    </row>
    <row r="17" spans="1:33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0"/>
      <c r="O17" s="40"/>
      <c r="P17" s="40"/>
      <c r="Q17" s="40"/>
      <c r="R17" s="40"/>
      <c r="S17" s="40"/>
    </row>
    <row r="18" spans="1:33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0"/>
      <c r="O18" s="40"/>
      <c r="P18" s="40"/>
      <c r="Q18" s="40"/>
      <c r="R18" s="40"/>
      <c r="S18" s="40"/>
    </row>
    <row r="19" spans="1:33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0"/>
      <c r="O19" s="40"/>
      <c r="P19" s="40"/>
      <c r="Q19" s="40"/>
      <c r="R19" s="40"/>
      <c r="S19" s="40"/>
    </row>
    <row r="20" spans="1:33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0"/>
      <c r="O20" s="40"/>
      <c r="P20" s="40"/>
      <c r="Q20" s="40"/>
      <c r="R20" s="40"/>
      <c r="S20" s="40"/>
    </row>
    <row r="21" spans="1:33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0"/>
      <c r="O21" s="40"/>
      <c r="P21" s="40"/>
      <c r="Q21" s="40"/>
      <c r="R21" s="40"/>
      <c r="S21" s="40"/>
    </row>
    <row r="22" spans="1:33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0"/>
      <c r="O22" s="40"/>
      <c r="P22" s="40"/>
      <c r="Q22" s="40"/>
      <c r="R22" s="40"/>
      <c r="S22" s="40"/>
    </row>
    <row r="23" spans="1:33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3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3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3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3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</row>
    <row r="28" spans="1:33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</row>
    <row r="29" spans="1:33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1:33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</row>
    <row r="31" spans="1:33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</row>
    <row r="32" spans="1:33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</row>
    <row r="33" spans="1:33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</row>
    <row r="34" spans="1:33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</row>
    <row r="35" spans="1:33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</row>
    <row r="36" spans="1:33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</row>
    <row r="37" spans="1:33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</row>
    <row r="38" spans="1:33" ht="14.1" customHeight="1" x14ac:dyDescent="0.25">
      <c r="B38" s="68"/>
      <c r="C38" s="68"/>
    </row>
    <row r="39" spans="1:33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3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3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3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3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3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</row>
    <row r="46" spans="1:33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</row>
    <row r="47" spans="1:33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</row>
    <row r="49" spans="1:33" ht="14.1" customHeight="1" x14ac:dyDescent="0.25">
      <c r="A49" s="53"/>
      <c r="B49" s="44"/>
      <c r="C49" s="44"/>
      <c r="D49" s="44"/>
      <c r="E49" s="44"/>
      <c r="F49" s="44"/>
    </row>
    <row r="50" spans="1:33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</row>
    <row r="51" spans="1:33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</row>
    <row r="52" spans="1:33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</row>
    <row r="53" spans="1:33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</row>
    <row r="54" spans="1:33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</row>
    <row r="55" spans="1:33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</row>
    <row r="56" spans="1:33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</row>
    <row r="57" spans="1:33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</row>
    <row r="58" spans="1:33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</row>
    <row r="59" spans="1:33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</row>
    <row r="60" spans="1:33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</row>
    <row r="61" spans="1:33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</row>
    <row r="62" spans="1:33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</row>
    <row r="63" spans="1:33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</row>
    <row r="64" spans="1:33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</row>
    <row r="65" spans="1:33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</row>
    <row r="66" spans="1:33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</row>
    <row r="67" spans="1:33" ht="14.1" customHeight="1" x14ac:dyDescent="0.25">
      <c r="B67" s="68"/>
      <c r="C67" s="68"/>
    </row>
    <row r="68" spans="1:33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3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3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3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4"/>
      <c r="O74" s="44"/>
      <c r="P74" s="44"/>
    </row>
    <row r="75" spans="1:33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44"/>
      <c r="P75" s="44"/>
      <c r="Q75" s="40"/>
      <c r="R75" s="40"/>
      <c r="S75" s="40"/>
    </row>
    <row r="76" spans="1:33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/>
      <c r="O76" s="44"/>
      <c r="P76" s="44"/>
      <c r="Q76" s="40"/>
      <c r="R76" s="40"/>
      <c r="S76" s="40"/>
    </row>
    <row r="77" spans="1:33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3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/>
      <c r="O78" s="44"/>
      <c r="P78" s="44"/>
      <c r="Q78" s="40"/>
      <c r="R78" s="40"/>
      <c r="S78" s="40"/>
    </row>
    <row r="79" spans="1:33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/>
      <c r="O79" s="44"/>
      <c r="P79" s="44"/>
      <c r="Q79" s="40"/>
      <c r="R79" s="40"/>
      <c r="S79" s="40"/>
    </row>
    <row r="80" spans="1:33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/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/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/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3" ht="14.1" customHeight="1" x14ac:dyDescent="0.25">
      <c r="A97" s="49" t="s">
        <v>46</v>
      </c>
      <c r="B97" s="40"/>
      <c r="D97" s="40"/>
      <c r="E97" s="40"/>
      <c r="F97" s="40"/>
    </row>
    <row r="98" spans="1:13" s="50" customFormat="1" ht="15.95" customHeight="1" x14ac:dyDescent="0.25">
      <c r="A98" s="40"/>
      <c r="B98" s="40"/>
      <c r="C98" s="40"/>
      <c r="D98" s="40"/>
      <c r="E98" s="40"/>
      <c r="F98" s="40"/>
    </row>
    <row r="99" spans="1:13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</row>
    <row r="100" spans="1:13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" si="0">SUM(M103:M111)</f>
        <v>275</v>
      </c>
    </row>
    <row r="102" spans="1:13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</row>
    <row r="104" spans="1:13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</row>
    <row r="105" spans="1:13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</row>
    <row r="107" spans="1:13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</row>
    <row r="108" spans="1:13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</row>
    <row r="109" spans="1:13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</row>
    <row r="110" spans="1:13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20</v>
      </c>
    </row>
    <row r="111" spans="1:13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</row>
    <row r="112" spans="1:13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</row>
    <row r="113" spans="1:13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3" ht="12" customHeight="1" x14ac:dyDescent="0.25"/>
    <row r="115" spans="1:13" ht="12" customHeight="1" x14ac:dyDescent="0.25"/>
    <row r="116" spans="1:13" x14ac:dyDescent="0.25">
      <c r="A116" s="49" t="s">
        <v>47</v>
      </c>
      <c r="B116" s="40"/>
      <c r="D116" s="40"/>
      <c r="E116" s="40"/>
      <c r="F116" s="40"/>
    </row>
    <row r="117" spans="1:13" x14ac:dyDescent="0.25">
      <c r="A117" s="40"/>
      <c r="B117" s="40"/>
      <c r="C117" s="40"/>
      <c r="D117" s="40"/>
      <c r="E117" s="40"/>
      <c r="F117" s="40"/>
    </row>
    <row r="118" spans="1:13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</row>
    <row r="119" spans="1:13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</row>
    <row r="121" spans="1:13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</row>
    <row r="122" spans="1:13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</row>
    <row r="124" spans="1:13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</row>
    <row r="125" spans="1:13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</row>
    <row r="126" spans="1:13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1:13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</row>
    <row r="128" spans="1:13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</row>
    <row r="129" spans="1:13" x14ac:dyDescent="0.25">
      <c r="A129" s="53" t="s">
        <v>60</v>
      </c>
      <c r="M129" s="44">
        <v>30</v>
      </c>
    </row>
    <row r="130" spans="1:13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</row>
    <row r="131" spans="1:13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0"/>
  <sheetViews>
    <sheetView topLeftCell="A115" zoomScaleNormal="100" zoomScaleSheetLayoutView="115" workbookViewId="0">
      <selection activeCell="R144" sqref="R144"/>
    </sheetView>
  </sheetViews>
  <sheetFormatPr baseColWidth="10" defaultRowHeight="12.75" x14ac:dyDescent="0.2"/>
  <cols>
    <col min="1" max="1" width="28.5703125" style="2" customWidth="1"/>
    <col min="2" max="2" width="7.42578125" style="2" bestFit="1" customWidth="1"/>
    <col min="3" max="3" width="6.7109375" style="2" bestFit="1" customWidth="1"/>
    <col min="4" max="4" width="5.7109375" style="2" bestFit="1" customWidth="1"/>
    <col min="5" max="5" width="7.42578125" style="2" bestFit="1" customWidth="1"/>
    <col min="6" max="6" width="6.7109375" style="2" bestFit="1" customWidth="1"/>
    <col min="7" max="7" width="5.7109375" style="2" bestFit="1" customWidth="1"/>
    <col min="8" max="8" width="7.42578125" style="2" bestFit="1" customWidth="1"/>
    <col min="9" max="9" width="6.7109375" style="2" bestFit="1" customWidth="1"/>
    <col min="10" max="10" width="5.7109375" style="2" bestFit="1" customWidth="1"/>
    <col min="11" max="11" width="7.42578125" style="2" bestFit="1" customWidth="1"/>
    <col min="12" max="12" width="6.7109375" style="2" bestFit="1" customWidth="1"/>
    <col min="13" max="13" width="5.85546875" style="2" customWidth="1"/>
    <col min="14" max="14" width="7.42578125" style="2" bestFit="1" customWidth="1"/>
    <col min="15" max="15" width="6.7109375" style="2" bestFit="1" customWidth="1"/>
    <col min="16" max="16" width="5.85546875" style="2" customWidth="1"/>
    <col min="17" max="17" width="7.42578125" style="2" bestFit="1" customWidth="1"/>
    <col min="18" max="18" width="6.7109375" style="2" bestFit="1" customWidth="1"/>
    <col min="19" max="19" width="4.7109375" style="2" customWidth="1"/>
    <col min="20" max="20" width="7.42578125" style="2" bestFit="1" customWidth="1"/>
    <col min="21" max="21" width="6.7109375" style="2" bestFit="1" customWidth="1"/>
    <col min="22" max="22" width="5.140625" style="2" customWidth="1"/>
    <col min="23" max="23" width="7.42578125" style="2" bestFit="1" customWidth="1"/>
    <col min="24" max="24" width="6.7109375" style="2" bestFit="1" customWidth="1"/>
    <col min="25" max="25" width="4.85546875" style="2" customWidth="1"/>
    <col min="26" max="26" width="7.42578125" style="2" bestFit="1" customWidth="1"/>
    <col min="27" max="27" width="6.7109375" style="2" bestFit="1" customWidth="1"/>
    <col min="28" max="28" width="3.7109375" style="2" customWidth="1"/>
    <col min="29" max="29" width="7.42578125" style="2" bestFit="1" customWidth="1"/>
    <col min="30" max="30" width="6.7109375" style="2" bestFit="1" customWidth="1"/>
    <col min="31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33">
        <v>2022</v>
      </c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34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35">
        <f>L8+L9</f>
        <v>20502</v>
      </c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35">
        <v>10896</v>
      </c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35">
        <v>9606</v>
      </c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5">
        <v>13541</v>
      </c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35">
        <v>7523</v>
      </c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35">
        <v>6018</v>
      </c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35">
        <v>4057</v>
      </c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35">
        <v>2046</v>
      </c>
      <c r="M16" s="32"/>
      <c r="N16" s="32"/>
      <c r="O16" s="32"/>
      <c r="P16" s="32"/>
      <c r="Q16" s="32"/>
      <c r="R16" s="32"/>
      <c r="S16" s="32"/>
    </row>
    <row r="17" spans="1:30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35">
        <v>2011</v>
      </c>
      <c r="M17" s="32"/>
      <c r="N17" s="32"/>
      <c r="O17" s="32"/>
      <c r="P17" s="32"/>
      <c r="Q17" s="32"/>
      <c r="R17" s="32"/>
      <c r="S17" s="32"/>
    </row>
    <row r="18" spans="1:30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2"/>
      <c r="N18" s="32"/>
      <c r="O18" s="32"/>
      <c r="P18" s="32"/>
      <c r="Q18" s="32"/>
      <c r="R18" s="32"/>
      <c r="S18" s="32"/>
    </row>
    <row r="19" spans="1:30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35">
        <v>2904</v>
      </c>
      <c r="M19" s="32"/>
      <c r="N19" s="32"/>
      <c r="O19" s="32"/>
      <c r="P19" s="32"/>
      <c r="Q19" s="32"/>
      <c r="R19" s="32"/>
      <c r="S19" s="32"/>
    </row>
    <row r="20" spans="1:30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35">
        <v>1327</v>
      </c>
      <c r="M20" s="32"/>
      <c r="N20" s="32"/>
      <c r="O20" s="32"/>
      <c r="P20" s="32"/>
      <c r="Q20" s="32"/>
      <c r="R20" s="32"/>
      <c r="S20" s="32"/>
    </row>
    <row r="21" spans="1:30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5">
        <v>1577</v>
      </c>
      <c r="M21" s="32"/>
      <c r="N21" s="32"/>
      <c r="O21" s="32"/>
      <c r="P21" s="32"/>
      <c r="Q21" s="32"/>
      <c r="R21" s="32"/>
      <c r="S21" s="32"/>
    </row>
    <row r="22" spans="1:30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6"/>
      <c r="M22" s="32"/>
      <c r="N22" s="32"/>
      <c r="O22" s="32"/>
      <c r="P22" s="32"/>
      <c r="Q22" s="32"/>
      <c r="R22" s="32"/>
      <c r="S22" s="32"/>
    </row>
    <row r="23" spans="1:30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30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30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30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30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  <c r="AB27" s="6"/>
      <c r="AC27" s="15">
        <v>2022</v>
      </c>
      <c r="AD27" s="6"/>
    </row>
    <row r="28" spans="1:30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  <c r="AB28" s="14"/>
      <c r="AC28" s="16" t="s">
        <v>2</v>
      </c>
      <c r="AD28" s="16" t="s">
        <v>3</v>
      </c>
    </row>
    <row r="29" spans="1:30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  <c r="AC30" s="35">
        <f>SUM(AC32:AC37)</f>
        <v>10896</v>
      </c>
      <c r="AD30" s="35">
        <f>SUM(AD32:AD37)</f>
        <v>9606</v>
      </c>
    </row>
    <row r="31" spans="1:30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  <c r="AC31" s="35"/>
      <c r="AD31" s="35"/>
    </row>
    <row r="32" spans="1:30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  <c r="AC32" s="35">
        <v>120</v>
      </c>
      <c r="AD32" s="35">
        <v>48</v>
      </c>
    </row>
    <row r="33" spans="1:30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  <c r="AC33" s="35">
        <v>499</v>
      </c>
      <c r="AD33" s="35">
        <v>210</v>
      </c>
    </row>
    <row r="34" spans="1:30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  <c r="AC34" s="35">
        <v>1628</v>
      </c>
      <c r="AD34" s="35">
        <v>1220</v>
      </c>
    </row>
    <row r="35" spans="1:30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  <c r="AC35" s="35">
        <v>3852</v>
      </c>
      <c r="AD35" s="35">
        <v>3119</v>
      </c>
    </row>
    <row r="36" spans="1:30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  <c r="AC36" s="35">
        <v>3238</v>
      </c>
      <c r="AD36" s="35">
        <v>2779</v>
      </c>
    </row>
    <row r="37" spans="1:30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  <c r="AC37" s="35">
        <v>1559</v>
      </c>
      <c r="AD37" s="35">
        <v>2230</v>
      </c>
    </row>
    <row r="38" spans="1:30" ht="14.1" customHeight="1" x14ac:dyDescent="0.2">
      <c r="B38" s="13"/>
      <c r="C38" s="13"/>
    </row>
    <row r="39" spans="1:30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30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30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30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30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30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2021</v>
      </c>
      <c r="AA45" s="6"/>
      <c r="AB45" s="6"/>
      <c r="AC45" s="15">
        <v>2022</v>
      </c>
      <c r="AD45" s="6"/>
    </row>
    <row r="46" spans="1:30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  <c r="AB46" s="14"/>
      <c r="AC46" s="16" t="s">
        <v>2</v>
      </c>
      <c r="AD46" s="16" t="s">
        <v>3</v>
      </c>
    </row>
    <row r="47" spans="1:30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  <c r="AC48" s="35">
        <v>10896</v>
      </c>
      <c r="AD48" s="35">
        <v>9606</v>
      </c>
    </row>
    <row r="49" spans="1:30" ht="14.1" customHeight="1" x14ac:dyDescent="0.2">
      <c r="A49" s="8"/>
      <c r="B49" s="35"/>
      <c r="C49" s="35"/>
      <c r="D49" s="35"/>
      <c r="E49" s="35"/>
      <c r="F49" s="35"/>
    </row>
    <row r="50" spans="1:30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  <c r="AC50" s="35"/>
      <c r="AD50" s="35"/>
    </row>
    <row r="51" spans="1:30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  <c r="AC51" s="35">
        <v>3024</v>
      </c>
      <c r="AD51" s="35">
        <v>2668</v>
      </c>
    </row>
    <row r="52" spans="1:30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  <c r="AC52" s="35">
        <v>1170</v>
      </c>
      <c r="AD52" s="35">
        <v>935</v>
      </c>
    </row>
    <row r="53" spans="1:30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  <c r="AC53" s="35">
        <v>1827</v>
      </c>
      <c r="AD53" s="35">
        <v>1366</v>
      </c>
    </row>
    <row r="54" spans="1:30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  <c r="AC54" s="35"/>
      <c r="AD54" s="35"/>
    </row>
    <row r="55" spans="1:30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  <c r="AC55" s="35"/>
      <c r="AD55" s="35"/>
    </row>
    <row r="56" spans="1:30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  <c r="AC56" s="35">
        <v>749</v>
      </c>
      <c r="AD56" s="35">
        <v>802</v>
      </c>
    </row>
    <row r="57" spans="1:30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  <c r="AC57" s="35">
        <v>728</v>
      </c>
      <c r="AD57" s="35">
        <v>783</v>
      </c>
    </row>
    <row r="58" spans="1:30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  <c r="AC58" s="35">
        <v>73</v>
      </c>
      <c r="AD58" s="35">
        <v>29</v>
      </c>
    </row>
    <row r="59" spans="1:30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  <c r="AC59" s="35"/>
      <c r="AD59" s="35"/>
    </row>
    <row r="60" spans="1:30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  <c r="AC60" s="35"/>
      <c r="AD60" s="35"/>
    </row>
    <row r="61" spans="1:30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  <c r="AC61" s="35">
        <v>1052</v>
      </c>
      <c r="AD61" s="35">
        <v>768</v>
      </c>
    </row>
    <row r="62" spans="1:30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  <c r="AC62" s="35">
        <v>1824</v>
      </c>
      <c r="AD62" s="35">
        <v>1871</v>
      </c>
    </row>
    <row r="63" spans="1:30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  <c r="AC63" s="35"/>
      <c r="AD63" s="35"/>
    </row>
    <row r="64" spans="1:30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  <c r="AC64" s="35">
        <v>178</v>
      </c>
      <c r="AD64" s="35">
        <v>194</v>
      </c>
    </row>
    <row r="65" spans="1:30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  <c r="AC65" s="35"/>
      <c r="AD65" s="35"/>
    </row>
    <row r="66" spans="1:30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  <c r="AC66" s="35">
        <v>271</v>
      </c>
      <c r="AD66" s="35">
        <v>190</v>
      </c>
    </row>
    <row r="67" spans="1:30" ht="14.1" customHeight="1" x14ac:dyDescent="0.2">
      <c r="B67" s="13"/>
      <c r="C67" s="13"/>
    </row>
    <row r="68" spans="1:30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0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30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30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30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3">
        <v>2022</v>
      </c>
      <c r="M74" s="35"/>
      <c r="N74" s="35"/>
      <c r="O74" s="35"/>
      <c r="P74" s="35"/>
    </row>
    <row r="75" spans="1:30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5"/>
      <c r="O75" s="35"/>
      <c r="P75" s="35"/>
      <c r="Q75" s="32"/>
      <c r="R75" s="32"/>
      <c r="S75" s="32"/>
    </row>
    <row r="76" spans="1:30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>
        <f>SUM(L78:L91)</f>
        <v>319</v>
      </c>
      <c r="M76" s="35"/>
      <c r="N76" s="35"/>
      <c r="O76" s="35"/>
      <c r="P76" s="35"/>
      <c r="Q76" s="32"/>
      <c r="R76" s="32"/>
      <c r="S76" s="32"/>
    </row>
    <row r="77" spans="1:30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30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>
        <v>100</v>
      </c>
      <c r="M78" s="35"/>
      <c r="N78" s="35"/>
      <c r="O78" s="35"/>
      <c r="P78" s="35"/>
      <c r="Q78" s="32"/>
      <c r="R78" s="32"/>
      <c r="S78" s="32"/>
    </row>
    <row r="79" spans="1:30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>
        <v>28</v>
      </c>
      <c r="M79" s="35"/>
      <c r="N79" s="35"/>
      <c r="O79" s="35"/>
      <c r="P79" s="35"/>
      <c r="Q79" s="32"/>
      <c r="R79" s="32"/>
      <c r="S79" s="32"/>
    </row>
    <row r="80" spans="1:30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>
        <v>48</v>
      </c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>
        <v>12</v>
      </c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>
        <v>18</v>
      </c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  <c r="L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  <c r="L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  <c r="L89" s="35">
        <f>17+6</f>
        <v>23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  <c r="L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  <c r="L91" s="8">
        <v>44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2" ht="14.1" customHeight="1" x14ac:dyDescent="0.2">
      <c r="A97" s="20" t="s">
        <v>46</v>
      </c>
      <c r="B97" s="32"/>
      <c r="D97" s="32"/>
      <c r="E97" s="32"/>
      <c r="F97" s="32"/>
    </row>
    <row r="98" spans="1:12" s="19" customFormat="1" ht="15.95" customHeight="1" x14ac:dyDescent="0.2">
      <c r="A98" s="32"/>
      <c r="B98" s="32"/>
      <c r="C98" s="32"/>
      <c r="D98" s="32"/>
      <c r="E98" s="32"/>
      <c r="F98" s="32"/>
    </row>
    <row r="99" spans="1:12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  <c r="L99" s="33">
        <v>2022</v>
      </c>
    </row>
    <row r="100" spans="1:12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  <c r="L101" s="35">
        <f>SUM(L104:L111)</f>
        <v>280</v>
      </c>
    </row>
    <row r="102" spans="1:12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  <c r="L103" s="39" t="s">
        <v>1</v>
      </c>
    </row>
    <row r="104" spans="1:12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  <c r="L104" s="35">
        <v>40</v>
      </c>
    </row>
    <row r="105" spans="1:12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  <c r="L106" s="35">
        <v>30</v>
      </c>
    </row>
    <row r="107" spans="1:12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  <c r="L107" s="35">
        <v>30</v>
      </c>
    </row>
    <row r="108" spans="1:12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  <c r="L108" s="35">
        <v>60</v>
      </c>
    </row>
    <row r="109" spans="1:12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  <c r="L109" s="35">
        <v>50</v>
      </c>
    </row>
    <row r="110" spans="1:12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  <c r="L110" s="35">
        <v>20</v>
      </c>
    </row>
    <row r="111" spans="1:12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  <c r="L111" s="35">
        <v>50</v>
      </c>
    </row>
    <row r="112" spans="1:12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  <c r="L112" s="36"/>
    </row>
    <row r="113" spans="1:12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2" ht="12" customHeight="1" x14ac:dyDescent="0.2"/>
    <row r="115" spans="1:12" ht="12" customHeight="1" x14ac:dyDescent="0.2"/>
    <row r="116" spans="1:12" x14ac:dyDescent="0.2">
      <c r="A116" s="20" t="s">
        <v>47</v>
      </c>
      <c r="B116" s="32"/>
      <c r="D116" s="32"/>
      <c r="E116" s="32"/>
      <c r="F116" s="32"/>
    </row>
    <row r="117" spans="1:12" x14ac:dyDescent="0.2">
      <c r="A117" s="32"/>
      <c r="B117" s="32"/>
      <c r="C117" s="32"/>
      <c r="D117" s="32"/>
      <c r="E117" s="32"/>
      <c r="F117" s="32"/>
    </row>
    <row r="118" spans="1:12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  <c r="L118" s="33">
        <v>2022</v>
      </c>
    </row>
    <row r="119" spans="1:12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  <c r="L120" s="35">
        <v>329</v>
      </c>
    </row>
    <row r="121" spans="1:12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  <c r="L121" s="35">
        <v>29</v>
      </c>
    </row>
    <row r="122" spans="1:12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  <c r="L123" s="35">
        <v>50</v>
      </c>
    </row>
    <row r="124" spans="1:12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  <c r="L124" s="35">
        <v>30</v>
      </c>
    </row>
    <row r="125" spans="1:12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  <c r="L125" s="35">
        <v>90</v>
      </c>
    </row>
    <row r="126" spans="1:12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  <c r="L127" s="35">
        <v>50</v>
      </c>
    </row>
    <row r="128" spans="1:12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  <c r="L128" s="35">
        <v>80</v>
      </c>
    </row>
    <row r="129" spans="1:12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workbookViewId="0">
      <selection activeCell="I23" sqref="I23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24" width="11.42578125" style="2"/>
    <col min="25" max="25" width="7.5703125" style="2" customWidth="1"/>
    <col min="26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2020</v>
      </c>
      <c r="AA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</row>
    <row r="49" spans="1:27" ht="14.1" customHeight="1" x14ac:dyDescent="0.2">
      <c r="A49" s="8"/>
      <c r="B49" s="35"/>
      <c r="C49" s="35"/>
      <c r="D49" s="35"/>
      <c r="E49" s="35"/>
      <c r="F49" s="35"/>
    </row>
    <row r="50" spans="1:27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</row>
    <row r="51" spans="1:27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</row>
    <row r="52" spans="1:27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</row>
    <row r="53" spans="1:27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</row>
    <row r="54" spans="1:27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</row>
    <row r="55" spans="1:27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</row>
    <row r="56" spans="1:27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</row>
    <row r="57" spans="1:27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</row>
    <row r="58" spans="1:27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</row>
    <row r="59" spans="1:27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</row>
    <row r="60" spans="1:27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</row>
    <row r="61" spans="1:27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</row>
    <row r="62" spans="1:27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</row>
    <row r="63" spans="1:27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</row>
    <row r="64" spans="1:27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</row>
    <row r="65" spans="1:27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</row>
    <row r="66" spans="1:27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</row>
    <row r="67" spans="1:27" ht="14.1" customHeight="1" x14ac:dyDescent="0.2">
      <c r="B67" s="13"/>
      <c r="C67" s="13"/>
    </row>
    <row r="68" spans="1:27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7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7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7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5"/>
      <c r="M74" s="35"/>
      <c r="N74" s="35"/>
      <c r="O74" s="35"/>
      <c r="P74" s="35"/>
    </row>
    <row r="75" spans="1:27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5"/>
      <c r="M75" s="35"/>
      <c r="N75" s="35"/>
      <c r="O75" s="35"/>
      <c r="P75" s="35"/>
      <c r="Q75" s="32"/>
      <c r="R75" s="32"/>
      <c r="S75" s="32"/>
    </row>
    <row r="76" spans="1:27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/>
      <c r="M76" s="35"/>
      <c r="N76" s="35"/>
      <c r="O76" s="35"/>
      <c r="P76" s="35"/>
      <c r="Q76" s="32"/>
      <c r="R76" s="32"/>
      <c r="S76" s="32"/>
    </row>
    <row r="77" spans="1:27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7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/>
      <c r="M78" s="35"/>
      <c r="N78" s="35"/>
      <c r="O78" s="35"/>
      <c r="P78" s="35"/>
      <c r="Q78" s="32"/>
      <c r="R78" s="32"/>
      <c r="S78" s="32"/>
    </row>
    <row r="79" spans="1:27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/>
      <c r="M79" s="35"/>
      <c r="N79" s="35"/>
      <c r="O79" s="35"/>
      <c r="P79" s="35"/>
      <c r="Q79" s="32"/>
      <c r="R79" s="32"/>
      <c r="S79" s="32"/>
    </row>
    <row r="80" spans="1:27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/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/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/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1" ht="14.1" customHeight="1" x14ac:dyDescent="0.2">
      <c r="A97" s="20" t="s">
        <v>46</v>
      </c>
      <c r="B97" s="32"/>
      <c r="D97" s="32"/>
      <c r="E97" s="32"/>
      <c r="F97" s="32"/>
    </row>
    <row r="98" spans="1:11" s="19" customFormat="1" ht="15.95" customHeight="1" x14ac:dyDescent="0.2">
      <c r="A98" s="32"/>
      <c r="B98" s="32"/>
      <c r="C98" s="32"/>
      <c r="D98" s="32"/>
      <c r="E98" s="32"/>
      <c r="F98" s="32"/>
    </row>
    <row r="99" spans="1:11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</row>
    <row r="100" spans="1:11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</row>
    <row r="102" spans="1:11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</row>
    <row r="104" spans="1:11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</row>
    <row r="105" spans="1:11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</row>
    <row r="107" spans="1:11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</row>
    <row r="108" spans="1:11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</row>
    <row r="109" spans="1:11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</row>
    <row r="110" spans="1:11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</row>
    <row r="111" spans="1:11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</row>
    <row r="112" spans="1:11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1" ht="12" customHeight="1" x14ac:dyDescent="0.2"/>
    <row r="115" spans="1:11" ht="12" customHeight="1" x14ac:dyDescent="0.2"/>
    <row r="116" spans="1:11" x14ac:dyDescent="0.2">
      <c r="A116" s="20" t="s">
        <v>47</v>
      </c>
      <c r="B116" s="32"/>
      <c r="D116" s="32"/>
      <c r="E116" s="32"/>
      <c r="F116" s="32"/>
    </row>
    <row r="117" spans="1:11" x14ac:dyDescent="0.2">
      <c r="A117" s="32"/>
      <c r="B117" s="32"/>
      <c r="C117" s="32"/>
      <c r="D117" s="32"/>
      <c r="E117" s="32"/>
      <c r="F117" s="32"/>
    </row>
    <row r="118" spans="1:11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</row>
    <row r="119" spans="1:11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1:11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</row>
    <row r="121" spans="1:11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</row>
    <row r="122" spans="1:11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</row>
    <row r="124" spans="1:11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</row>
    <row r="125" spans="1:11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</row>
    <row r="126" spans="1:11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</row>
    <row r="128" spans="1:11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</row>
    <row r="129" spans="1:11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opLeftCell="A67" zoomScale="84" zoomScaleNormal="84" zoomScaleSheetLayoutView="100" workbookViewId="0">
      <selection activeCell="G95" sqref="G95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27"/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27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28"/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28"/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28"/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28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28"/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28"/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28"/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28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28"/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28"/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28"/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28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28"/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28"/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28"/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2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32"/>
      <c r="Z27" s="32"/>
      <c r="AA27" s="32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32"/>
      <c r="Z28" s="32"/>
      <c r="AA28" s="32"/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32"/>
      <c r="Z29" s="32"/>
      <c r="AA29" s="32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</row>
    <row r="49" spans="1:24" ht="14.1" customHeight="1" x14ac:dyDescent="0.2">
      <c r="A49" s="8"/>
      <c r="B49" s="35"/>
      <c r="C49" s="35"/>
      <c r="D49" s="35"/>
      <c r="E49" s="35"/>
      <c r="F49" s="35"/>
    </row>
    <row r="50" spans="1:24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</row>
    <row r="51" spans="1:24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</row>
    <row r="52" spans="1:24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</row>
    <row r="53" spans="1:24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</row>
    <row r="54" spans="1:24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</row>
    <row r="55" spans="1:24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</row>
    <row r="56" spans="1:24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</row>
    <row r="57" spans="1:24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</row>
    <row r="58" spans="1:24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</row>
    <row r="59" spans="1:24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</row>
    <row r="60" spans="1:24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</row>
    <row r="61" spans="1:24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</row>
    <row r="62" spans="1:24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</row>
    <row r="63" spans="1:24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</row>
    <row r="64" spans="1:24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</row>
    <row r="65" spans="1:24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</row>
    <row r="66" spans="1:24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</row>
    <row r="67" spans="1:24" ht="14.1" customHeight="1" x14ac:dyDescent="0.2">
      <c r="B67" s="13"/>
      <c r="C67" s="13"/>
    </row>
    <row r="68" spans="1:24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4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4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4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5"/>
      <c r="L74" s="35"/>
      <c r="M74" s="35"/>
      <c r="N74" s="35"/>
      <c r="O74" s="35"/>
      <c r="P74" s="35"/>
    </row>
    <row r="75" spans="1:24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5"/>
      <c r="L75" s="35"/>
      <c r="M75" s="35"/>
      <c r="N75" s="35"/>
      <c r="O75" s="35"/>
      <c r="P75" s="35"/>
      <c r="Q75" s="32"/>
      <c r="R75" s="32"/>
      <c r="S75" s="32"/>
    </row>
    <row r="76" spans="1:24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/>
      <c r="L76" s="35"/>
      <c r="M76" s="35"/>
      <c r="N76" s="35"/>
      <c r="O76" s="35"/>
      <c r="P76" s="35"/>
      <c r="Q76" s="32"/>
      <c r="R76" s="32"/>
      <c r="S76" s="32"/>
    </row>
    <row r="77" spans="1:24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4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/>
      <c r="L78" s="35"/>
      <c r="M78" s="35"/>
      <c r="N78" s="35"/>
      <c r="O78" s="35"/>
      <c r="P78" s="35"/>
      <c r="Q78" s="32"/>
      <c r="R78" s="32"/>
      <c r="S78" s="32"/>
    </row>
    <row r="79" spans="1:24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</row>
    <row r="80" spans="1:24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</row>
    <row r="81" spans="1:10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</row>
    <row r="82" spans="1:10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</row>
    <row r="83" spans="1:10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</row>
    <row r="84" spans="1:10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</row>
    <row r="85" spans="1:10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</row>
    <row r="86" spans="1:10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</row>
    <row r="87" spans="1:10" ht="14.1" customHeight="1" x14ac:dyDescent="0.2">
      <c r="A87" s="8" t="s">
        <v>53</v>
      </c>
      <c r="B87" s="35">
        <v>10</v>
      </c>
      <c r="C87" s="35">
        <v>10</v>
      </c>
      <c r="D87" s="35">
        <v>10</v>
      </c>
      <c r="E87" s="35">
        <v>15</v>
      </c>
      <c r="F87" s="35">
        <v>17</v>
      </c>
      <c r="G87" s="35">
        <v>17</v>
      </c>
      <c r="H87" s="35">
        <v>17</v>
      </c>
      <c r="I87" s="35">
        <v>17</v>
      </c>
      <c r="J87" s="35">
        <v>17</v>
      </c>
    </row>
    <row r="88" spans="1:10" ht="14.1" customHeight="1" x14ac:dyDescent="0.2">
      <c r="A88" s="8" t="s">
        <v>54</v>
      </c>
      <c r="B88" s="35">
        <v>20</v>
      </c>
      <c r="C88" s="35">
        <v>20</v>
      </c>
      <c r="D88" s="35">
        <v>20</v>
      </c>
      <c r="E88" s="35">
        <v>20</v>
      </c>
      <c r="F88" s="35">
        <v>20</v>
      </c>
      <c r="G88" s="35">
        <v>20</v>
      </c>
      <c r="H88" s="35">
        <v>20</v>
      </c>
      <c r="I88" s="35">
        <v>20</v>
      </c>
      <c r="J88" s="35">
        <v>20</v>
      </c>
    </row>
    <row r="89" spans="1:10" ht="12" customHeight="1" x14ac:dyDescent="0.2">
      <c r="A89" s="38" t="s">
        <v>55</v>
      </c>
      <c r="B89" s="8">
        <v>6</v>
      </c>
      <c r="C89" s="8">
        <v>8</v>
      </c>
      <c r="D89" s="8">
        <v>8</v>
      </c>
      <c r="E89" s="8">
        <v>8</v>
      </c>
      <c r="F89" s="8">
        <v>6</v>
      </c>
      <c r="G89" s="8">
        <v>6</v>
      </c>
      <c r="H89" s="8">
        <v>10</v>
      </c>
      <c r="I89" s="8">
        <v>14</v>
      </c>
      <c r="J89" s="8">
        <v>18</v>
      </c>
    </row>
    <row r="90" spans="1:10" ht="12" customHeight="1" x14ac:dyDescent="0.2">
      <c r="A90" s="10"/>
      <c r="B90" s="11"/>
      <c r="C90" s="36"/>
      <c r="D90" s="36"/>
      <c r="E90" s="36"/>
      <c r="F90" s="36"/>
      <c r="G90" s="36"/>
      <c r="H90" s="36"/>
      <c r="I90" s="36"/>
      <c r="J90" s="36"/>
    </row>
    <row r="91" spans="1:10" ht="12" customHeight="1" x14ac:dyDescent="0.2">
      <c r="A91" s="38"/>
      <c r="B91" s="8"/>
      <c r="C91" s="8"/>
      <c r="D91" s="8"/>
      <c r="E91" s="8"/>
      <c r="F91" s="8"/>
      <c r="G91" s="8"/>
      <c r="H91" s="8"/>
      <c r="I91" s="8"/>
      <c r="J91" s="8"/>
    </row>
    <row r="92" spans="1:10" ht="12" customHeight="1" x14ac:dyDescent="0.2">
      <c r="A92" s="24"/>
      <c r="B92" s="34"/>
      <c r="C92" s="34"/>
      <c r="D92" s="34"/>
      <c r="E92" s="34"/>
      <c r="F92" s="34"/>
    </row>
    <row r="93" spans="1:10" ht="14.1" customHeight="1" x14ac:dyDescent="0.2">
      <c r="A93" s="20" t="s">
        <v>46</v>
      </c>
      <c r="B93" s="32"/>
      <c r="D93" s="32"/>
      <c r="E93" s="32"/>
      <c r="F93" s="32"/>
    </row>
    <row r="94" spans="1:10" s="19" customFormat="1" ht="15.95" customHeight="1" x14ac:dyDescent="0.2">
      <c r="A94" s="32"/>
      <c r="B94" s="32"/>
      <c r="C94" s="32"/>
      <c r="D94" s="32"/>
      <c r="E94" s="32"/>
      <c r="F94" s="32"/>
    </row>
    <row r="95" spans="1:10" ht="14.1" customHeight="1" x14ac:dyDescent="0.2">
      <c r="A95" s="33"/>
      <c r="B95" s="33">
        <v>2012</v>
      </c>
      <c r="C95" s="33">
        <v>2013</v>
      </c>
      <c r="D95" s="33">
        <v>2014</v>
      </c>
      <c r="E95" s="33">
        <v>2015</v>
      </c>
      <c r="F95" s="33">
        <v>2016</v>
      </c>
      <c r="G95" s="33">
        <v>2017</v>
      </c>
      <c r="H95" s="33">
        <v>2018</v>
      </c>
      <c r="I95" s="33">
        <v>2019</v>
      </c>
      <c r="J95" s="33">
        <v>2020</v>
      </c>
    </row>
    <row r="96" spans="1:10" ht="14.1" customHeight="1" x14ac:dyDescent="0.2">
      <c r="A96" s="4"/>
      <c r="B96" s="34"/>
      <c r="C96" s="34"/>
      <c r="D96" s="34"/>
      <c r="E96" s="34"/>
      <c r="F96" s="34"/>
      <c r="G96" s="34"/>
      <c r="H96" s="34"/>
      <c r="I96" s="34"/>
      <c r="J96" s="34"/>
    </row>
    <row r="97" spans="1:10" ht="14.1" customHeight="1" x14ac:dyDescent="0.2">
      <c r="A97" s="8" t="s">
        <v>0</v>
      </c>
      <c r="B97" s="35">
        <v>215</v>
      </c>
      <c r="C97" s="35">
        <v>215</v>
      </c>
      <c r="D97" s="35">
        <v>216</v>
      </c>
      <c r="E97" s="35">
        <v>216</v>
      </c>
      <c r="F97" s="35">
        <v>238</v>
      </c>
      <c r="G97" s="35">
        <v>263</v>
      </c>
      <c r="H97" s="35">
        <f>SUM(H99:H107)</f>
        <v>263</v>
      </c>
      <c r="I97" s="35">
        <f>SUM(I99:I107)</f>
        <v>275</v>
      </c>
      <c r="J97" s="35">
        <f>SUM(J99:J107)</f>
        <v>285</v>
      </c>
    </row>
    <row r="98" spans="1:10" ht="14.1" customHeight="1" x14ac:dyDescent="0.2">
      <c r="A98" s="8" t="s">
        <v>12</v>
      </c>
      <c r="B98" s="35"/>
      <c r="C98" s="35"/>
      <c r="D98" s="35"/>
      <c r="E98" s="35"/>
      <c r="F98" s="35"/>
      <c r="G98" s="35"/>
      <c r="H98" s="35"/>
      <c r="I98" s="35"/>
      <c r="J98" s="35"/>
    </row>
    <row r="99" spans="1:10" ht="14.1" customHeight="1" x14ac:dyDescent="0.2">
      <c r="A99" s="8" t="s">
        <v>32</v>
      </c>
      <c r="B99" s="35">
        <v>20</v>
      </c>
      <c r="C99" s="35">
        <v>20</v>
      </c>
      <c r="D99" s="35">
        <v>20</v>
      </c>
      <c r="E99" s="35">
        <v>20</v>
      </c>
      <c r="F99" s="35">
        <v>20</v>
      </c>
      <c r="G99" s="35">
        <v>20</v>
      </c>
      <c r="H99" s="35">
        <v>20</v>
      </c>
      <c r="I99" s="35">
        <v>20</v>
      </c>
      <c r="J99" s="35">
        <v>20</v>
      </c>
    </row>
    <row r="100" spans="1:10" ht="14.1" customHeight="1" x14ac:dyDescent="0.2">
      <c r="A100" s="8" t="s">
        <v>33</v>
      </c>
      <c r="B100" s="35">
        <v>30</v>
      </c>
      <c r="C100" s="35">
        <v>30</v>
      </c>
      <c r="D100" s="35">
        <v>30</v>
      </c>
      <c r="E100" s="35">
        <v>30</v>
      </c>
      <c r="F100" s="35">
        <v>30</v>
      </c>
      <c r="G100" s="35">
        <v>30</v>
      </c>
      <c r="H100" s="35">
        <v>30</v>
      </c>
      <c r="I100" s="35">
        <v>40</v>
      </c>
      <c r="J100" s="35">
        <v>40</v>
      </c>
    </row>
    <row r="101" spans="1:10" ht="14.1" customHeight="1" x14ac:dyDescent="0.2">
      <c r="A101" s="8" t="s">
        <v>14</v>
      </c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ht="14.1" customHeight="1" x14ac:dyDescent="0.2">
      <c r="A102" s="8" t="s">
        <v>37</v>
      </c>
      <c r="B102" s="35">
        <v>10</v>
      </c>
      <c r="C102" s="35">
        <v>10</v>
      </c>
      <c r="D102" s="35">
        <v>10</v>
      </c>
      <c r="E102" s="35">
        <v>10</v>
      </c>
      <c r="F102" s="35">
        <v>30</v>
      </c>
      <c r="G102" s="35">
        <v>30</v>
      </c>
      <c r="H102" s="35">
        <v>30</v>
      </c>
      <c r="I102" s="35">
        <v>30</v>
      </c>
      <c r="J102" s="35">
        <v>30</v>
      </c>
    </row>
    <row r="103" spans="1:10" ht="14.1" customHeight="1" x14ac:dyDescent="0.2">
      <c r="A103" s="8" t="s">
        <v>38</v>
      </c>
      <c r="B103" s="35">
        <v>12</v>
      </c>
      <c r="C103" s="35">
        <v>12</v>
      </c>
      <c r="D103" s="35">
        <v>13</v>
      </c>
      <c r="E103" s="35">
        <v>13</v>
      </c>
      <c r="F103" s="35">
        <v>15</v>
      </c>
      <c r="G103" s="35">
        <v>15</v>
      </c>
      <c r="H103" s="35">
        <v>15</v>
      </c>
      <c r="I103" s="35">
        <v>15</v>
      </c>
      <c r="J103" s="35">
        <v>20</v>
      </c>
    </row>
    <row r="104" spans="1:10" ht="14.1" customHeight="1" x14ac:dyDescent="0.2">
      <c r="A104" s="8" t="s">
        <v>42</v>
      </c>
      <c r="B104" s="35">
        <v>56</v>
      </c>
      <c r="C104" s="35">
        <v>56</v>
      </c>
      <c r="D104" s="35">
        <v>56</v>
      </c>
      <c r="E104" s="35">
        <v>56</v>
      </c>
      <c r="F104" s="35">
        <v>56</v>
      </c>
      <c r="G104" s="35">
        <v>56</v>
      </c>
      <c r="H104" s="35">
        <v>56</v>
      </c>
      <c r="I104" s="35">
        <v>56</v>
      </c>
      <c r="J104" s="35">
        <v>60</v>
      </c>
    </row>
    <row r="105" spans="1:10" ht="14.1" customHeight="1" x14ac:dyDescent="0.2">
      <c r="A105" s="8" t="s">
        <v>13</v>
      </c>
      <c r="B105" s="35">
        <v>39</v>
      </c>
      <c r="C105" s="35">
        <v>39</v>
      </c>
      <c r="D105" s="35">
        <v>39</v>
      </c>
      <c r="E105" s="35">
        <v>39</v>
      </c>
      <c r="F105" s="35">
        <v>39</v>
      </c>
      <c r="G105" s="35">
        <v>39</v>
      </c>
      <c r="H105" s="35">
        <v>42</v>
      </c>
      <c r="I105" s="35">
        <v>44</v>
      </c>
      <c r="J105" s="35">
        <v>45</v>
      </c>
    </row>
    <row r="106" spans="1:10" ht="14.1" customHeight="1" x14ac:dyDescent="0.2">
      <c r="A106" s="8" t="s">
        <v>43</v>
      </c>
      <c r="B106" s="35">
        <v>23</v>
      </c>
      <c r="C106" s="35">
        <v>23</v>
      </c>
      <c r="D106" s="35">
        <v>23</v>
      </c>
      <c r="E106" s="35">
        <v>23</v>
      </c>
      <c r="F106" s="35">
        <v>23</v>
      </c>
      <c r="G106" s="35">
        <v>23</v>
      </c>
      <c r="H106" s="35">
        <v>20</v>
      </c>
      <c r="I106" s="35">
        <v>20</v>
      </c>
      <c r="J106" s="35">
        <v>20</v>
      </c>
    </row>
    <row r="107" spans="1:10" ht="14.1" customHeight="1" x14ac:dyDescent="0.2">
      <c r="A107" s="8" t="s">
        <v>39</v>
      </c>
      <c r="B107" s="35">
        <v>25</v>
      </c>
      <c r="C107" s="35">
        <v>25</v>
      </c>
      <c r="D107" s="35">
        <v>25</v>
      </c>
      <c r="E107" s="35">
        <v>25</v>
      </c>
      <c r="F107" s="35">
        <v>25</v>
      </c>
      <c r="G107" s="35">
        <v>50</v>
      </c>
      <c r="H107" s="35">
        <v>50</v>
      </c>
      <c r="I107" s="35">
        <v>50</v>
      </c>
      <c r="J107" s="35">
        <v>50</v>
      </c>
    </row>
    <row r="108" spans="1:10" ht="14.1" customHeight="1" x14ac:dyDescent="0.2">
      <c r="A108" s="10"/>
      <c r="B108" s="11"/>
      <c r="C108" s="36"/>
      <c r="D108" s="36"/>
      <c r="E108" s="36"/>
      <c r="F108" s="36"/>
      <c r="G108" s="36"/>
      <c r="H108" s="36"/>
      <c r="I108" s="36"/>
      <c r="J108" s="36"/>
    </row>
    <row r="109" spans="1:10" s="19" customFormat="1" ht="15.95" customHeight="1" x14ac:dyDescent="0.15">
      <c r="A109" s="22" t="s">
        <v>51</v>
      </c>
      <c r="B109" s="37"/>
      <c r="C109" s="37"/>
      <c r="D109" s="37"/>
      <c r="E109" s="37"/>
      <c r="F109" s="37"/>
    </row>
    <row r="110" spans="1:10" ht="12" customHeight="1" x14ac:dyDescent="0.2"/>
    <row r="111" spans="1:10" ht="12" customHeight="1" x14ac:dyDescent="0.2"/>
    <row r="112" spans="1:10" x14ac:dyDescent="0.2">
      <c r="A112" s="20" t="s">
        <v>47</v>
      </c>
      <c r="B112" s="32"/>
      <c r="D112" s="32"/>
      <c r="E112" s="32"/>
      <c r="F112" s="32"/>
    </row>
    <row r="113" spans="1:10" x14ac:dyDescent="0.2">
      <c r="A113" s="32"/>
      <c r="B113" s="32"/>
      <c r="C113" s="32"/>
      <c r="D113" s="32"/>
      <c r="E113" s="32"/>
      <c r="F113" s="32"/>
    </row>
    <row r="114" spans="1:10" x14ac:dyDescent="0.2">
      <c r="A114" s="33"/>
      <c r="B114" s="33">
        <v>2012</v>
      </c>
      <c r="C114" s="33">
        <v>2013</v>
      </c>
      <c r="D114" s="33">
        <v>2014</v>
      </c>
      <c r="E114" s="33">
        <v>2015</v>
      </c>
      <c r="F114" s="33">
        <v>2016</v>
      </c>
      <c r="G114" s="33">
        <v>2017</v>
      </c>
      <c r="H114" s="33">
        <v>2018</v>
      </c>
      <c r="I114" s="33">
        <v>2019</v>
      </c>
      <c r="J114" s="33">
        <v>2020</v>
      </c>
    </row>
    <row r="115" spans="1:10" x14ac:dyDescent="0.2">
      <c r="A115" s="4"/>
      <c r="B115" s="34"/>
      <c r="C115" s="34"/>
      <c r="D115" s="34"/>
      <c r="E115" s="34"/>
      <c r="F115" s="34"/>
      <c r="G115" s="34"/>
      <c r="H115" s="34"/>
      <c r="I115" s="34"/>
      <c r="J115" s="34"/>
    </row>
    <row r="116" spans="1:10" x14ac:dyDescent="0.2">
      <c r="A116" s="8" t="s">
        <v>0</v>
      </c>
      <c r="B116" s="35">
        <v>329</v>
      </c>
      <c r="C116" s="35">
        <v>332</v>
      </c>
      <c r="D116" s="35">
        <v>338</v>
      </c>
      <c r="E116" s="35">
        <v>338</v>
      </c>
      <c r="F116" s="35">
        <v>326</v>
      </c>
      <c r="G116" s="35">
        <v>304</v>
      </c>
      <c r="H116" s="35">
        <f>SUM(H117:H124)</f>
        <v>304</v>
      </c>
      <c r="I116" s="35">
        <f>SUM(I117:I124)</f>
        <v>304</v>
      </c>
      <c r="J116" s="35">
        <f>SUM(J117:J124)</f>
        <v>319</v>
      </c>
    </row>
    <row r="117" spans="1:10" x14ac:dyDescent="0.2">
      <c r="A117" s="8" t="s">
        <v>13</v>
      </c>
      <c r="B117" s="35">
        <v>27</v>
      </c>
      <c r="C117" s="35">
        <v>27</v>
      </c>
      <c r="D117" s="35">
        <v>27</v>
      </c>
      <c r="E117" s="35">
        <v>27</v>
      </c>
      <c r="F117" s="35">
        <v>27</v>
      </c>
      <c r="G117" s="35">
        <v>27</v>
      </c>
      <c r="H117" s="35">
        <v>27</v>
      </c>
      <c r="I117" s="35">
        <v>27</v>
      </c>
      <c r="J117" s="35">
        <v>29</v>
      </c>
    </row>
    <row r="118" spans="1:10" x14ac:dyDescent="0.2">
      <c r="A118" s="8" t="s">
        <v>14</v>
      </c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 x14ac:dyDescent="0.2">
      <c r="A119" s="8" t="s">
        <v>15</v>
      </c>
      <c r="B119" s="35">
        <v>33</v>
      </c>
      <c r="C119" s="35">
        <v>33</v>
      </c>
      <c r="D119" s="35">
        <v>36</v>
      </c>
      <c r="E119" s="35">
        <v>36</v>
      </c>
      <c r="F119" s="35">
        <v>39</v>
      </c>
      <c r="G119" s="35">
        <v>39</v>
      </c>
      <c r="H119" s="35">
        <v>39</v>
      </c>
      <c r="I119" s="35">
        <v>39</v>
      </c>
      <c r="J119" s="35">
        <v>40</v>
      </c>
    </row>
    <row r="120" spans="1:10" x14ac:dyDescent="0.2">
      <c r="A120" s="8" t="s">
        <v>16</v>
      </c>
      <c r="B120" s="35">
        <v>50</v>
      </c>
      <c r="C120" s="35">
        <v>50</v>
      </c>
      <c r="D120" s="35">
        <v>50</v>
      </c>
      <c r="E120" s="35">
        <v>50</v>
      </c>
      <c r="F120" s="35">
        <v>30</v>
      </c>
      <c r="G120" s="35">
        <v>30</v>
      </c>
      <c r="H120" s="35">
        <v>30</v>
      </c>
      <c r="I120" s="35">
        <v>30</v>
      </c>
      <c r="J120" s="35">
        <v>30</v>
      </c>
    </row>
    <row r="121" spans="1:10" x14ac:dyDescent="0.2">
      <c r="A121" s="8" t="s">
        <v>43</v>
      </c>
      <c r="B121" s="35">
        <v>73</v>
      </c>
      <c r="C121" s="35">
        <v>73</v>
      </c>
      <c r="D121" s="35">
        <v>73</v>
      </c>
      <c r="E121" s="35">
        <v>73</v>
      </c>
      <c r="F121" s="35">
        <v>75</v>
      </c>
      <c r="G121" s="35">
        <v>78</v>
      </c>
      <c r="H121" s="35">
        <v>78</v>
      </c>
      <c r="I121" s="35">
        <v>78</v>
      </c>
      <c r="J121" s="35">
        <v>90</v>
      </c>
    </row>
    <row r="122" spans="1:10" x14ac:dyDescent="0.2">
      <c r="A122" s="8" t="s">
        <v>42</v>
      </c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2">
      <c r="A123" s="8" t="s">
        <v>17</v>
      </c>
      <c r="B123" s="35">
        <v>75</v>
      </c>
      <c r="C123" s="35">
        <v>75</v>
      </c>
      <c r="D123" s="35">
        <v>75</v>
      </c>
      <c r="E123" s="35">
        <v>75</v>
      </c>
      <c r="F123" s="35">
        <v>75</v>
      </c>
      <c r="G123" s="35">
        <v>50</v>
      </c>
      <c r="H123" s="35">
        <v>50</v>
      </c>
      <c r="I123" s="35">
        <v>50</v>
      </c>
      <c r="J123" s="35">
        <v>50</v>
      </c>
    </row>
    <row r="124" spans="1:10" x14ac:dyDescent="0.2">
      <c r="A124" s="8" t="s">
        <v>16</v>
      </c>
      <c r="B124" s="35">
        <v>71</v>
      </c>
      <c r="C124" s="35">
        <v>74</v>
      </c>
      <c r="D124" s="35">
        <v>77</v>
      </c>
      <c r="E124" s="35">
        <v>77</v>
      </c>
      <c r="F124" s="35">
        <v>80</v>
      </c>
      <c r="G124" s="35">
        <v>80</v>
      </c>
      <c r="H124" s="35">
        <v>80</v>
      </c>
      <c r="I124" s="35">
        <v>80</v>
      </c>
      <c r="J124" s="35">
        <v>80</v>
      </c>
    </row>
    <row r="125" spans="1:10" x14ac:dyDescent="0.2">
      <c r="A125" s="10"/>
      <c r="B125" s="11"/>
      <c r="C125" s="36"/>
      <c r="D125" s="36"/>
      <c r="E125" s="36"/>
      <c r="F125" s="36"/>
      <c r="G125" s="36"/>
      <c r="H125" s="36"/>
      <c r="I125" s="36"/>
      <c r="J125" s="36"/>
    </row>
    <row r="126" spans="1:10" x14ac:dyDescent="0.2">
      <c r="A126" s="22" t="s">
        <v>51</v>
      </c>
      <c r="B126" s="37"/>
      <c r="C126" s="37"/>
      <c r="D126" s="37"/>
      <c r="E126" s="37"/>
      <c r="F126" s="37"/>
    </row>
  </sheetData>
  <pageMargins left="0.59055118110236227" right="0.59055118110236227" top="0.98425196850393704" bottom="0.98425196850393704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'2020'!Área_de_impresión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María Belén García Merino</cp:lastModifiedBy>
  <cp:lastPrinted>2023-02-24T10:40:15Z</cp:lastPrinted>
  <dcterms:created xsi:type="dcterms:W3CDTF">2009-10-20T10:32:51Z</dcterms:created>
  <dcterms:modified xsi:type="dcterms:W3CDTF">2025-02-06T12:48:20Z</dcterms:modified>
</cp:coreProperties>
</file>