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85" windowWidth="14805" windowHeight="6930" tabRatio="979"/>
  </bookViews>
  <sheets>
    <sheet name="2024" sheetId="136" r:id="rId1"/>
    <sheet name="2023" sheetId="124" r:id="rId2"/>
    <sheet name="2022" sheetId="110" r:id="rId3"/>
    <sheet name="2021" sheetId="97" r:id="rId4"/>
    <sheet name="2020" sheetId="84" r:id="rId5"/>
    <sheet name="2019" sheetId="72" r:id="rId6"/>
    <sheet name="2018" sheetId="60" r:id="rId7"/>
    <sheet name="2017" sheetId="47" r:id="rId8"/>
    <sheet name="2016" sheetId="22" r:id="rId9"/>
    <sheet name="2015" sheetId="35" r:id="rId10"/>
    <sheet name="2014" sheetId="1" r:id="rId11"/>
  </sheets>
  <definedNames>
    <definedName name="_xlnm.Print_Area" localSheetId="10">'2014'!$A$1:$O$370</definedName>
    <definedName name="_xlnm.Print_Area" localSheetId="9">'2015'!$A$1:$M$264</definedName>
    <definedName name="_xlnm.Print_Area" localSheetId="8">'2016'!$A$1:$L$264</definedName>
    <definedName name="_xlnm.Print_Area" localSheetId="7">'2017'!$A$1:$M$264</definedName>
    <definedName name="_xlnm.Print_Area" localSheetId="6">'2018'!$A$1:$M$264</definedName>
    <definedName name="_xlnm.Print_Area" localSheetId="5">'2019'!$A$1:$M$264</definedName>
    <definedName name="_xlnm.Print_Area" localSheetId="4">'2020'!$A$1:$M$261</definedName>
    <definedName name="_xlnm.Print_Area" localSheetId="3">'2021'!$A$1:$M$261</definedName>
    <definedName name="_xlnm.Print_Area" localSheetId="2">'2022'!$A$1:$M$261</definedName>
    <definedName name="_xlnm.Print_Area" localSheetId="1">'2023'!$A$1:$M$261</definedName>
    <definedName name="_xlnm.Print_Area" localSheetId="0">'2024'!$A$1:$M$261</definedName>
  </definedNames>
  <calcPr calcId="162913"/>
</workbook>
</file>

<file path=xl/calcChain.xml><?xml version="1.0" encoding="utf-8"?>
<calcChain xmlns="http://schemas.openxmlformats.org/spreadsheetml/2006/main">
  <c r="D228" i="136" l="1"/>
  <c r="D256" i="136"/>
  <c r="D255" i="136"/>
  <c r="D254" i="136"/>
  <c r="D253" i="136"/>
  <c r="D252" i="136"/>
  <c r="D251" i="136"/>
  <c r="D250" i="136"/>
  <c r="D249" i="136"/>
  <c r="D248" i="136"/>
  <c r="D247" i="136"/>
  <c r="D246" i="136"/>
  <c r="D245" i="136"/>
  <c r="D244" i="136"/>
  <c r="D243" i="136"/>
  <c r="D242" i="136"/>
  <c r="D241" i="136"/>
  <c r="D240" i="136"/>
  <c r="D239" i="136"/>
  <c r="D238" i="136"/>
  <c r="D237" i="136"/>
  <c r="D236" i="136"/>
  <c r="D235" i="136"/>
  <c r="D234" i="136"/>
  <c r="D233" i="136"/>
  <c r="D232" i="136"/>
  <c r="D231" i="136"/>
  <c r="D230" i="136"/>
  <c r="D229" i="136"/>
  <c r="E188" i="136"/>
  <c r="E187" i="136"/>
  <c r="E186" i="136"/>
  <c r="E185" i="136"/>
  <c r="E184" i="136"/>
  <c r="E183" i="136"/>
  <c r="E182" i="136"/>
  <c r="E181" i="136"/>
  <c r="E180" i="136"/>
  <c r="E179" i="136"/>
  <c r="E178" i="136"/>
  <c r="E177" i="136"/>
  <c r="E176" i="136"/>
  <c r="E175" i="136"/>
  <c r="E174" i="136"/>
  <c r="E173" i="136"/>
  <c r="E172" i="136"/>
  <c r="E171" i="136"/>
  <c r="E170" i="136"/>
  <c r="E169" i="136"/>
  <c r="E168" i="136"/>
  <c r="E167" i="136"/>
  <c r="E166" i="136"/>
  <c r="E165" i="136"/>
  <c r="E164" i="136"/>
  <c r="E163" i="136"/>
  <c r="E162" i="136"/>
  <c r="E161" i="136"/>
  <c r="E160" i="136"/>
  <c r="K112" i="136"/>
  <c r="I112" i="136"/>
  <c r="G112" i="136"/>
  <c r="E112" i="136"/>
  <c r="C112" i="136"/>
  <c r="K111" i="136"/>
  <c r="I111" i="136"/>
  <c r="G111" i="136"/>
  <c r="E111" i="136"/>
  <c r="C111" i="136"/>
  <c r="K110" i="136"/>
  <c r="I110" i="136"/>
  <c r="G110" i="136"/>
  <c r="E110" i="136"/>
  <c r="C110" i="136"/>
  <c r="K109" i="136"/>
  <c r="I109" i="136"/>
  <c r="G109" i="136"/>
  <c r="E109" i="136"/>
  <c r="C109" i="136"/>
  <c r="K108" i="136"/>
  <c r="I108" i="136"/>
  <c r="G108" i="136"/>
  <c r="E108" i="136"/>
  <c r="C108" i="136"/>
  <c r="K107" i="136"/>
  <c r="I107" i="136"/>
  <c r="G107" i="136"/>
  <c r="E107" i="136"/>
  <c r="C107" i="136"/>
  <c r="K106" i="136"/>
  <c r="I106" i="136"/>
  <c r="G106" i="136"/>
  <c r="E106" i="136"/>
  <c r="C106" i="136"/>
  <c r="K105" i="136"/>
  <c r="I105" i="136"/>
  <c r="G105" i="136"/>
  <c r="E105" i="136"/>
  <c r="C105" i="136"/>
  <c r="K104" i="136"/>
  <c r="I104" i="136"/>
  <c r="G104" i="136"/>
  <c r="E104" i="136"/>
  <c r="C104" i="136"/>
  <c r="K103" i="136"/>
  <c r="I103" i="136"/>
  <c r="G103" i="136"/>
  <c r="E103" i="136"/>
  <c r="C103" i="136"/>
  <c r="K102" i="136"/>
  <c r="I102" i="136"/>
  <c r="G102" i="136"/>
  <c r="E102" i="136"/>
  <c r="C102" i="136"/>
  <c r="K101" i="136"/>
  <c r="I101" i="136"/>
  <c r="G101" i="136"/>
  <c r="E101" i="136"/>
  <c r="C101" i="136"/>
  <c r="K100" i="136"/>
  <c r="I100" i="136"/>
  <c r="G100" i="136"/>
  <c r="E100" i="136"/>
  <c r="C100" i="136"/>
  <c r="K99" i="136"/>
  <c r="I99" i="136"/>
  <c r="G99" i="136"/>
  <c r="E99" i="136"/>
  <c r="C99" i="136"/>
  <c r="K98" i="136"/>
  <c r="I98" i="136"/>
  <c r="G98" i="136"/>
  <c r="E98" i="136"/>
  <c r="C98" i="136"/>
  <c r="K97" i="136"/>
  <c r="I97" i="136"/>
  <c r="G97" i="136"/>
  <c r="E97" i="136"/>
  <c r="C97" i="136"/>
  <c r="K96" i="136"/>
  <c r="I96" i="136"/>
  <c r="G96" i="136"/>
  <c r="E96" i="136"/>
  <c r="C96" i="136"/>
  <c r="K95" i="136"/>
  <c r="I95" i="136"/>
  <c r="G95" i="136"/>
  <c r="E95" i="136"/>
  <c r="C95" i="136"/>
  <c r="K94" i="136"/>
  <c r="I94" i="136"/>
  <c r="G94" i="136"/>
  <c r="E94" i="136"/>
  <c r="C94" i="136"/>
  <c r="K93" i="136"/>
  <c r="I93" i="136"/>
  <c r="G93" i="136"/>
  <c r="E93" i="136"/>
  <c r="C93" i="136"/>
  <c r="K92" i="136"/>
  <c r="I92" i="136"/>
  <c r="G92" i="136"/>
  <c r="E92" i="136"/>
  <c r="C92" i="136"/>
  <c r="K91" i="136"/>
  <c r="I91" i="136"/>
  <c r="G91" i="136"/>
  <c r="E91" i="136"/>
  <c r="C91" i="136"/>
  <c r="K90" i="136"/>
  <c r="I90" i="136"/>
  <c r="G90" i="136"/>
  <c r="E90" i="136"/>
  <c r="C90" i="136"/>
  <c r="K89" i="136"/>
  <c r="I89" i="136"/>
  <c r="G89" i="136"/>
  <c r="E89" i="136"/>
  <c r="C89" i="136"/>
  <c r="K88" i="136"/>
  <c r="I88" i="136"/>
  <c r="G88" i="136"/>
  <c r="E88" i="136"/>
  <c r="C88" i="136"/>
  <c r="K87" i="136"/>
  <c r="I87" i="136"/>
  <c r="G87" i="136"/>
  <c r="E87" i="136"/>
  <c r="C87" i="136"/>
  <c r="K86" i="136"/>
  <c r="I86" i="136"/>
  <c r="G86" i="136"/>
  <c r="E86" i="136"/>
  <c r="C86" i="136"/>
  <c r="K85" i="136"/>
  <c r="I85" i="136"/>
  <c r="G85" i="136"/>
  <c r="E85" i="136"/>
  <c r="C85" i="136"/>
  <c r="K84" i="136"/>
  <c r="I84" i="136"/>
  <c r="G84" i="136"/>
  <c r="E84" i="136"/>
  <c r="C84" i="136"/>
  <c r="B56" i="136"/>
  <c r="C56" i="136" s="1"/>
  <c r="C55" i="136"/>
  <c r="B55" i="136"/>
  <c r="B54" i="136"/>
  <c r="C54" i="136" s="1"/>
  <c r="B53" i="136"/>
  <c r="C53" i="136" s="1"/>
  <c r="C41" i="136"/>
  <c r="N5" i="136"/>
  <c r="O5" i="136" s="1"/>
  <c r="D230" i="124" l="1"/>
  <c r="M84" i="124" l="1"/>
  <c r="D256" i="124" l="1"/>
  <c r="D255" i="124"/>
  <c r="D254" i="124"/>
  <c r="D253" i="124"/>
  <c r="D252" i="124"/>
  <c r="D251" i="124"/>
  <c r="D250" i="124"/>
  <c r="D249" i="124"/>
  <c r="D248" i="124"/>
  <c r="D247" i="124"/>
  <c r="D246" i="124"/>
  <c r="D245" i="124"/>
  <c r="D244" i="124"/>
  <c r="D243" i="124"/>
  <c r="D242" i="124"/>
  <c r="D241" i="124"/>
  <c r="D240" i="124"/>
  <c r="D239" i="124"/>
  <c r="D238" i="124"/>
  <c r="D237" i="124"/>
  <c r="D236" i="124"/>
  <c r="D235" i="124"/>
  <c r="D234" i="124"/>
  <c r="D233" i="124"/>
  <c r="D232" i="124"/>
  <c r="D231" i="124"/>
  <c r="D229" i="124"/>
  <c r="D228" i="124"/>
  <c r="E188" i="124"/>
  <c r="E187" i="124"/>
  <c r="E186" i="124"/>
  <c r="E185" i="124"/>
  <c r="E184" i="124"/>
  <c r="E183" i="124"/>
  <c r="E182" i="124"/>
  <c r="E181" i="124"/>
  <c r="E180" i="124"/>
  <c r="E179" i="124"/>
  <c r="E178" i="124"/>
  <c r="E177" i="124"/>
  <c r="E176" i="124"/>
  <c r="E175" i="124"/>
  <c r="E174" i="124"/>
  <c r="E173" i="124"/>
  <c r="E172" i="124"/>
  <c r="E171" i="124"/>
  <c r="E170" i="124"/>
  <c r="E169" i="124"/>
  <c r="E168" i="124"/>
  <c r="E167" i="124"/>
  <c r="E166" i="124"/>
  <c r="E165" i="124"/>
  <c r="E164" i="124"/>
  <c r="E163" i="124"/>
  <c r="E162" i="124"/>
  <c r="E161" i="124"/>
  <c r="E160" i="124"/>
  <c r="M112" i="124"/>
  <c r="K112" i="124"/>
  <c r="I112" i="124"/>
  <c r="G112" i="124"/>
  <c r="E112" i="124"/>
  <c r="C112" i="124"/>
  <c r="M111" i="124"/>
  <c r="K111" i="124"/>
  <c r="I111" i="124"/>
  <c r="G111" i="124"/>
  <c r="E111" i="124"/>
  <c r="C111" i="124"/>
  <c r="M110" i="124"/>
  <c r="K110" i="124"/>
  <c r="I110" i="124"/>
  <c r="G110" i="124"/>
  <c r="E110" i="124"/>
  <c r="C110" i="124"/>
  <c r="M109" i="124"/>
  <c r="K109" i="124"/>
  <c r="I109" i="124"/>
  <c r="G109" i="124"/>
  <c r="E109" i="124"/>
  <c r="C109" i="124"/>
  <c r="M108" i="124"/>
  <c r="K108" i="124"/>
  <c r="I108" i="124"/>
  <c r="G108" i="124"/>
  <c r="E108" i="124"/>
  <c r="C108" i="124"/>
  <c r="M107" i="124"/>
  <c r="K107" i="124"/>
  <c r="I107" i="124"/>
  <c r="G107" i="124"/>
  <c r="E107" i="124"/>
  <c r="C107" i="124"/>
  <c r="M106" i="124"/>
  <c r="K106" i="124"/>
  <c r="I106" i="124"/>
  <c r="G106" i="124"/>
  <c r="E106" i="124"/>
  <c r="C106" i="124"/>
  <c r="M105" i="124"/>
  <c r="K105" i="124"/>
  <c r="I105" i="124"/>
  <c r="G105" i="124"/>
  <c r="E105" i="124"/>
  <c r="C105" i="124"/>
  <c r="M104" i="124"/>
  <c r="K104" i="124"/>
  <c r="I104" i="124"/>
  <c r="G104" i="124"/>
  <c r="E104" i="124"/>
  <c r="C104" i="124"/>
  <c r="M103" i="124"/>
  <c r="K103" i="124"/>
  <c r="I103" i="124"/>
  <c r="G103" i="124"/>
  <c r="E103" i="124"/>
  <c r="C103" i="124"/>
  <c r="M102" i="124"/>
  <c r="K102" i="124"/>
  <c r="I102" i="124"/>
  <c r="G102" i="124"/>
  <c r="E102" i="124"/>
  <c r="C102" i="124"/>
  <c r="M101" i="124"/>
  <c r="K101" i="124"/>
  <c r="I101" i="124"/>
  <c r="G101" i="124"/>
  <c r="E101" i="124"/>
  <c r="C101" i="124"/>
  <c r="M100" i="124"/>
  <c r="K100" i="124"/>
  <c r="I100" i="124"/>
  <c r="G100" i="124"/>
  <c r="E100" i="124"/>
  <c r="C100" i="124"/>
  <c r="M99" i="124"/>
  <c r="K99" i="124"/>
  <c r="I99" i="124"/>
  <c r="G99" i="124"/>
  <c r="E99" i="124"/>
  <c r="C99" i="124"/>
  <c r="M98" i="124"/>
  <c r="K98" i="124"/>
  <c r="I98" i="124"/>
  <c r="G98" i="124"/>
  <c r="E98" i="124"/>
  <c r="C98" i="124"/>
  <c r="M97" i="124"/>
  <c r="K97" i="124"/>
  <c r="I97" i="124"/>
  <c r="G97" i="124"/>
  <c r="E97" i="124"/>
  <c r="C97" i="124"/>
  <c r="M96" i="124"/>
  <c r="K96" i="124"/>
  <c r="I96" i="124"/>
  <c r="G96" i="124"/>
  <c r="E96" i="124"/>
  <c r="C96" i="124"/>
  <c r="M95" i="124"/>
  <c r="K95" i="124"/>
  <c r="I95" i="124"/>
  <c r="G95" i="124"/>
  <c r="E95" i="124"/>
  <c r="C95" i="124"/>
  <c r="M94" i="124"/>
  <c r="K94" i="124"/>
  <c r="I94" i="124"/>
  <c r="G94" i="124"/>
  <c r="E94" i="124"/>
  <c r="C94" i="124"/>
  <c r="M93" i="124"/>
  <c r="K93" i="124"/>
  <c r="I93" i="124"/>
  <c r="G93" i="124"/>
  <c r="E93" i="124"/>
  <c r="C93" i="124"/>
  <c r="M92" i="124"/>
  <c r="K92" i="124"/>
  <c r="I92" i="124"/>
  <c r="G92" i="124"/>
  <c r="E92" i="124"/>
  <c r="C92" i="124"/>
  <c r="M91" i="124"/>
  <c r="K91" i="124"/>
  <c r="I91" i="124"/>
  <c r="G91" i="124"/>
  <c r="E91" i="124"/>
  <c r="C91" i="124"/>
  <c r="M90" i="124"/>
  <c r="K90" i="124"/>
  <c r="I90" i="124"/>
  <c r="G90" i="124"/>
  <c r="E90" i="124"/>
  <c r="C90" i="124"/>
  <c r="M89" i="124"/>
  <c r="K89" i="124"/>
  <c r="I89" i="124"/>
  <c r="G89" i="124"/>
  <c r="E89" i="124"/>
  <c r="C89" i="124"/>
  <c r="M88" i="124"/>
  <c r="K88" i="124"/>
  <c r="I88" i="124"/>
  <c r="G88" i="124"/>
  <c r="E88" i="124"/>
  <c r="C88" i="124"/>
  <c r="M87" i="124"/>
  <c r="K87" i="124"/>
  <c r="I87" i="124"/>
  <c r="G87" i="124"/>
  <c r="E87" i="124"/>
  <c r="C87" i="124"/>
  <c r="M86" i="124"/>
  <c r="K86" i="124"/>
  <c r="I86" i="124"/>
  <c r="G86" i="124"/>
  <c r="E86" i="124"/>
  <c r="C86" i="124"/>
  <c r="M85" i="124"/>
  <c r="K85" i="124"/>
  <c r="I85" i="124"/>
  <c r="G85" i="124"/>
  <c r="E85" i="124"/>
  <c r="C85" i="124"/>
  <c r="K84" i="124"/>
  <c r="I84" i="124"/>
  <c r="G84" i="124"/>
  <c r="E84" i="124"/>
  <c r="C84" i="124"/>
  <c r="B56" i="124"/>
  <c r="C56" i="124" s="1"/>
  <c r="B55" i="124"/>
  <c r="C55" i="124" s="1"/>
  <c r="B54" i="124"/>
  <c r="C54" i="124" s="1"/>
  <c r="B53" i="124"/>
  <c r="C53" i="124" s="1"/>
  <c r="C41" i="124"/>
  <c r="N5" i="124"/>
  <c r="O5" i="124" s="1"/>
  <c r="E161" i="110" l="1"/>
  <c r="E162" i="110"/>
  <c r="E163" i="110"/>
  <c r="E164" i="110"/>
  <c r="E165" i="110"/>
  <c r="E166" i="110"/>
  <c r="E167" i="110"/>
  <c r="E168" i="110"/>
  <c r="E169" i="110"/>
  <c r="E170" i="110"/>
  <c r="E171" i="110"/>
  <c r="E172" i="110"/>
  <c r="E173" i="110"/>
  <c r="E174" i="110"/>
  <c r="E175" i="110"/>
  <c r="E176" i="110"/>
  <c r="E177" i="110"/>
  <c r="E178" i="110"/>
  <c r="E179" i="110"/>
  <c r="E180" i="110"/>
  <c r="E181" i="110"/>
  <c r="E182" i="110"/>
  <c r="E183" i="110"/>
  <c r="E184" i="110"/>
  <c r="E185" i="110"/>
  <c r="E186" i="110"/>
  <c r="E187" i="110"/>
  <c r="E188" i="110"/>
  <c r="E160" i="110"/>
  <c r="E160" i="97"/>
  <c r="M84" i="110" l="1"/>
  <c r="D256" i="110"/>
  <c r="D255" i="110"/>
  <c r="D254" i="110"/>
  <c r="D253" i="110"/>
  <c r="D252" i="110"/>
  <c r="D251" i="110"/>
  <c r="D250" i="110"/>
  <c r="D249" i="110"/>
  <c r="D248" i="110"/>
  <c r="D247" i="110"/>
  <c r="D246" i="110"/>
  <c r="D245" i="110"/>
  <c r="D244" i="110"/>
  <c r="D243" i="110"/>
  <c r="D242" i="110"/>
  <c r="D241" i="110"/>
  <c r="D240" i="110"/>
  <c r="D239" i="110"/>
  <c r="D238" i="110"/>
  <c r="D237" i="110"/>
  <c r="D236" i="110"/>
  <c r="D235" i="110"/>
  <c r="D234" i="110"/>
  <c r="D233" i="110"/>
  <c r="D232" i="110"/>
  <c r="D231" i="110"/>
  <c r="D230" i="110"/>
  <c r="D229" i="110"/>
  <c r="D228" i="110"/>
  <c r="M112" i="110"/>
  <c r="K112" i="110"/>
  <c r="I112" i="110"/>
  <c r="G112" i="110"/>
  <c r="E112" i="110"/>
  <c r="C112" i="110"/>
  <c r="M111" i="110"/>
  <c r="K111" i="110"/>
  <c r="I111" i="110"/>
  <c r="G111" i="110"/>
  <c r="E111" i="110"/>
  <c r="C111" i="110"/>
  <c r="M110" i="110"/>
  <c r="K110" i="110"/>
  <c r="I110" i="110"/>
  <c r="G110" i="110"/>
  <c r="E110" i="110"/>
  <c r="C110" i="110"/>
  <c r="M109" i="110"/>
  <c r="K109" i="110"/>
  <c r="I109" i="110"/>
  <c r="G109" i="110"/>
  <c r="E109" i="110"/>
  <c r="C109" i="110"/>
  <c r="M108" i="110"/>
  <c r="K108" i="110"/>
  <c r="I108" i="110"/>
  <c r="G108" i="110"/>
  <c r="E108" i="110"/>
  <c r="C108" i="110"/>
  <c r="M107" i="110"/>
  <c r="K107" i="110"/>
  <c r="I107" i="110"/>
  <c r="G107" i="110"/>
  <c r="E107" i="110"/>
  <c r="C107" i="110"/>
  <c r="M106" i="110"/>
  <c r="K106" i="110"/>
  <c r="I106" i="110"/>
  <c r="G106" i="110"/>
  <c r="E106" i="110"/>
  <c r="C106" i="110"/>
  <c r="M105" i="110"/>
  <c r="K105" i="110"/>
  <c r="I105" i="110"/>
  <c r="G105" i="110"/>
  <c r="E105" i="110"/>
  <c r="C105" i="110"/>
  <c r="M104" i="110"/>
  <c r="K104" i="110"/>
  <c r="I104" i="110"/>
  <c r="G104" i="110"/>
  <c r="E104" i="110"/>
  <c r="C104" i="110"/>
  <c r="M103" i="110"/>
  <c r="K103" i="110"/>
  <c r="I103" i="110"/>
  <c r="G103" i="110"/>
  <c r="E103" i="110"/>
  <c r="C103" i="110"/>
  <c r="M102" i="110"/>
  <c r="K102" i="110"/>
  <c r="I102" i="110"/>
  <c r="G102" i="110"/>
  <c r="E102" i="110"/>
  <c r="C102" i="110"/>
  <c r="M101" i="110"/>
  <c r="K101" i="110"/>
  <c r="I101" i="110"/>
  <c r="G101" i="110"/>
  <c r="E101" i="110"/>
  <c r="C101" i="110"/>
  <c r="M100" i="110"/>
  <c r="K100" i="110"/>
  <c r="I100" i="110"/>
  <c r="G100" i="110"/>
  <c r="E100" i="110"/>
  <c r="C100" i="110"/>
  <c r="M99" i="110"/>
  <c r="K99" i="110"/>
  <c r="I99" i="110"/>
  <c r="G99" i="110"/>
  <c r="E99" i="110"/>
  <c r="C99" i="110"/>
  <c r="M98" i="110"/>
  <c r="K98" i="110"/>
  <c r="I98" i="110"/>
  <c r="G98" i="110"/>
  <c r="E98" i="110"/>
  <c r="C98" i="110"/>
  <c r="M97" i="110"/>
  <c r="K97" i="110"/>
  <c r="I97" i="110"/>
  <c r="G97" i="110"/>
  <c r="E97" i="110"/>
  <c r="C97" i="110"/>
  <c r="M96" i="110"/>
  <c r="K96" i="110"/>
  <c r="I96" i="110"/>
  <c r="G96" i="110"/>
  <c r="E96" i="110"/>
  <c r="C96" i="110"/>
  <c r="M95" i="110"/>
  <c r="K95" i="110"/>
  <c r="I95" i="110"/>
  <c r="G95" i="110"/>
  <c r="E95" i="110"/>
  <c r="C95" i="110"/>
  <c r="M94" i="110"/>
  <c r="K94" i="110"/>
  <c r="I94" i="110"/>
  <c r="G94" i="110"/>
  <c r="E94" i="110"/>
  <c r="C94" i="110"/>
  <c r="M93" i="110"/>
  <c r="K93" i="110"/>
  <c r="I93" i="110"/>
  <c r="G93" i="110"/>
  <c r="E93" i="110"/>
  <c r="C93" i="110"/>
  <c r="M92" i="110"/>
  <c r="K92" i="110"/>
  <c r="I92" i="110"/>
  <c r="G92" i="110"/>
  <c r="E92" i="110"/>
  <c r="C92" i="110"/>
  <c r="M91" i="110"/>
  <c r="K91" i="110"/>
  <c r="I91" i="110"/>
  <c r="G91" i="110"/>
  <c r="E91" i="110"/>
  <c r="C91" i="110"/>
  <c r="M90" i="110"/>
  <c r="K90" i="110"/>
  <c r="I90" i="110"/>
  <c r="G90" i="110"/>
  <c r="E90" i="110"/>
  <c r="C90" i="110"/>
  <c r="M89" i="110"/>
  <c r="K89" i="110"/>
  <c r="I89" i="110"/>
  <c r="G89" i="110"/>
  <c r="E89" i="110"/>
  <c r="C89" i="110"/>
  <c r="M88" i="110"/>
  <c r="K88" i="110"/>
  <c r="I88" i="110"/>
  <c r="G88" i="110"/>
  <c r="E88" i="110"/>
  <c r="C88" i="110"/>
  <c r="M87" i="110"/>
  <c r="K87" i="110"/>
  <c r="I87" i="110"/>
  <c r="G87" i="110"/>
  <c r="E87" i="110"/>
  <c r="C87" i="110"/>
  <c r="M86" i="110"/>
  <c r="K86" i="110"/>
  <c r="I86" i="110"/>
  <c r="G86" i="110"/>
  <c r="E86" i="110"/>
  <c r="C86" i="110"/>
  <c r="M85" i="110"/>
  <c r="K85" i="110"/>
  <c r="I85" i="110"/>
  <c r="G85" i="110"/>
  <c r="E85" i="110"/>
  <c r="C85" i="110"/>
  <c r="K84" i="110"/>
  <c r="I84" i="110"/>
  <c r="G84" i="110"/>
  <c r="E84" i="110"/>
  <c r="C84" i="110"/>
  <c r="B56" i="110"/>
  <c r="C56" i="110" s="1"/>
  <c r="B55" i="110"/>
  <c r="C55" i="110" s="1"/>
  <c r="B54" i="110"/>
  <c r="C54" i="110" s="1"/>
  <c r="B53" i="110"/>
  <c r="C53" i="110" s="1"/>
  <c r="C41" i="110"/>
  <c r="N5" i="110"/>
  <c r="O5" i="110" s="1"/>
  <c r="M112" i="97" l="1"/>
  <c r="M108" i="97"/>
  <c r="M109" i="97"/>
  <c r="M110" i="97"/>
  <c r="M111" i="97"/>
  <c r="M85" i="97"/>
  <c r="M86" i="97"/>
  <c r="M87" i="97"/>
  <c r="M88" i="97"/>
  <c r="M89" i="97"/>
  <c r="M90" i="97"/>
  <c r="M91" i="97"/>
  <c r="M92" i="97"/>
  <c r="M93" i="97"/>
  <c r="M94" i="97"/>
  <c r="M95" i="97"/>
  <c r="M96" i="97"/>
  <c r="M97" i="97"/>
  <c r="M98" i="97"/>
  <c r="M99" i="97"/>
  <c r="M100" i="97"/>
  <c r="M101" i="97"/>
  <c r="M102" i="97"/>
  <c r="M103" i="97"/>
  <c r="M104" i="97"/>
  <c r="M105" i="97"/>
  <c r="M106" i="97"/>
  <c r="M107" i="97"/>
  <c r="M84" i="97"/>
  <c r="D256" i="97" l="1"/>
  <c r="D255" i="97"/>
  <c r="D254" i="97"/>
  <c r="D253" i="97"/>
  <c r="D252" i="97"/>
  <c r="D251" i="97"/>
  <c r="D250" i="97"/>
  <c r="D249" i="97"/>
  <c r="D248" i="97"/>
  <c r="D247" i="97"/>
  <c r="D246" i="97"/>
  <c r="D245" i="97"/>
  <c r="D244" i="97"/>
  <c r="D243" i="97"/>
  <c r="D242" i="97"/>
  <c r="D241" i="97"/>
  <c r="D240" i="97"/>
  <c r="D239" i="97"/>
  <c r="D238" i="97"/>
  <c r="D237" i="97"/>
  <c r="D236" i="97"/>
  <c r="D235" i="97"/>
  <c r="D234" i="97"/>
  <c r="D233" i="97"/>
  <c r="D232" i="97"/>
  <c r="D231" i="97"/>
  <c r="D230" i="97"/>
  <c r="D229" i="97"/>
  <c r="D228" i="97"/>
  <c r="E188" i="97"/>
  <c r="E187" i="97"/>
  <c r="E186" i="97"/>
  <c r="E185" i="97"/>
  <c r="E184" i="97"/>
  <c r="E183" i="97"/>
  <c r="E182" i="97"/>
  <c r="E181" i="97"/>
  <c r="E180" i="97"/>
  <c r="E179" i="97"/>
  <c r="E178" i="97"/>
  <c r="E177" i="97"/>
  <c r="E176" i="97"/>
  <c r="E175" i="97"/>
  <c r="E174" i="97"/>
  <c r="E173" i="97"/>
  <c r="E172" i="97"/>
  <c r="E171" i="97"/>
  <c r="E170" i="97"/>
  <c r="E169" i="97"/>
  <c r="E168" i="97"/>
  <c r="E167" i="97"/>
  <c r="E166" i="97"/>
  <c r="E165" i="97"/>
  <c r="E164" i="97"/>
  <c r="E163" i="97"/>
  <c r="E162" i="97"/>
  <c r="E161" i="97"/>
  <c r="K112" i="97"/>
  <c r="I112" i="97"/>
  <c r="G112" i="97"/>
  <c r="E112" i="97"/>
  <c r="C112" i="97"/>
  <c r="K111" i="97"/>
  <c r="I111" i="97"/>
  <c r="G111" i="97"/>
  <c r="E111" i="97"/>
  <c r="C111" i="97"/>
  <c r="K110" i="97"/>
  <c r="I110" i="97"/>
  <c r="G110" i="97"/>
  <c r="E110" i="97"/>
  <c r="C110" i="97"/>
  <c r="K109" i="97"/>
  <c r="I109" i="97"/>
  <c r="G109" i="97"/>
  <c r="E109" i="97"/>
  <c r="C109" i="97"/>
  <c r="K108" i="97"/>
  <c r="I108" i="97"/>
  <c r="G108" i="97"/>
  <c r="E108" i="97"/>
  <c r="C108" i="97"/>
  <c r="K107" i="97"/>
  <c r="I107" i="97"/>
  <c r="G107" i="97"/>
  <c r="E107" i="97"/>
  <c r="C107" i="97"/>
  <c r="K106" i="97"/>
  <c r="I106" i="97"/>
  <c r="G106" i="97"/>
  <c r="E106" i="97"/>
  <c r="C106" i="97"/>
  <c r="K105" i="97"/>
  <c r="I105" i="97"/>
  <c r="G105" i="97"/>
  <c r="E105" i="97"/>
  <c r="C105" i="97"/>
  <c r="K104" i="97"/>
  <c r="I104" i="97"/>
  <c r="G104" i="97"/>
  <c r="E104" i="97"/>
  <c r="C104" i="97"/>
  <c r="K103" i="97"/>
  <c r="I103" i="97"/>
  <c r="G103" i="97"/>
  <c r="E103" i="97"/>
  <c r="C103" i="97"/>
  <c r="K102" i="97"/>
  <c r="I102" i="97"/>
  <c r="G102" i="97"/>
  <c r="E102" i="97"/>
  <c r="C102" i="97"/>
  <c r="K101" i="97"/>
  <c r="I101" i="97"/>
  <c r="G101" i="97"/>
  <c r="E101" i="97"/>
  <c r="C101" i="97"/>
  <c r="K100" i="97"/>
  <c r="I100" i="97"/>
  <c r="G100" i="97"/>
  <c r="E100" i="97"/>
  <c r="C100" i="97"/>
  <c r="K99" i="97"/>
  <c r="I99" i="97"/>
  <c r="G99" i="97"/>
  <c r="E99" i="97"/>
  <c r="C99" i="97"/>
  <c r="K98" i="97"/>
  <c r="I98" i="97"/>
  <c r="G98" i="97"/>
  <c r="E98" i="97"/>
  <c r="C98" i="97"/>
  <c r="K97" i="97"/>
  <c r="I97" i="97"/>
  <c r="G97" i="97"/>
  <c r="E97" i="97"/>
  <c r="C97" i="97"/>
  <c r="K96" i="97"/>
  <c r="I96" i="97"/>
  <c r="G96" i="97"/>
  <c r="E96" i="97"/>
  <c r="C96" i="97"/>
  <c r="K95" i="97"/>
  <c r="I95" i="97"/>
  <c r="G95" i="97"/>
  <c r="E95" i="97"/>
  <c r="C95" i="97"/>
  <c r="K94" i="97"/>
  <c r="I94" i="97"/>
  <c r="G94" i="97"/>
  <c r="E94" i="97"/>
  <c r="C94" i="97"/>
  <c r="K93" i="97"/>
  <c r="I93" i="97"/>
  <c r="G93" i="97"/>
  <c r="E93" i="97"/>
  <c r="C93" i="97"/>
  <c r="K92" i="97"/>
  <c r="I92" i="97"/>
  <c r="G92" i="97"/>
  <c r="E92" i="97"/>
  <c r="C92" i="97"/>
  <c r="K91" i="97"/>
  <c r="I91" i="97"/>
  <c r="G91" i="97"/>
  <c r="E91" i="97"/>
  <c r="C91" i="97"/>
  <c r="K90" i="97"/>
  <c r="I90" i="97"/>
  <c r="G90" i="97"/>
  <c r="E90" i="97"/>
  <c r="C90" i="97"/>
  <c r="K89" i="97"/>
  <c r="I89" i="97"/>
  <c r="G89" i="97"/>
  <c r="E89" i="97"/>
  <c r="C89" i="97"/>
  <c r="K88" i="97"/>
  <c r="I88" i="97"/>
  <c r="G88" i="97"/>
  <c r="E88" i="97"/>
  <c r="C88" i="97"/>
  <c r="K87" i="97"/>
  <c r="I87" i="97"/>
  <c r="G87" i="97"/>
  <c r="E87" i="97"/>
  <c r="C87" i="97"/>
  <c r="K86" i="97"/>
  <c r="I86" i="97"/>
  <c r="G86" i="97"/>
  <c r="E86" i="97"/>
  <c r="C86" i="97"/>
  <c r="K85" i="97"/>
  <c r="I85" i="97"/>
  <c r="G85" i="97"/>
  <c r="E85" i="97"/>
  <c r="C85" i="97"/>
  <c r="K84" i="97"/>
  <c r="I84" i="97"/>
  <c r="G84" i="97"/>
  <c r="E84" i="97"/>
  <c r="C84" i="97"/>
  <c r="B56" i="97"/>
  <c r="C56" i="97" s="1"/>
  <c r="B55" i="97"/>
  <c r="C55" i="97" s="1"/>
  <c r="B54" i="97"/>
  <c r="C54" i="97" s="1"/>
  <c r="B53" i="97"/>
  <c r="C53" i="97" s="1"/>
  <c r="C41" i="97"/>
  <c r="N5" i="97"/>
  <c r="O5" i="97" s="1"/>
  <c r="C41" i="84" l="1"/>
  <c r="D228" i="84"/>
  <c r="D229" i="84"/>
  <c r="B56" i="84"/>
  <c r="C56" i="84" s="1"/>
  <c r="B55" i="84"/>
  <c r="C55" i="84" s="1"/>
  <c r="B54" i="84"/>
  <c r="C54" i="84" s="1"/>
  <c r="B53" i="84"/>
  <c r="C53" i="84" s="1"/>
  <c r="D256" i="84" l="1"/>
  <c r="D255" i="84"/>
  <c r="D254" i="84"/>
  <c r="D253" i="84"/>
  <c r="D252" i="84"/>
  <c r="D251" i="84"/>
  <c r="D250" i="84"/>
  <c r="D249" i="84"/>
  <c r="D248" i="84"/>
  <c r="D247" i="84"/>
  <c r="D246" i="84"/>
  <c r="D245" i="84"/>
  <c r="D244" i="84"/>
  <c r="D243" i="84"/>
  <c r="D242" i="84"/>
  <c r="D241" i="84"/>
  <c r="D240" i="84"/>
  <c r="D239" i="84"/>
  <c r="D238" i="84"/>
  <c r="D237" i="84"/>
  <c r="D236" i="84"/>
  <c r="D235" i="84"/>
  <c r="D234" i="84"/>
  <c r="D233" i="84"/>
  <c r="D232" i="84"/>
  <c r="D231" i="84"/>
  <c r="D230" i="84"/>
  <c r="E188" i="84"/>
  <c r="E187" i="84"/>
  <c r="E186" i="84"/>
  <c r="E185" i="84"/>
  <c r="E184" i="84"/>
  <c r="E183" i="84"/>
  <c r="E182" i="84"/>
  <c r="E181" i="84"/>
  <c r="E180" i="84"/>
  <c r="E179" i="84"/>
  <c r="E178" i="84"/>
  <c r="E177" i="84"/>
  <c r="E176" i="84"/>
  <c r="E175" i="84"/>
  <c r="E174" i="84"/>
  <c r="E173" i="84"/>
  <c r="E172" i="84"/>
  <c r="E171" i="84"/>
  <c r="E170" i="84"/>
  <c r="E169" i="84"/>
  <c r="E168" i="84"/>
  <c r="E167" i="84"/>
  <c r="E166" i="84"/>
  <c r="E165" i="84"/>
  <c r="E164" i="84"/>
  <c r="E163" i="84"/>
  <c r="E162" i="84"/>
  <c r="E161" i="84"/>
  <c r="E160" i="84"/>
  <c r="K112" i="84"/>
  <c r="I112" i="84"/>
  <c r="G112" i="84"/>
  <c r="E112" i="84"/>
  <c r="C112" i="84"/>
  <c r="K111" i="84"/>
  <c r="I111" i="84"/>
  <c r="G111" i="84"/>
  <c r="E111" i="84"/>
  <c r="C111" i="84"/>
  <c r="K110" i="84"/>
  <c r="I110" i="84"/>
  <c r="G110" i="84"/>
  <c r="E110" i="84"/>
  <c r="C110" i="84"/>
  <c r="K109" i="84"/>
  <c r="I109" i="84"/>
  <c r="G109" i="84"/>
  <c r="E109" i="84"/>
  <c r="C109" i="84"/>
  <c r="K108" i="84"/>
  <c r="I108" i="84"/>
  <c r="G108" i="84"/>
  <c r="E108" i="84"/>
  <c r="C108" i="84"/>
  <c r="K107" i="84"/>
  <c r="I107" i="84"/>
  <c r="G107" i="84"/>
  <c r="E107" i="84"/>
  <c r="C107" i="84"/>
  <c r="K106" i="84"/>
  <c r="I106" i="84"/>
  <c r="G106" i="84"/>
  <c r="E106" i="84"/>
  <c r="C106" i="84"/>
  <c r="K105" i="84"/>
  <c r="I105" i="84"/>
  <c r="G105" i="84"/>
  <c r="E105" i="84"/>
  <c r="C105" i="84"/>
  <c r="K104" i="84"/>
  <c r="I104" i="84"/>
  <c r="G104" i="84"/>
  <c r="E104" i="84"/>
  <c r="C104" i="84"/>
  <c r="K103" i="84"/>
  <c r="I103" i="84"/>
  <c r="G103" i="84"/>
  <c r="E103" i="84"/>
  <c r="C103" i="84"/>
  <c r="K102" i="84"/>
  <c r="I102" i="84"/>
  <c r="G102" i="84"/>
  <c r="E102" i="84"/>
  <c r="C102" i="84"/>
  <c r="K101" i="84"/>
  <c r="I101" i="84"/>
  <c r="G101" i="84"/>
  <c r="E101" i="84"/>
  <c r="C101" i="84"/>
  <c r="K100" i="84"/>
  <c r="I100" i="84"/>
  <c r="G100" i="84"/>
  <c r="E100" i="84"/>
  <c r="C100" i="84"/>
  <c r="K99" i="84"/>
  <c r="I99" i="84"/>
  <c r="G99" i="84"/>
  <c r="E99" i="84"/>
  <c r="C99" i="84"/>
  <c r="K98" i="84"/>
  <c r="I98" i="84"/>
  <c r="G98" i="84"/>
  <c r="E98" i="84"/>
  <c r="C98" i="84"/>
  <c r="K97" i="84"/>
  <c r="I97" i="84"/>
  <c r="G97" i="84"/>
  <c r="E97" i="84"/>
  <c r="C97" i="84"/>
  <c r="K96" i="84"/>
  <c r="I96" i="84"/>
  <c r="G96" i="84"/>
  <c r="E96" i="84"/>
  <c r="C96" i="84"/>
  <c r="K95" i="84"/>
  <c r="I95" i="84"/>
  <c r="G95" i="84"/>
  <c r="E95" i="84"/>
  <c r="C95" i="84"/>
  <c r="K94" i="84"/>
  <c r="I94" i="84"/>
  <c r="G94" i="84"/>
  <c r="E94" i="84"/>
  <c r="C94" i="84"/>
  <c r="K93" i="84"/>
  <c r="I93" i="84"/>
  <c r="G93" i="84"/>
  <c r="E93" i="84"/>
  <c r="C93" i="84"/>
  <c r="K92" i="84"/>
  <c r="I92" i="84"/>
  <c r="G92" i="84"/>
  <c r="E92" i="84"/>
  <c r="C92" i="84"/>
  <c r="K91" i="84"/>
  <c r="I91" i="84"/>
  <c r="G91" i="84"/>
  <c r="E91" i="84"/>
  <c r="C91" i="84"/>
  <c r="K90" i="84"/>
  <c r="I90" i="84"/>
  <c r="G90" i="84"/>
  <c r="E90" i="84"/>
  <c r="C90" i="84"/>
  <c r="K89" i="84"/>
  <c r="I89" i="84"/>
  <c r="G89" i="84"/>
  <c r="E89" i="84"/>
  <c r="C89" i="84"/>
  <c r="K88" i="84"/>
  <c r="I88" i="84"/>
  <c r="G88" i="84"/>
  <c r="E88" i="84"/>
  <c r="C88" i="84"/>
  <c r="K87" i="84"/>
  <c r="I87" i="84"/>
  <c r="G87" i="84"/>
  <c r="E87" i="84"/>
  <c r="C87" i="84"/>
  <c r="K86" i="84"/>
  <c r="I86" i="84"/>
  <c r="G86" i="84"/>
  <c r="E86" i="84"/>
  <c r="C86" i="84"/>
  <c r="K85" i="84"/>
  <c r="I85" i="84"/>
  <c r="G85" i="84"/>
  <c r="E85" i="84"/>
  <c r="C85" i="84"/>
  <c r="K84" i="84"/>
  <c r="I84" i="84"/>
  <c r="G84" i="84"/>
  <c r="E84" i="84"/>
  <c r="C84" i="84"/>
  <c r="N5" i="84"/>
  <c r="O5" i="84" s="1"/>
  <c r="D259" i="72" l="1"/>
  <c r="D258" i="72"/>
  <c r="D257" i="72"/>
  <c r="D256" i="72"/>
  <c r="D255" i="72"/>
  <c r="D254" i="72"/>
  <c r="D253" i="72"/>
  <c r="D252" i="72"/>
  <c r="D251" i="72"/>
  <c r="D250" i="72"/>
  <c r="D249" i="72"/>
  <c r="D248" i="72"/>
  <c r="D247" i="72"/>
  <c r="D246" i="72"/>
  <c r="D245" i="72"/>
  <c r="D244" i="72"/>
  <c r="D243" i="72"/>
  <c r="D242" i="72"/>
  <c r="D241" i="72"/>
  <c r="D240" i="72"/>
  <c r="D239" i="72"/>
  <c r="D238" i="72"/>
  <c r="D237" i="72"/>
  <c r="D236" i="72"/>
  <c r="D235" i="72"/>
  <c r="D234" i="72"/>
  <c r="D233" i="72"/>
  <c r="D232" i="72"/>
  <c r="D231" i="72"/>
  <c r="E191" i="72"/>
  <c r="E190" i="72"/>
  <c r="E189" i="72"/>
  <c r="E188" i="72"/>
  <c r="E187" i="72"/>
  <c r="E186" i="72"/>
  <c r="E185" i="72"/>
  <c r="E184" i="72"/>
  <c r="E183" i="72"/>
  <c r="E182" i="72"/>
  <c r="E181" i="72"/>
  <c r="E180" i="72"/>
  <c r="E179" i="72"/>
  <c r="E178" i="72"/>
  <c r="E177" i="72"/>
  <c r="E176" i="72"/>
  <c r="E175" i="72"/>
  <c r="E174" i="72"/>
  <c r="E173" i="72"/>
  <c r="E172" i="72"/>
  <c r="E171" i="72"/>
  <c r="E170" i="72"/>
  <c r="E169" i="72"/>
  <c r="E168" i="72"/>
  <c r="E167" i="72"/>
  <c r="E166" i="72"/>
  <c r="E165" i="72"/>
  <c r="E164" i="72"/>
  <c r="E163" i="72"/>
  <c r="K115" i="72"/>
  <c r="I115" i="72"/>
  <c r="G115" i="72"/>
  <c r="E115" i="72"/>
  <c r="C115" i="72"/>
  <c r="K114" i="72"/>
  <c r="I114" i="72"/>
  <c r="G114" i="72"/>
  <c r="E114" i="72"/>
  <c r="C114" i="72"/>
  <c r="K113" i="72"/>
  <c r="I113" i="72"/>
  <c r="G113" i="72"/>
  <c r="E113" i="72"/>
  <c r="C113" i="72"/>
  <c r="K112" i="72"/>
  <c r="I112" i="72"/>
  <c r="G112" i="72"/>
  <c r="E112" i="72"/>
  <c r="C112" i="72"/>
  <c r="K111" i="72"/>
  <c r="I111" i="72"/>
  <c r="G111" i="72"/>
  <c r="E111" i="72"/>
  <c r="C111" i="72"/>
  <c r="K110" i="72"/>
  <c r="I110" i="72"/>
  <c r="G110" i="72"/>
  <c r="E110" i="72"/>
  <c r="C110" i="72"/>
  <c r="K109" i="72"/>
  <c r="I109" i="72"/>
  <c r="G109" i="72"/>
  <c r="E109" i="72"/>
  <c r="C109" i="72"/>
  <c r="K108" i="72"/>
  <c r="I108" i="72"/>
  <c r="G108" i="72"/>
  <c r="E108" i="72"/>
  <c r="C108" i="72"/>
  <c r="K107" i="72"/>
  <c r="I107" i="72"/>
  <c r="G107" i="72"/>
  <c r="E107" i="72"/>
  <c r="C107" i="72"/>
  <c r="K106" i="72"/>
  <c r="I106" i="72"/>
  <c r="G106" i="72"/>
  <c r="E106" i="72"/>
  <c r="C106" i="72"/>
  <c r="K105" i="72"/>
  <c r="I105" i="72"/>
  <c r="G105" i="72"/>
  <c r="E105" i="72"/>
  <c r="C105" i="72"/>
  <c r="K104" i="72"/>
  <c r="I104" i="72"/>
  <c r="G104" i="72"/>
  <c r="E104" i="72"/>
  <c r="C104" i="72"/>
  <c r="K103" i="72"/>
  <c r="I103" i="72"/>
  <c r="G103" i="72"/>
  <c r="E103" i="72"/>
  <c r="C103" i="72"/>
  <c r="K102" i="72"/>
  <c r="I102" i="72"/>
  <c r="G102" i="72"/>
  <c r="E102" i="72"/>
  <c r="C102" i="72"/>
  <c r="K101" i="72"/>
  <c r="I101" i="72"/>
  <c r="G101" i="72"/>
  <c r="E101" i="72"/>
  <c r="C101" i="72"/>
  <c r="K100" i="72"/>
  <c r="I100" i="72"/>
  <c r="G100" i="72"/>
  <c r="E100" i="72"/>
  <c r="C100" i="72"/>
  <c r="K99" i="72"/>
  <c r="I99" i="72"/>
  <c r="G99" i="72"/>
  <c r="E99" i="72"/>
  <c r="C99" i="72"/>
  <c r="K98" i="72"/>
  <c r="I98" i="72"/>
  <c r="G98" i="72"/>
  <c r="E98" i="72"/>
  <c r="C98" i="72"/>
  <c r="K97" i="72"/>
  <c r="I97" i="72"/>
  <c r="G97" i="72"/>
  <c r="E97" i="72"/>
  <c r="C97" i="72"/>
  <c r="K96" i="72"/>
  <c r="I96" i="72"/>
  <c r="G96" i="72"/>
  <c r="E96" i="72"/>
  <c r="C96" i="72"/>
  <c r="K95" i="72"/>
  <c r="I95" i="72"/>
  <c r="G95" i="72"/>
  <c r="E95" i="72"/>
  <c r="C95" i="72"/>
  <c r="K94" i="72"/>
  <c r="I94" i="72"/>
  <c r="G94" i="72"/>
  <c r="E94" i="72"/>
  <c r="C94" i="72"/>
  <c r="K93" i="72"/>
  <c r="I93" i="72"/>
  <c r="G93" i="72"/>
  <c r="E93" i="72"/>
  <c r="C93" i="72"/>
  <c r="K92" i="72"/>
  <c r="I92" i="72"/>
  <c r="G92" i="72"/>
  <c r="E92" i="72"/>
  <c r="C92" i="72"/>
  <c r="K91" i="72"/>
  <c r="I91" i="72"/>
  <c r="G91" i="72"/>
  <c r="E91" i="72"/>
  <c r="C91" i="72"/>
  <c r="K90" i="72"/>
  <c r="I90" i="72"/>
  <c r="G90" i="72"/>
  <c r="E90" i="72"/>
  <c r="C90" i="72"/>
  <c r="K89" i="72"/>
  <c r="I89" i="72"/>
  <c r="G89" i="72"/>
  <c r="E89" i="72"/>
  <c r="C89" i="72"/>
  <c r="K88" i="72"/>
  <c r="I88" i="72"/>
  <c r="G88" i="72"/>
  <c r="E88" i="72"/>
  <c r="C88" i="72"/>
  <c r="K87" i="72"/>
  <c r="I87" i="72"/>
  <c r="G87" i="72"/>
  <c r="E87" i="72"/>
  <c r="C87" i="72"/>
  <c r="F56" i="72"/>
  <c r="F60" i="72" s="1"/>
  <c r="E56" i="72"/>
  <c r="E60" i="72" s="1"/>
  <c r="D56" i="72"/>
  <c r="D60" i="72" s="1"/>
  <c r="C56" i="72"/>
  <c r="C60" i="72" s="1"/>
  <c r="B56" i="72"/>
  <c r="B60" i="72" s="1"/>
  <c r="F55" i="72"/>
  <c r="F59" i="72" s="1"/>
  <c r="E55" i="72"/>
  <c r="E59" i="72" s="1"/>
  <c r="D55" i="72"/>
  <c r="D59" i="72" s="1"/>
  <c r="C55" i="72"/>
  <c r="C59" i="72" s="1"/>
  <c r="B55" i="72"/>
  <c r="B59" i="72" s="1"/>
  <c r="F54" i="72"/>
  <c r="F58" i="72" s="1"/>
  <c r="E54" i="72"/>
  <c r="E58" i="72" s="1"/>
  <c r="D54" i="72"/>
  <c r="D58" i="72" s="1"/>
  <c r="C54" i="72"/>
  <c r="C58" i="72" s="1"/>
  <c r="B54" i="72"/>
  <c r="B58" i="72" s="1"/>
  <c r="F53" i="72"/>
  <c r="F57" i="72" s="1"/>
  <c r="E53" i="72"/>
  <c r="E57" i="72" s="1"/>
  <c r="D53" i="72"/>
  <c r="D57" i="72" s="1"/>
  <c r="C53" i="72"/>
  <c r="C57" i="72" s="1"/>
  <c r="B53" i="72"/>
  <c r="B57" i="72" s="1"/>
  <c r="N5" i="72"/>
  <c r="O5" i="72" s="1"/>
  <c r="D259" i="60" l="1"/>
  <c r="D258" i="60"/>
  <c r="D257" i="60"/>
  <c r="D256" i="60"/>
  <c r="D255" i="60"/>
  <c r="D254" i="60"/>
  <c r="D253" i="60"/>
  <c r="D252" i="60"/>
  <c r="D251" i="60"/>
  <c r="D250" i="60"/>
  <c r="D249" i="60"/>
  <c r="D248" i="60"/>
  <c r="D247" i="60"/>
  <c r="D246" i="60"/>
  <c r="D245" i="60"/>
  <c r="D244" i="60"/>
  <c r="D243" i="60"/>
  <c r="D242" i="60"/>
  <c r="D241" i="60"/>
  <c r="D240" i="60"/>
  <c r="D239" i="60"/>
  <c r="D238" i="60"/>
  <c r="D237" i="60"/>
  <c r="D236" i="60"/>
  <c r="D235" i="60"/>
  <c r="D234" i="60"/>
  <c r="D233" i="60"/>
  <c r="D232" i="60"/>
  <c r="D231" i="60"/>
  <c r="E191" i="60"/>
  <c r="E190" i="60"/>
  <c r="E189" i="60"/>
  <c r="E188" i="60"/>
  <c r="E187" i="60"/>
  <c r="E186" i="60"/>
  <c r="E185" i="60"/>
  <c r="E184" i="60"/>
  <c r="E183" i="60"/>
  <c r="E182" i="60"/>
  <c r="E181" i="60"/>
  <c r="E180" i="60"/>
  <c r="E179" i="60"/>
  <c r="E178" i="60"/>
  <c r="E177" i="60"/>
  <c r="E176" i="60"/>
  <c r="E175" i="60"/>
  <c r="E174" i="60"/>
  <c r="E173" i="60"/>
  <c r="E172" i="60"/>
  <c r="E171" i="60"/>
  <c r="E170" i="60"/>
  <c r="E169" i="60"/>
  <c r="E168" i="60"/>
  <c r="E167" i="60"/>
  <c r="E166" i="60"/>
  <c r="E165" i="60"/>
  <c r="E164" i="60"/>
  <c r="E163" i="60"/>
  <c r="K115" i="60"/>
  <c r="I115" i="60"/>
  <c r="G115" i="60"/>
  <c r="E115" i="60"/>
  <c r="C115" i="60"/>
  <c r="K114" i="60"/>
  <c r="I114" i="60"/>
  <c r="G114" i="60"/>
  <c r="E114" i="60"/>
  <c r="C114" i="60"/>
  <c r="K113" i="60"/>
  <c r="I113" i="60"/>
  <c r="G113" i="60"/>
  <c r="E113" i="60"/>
  <c r="C113" i="60"/>
  <c r="K112" i="60"/>
  <c r="I112" i="60"/>
  <c r="G112" i="60"/>
  <c r="E112" i="60"/>
  <c r="C112" i="60"/>
  <c r="K111" i="60"/>
  <c r="I111" i="60"/>
  <c r="G111" i="60"/>
  <c r="E111" i="60"/>
  <c r="C111" i="60"/>
  <c r="K110" i="60"/>
  <c r="I110" i="60"/>
  <c r="G110" i="60"/>
  <c r="E110" i="60"/>
  <c r="C110" i="60"/>
  <c r="K109" i="60"/>
  <c r="I109" i="60"/>
  <c r="G109" i="60"/>
  <c r="E109" i="60"/>
  <c r="C109" i="60"/>
  <c r="K108" i="60"/>
  <c r="I108" i="60"/>
  <c r="G108" i="60"/>
  <c r="E108" i="60"/>
  <c r="C108" i="60"/>
  <c r="K107" i="60"/>
  <c r="I107" i="60"/>
  <c r="G107" i="60"/>
  <c r="E107" i="60"/>
  <c r="C107" i="60"/>
  <c r="K106" i="60"/>
  <c r="I106" i="60"/>
  <c r="G106" i="60"/>
  <c r="E106" i="60"/>
  <c r="C106" i="60"/>
  <c r="K105" i="60"/>
  <c r="I105" i="60"/>
  <c r="G105" i="60"/>
  <c r="E105" i="60"/>
  <c r="C105" i="60"/>
  <c r="K104" i="60"/>
  <c r="I104" i="60"/>
  <c r="G104" i="60"/>
  <c r="E104" i="60"/>
  <c r="C104" i="60"/>
  <c r="K103" i="60"/>
  <c r="I103" i="60"/>
  <c r="G103" i="60"/>
  <c r="E103" i="60"/>
  <c r="C103" i="60"/>
  <c r="K102" i="60"/>
  <c r="I102" i="60"/>
  <c r="G102" i="60"/>
  <c r="E102" i="60"/>
  <c r="C102" i="60"/>
  <c r="K101" i="60"/>
  <c r="I101" i="60"/>
  <c r="G101" i="60"/>
  <c r="E101" i="60"/>
  <c r="C101" i="60"/>
  <c r="K100" i="60"/>
  <c r="I100" i="60"/>
  <c r="G100" i="60"/>
  <c r="E100" i="60"/>
  <c r="C100" i="60"/>
  <c r="K99" i="60"/>
  <c r="I99" i="60"/>
  <c r="G99" i="60"/>
  <c r="E99" i="60"/>
  <c r="C99" i="60"/>
  <c r="K98" i="60"/>
  <c r="I98" i="60"/>
  <c r="G98" i="60"/>
  <c r="E98" i="60"/>
  <c r="C98" i="60"/>
  <c r="K97" i="60"/>
  <c r="I97" i="60"/>
  <c r="G97" i="60"/>
  <c r="E97" i="60"/>
  <c r="C97" i="60"/>
  <c r="K96" i="60"/>
  <c r="I96" i="60"/>
  <c r="G96" i="60"/>
  <c r="E96" i="60"/>
  <c r="C96" i="60"/>
  <c r="K95" i="60"/>
  <c r="I95" i="60"/>
  <c r="G95" i="60"/>
  <c r="E95" i="60"/>
  <c r="C95" i="60"/>
  <c r="K94" i="60"/>
  <c r="I94" i="60"/>
  <c r="G94" i="60"/>
  <c r="E94" i="60"/>
  <c r="C94" i="60"/>
  <c r="K93" i="60"/>
  <c r="I93" i="60"/>
  <c r="G93" i="60"/>
  <c r="E93" i="60"/>
  <c r="C93" i="60"/>
  <c r="K92" i="60"/>
  <c r="I92" i="60"/>
  <c r="G92" i="60"/>
  <c r="E92" i="60"/>
  <c r="C92" i="60"/>
  <c r="K91" i="60"/>
  <c r="I91" i="60"/>
  <c r="G91" i="60"/>
  <c r="E91" i="60"/>
  <c r="C91" i="60"/>
  <c r="K90" i="60"/>
  <c r="I90" i="60"/>
  <c r="G90" i="60"/>
  <c r="E90" i="60"/>
  <c r="C90" i="60"/>
  <c r="K89" i="60"/>
  <c r="I89" i="60"/>
  <c r="G89" i="60"/>
  <c r="E89" i="60"/>
  <c r="C89" i="60"/>
  <c r="K88" i="60"/>
  <c r="I88" i="60"/>
  <c r="G88" i="60"/>
  <c r="E88" i="60"/>
  <c r="C88" i="60"/>
  <c r="K87" i="60"/>
  <c r="I87" i="60"/>
  <c r="G87" i="60"/>
  <c r="E87" i="60"/>
  <c r="C87" i="60"/>
  <c r="F56" i="60"/>
  <c r="F60" i="60" s="1"/>
  <c r="E56" i="60"/>
  <c r="E60" i="60" s="1"/>
  <c r="D56" i="60"/>
  <c r="D60" i="60" s="1"/>
  <c r="C56" i="60"/>
  <c r="C60" i="60" s="1"/>
  <c r="B56" i="60"/>
  <c r="B60" i="60" s="1"/>
  <c r="F55" i="60"/>
  <c r="F59" i="60" s="1"/>
  <c r="E55" i="60"/>
  <c r="E59" i="60" s="1"/>
  <c r="D55" i="60"/>
  <c r="D59" i="60" s="1"/>
  <c r="C55" i="60"/>
  <c r="C59" i="60" s="1"/>
  <c r="B55" i="60"/>
  <c r="B59" i="60" s="1"/>
  <c r="F54" i="60"/>
  <c r="F58" i="60" s="1"/>
  <c r="E54" i="60"/>
  <c r="E58" i="60" s="1"/>
  <c r="D54" i="60"/>
  <c r="D58" i="60" s="1"/>
  <c r="C54" i="60"/>
  <c r="C58" i="60" s="1"/>
  <c r="B54" i="60"/>
  <c r="B58" i="60" s="1"/>
  <c r="F53" i="60"/>
  <c r="F57" i="60" s="1"/>
  <c r="E53" i="60"/>
  <c r="E57" i="60" s="1"/>
  <c r="D53" i="60"/>
  <c r="D57" i="60" s="1"/>
  <c r="C53" i="60"/>
  <c r="C57" i="60" s="1"/>
  <c r="B53" i="60"/>
  <c r="B57" i="60" s="1"/>
  <c r="N5" i="60"/>
  <c r="O5" i="60" s="1"/>
  <c r="D259" i="47" l="1"/>
  <c r="D258" i="47"/>
  <c r="D257" i="47"/>
  <c r="D256" i="47"/>
  <c r="D255" i="47"/>
  <c r="D254" i="47"/>
  <c r="D253" i="47"/>
  <c r="D252" i="47"/>
  <c r="D251" i="47"/>
  <c r="D250" i="47"/>
  <c r="D249" i="47"/>
  <c r="D248" i="47"/>
  <c r="D247" i="47"/>
  <c r="D246" i="47"/>
  <c r="D245" i="47"/>
  <c r="D244" i="47"/>
  <c r="D243" i="47"/>
  <c r="D242" i="47"/>
  <c r="D241" i="47"/>
  <c r="D240" i="47"/>
  <c r="D239" i="47"/>
  <c r="D238" i="47"/>
  <c r="D237" i="47"/>
  <c r="D236" i="47"/>
  <c r="D235" i="47"/>
  <c r="D234" i="47"/>
  <c r="D233" i="47"/>
  <c r="D232" i="47"/>
  <c r="D231" i="47"/>
  <c r="E191" i="47"/>
  <c r="E190" i="47"/>
  <c r="E189" i="47"/>
  <c r="E188" i="47"/>
  <c r="E187" i="47"/>
  <c r="E186" i="47"/>
  <c r="E185" i="47"/>
  <c r="E184" i="47"/>
  <c r="E183" i="47"/>
  <c r="E182" i="47"/>
  <c r="E181" i="47"/>
  <c r="E180" i="47"/>
  <c r="E179" i="47"/>
  <c r="E178" i="47"/>
  <c r="E177" i="47"/>
  <c r="E176" i="47"/>
  <c r="E175" i="47"/>
  <c r="E174" i="47"/>
  <c r="E173" i="47"/>
  <c r="E172" i="47"/>
  <c r="E171" i="47"/>
  <c r="E170" i="47"/>
  <c r="E169" i="47"/>
  <c r="E168" i="47"/>
  <c r="E167" i="47"/>
  <c r="E166" i="47"/>
  <c r="E165" i="47"/>
  <c r="E164" i="47"/>
  <c r="E163" i="47"/>
  <c r="K115" i="47"/>
  <c r="I115" i="47"/>
  <c r="G115" i="47"/>
  <c r="E115" i="47"/>
  <c r="C115" i="47"/>
  <c r="K114" i="47"/>
  <c r="I114" i="47"/>
  <c r="G114" i="47"/>
  <c r="E114" i="47"/>
  <c r="C114" i="47"/>
  <c r="K113" i="47"/>
  <c r="I113" i="47"/>
  <c r="G113" i="47"/>
  <c r="E113" i="47"/>
  <c r="C113" i="47"/>
  <c r="K112" i="47"/>
  <c r="I112" i="47"/>
  <c r="G112" i="47"/>
  <c r="E112" i="47"/>
  <c r="C112" i="47"/>
  <c r="K111" i="47"/>
  <c r="I111" i="47"/>
  <c r="G111" i="47"/>
  <c r="E111" i="47"/>
  <c r="C111" i="47"/>
  <c r="K110" i="47"/>
  <c r="I110" i="47"/>
  <c r="G110" i="47"/>
  <c r="E110" i="47"/>
  <c r="C110" i="47"/>
  <c r="K109" i="47"/>
  <c r="I109" i="47"/>
  <c r="G109" i="47"/>
  <c r="E109" i="47"/>
  <c r="C109" i="47"/>
  <c r="K108" i="47"/>
  <c r="I108" i="47"/>
  <c r="G108" i="47"/>
  <c r="E108" i="47"/>
  <c r="C108" i="47"/>
  <c r="K107" i="47"/>
  <c r="I107" i="47"/>
  <c r="G107" i="47"/>
  <c r="E107" i="47"/>
  <c r="C107" i="47"/>
  <c r="K106" i="47"/>
  <c r="I106" i="47"/>
  <c r="G106" i="47"/>
  <c r="E106" i="47"/>
  <c r="C106" i="47"/>
  <c r="K105" i="47"/>
  <c r="I105" i="47"/>
  <c r="G105" i="47"/>
  <c r="E105" i="47"/>
  <c r="C105" i="47"/>
  <c r="K104" i="47"/>
  <c r="I104" i="47"/>
  <c r="G104" i="47"/>
  <c r="E104" i="47"/>
  <c r="C104" i="47"/>
  <c r="K103" i="47"/>
  <c r="I103" i="47"/>
  <c r="G103" i="47"/>
  <c r="E103" i="47"/>
  <c r="C103" i="47"/>
  <c r="K102" i="47"/>
  <c r="I102" i="47"/>
  <c r="G102" i="47"/>
  <c r="E102" i="47"/>
  <c r="C102" i="47"/>
  <c r="K101" i="47"/>
  <c r="I101" i="47"/>
  <c r="G101" i="47"/>
  <c r="E101" i="47"/>
  <c r="C101" i="47"/>
  <c r="K100" i="47"/>
  <c r="I100" i="47"/>
  <c r="G100" i="47"/>
  <c r="E100" i="47"/>
  <c r="C100" i="47"/>
  <c r="K99" i="47"/>
  <c r="I99" i="47"/>
  <c r="G99" i="47"/>
  <c r="E99" i="47"/>
  <c r="C99" i="47"/>
  <c r="K98" i="47"/>
  <c r="I98" i="47"/>
  <c r="G98" i="47"/>
  <c r="E98" i="47"/>
  <c r="C98" i="47"/>
  <c r="K97" i="47"/>
  <c r="I97" i="47"/>
  <c r="G97" i="47"/>
  <c r="E97" i="47"/>
  <c r="C97" i="47"/>
  <c r="K96" i="47"/>
  <c r="I96" i="47"/>
  <c r="G96" i="47"/>
  <c r="E96" i="47"/>
  <c r="C96" i="47"/>
  <c r="K95" i="47"/>
  <c r="I95" i="47"/>
  <c r="G95" i="47"/>
  <c r="E95" i="47"/>
  <c r="C95" i="47"/>
  <c r="K94" i="47"/>
  <c r="I94" i="47"/>
  <c r="G94" i="47"/>
  <c r="E94" i="47"/>
  <c r="C94" i="47"/>
  <c r="K93" i="47"/>
  <c r="I93" i="47"/>
  <c r="G93" i="47"/>
  <c r="E93" i="47"/>
  <c r="C93" i="47"/>
  <c r="K92" i="47"/>
  <c r="I92" i="47"/>
  <c r="G92" i="47"/>
  <c r="E92" i="47"/>
  <c r="C92" i="47"/>
  <c r="K91" i="47"/>
  <c r="I91" i="47"/>
  <c r="G91" i="47"/>
  <c r="E91" i="47"/>
  <c r="C91" i="47"/>
  <c r="K90" i="47"/>
  <c r="I90" i="47"/>
  <c r="G90" i="47"/>
  <c r="E90" i="47"/>
  <c r="C90" i="47"/>
  <c r="K89" i="47"/>
  <c r="I89" i="47"/>
  <c r="G89" i="47"/>
  <c r="E89" i="47"/>
  <c r="C89" i="47"/>
  <c r="K88" i="47"/>
  <c r="I88" i="47"/>
  <c r="G88" i="47"/>
  <c r="E88" i="47"/>
  <c r="C88" i="47"/>
  <c r="K87" i="47"/>
  <c r="I87" i="47"/>
  <c r="G87" i="47"/>
  <c r="E87" i="47"/>
  <c r="C87" i="47"/>
  <c r="F56" i="47"/>
  <c r="F60" i="47" s="1"/>
  <c r="E56" i="47"/>
  <c r="E60" i="47" s="1"/>
  <c r="D56" i="47"/>
  <c r="D60" i="47" s="1"/>
  <c r="C56" i="47"/>
  <c r="C60" i="47" s="1"/>
  <c r="B56" i="47"/>
  <c r="B60" i="47" s="1"/>
  <c r="F55" i="47"/>
  <c r="F59" i="47" s="1"/>
  <c r="E55" i="47"/>
  <c r="E59" i="47" s="1"/>
  <c r="D55" i="47"/>
  <c r="D59" i="47" s="1"/>
  <c r="C55" i="47"/>
  <c r="C59" i="47" s="1"/>
  <c r="B55" i="47"/>
  <c r="B59" i="47" s="1"/>
  <c r="F54" i="47"/>
  <c r="F58" i="47" s="1"/>
  <c r="E54" i="47"/>
  <c r="E58" i="47" s="1"/>
  <c r="D54" i="47"/>
  <c r="D58" i="47" s="1"/>
  <c r="C54" i="47"/>
  <c r="C58" i="47" s="1"/>
  <c r="B54" i="47"/>
  <c r="B58" i="47" s="1"/>
  <c r="F53" i="47"/>
  <c r="F57" i="47" s="1"/>
  <c r="E53" i="47"/>
  <c r="E57" i="47" s="1"/>
  <c r="D53" i="47"/>
  <c r="D57" i="47" s="1"/>
  <c r="C53" i="47"/>
  <c r="C57" i="47" s="1"/>
  <c r="B53" i="47"/>
  <c r="B57" i="47" s="1"/>
  <c r="N5" i="47"/>
  <c r="O5" i="47" s="1"/>
  <c r="D259" i="35" l="1"/>
  <c r="D258" i="35"/>
  <c r="D257" i="35"/>
  <c r="D256" i="35"/>
  <c r="D255" i="35"/>
  <c r="D254" i="35"/>
  <c r="D253" i="35"/>
  <c r="D252" i="35"/>
  <c r="D251" i="35"/>
  <c r="D250" i="35"/>
  <c r="D249" i="35"/>
  <c r="D248" i="35"/>
  <c r="D247" i="35"/>
  <c r="D246" i="35"/>
  <c r="D245" i="35"/>
  <c r="D244" i="35"/>
  <c r="D243" i="35"/>
  <c r="D242" i="35"/>
  <c r="D241" i="35"/>
  <c r="D240" i="35"/>
  <c r="D239" i="35"/>
  <c r="D238" i="35"/>
  <c r="D237" i="35"/>
  <c r="D236" i="35"/>
  <c r="D235" i="35"/>
  <c r="D234" i="35"/>
  <c r="D233" i="35"/>
  <c r="D232" i="35"/>
  <c r="D231" i="35"/>
  <c r="E191" i="35"/>
  <c r="E190" i="35"/>
  <c r="E189" i="35"/>
  <c r="E188" i="35"/>
  <c r="E187" i="35"/>
  <c r="E186" i="35"/>
  <c r="E185" i="35"/>
  <c r="E184" i="35"/>
  <c r="E183" i="35"/>
  <c r="E182" i="35"/>
  <c r="E181" i="35"/>
  <c r="E180" i="35"/>
  <c r="E179" i="35"/>
  <c r="E178" i="35"/>
  <c r="E177" i="35"/>
  <c r="E176" i="35"/>
  <c r="E175" i="35"/>
  <c r="E174" i="35"/>
  <c r="E173" i="35"/>
  <c r="E172" i="35"/>
  <c r="E171" i="35"/>
  <c r="E170" i="35"/>
  <c r="E169" i="35"/>
  <c r="E168" i="35"/>
  <c r="E167" i="35"/>
  <c r="E166" i="35"/>
  <c r="E165" i="35"/>
  <c r="E164" i="35"/>
  <c r="E163" i="35"/>
  <c r="K115" i="35"/>
  <c r="I115" i="35"/>
  <c r="G115" i="35"/>
  <c r="E115" i="35"/>
  <c r="C115" i="35"/>
  <c r="K114" i="35"/>
  <c r="I114" i="35"/>
  <c r="G114" i="35"/>
  <c r="E114" i="35"/>
  <c r="C114" i="35"/>
  <c r="K113" i="35"/>
  <c r="I113" i="35"/>
  <c r="G113" i="35"/>
  <c r="E113" i="35"/>
  <c r="C113" i="35"/>
  <c r="K112" i="35"/>
  <c r="I112" i="35"/>
  <c r="G112" i="35"/>
  <c r="E112" i="35"/>
  <c r="C112" i="35"/>
  <c r="K111" i="35"/>
  <c r="I111" i="35"/>
  <c r="G111" i="35"/>
  <c r="E111" i="35"/>
  <c r="C111" i="35"/>
  <c r="K110" i="35"/>
  <c r="I110" i="35"/>
  <c r="G110" i="35"/>
  <c r="E110" i="35"/>
  <c r="C110" i="35"/>
  <c r="K109" i="35"/>
  <c r="I109" i="35"/>
  <c r="G109" i="35"/>
  <c r="E109" i="35"/>
  <c r="C109" i="35"/>
  <c r="K108" i="35"/>
  <c r="I108" i="35"/>
  <c r="G108" i="35"/>
  <c r="E108" i="35"/>
  <c r="C108" i="35"/>
  <c r="K107" i="35"/>
  <c r="I107" i="35"/>
  <c r="G107" i="35"/>
  <c r="E107" i="35"/>
  <c r="C107" i="35"/>
  <c r="K106" i="35"/>
  <c r="I106" i="35"/>
  <c r="G106" i="35"/>
  <c r="E106" i="35"/>
  <c r="C106" i="35"/>
  <c r="K105" i="35"/>
  <c r="I105" i="35"/>
  <c r="G105" i="35"/>
  <c r="E105" i="35"/>
  <c r="C105" i="35"/>
  <c r="K104" i="35"/>
  <c r="I104" i="35"/>
  <c r="G104" i="35"/>
  <c r="E104" i="35"/>
  <c r="C104" i="35"/>
  <c r="K103" i="35"/>
  <c r="I103" i="35"/>
  <c r="G103" i="35"/>
  <c r="E103" i="35"/>
  <c r="C103" i="35"/>
  <c r="K102" i="35"/>
  <c r="I102" i="35"/>
  <c r="G102" i="35"/>
  <c r="E102" i="35"/>
  <c r="C102" i="35"/>
  <c r="K101" i="35"/>
  <c r="I101" i="35"/>
  <c r="G101" i="35"/>
  <c r="E101" i="35"/>
  <c r="C101" i="35"/>
  <c r="K100" i="35"/>
  <c r="I100" i="35"/>
  <c r="G100" i="35"/>
  <c r="E100" i="35"/>
  <c r="C100" i="35"/>
  <c r="K99" i="35"/>
  <c r="I99" i="35"/>
  <c r="G99" i="35"/>
  <c r="E99" i="35"/>
  <c r="C99" i="35"/>
  <c r="K98" i="35"/>
  <c r="I98" i="35"/>
  <c r="G98" i="35"/>
  <c r="E98" i="35"/>
  <c r="C98" i="35"/>
  <c r="K97" i="35"/>
  <c r="I97" i="35"/>
  <c r="G97" i="35"/>
  <c r="E97" i="35"/>
  <c r="C97" i="35"/>
  <c r="K96" i="35"/>
  <c r="I96" i="35"/>
  <c r="G96" i="35"/>
  <c r="E96" i="35"/>
  <c r="C96" i="35"/>
  <c r="K95" i="35"/>
  <c r="I95" i="35"/>
  <c r="G95" i="35"/>
  <c r="E95" i="35"/>
  <c r="C95" i="35"/>
  <c r="K94" i="35"/>
  <c r="I94" i="35"/>
  <c r="G94" i="35"/>
  <c r="E94" i="35"/>
  <c r="C94" i="35"/>
  <c r="K93" i="35"/>
  <c r="I93" i="35"/>
  <c r="G93" i="35"/>
  <c r="E93" i="35"/>
  <c r="C93" i="35"/>
  <c r="K92" i="35"/>
  <c r="I92" i="35"/>
  <c r="G92" i="35"/>
  <c r="E92" i="35"/>
  <c r="C92" i="35"/>
  <c r="K91" i="35"/>
  <c r="I91" i="35"/>
  <c r="G91" i="35"/>
  <c r="E91" i="35"/>
  <c r="C91" i="35"/>
  <c r="K90" i="35"/>
  <c r="I90" i="35"/>
  <c r="G90" i="35"/>
  <c r="E90" i="35"/>
  <c r="C90" i="35"/>
  <c r="K89" i="35"/>
  <c r="I89" i="35"/>
  <c r="G89" i="35"/>
  <c r="E89" i="35"/>
  <c r="C89" i="35"/>
  <c r="K88" i="35"/>
  <c r="I88" i="35"/>
  <c r="G88" i="35"/>
  <c r="E88" i="35"/>
  <c r="C88" i="35"/>
  <c r="K87" i="35"/>
  <c r="I87" i="35"/>
  <c r="G87" i="35"/>
  <c r="E87" i="35"/>
  <c r="C87" i="35"/>
  <c r="F56" i="35"/>
  <c r="F60" i="35" s="1"/>
  <c r="E56" i="35"/>
  <c r="E60" i="35" s="1"/>
  <c r="D56" i="35"/>
  <c r="D60" i="35" s="1"/>
  <c r="C56" i="35"/>
  <c r="C60" i="35" s="1"/>
  <c r="B56" i="35"/>
  <c r="B60" i="35" s="1"/>
  <c r="F55" i="35"/>
  <c r="F59" i="35" s="1"/>
  <c r="E55" i="35"/>
  <c r="E59" i="35" s="1"/>
  <c r="D55" i="35"/>
  <c r="D59" i="35" s="1"/>
  <c r="C55" i="35"/>
  <c r="C59" i="35" s="1"/>
  <c r="B55" i="35"/>
  <c r="B59" i="35" s="1"/>
  <c r="F54" i="35"/>
  <c r="F58" i="35" s="1"/>
  <c r="E54" i="35"/>
  <c r="E58" i="35" s="1"/>
  <c r="D54" i="35"/>
  <c r="D58" i="35" s="1"/>
  <c r="C54" i="35"/>
  <c r="C58" i="35" s="1"/>
  <c r="B54" i="35"/>
  <c r="B58" i="35" s="1"/>
  <c r="F53" i="35"/>
  <c r="F57" i="35" s="1"/>
  <c r="E53" i="35"/>
  <c r="E57" i="35" s="1"/>
  <c r="D53" i="35"/>
  <c r="D57" i="35" s="1"/>
  <c r="C53" i="35"/>
  <c r="C57" i="35" s="1"/>
  <c r="B53" i="35"/>
  <c r="B57" i="35" s="1"/>
  <c r="N5" i="35"/>
  <c r="O5" i="35" s="1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B54" i="22"/>
  <c r="N5" i="22" l="1"/>
  <c r="E191" i="22" l="1"/>
  <c r="E190" i="22"/>
  <c r="E189" i="22"/>
  <c r="E188" i="22"/>
  <c r="E187" i="22"/>
  <c r="E186" i="22"/>
  <c r="E185" i="22"/>
  <c r="E184" i="22"/>
  <c r="E183" i="22"/>
  <c r="E182" i="22"/>
  <c r="E181" i="22"/>
  <c r="E180" i="22"/>
  <c r="E179" i="22"/>
  <c r="E178" i="22"/>
  <c r="E177" i="22"/>
  <c r="E176" i="22"/>
  <c r="E175" i="22"/>
  <c r="E174" i="22"/>
  <c r="E173" i="22"/>
  <c r="E172" i="22"/>
  <c r="E171" i="22"/>
  <c r="E170" i="22"/>
  <c r="E169" i="22"/>
  <c r="E168" i="22"/>
  <c r="E167" i="22"/>
  <c r="E166" i="22"/>
  <c r="E165" i="22"/>
  <c r="E164" i="22"/>
  <c r="E163" i="22"/>
  <c r="K115" i="22"/>
  <c r="I115" i="22"/>
  <c r="G115" i="22"/>
  <c r="E115" i="22"/>
  <c r="C115" i="22"/>
  <c r="K114" i="22"/>
  <c r="I114" i="22"/>
  <c r="G114" i="22"/>
  <c r="E114" i="22"/>
  <c r="C114" i="22"/>
  <c r="K113" i="22"/>
  <c r="I113" i="22"/>
  <c r="G113" i="22"/>
  <c r="E113" i="22"/>
  <c r="C113" i="22"/>
  <c r="K112" i="22"/>
  <c r="I112" i="22"/>
  <c r="G112" i="22"/>
  <c r="E112" i="22"/>
  <c r="C112" i="22"/>
  <c r="K111" i="22"/>
  <c r="I111" i="22"/>
  <c r="G111" i="22"/>
  <c r="E111" i="22"/>
  <c r="C111" i="22"/>
  <c r="K110" i="22"/>
  <c r="I110" i="22"/>
  <c r="G110" i="22"/>
  <c r="E110" i="22"/>
  <c r="C110" i="22"/>
  <c r="K109" i="22"/>
  <c r="I109" i="22"/>
  <c r="G109" i="22"/>
  <c r="E109" i="22"/>
  <c r="C109" i="22"/>
  <c r="K108" i="22"/>
  <c r="I108" i="22"/>
  <c r="G108" i="22"/>
  <c r="E108" i="22"/>
  <c r="C108" i="22"/>
  <c r="K107" i="22"/>
  <c r="I107" i="22"/>
  <c r="G107" i="22"/>
  <c r="E107" i="22"/>
  <c r="C107" i="22"/>
  <c r="K106" i="22"/>
  <c r="I106" i="22"/>
  <c r="G106" i="22"/>
  <c r="E106" i="22"/>
  <c r="C106" i="22"/>
  <c r="K105" i="22"/>
  <c r="I105" i="22"/>
  <c r="G105" i="22"/>
  <c r="E105" i="22"/>
  <c r="C105" i="22"/>
  <c r="K104" i="22"/>
  <c r="I104" i="22"/>
  <c r="G104" i="22"/>
  <c r="E104" i="22"/>
  <c r="C104" i="22"/>
  <c r="K103" i="22"/>
  <c r="I103" i="22"/>
  <c r="G103" i="22"/>
  <c r="E103" i="22"/>
  <c r="C103" i="22"/>
  <c r="K102" i="22"/>
  <c r="I102" i="22"/>
  <c r="G102" i="22"/>
  <c r="E102" i="22"/>
  <c r="C102" i="22"/>
  <c r="K101" i="22"/>
  <c r="I101" i="22"/>
  <c r="G101" i="22"/>
  <c r="E101" i="22"/>
  <c r="C101" i="22"/>
  <c r="K100" i="22"/>
  <c r="I100" i="22"/>
  <c r="G100" i="22"/>
  <c r="E100" i="22"/>
  <c r="C100" i="22"/>
  <c r="K99" i="22"/>
  <c r="I99" i="22"/>
  <c r="G99" i="22"/>
  <c r="E99" i="22"/>
  <c r="C99" i="22"/>
  <c r="K98" i="22"/>
  <c r="I98" i="22"/>
  <c r="G98" i="22"/>
  <c r="E98" i="22"/>
  <c r="C98" i="22"/>
  <c r="K97" i="22"/>
  <c r="I97" i="22"/>
  <c r="G97" i="22"/>
  <c r="E97" i="22"/>
  <c r="C97" i="22"/>
  <c r="K96" i="22"/>
  <c r="I96" i="22"/>
  <c r="G96" i="22"/>
  <c r="E96" i="22"/>
  <c r="C96" i="22"/>
  <c r="K95" i="22"/>
  <c r="I95" i="22"/>
  <c r="G95" i="22"/>
  <c r="E95" i="22"/>
  <c r="C95" i="22"/>
  <c r="K94" i="22"/>
  <c r="I94" i="22"/>
  <c r="G94" i="22"/>
  <c r="E94" i="22"/>
  <c r="C94" i="22"/>
  <c r="K93" i="22"/>
  <c r="I93" i="22"/>
  <c r="G93" i="22"/>
  <c r="E93" i="22"/>
  <c r="C93" i="22"/>
  <c r="K92" i="22"/>
  <c r="I92" i="22"/>
  <c r="G92" i="22"/>
  <c r="E92" i="22"/>
  <c r="C92" i="22"/>
  <c r="K91" i="22"/>
  <c r="I91" i="22"/>
  <c r="G91" i="22"/>
  <c r="E91" i="22"/>
  <c r="C91" i="22"/>
  <c r="K90" i="22"/>
  <c r="I90" i="22"/>
  <c r="G90" i="22"/>
  <c r="E90" i="22"/>
  <c r="C90" i="22"/>
  <c r="K89" i="22"/>
  <c r="I89" i="22"/>
  <c r="G89" i="22"/>
  <c r="E89" i="22"/>
  <c r="C89" i="22"/>
  <c r="K88" i="22"/>
  <c r="I88" i="22"/>
  <c r="G88" i="22"/>
  <c r="E88" i="22"/>
  <c r="C88" i="22"/>
  <c r="K87" i="22"/>
  <c r="I87" i="22"/>
  <c r="G87" i="22"/>
  <c r="E87" i="22"/>
  <c r="C87" i="22"/>
  <c r="F56" i="22"/>
  <c r="F60" i="22" s="1"/>
  <c r="E56" i="22"/>
  <c r="E60" i="22" s="1"/>
  <c r="D56" i="22"/>
  <c r="D60" i="22" s="1"/>
  <c r="C56" i="22"/>
  <c r="C60" i="22" s="1"/>
  <c r="B56" i="22"/>
  <c r="B60" i="22" s="1"/>
  <c r="F55" i="22"/>
  <c r="F59" i="22" s="1"/>
  <c r="E55" i="22"/>
  <c r="E59" i="22" s="1"/>
  <c r="D55" i="22"/>
  <c r="D59" i="22" s="1"/>
  <c r="C55" i="22"/>
  <c r="C59" i="22" s="1"/>
  <c r="B55" i="22"/>
  <c r="B59" i="22" s="1"/>
  <c r="F54" i="22"/>
  <c r="F58" i="22" s="1"/>
  <c r="E54" i="22"/>
  <c r="E58" i="22" s="1"/>
  <c r="D54" i="22"/>
  <c r="D58" i="22" s="1"/>
  <c r="C54" i="22"/>
  <c r="C58" i="22" s="1"/>
  <c r="B58" i="22"/>
  <c r="F53" i="22"/>
  <c r="F57" i="22" s="1"/>
  <c r="E53" i="22"/>
  <c r="E57" i="22" s="1"/>
  <c r="D53" i="22"/>
  <c r="D57" i="22" s="1"/>
  <c r="C53" i="22"/>
  <c r="C57" i="22" s="1"/>
  <c r="B53" i="22"/>
  <c r="B57" i="22" s="1"/>
  <c r="O5" i="22"/>
  <c r="C109" i="1" l="1"/>
  <c r="C83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21" i="1"/>
  <c r="E295" i="1"/>
  <c r="F298" i="1"/>
  <c r="E298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K6" i="1"/>
  <c r="J6" i="1"/>
  <c r="L5" i="1"/>
  <c r="L6" i="1" s="1"/>
  <c r="I6" i="1"/>
  <c r="G298" i="1" l="1"/>
  <c r="H6" i="1"/>
  <c r="C81" i="1" l="1"/>
  <c r="C50" i="1" l="1"/>
  <c r="C54" i="1" s="1"/>
  <c r="D50" i="1"/>
  <c r="D54" i="1" s="1"/>
  <c r="E50" i="1"/>
  <c r="E54" i="1" s="1"/>
  <c r="F50" i="1"/>
  <c r="F54" i="1" s="1"/>
  <c r="C51" i="1"/>
  <c r="C55" i="1" s="1"/>
  <c r="D51" i="1"/>
  <c r="D55" i="1" s="1"/>
  <c r="E51" i="1"/>
  <c r="E55" i="1" s="1"/>
  <c r="F51" i="1"/>
  <c r="F55" i="1" s="1"/>
  <c r="C52" i="1"/>
  <c r="C56" i="1" s="1"/>
  <c r="D52" i="1"/>
  <c r="D56" i="1" s="1"/>
  <c r="E52" i="1"/>
  <c r="E56" i="1" s="1"/>
  <c r="F52" i="1"/>
  <c r="F56" i="1" s="1"/>
  <c r="C53" i="1"/>
  <c r="C57" i="1" s="1"/>
  <c r="D53" i="1"/>
  <c r="D57" i="1" s="1"/>
  <c r="E53" i="1"/>
  <c r="E57" i="1" s="1"/>
  <c r="F53" i="1"/>
  <c r="F57" i="1" s="1"/>
  <c r="B51" i="1"/>
  <c r="B55" i="1" s="1"/>
  <c r="B53" i="1"/>
  <c r="B57" i="1" s="1"/>
  <c r="B52" i="1"/>
  <c r="B56" i="1" s="1"/>
  <c r="B50" i="1"/>
  <c r="B54" i="1" s="1"/>
  <c r="G8" i="1" l="1"/>
  <c r="G7" i="1"/>
  <c r="G6" i="1"/>
  <c r="K95" i="1" l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83" i="1"/>
  <c r="E82" i="1"/>
  <c r="K81" i="1"/>
  <c r="I81" i="1"/>
  <c r="G81" i="1"/>
  <c r="E81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82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22" i="1"/>
  <c r="D223" i="1"/>
  <c r="D221" i="1"/>
</calcChain>
</file>

<file path=xl/sharedStrings.xml><?xml version="1.0" encoding="utf-8"?>
<sst xmlns="http://schemas.openxmlformats.org/spreadsheetml/2006/main" count="5658" uniqueCount="257">
  <si>
    <t>Ejecución CEX SAD 2014</t>
  </si>
  <si>
    <t>PERFIL_SERVICIO</t>
  </si>
  <si>
    <t/>
  </si>
  <si>
    <t>Medidas</t>
  </si>
  <si>
    <t>Total perfiles</t>
  </si>
  <si>
    <t>Dependencia</t>
  </si>
  <si>
    <t>Riesgo de exclusión</t>
  </si>
  <si>
    <t>Menores en riesgo</t>
  </si>
  <si>
    <t>Autonomía personal</t>
  </si>
  <si>
    <t>Personas atendidas</t>
  </si>
  <si>
    <t>Horas ejecutadas</t>
  </si>
  <si>
    <t>Horas asignadas</t>
  </si>
  <si>
    <t>Tabla 1. Número de personas y horas por tipos en 2014</t>
  </si>
  <si>
    <t>* Logroño no introduce las  horas ejecutadas</t>
  </si>
  <si>
    <t>DEPENDENCIA</t>
  </si>
  <si>
    <t>Grado 1 Nivel I</t>
  </si>
  <si>
    <t>Grado 1 Nivel II</t>
  </si>
  <si>
    <t>Grado 2 Nivel I</t>
  </si>
  <si>
    <t>Grado 2 Nivel II</t>
  </si>
  <si>
    <t>Grado 3 Nivel I</t>
  </si>
  <si>
    <t>Grado 3 Nivel II</t>
  </si>
  <si>
    <t>Grado 1 sin nivel</t>
  </si>
  <si>
    <t>Grado 2 sin nivel</t>
  </si>
  <si>
    <t>Grado 3 sin nivel</t>
  </si>
  <si>
    <t>Tabla 2. Número de personas por grado y nivel 2014</t>
  </si>
  <si>
    <t>DEMARCACION_UTS</t>
  </si>
  <si>
    <t>Rioja Baja</t>
  </si>
  <si>
    <t>Rioja Centro</t>
  </si>
  <si>
    <t>Rioja Alta</t>
  </si>
  <si>
    <t>Logroño</t>
  </si>
  <si>
    <t>Bajas usuarios</t>
  </si>
  <si>
    <t>Nuevos usuarios</t>
  </si>
  <si>
    <t>Tabla 5. Número de personas, bajas usuarios y nuevos usuarios  por UTS 2014</t>
  </si>
  <si>
    <t>Tabla 6. Número de personas, horas asignadas y horas ejecutadas  por UTS 2014</t>
  </si>
  <si>
    <t>*Horas ejecutadas</t>
  </si>
  <si>
    <t>ALFARO</t>
  </si>
  <si>
    <t>RINCÓN DE SOTO</t>
  </si>
  <si>
    <t>ARNEDO</t>
  </si>
  <si>
    <t>ALDEANUEVA DE EBRO</t>
  </si>
  <si>
    <t>CALAHORRA</t>
  </si>
  <si>
    <t>MANCOMUNIDAD DE ALHAMA LINARES</t>
  </si>
  <si>
    <t>MANCOMUNIDAD DE LA CUENCA DEL CIDACOS</t>
  </si>
  <si>
    <t>LARDERO</t>
  </si>
  <si>
    <t>CAMERO VIEJO</t>
  </si>
  <si>
    <t>MANCOMUNIDAD DE LEZA-IREGUA</t>
  </si>
  <si>
    <t>AGRUPACIÓN DE AGONCILLO</t>
  </si>
  <si>
    <t>MANCOMUNIDAD DE OCON</t>
  </si>
  <si>
    <t>MANCOMUNIDAD DE ALTO IREGUA</t>
  </si>
  <si>
    <t>MANCOMUNIDAD DE MONCALVILLO</t>
  </si>
  <si>
    <t>NÁJERA</t>
  </si>
  <si>
    <t>HARO</t>
  </si>
  <si>
    <t>SANTO DOMINGO DE LA CALZADA</t>
  </si>
  <si>
    <t>MANCOMUNIDAD DE CUATRO RÍOS</t>
  </si>
  <si>
    <t>MANCOMUNIDAD DEL ALTO NAJERILLA</t>
  </si>
  <si>
    <t>MANCOMUNIDAD VIRGEN DE ALLENDE</t>
  </si>
  <si>
    <t>MANCOMUNIDAD DEL NAJERILLA</t>
  </si>
  <si>
    <t>MANCOMUNIDAD RIOJA ALTA</t>
  </si>
  <si>
    <t>MANCOMUNIDAD DEL TIRÓN</t>
  </si>
  <si>
    <t>MANCOMUNIDAD INTERMUNICIPAL VALVANERA</t>
  </si>
  <si>
    <t>Padrón 2014</t>
  </si>
  <si>
    <t>Cobertura</t>
  </si>
  <si>
    <t>Tabla 7. Número de personas atendidas y cobertura según  UTS 2014</t>
  </si>
  <si>
    <t>Demarcaciones - UTS</t>
  </si>
  <si>
    <t>UNIDAD DE TRABAJO SOCIAL DE ALFARO</t>
  </si>
  <si>
    <t>UNIDAD DE TRABAJO SOCIAL DE RINCÓN DE SOTO</t>
  </si>
  <si>
    <t>UNIDAD DE TRABAJO SOCIAL DE ARNEDO</t>
  </si>
  <si>
    <t>UNIDAD DE TRABAJO SOCIAL DE ALDEANUEVA DE EBRO</t>
  </si>
  <si>
    <t>UNIDAD DE TRABAJO SOCIAL DE CALAHORRA</t>
  </si>
  <si>
    <t>UTS DE REFERENCIA MANCOMUNIDAD DE ALHAMA LINARES</t>
  </si>
  <si>
    <t>UTS DE REFERENCIA MANCOMUNIDAD DE LA CUENCA DEL CIDACOS</t>
  </si>
  <si>
    <t>UNIDAD DE TRABAJO SOCIAL DE LARDERO</t>
  </si>
  <si>
    <t>UTS DE REFERENCIA CAMERO VIEJO</t>
  </si>
  <si>
    <t>UTS DE REFERENCIA MANCOMUNIDAD DE LEZA-IREGUA</t>
  </si>
  <si>
    <t>UTS DE REFERENCIA AGRUPACIÓN DE AGONCILLO</t>
  </si>
  <si>
    <t>UTS DE REFERENCIA MANCOMUNIDAD DE OCON</t>
  </si>
  <si>
    <t>UTS DE REFERENCIA MANCOMUNIDAD DE ALTO IREGUA</t>
  </si>
  <si>
    <t>UTS DE REFERENCIA MANCOMUNIDAD DE MONCALVILLO</t>
  </si>
  <si>
    <t>UNIDAD DE TRABAJO SOCIAL DE NÁJERA</t>
  </si>
  <si>
    <t>13</t>
  </si>
  <si>
    <t>UNIDAD DE TRABAJO SOCIAL DE HARO</t>
  </si>
  <si>
    <t>UNIDAD DE TRABAJO SOCIAL DE SANTO DOMINGO DE LA CALZADA</t>
  </si>
  <si>
    <t>UTS DE REFERENCIA MANCOMUNIDAD DE CUATRO RÍOS</t>
  </si>
  <si>
    <t>UTS DE REFERENCIA MANCOMUNIDAD DEL ALTO NAJERILLA</t>
  </si>
  <si>
    <t>UTS DE REFERENCIA MANCOMUNIDAD VIRGEN DE ALLENDE</t>
  </si>
  <si>
    <t>UTS DE REFERENCIA MANCOMUNIDAD DEL NAJERILLA</t>
  </si>
  <si>
    <t>UTS DE REFERENCIA MANCOMUNIDAD RIOJA ALTA</t>
  </si>
  <si>
    <t>UTS DE REFERENCIA MANCOMUNIDAD DEL TIRÓN</t>
  </si>
  <si>
    <t>CENTRO BÁSICO DE SERVICIOS SOCIALES DE LA MANCOMUNIDAD INTERMUNICIPAL VALVANERA</t>
  </si>
  <si>
    <t>1.015</t>
  </si>
  <si>
    <t>293.889</t>
  </si>
  <si>
    <t>279.694</t>
  </si>
  <si>
    <t>UNIDAD DE TRABAJO SOCIAL CASA FARIAS</t>
  </si>
  <si>
    <t>93</t>
  </si>
  <si>
    <t>25.623</t>
  </si>
  <si>
    <t>24.615</t>
  </si>
  <si>
    <t>UNIDAD DE TRABAJO SOCIAL EL PARQUE</t>
  </si>
  <si>
    <t>151</t>
  </si>
  <si>
    <t>44.933</t>
  </si>
  <si>
    <t>42.614</t>
  </si>
  <si>
    <t>UNIDAD DE TRABAJO SOCIAL LA ESTRELLA</t>
  </si>
  <si>
    <t>3.154</t>
  </si>
  <si>
    <t>2.925</t>
  </si>
  <si>
    <t>UNIDAD DE TRABAJO SOCIAL LA RIBERA</t>
  </si>
  <si>
    <t>171</t>
  </si>
  <si>
    <t>48.103</t>
  </si>
  <si>
    <t>47.110</t>
  </si>
  <si>
    <t>UNIDAD DE TRABAJO SOCIAL LAS FONTANILLAS</t>
  </si>
  <si>
    <t>186</t>
  </si>
  <si>
    <t>49.966</t>
  </si>
  <si>
    <t>47.028</t>
  </si>
  <si>
    <t>UNIDAD DE TRABAJO SOCIAL LOBETE</t>
  </si>
  <si>
    <t>160</t>
  </si>
  <si>
    <t>52.265</t>
  </si>
  <si>
    <t>49.704</t>
  </si>
  <si>
    <t>UNIDAD DE TRABAJO SOCIAL VAREA</t>
  </si>
  <si>
    <t>17</t>
  </si>
  <si>
    <t>7.862</t>
  </si>
  <si>
    <t>7.693</t>
  </si>
  <si>
    <t>UNIDAD DE TRABAJO SOCIAL YAGÜE</t>
  </si>
  <si>
    <t>34</t>
  </si>
  <si>
    <t>7.205</t>
  </si>
  <si>
    <t>6.980</t>
  </si>
  <si>
    <t>UNIDAD DE TRABAJO SOCIAL ACESUR</t>
  </si>
  <si>
    <t>191</t>
  </si>
  <si>
    <t>54.778</t>
  </si>
  <si>
    <t>51.024</t>
  </si>
  <si>
    <t>Tabla 8. Dependencia Número de personas atendidas y cobertura según  UTS 2014</t>
  </si>
  <si>
    <t>Perfil Servicio= Dependencia 2014</t>
  </si>
  <si>
    <t>% Usuarios</t>
  </si>
  <si>
    <t>%respeto al total perfiles</t>
  </si>
  <si>
    <t>Tabla 3. Número de personas por perfiles, por UTS y porcentajes 2014</t>
  </si>
  <si>
    <t>Perfil Servicio= Autonomía 2014</t>
  </si>
  <si>
    <t>comprobar. No puede ser &gt; ejecutado que asignado</t>
  </si>
  <si>
    <t>Sin dependencia (valorada pero no tiene)</t>
  </si>
  <si>
    <t>** Horas ejecutadas</t>
  </si>
  <si>
    <t>** Logroño no introduce las  horas ejecutadas por lo que se  toman las asignadas.</t>
  </si>
  <si>
    <t>* Aunque son 3.500 sin repetición, 110 personas han estado en más de un perfil</t>
  </si>
  <si>
    <t xml:space="preserve">No consta </t>
  </si>
  <si>
    <t>Grafico 1. Hacer gráfico con pesos de los perfiles</t>
  </si>
  <si>
    <t>Grado I</t>
  </si>
  <si>
    <t>Grado II</t>
  </si>
  <si>
    <t>Grado III</t>
  </si>
  <si>
    <t>Sin Grado</t>
  </si>
  <si>
    <t>Gráfico 2. Número de personas por grado y nivel 2014</t>
  </si>
  <si>
    <t>* Usuarios</t>
  </si>
  <si>
    <t>Gráfico 4. Porcentaje de personas por perfiles y por UTS  en 2014</t>
  </si>
  <si>
    <t>Gráfico 4. Ranking por demarcaciones de porcentaje de  usuarios de SAD en 2014</t>
  </si>
  <si>
    <t>No consta</t>
  </si>
  <si>
    <t>Sin dependencia</t>
  </si>
  <si>
    <t>% Usuarios Dep</t>
  </si>
  <si>
    <t>% Usuarios Aut</t>
  </si>
  <si>
    <t>% Usuarios Menores</t>
  </si>
  <si>
    <t>% Usuarios Riesgo</t>
  </si>
  <si>
    <t>La Rioja</t>
  </si>
  <si>
    <t>Grafico 1. Gráfico de porcentajes de usuarios de SAD por perfiles</t>
  </si>
  <si>
    <t>Gráfico 4. Ranking por demarcaciones de porcentaje de  usuarios de SAD</t>
  </si>
  <si>
    <t>Tabla 1. Número de personas con SAD por perfiles y horas asignadas y ejecutadas</t>
  </si>
  <si>
    <t>% de ejecución</t>
  </si>
  <si>
    <t>Tabla 2. Número de personas con SAD por grado y nivel</t>
  </si>
  <si>
    <t>Tabla 3. Número de personas con SAD por perfiles, por UTS y porcentajes</t>
  </si>
  <si>
    <t>Gráfico 3. Porcentaje de personas con SAD por demarcación</t>
  </si>
  <si>
    <t>Gráfico 4. Porcentaje de personas con SAD por perfiles y por demarcación</t>
  </si>
  <si>
    <t xml:space="preserve">Tabla 6. Número de personas con SAD y cobertura por UTS </t>
  </si>
  <si>
    <t>Tabla 5. Número de personas con SAD por perfiles, horas asignadas y horas ejecutadas por UTS</t>
  </si>
  <si>
    <t xml:space="preserve">Tabla 4. Número de personas con SAD, horas asignadas y horas ejecutadas por UTS </t>
  </si>
  <si>
    <t>Gráfico 2. Porcentaje del número de personas con SAD por grado y nivel</t>
  </si>
  <si>
    <t>Tabla 7. Número de personas, bajas usuarios y nuevos usuarios  por UTS</t>
  </si>
  <si>
    <t>% Sin Grado</t>
  </si>
  <si>
    <t>% Grado I</t>
  </si>
  <si>
    <t>% Grado II</t>
  </si>
  <si>
    <t>% Grado III</t>
  </si>
  <si>
    <t>Usuarios</t>
  </si>
  <si>
    <t>Cobertura en tantos por mil</t>
  </si>
  <si>
    <t xml:space="preserve">Dependencia Cobertura </t>
  </si>
  <si>
    <t>SIN LOGROÑO</t>
  </si>
  <si>
    <t>CON LOGROÑO</t>
  </si>
  <si>
    <t>Distribución</t>
  </si>
  <si>
    <t>Gráfico 3. Porcentaje de personas  por demarcación en 2014</t>
  </si>
  <si>
    <t>Padrón 2015</t>
  </si>
  <si>
    <t>* Aunque son 4.221 sin repetición, 162 personas han estado en más de un perfil</t>
  </si>
  <si>
    <t>Ejecución CEX SAD  2016 (datos obtenidos 10-2-2017)</t>
  </si>
  <si>
    <t>Padrón 2016</t>
  </si>
  <si>
    <t>Ejecución CEX SAD  2015 (datos obtenidos 10-2-2017)</t>
  </si>
  <si>
    <t>* Aunque son 4.009 sin repetición, 445 personas han estado en más de un perfil</t>
  </si>
  <si>
    <t>42</t>
  </si>
  <si>
    <t>5</t>
  </si>
  <si>
    <t>6</t>
  </si>
  <si>
    <t>2</t>
  </si>
  <si>
    <t>1</t>
  </si>
  <si>
    <t>102</t>
  </si>
  <si>
    <t>35</t>
  </si>
  <si>
    <t>7</t>
  </si>
  <si>
    <t>488</t>
  </si>
  <si>
    <t>Padrón 2017</t>
  </si>
  <si>
    <t>2.730</t>
  </si>
  <si>
    <t>3.722</t>
  </si>
  <si>
    <t>Ejecución CEX SAD  2017 (datos obtenidos 23-2-2018)</t>
  </si>
  <si>
    <t>* Aunque son 4.642 sin repetición, 119 personas han estado en más de un perfil</t>
  </si>
  <si>
    <t>4.642</t>
  </si>
  <si>
    <t>3.788</t>
  </si>
  <si>
    <t>836</t>
  </si>
  <si>
    <t>660</t>
  </si>
  <si>
    <t>95</t>
  </si>
  <si>
    <t>53</t>
  </si>
  <si>
    <t>30</t>
  </si>
  <si>
    <t>431</t>
  </si>
  <si>
    <t>44</t>
  </si>
  <si>
    <t>348</t>
  </si>
  <si>
    <t>231</t>
  </si>
  <si>
    <t>224</t>
  </si>
  <si>
    <t>183</t>
  </si>
  <si>
    <t>177</t>
  </si>
  <si>
    <t>288</t>
  </si>
  <si>
    <t>287</t>
  </si>
  <si>
    <t>193</t>
  </si>
  <si>
    <t>169</t>
  </si>
  <si>
    <t>168</t>
  </si>
  <si>
    <t>189</t>
  </si>
  <si>
    <t>1.245</t>
  </si>
  <si>
    <t>1.228</t>
  </si>
  <si>
    <t>16</t>
  </si>
  <si>
    <t>881</t>
  </si>
  <si>
    <t>520</t>
  </si>
  <si>
    <t>Padrón 2018</t>
  </si>
  <si>
    <t>Ejecución CEX SAD 2018 (datos obtenidos 19-2-2019)</t>
  </si>
  <si>
    <t>* Aunque son 5.257 sin repetición, 154 personas han estado en más de un perfil</t>
  </si>
  <si>
    <t>Ejecución CEX SAD 2019 (datos obtenidos 11-3-2020)</t>
  </si>
  <si>
    <t>* Aunque son 5.486 sin repetición, 139 personas han estado en más de un perfil</t>
  </si>
  <si>
    <t>Padrón 2019</t>
  </si>
  <si>
    <t>Ejecución CEX SAD 2020 (datos obtenidos 6-5-2021)</t>
  </si>
  <si>
    <t>Padrón 2020</t>
  </si>
  <si>
    <t>Tabla 2. Número de personas con SAD Dependencia por grado y nivel</t>
  </si>
  <si>
    <t>%</t>
  </si>
  <si>
    <t>* Aunque son 5.432 sin repetición, 122 personas han estado en más de un perfil</t>
  </si>
  <si>
    <t>Ejecución CEX SAD 2021 (datos obtenidos 8-3-2022)</t>
  </si>
  <si>
    <t>* Aunque son 5.508 sin repetición, 171 personas han estado en más de un perfil</t>
  </si>
  <si>
    <t>Padrón 2021</t>
  </si>
  <si>
    <t>Ejecución CEX SAD 2022 (datos obtenidos 15-2-2023)</t>
  </si>
  <si>
    <t>* Aunque son 5.515 sin repetición, 130 personas han estado en más de un perfil</t>
  </si>
  <si>
    <t>Padrón 2022</t>
  </si>
  <si>
    <t>4.887</t>
  </si>
  <si>
    <t>63</t>
  </si>
  <si>
    <t>85</t>
  </si>
  <si>
    <t>48</t>
  </si>
  <si>
    <t>101</t>
  </si>
  <si>
    <t>52</t>
  </si>
  <si>
    <t>77</t>
  </si>
  <si>
    <t>76</t>
  </si>
  <si>
    <t>2.062</t>
  </si>
  <si>
    <t>1.650</t>
  </si>
  <si>
    <t>841</t>
  </si>
  <si>
    <t>Ejecución CEX SAD 2023 (datos obtenidos 2-2-2024)</t>
  </si>
  <si>
    <t>* Aunque son 5.774 sin repetición, 148 personas han estado en más de un perfil</t>
  </si>
  <si>
    <t>Censo 2023</t>
  </si>
  <si>
    <t>Censo 2024</t>
  </si>
  <si>
    <t>Ejecución CEX SAD 2024 (datos obtenidos 31-3-2025)</t>
  </si>
  <si>
    <t>* Aunque son 5.778 sin repetición, 130 personas han estado en más de un perfil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</si>
</sst>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HelveticaNeue LT 55 Roman"/>
    </font>
    <font>
      <b/>
      <sz val="11"/>
      <color theme="1"/>
      <name val="HelveticaNeue LT 55 Roman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HelveticaNeue LT 55 Roman"/>
    </font>
    <font>
      <b/>
      <sz val="10"/>
      <color theme="1"/>
      <name val="HelveticaNeue LT 55 Roman"/>
    </font>
    <font>
      <sz val="10"/>
      <color theme="1"/>
      <name val="HelveticaNeue LT 55 Roman"/>
    </font>
    <font>
      <b/>
      <sz val="10"/>
      <name val="HelveticaNeue LT 55 Roman"/>
    </font>
    <font>
      <sz val="10"/>
      <color rgb="FFFF0000"/>
      <name val="HelveticaNeue LT 55 Roman"/>
    </font>
    <font>
      <sz val="10"/>
      <name val="HelveticaNeue LT 85 Heavy"/>
    </font>
    <font>
      <sz val="10"/>
      <color theme="1"/>
      <name val="HelveticaNeue LT 85 Heavy"/>
    </font>
    <font>
      <sz val="12"/>
      <color theme="1"/>
      <name val="HelveticaNeue LT 85 Heavy"/>
    </font>
    <font>
      <sz val="12"/>
      <name val="Arial"/>
      <family val="2"/>
    </font>
    <font>
      <sz val="9"/>
      <name val="HelveticaNeue LT 55 Roman"/>
    </font>
    <font>
      <b/>
      <sz val="2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25" fillId="0" borderId="2" applyFont="0" applyFill="0" applyAlignment="0">
      <alignment horizontal="center" vertical="center" wrapText="1"/>
    </xf>
  </cellStyleXfs>
  <cellXfs count="108">
    <xf numFmtId="0" fontId="0" fillId="0" borderId="0" xfId="0"/>
    <xf numFmtId="0" fontId="0" fillId="0" borderId="0" xfId="0" applyNumberFormat="1" applyFont="1" applyFill="1" applyBorder="1" applyAlignment="1"/>
    <xf numFmtId="0" fontId="2" fillId="2" borderId="1" xfId="0" applyNumberFormat="1" applyFont="1" applyFill="1" applyBorder="1" applyAlignment="1"/>
    <xf numFmtId="0" fontId="2" fillId="2" borderId="3" xfId="0" applyNumberFormat="1" applyFont="1" applyFill="1" applyBorder="1" applyAlignment="1"/>
    <xf numFmtId="0" fontId="2" fillId="2" borderId="4" xfId="0" applyNumberFormat="1" applyFont="1" applyFill="1" applyBorder="1" applyAlignment="1"/>
    <xf numFmtId="3" fontId="2" fillId="0" borderId="2" xfId="0" applyNumberFormat="1" applyFont="1" applyFill="1" applyBorder="1" applyAlignment="1">
      <alignment horizontal="right"/>
    </xf>
    <xf numFmtId="0" fontId="1" fillId="0" borderId="0" xfId="0" applyFont="1"/>
    <xf numFmtId="0" fontId="3" fillId="2" borderId="3" xfId="0" applyNumberFormat="1" applyFont="1" applyFill="1" applyBorder="1" applyAlignment="1"/>
    <xf numFmtId="0" fontId="3" fillId="2" borderId="1" xfId="0" applyNumberFormat="1" applyFont="1" applyFill="1" applyBorder="1" applyAlignment="1"/>
    <xf numFmtId="0" fontId="3" fillId="2" borderId="4" xfId="0" applyNumberFormat="1" applyFont="1" applyFill="1" applyBorder="1" applyAlignment="1"/>
    <xf numFmtId="3" fontId="3" fillId="0" borderId="2" xfId="0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>
      <alignment horizontal="right"/>
    </xf>
    <xf numFmtId="0" fontId="6" fillId="0" borderId="0" xfId="0" applyFont="1"/>
    <xf numFmtId="3" fontId="5" fillId="0" borderId="2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4" fillId="0" borderId="0" xfId="0" applyFont="1"/>
    <xf numFmtId="0" fontId="5" fillId="2" borderId="3" xfId="0" applyNumberFormat="1" applyFont="1" applyFill="1" applyBorder="1" applyAlignment="1"/>
    <xf numFmtId="10" fontId="0" fillId="0" borderId="0" xfId="1" applyNumberFormat="1" applyFont="1"/>
    <xf numFmtId="0" fontId="3" fillId="2" borderId="5" xfId="0" applyNumberFormat="1" applyFont="1" applyFill="1" applyBorder="1" applyAlignment="1"/>
    <xf numFmtId="3" fontId="5" fillId="0" borderId="6" xfId="0" applyNumberFormat="1" applyFont="1" applyFill="1" applyBorder="1" applyAlignment="1">
      <alignment horizontal="right"/>
    </xf>
    <xf numFmtId="0" fontId="5" fillId="0" borderId="6" xfId="0" applyNumberFormat="1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/>
    <xf numFmtId="10" fontId="10" fillId="0" borderId="2" xfId="1" applyNumberFormat="1" applyFont="1" applyBorder="1"/>
    <xf numFmtId="10" fontId="9" fillId="0" borderId="2" xfId="1" applyNumberFormat="1" applyFont="1" applyBorder="1"/>
    <xf numFmtId="0" fontId="11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0" fontId="12" fillId="0" borderId="2" xfId="1" applyNumberFormat="1" applyFont="1" applyBorder="1"/>
    <xf numFmtId="10" fontId="8" fillId="0" borderId="2" xfId="1" applyNumberFormat="1" applyFont="1" applyBorder="1"/>
    <xf numFmtId="3" fontId="0" fillId="0" borderId="0" xfId="0" applyNumberFormat="1"/>
    <xf numFmtId="0" fontId="13" fillId="0" borderId="0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>
      <alignment horizontal="right"/>
    </xf>
    <xf numFmtId="0" fontId="3" fillId="0" borderId="7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/>
    <xf numFmtId="0" fontId="3" fillId="3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NumberFormat="1" applyFont="1" applyFill="1" applyBorder="1" applyAlignment="1"/>
    <xf numFmtId="0" fontId="15" fillId="2" borderId="1" xfId="0" applyNumberFormat="1" applyFont="1" applyFill="1" applyBorder="1" applyAlignment="1"/>
    <xf numFmtId="0" fontId="15" fillId="2" borderId="4" xfId="0" applyNumberFormat="1" applyFont="1" applyFill="1" applyBorder="1" applyAlignment="1"/>
    <xf numFmtId="0" fontId="15" fillId="2" borderId="3" xfId="0" applyNumberFormat="1" applyFont="1" applyFill="1" applyBorder="1" applyAlignment="1"/>
    <xf numFmtId="0" fontId="15" fillId="0" borderId="0" xfId="0" applyNumberFormat="1" applyFont="1" applyFill="1" applyBorder="1" applyAlignment="1">
      <alignment horizontal="right"/>
    </xf>
    <xf numFmtId="3" fontId="17" fillId="0" borderId="0" xfId="0" applyNumberFormat="1" applyFont="1"/>
    <xf numFmtId="3" fontId="18" fillId="0" borderId="2" xfId="0" applyNumberFormat="1" applyFont="1" applyFill="1" applyBorder="1" applyAlignment="1">
      <alignment horizontal="right"/>
    </xf>
    <xf numFmtId="9" fontId="15" fillId="3" borderId="2" xfId="0" applyNumberFormat="1" applyFont="1" applyFill="1" applyBorder="1" applyAlignment="1">
      <alignment horizontal="right"/>
    </xf>
    <xf numFmtId="0" fontId="18" fillId="3" borderId="0" xfId="0" applyNumberFormat="1" applyFont="1" applyFill="1" applyBorder="1" applyAlignment="1"/>
    <xf numFmtId="9" fontId="15" fillId="3" borderId="0" xfId="0" applyNumberFormat="1" applyFont="1" applyFill="1" applyBorder="1" applyAlignment="1">
      <alignment horizontal="right"/>
    </xf>
    <xf numFmtId="0" fontId="17" fillId="3" borderId="0" xfId="0" applyFont="1" applyFill="1"/>
    <xf numFmtId="0" fontId="15" fillId="3" borderId="0" xfId="0" applyNumberFormat="1" applyFont="1" applyFill="1" applyBorder="1" applyAlignment="1">
      <alignment horizontal="right"/>
    </xf>
    <xf numFmtId="0" fontId="15" fillId="3" borderId="0" xfId="0" applyNumberFormat="1" applyFont="1" applyFill="1" applyBorder="1" applyAlignment="1"/>
    <xf numFmtId="0" fontId="15" fillId="2" borderId="2" xfId="0" applyNumberFormat="1" applyFont="1" applyFill="1" applyBorder="1" applyAlignment="1"/>
    <xf numFmtId="0" fontId="18" fillId="2" borderId="3" xfId="0" applyNumberFormat="1" applyFont="1" applyFill="1" applyBorder="1" applyAlignment="1"/>
    <xf numFmtId="0" fontId="15" fillId="0" borderId="2" xfId="0" applyNumberFormat="1" applyFont="1" applyFill="1" applyBorder="1" applyAlignment="1">
      <alignment horizontal="right"/>
    </xf>
    <xf numFmtId="10" fontId="17" fillId="0" borderId="2" xfId="0" applyNumberFormat="1" applyFont="1" applyBorder="1"/>
    <xf numFmtId="0" fontId="19" fillId="0" borderId="0" xfId="0" applyFont="1"/>
    <xf numFmtId="0" fontId="18" fillId="0" borderId="2" xfId="0" applyNumberFormat="1" applyFont="1" applyFill="1" applyBorder="1" applyAlignment="1">
      <alignment horizontal="right"/>
    </xf>
    <xf numFmtId="3" fontId="15" fillId="0" borderId="2" xfId="0" applyNumberFormat="1" applyFont="1" applyFill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10" fontId="16" fillId="0" borderId="2" xfId="1" applyNumberFormat="1" applyFont="1" applyBorder="1"/>
    <xf numFmtId="0" fontId="15" fillId="0" borderId="6" xfId="0" applyNumberFormat="1" applyFont="1" applyFill="1" applyBorder="1" applyAlignment="1">
      <alignment horizontal="right"/>
    </xf>
    <xf numFmtId="10" fontId="17" fillId="0" borderId="2" xfId="1" applyNumberFormat="1" applyFont="1" applyBorder="1"/>
    <xf numFmtId="10" fontId="17" fillId="0" borderId="0" xfId="1" applyNumberFormat="1" applyFont="1"/>
    <xf numFmtId="0" fontId="20" fillId="0" borderId="0" xfId="0" applyFont="1"/>
    <xf numFmtId="0" fontId="21" fillId="0" borderId="0" xfId="0" applyFont="1"/>
    <xf numFmtId="0" fontId="20" fillId="2" borderId="2" xfId="0" applyNumberFormat="1" applyFont="1" applyFill="1" applyBorder="1" applyAlignment="1"/>
    <xf numFmtId="3" fontId="20" fillId="0" borderId="2" xfId="0" applyNumberFormat="1" applyFont="1" applyFill="1" applyBorder="1" applyAlignment="1">
      <alignment horizontal="right"/>
    </xf>
    <xf numFmtId="0" fontId="20" fillId="0" borderId="2" xfId="0" applyNumberFormat="1" applyFont="1" applyFill="1" applyBorder="1" applyAlignment="1">
      <alignment horizontal="right"/>
    </xf>
    <xf numFmtId="10" fontId="21" fillId="0" borderId="2" xfId="0" applyNumberFormat="1" applyFont="1" applyBorder="1"/>
    <xf numFmtId="1" fontId="18" fillId="0" borderId="2" xfId="0" applyNumberFormat="1" applyFont="1" applyFill="1" applyBorder="1" applyAlignment="1">
      <alignment horizontal="right"/>
    </xf>
    <xf numFmtId="1" fontId="15" fillId="0" borderId="2" xfId="0" applyNumberFormat="1" applyFont="1" applyFill="1" applyBorder="1" applyAlignment="1">
      <alignment horizontal="right"/>
    </xf>
    <xf numFmtId="0" fontId="15" fillId="2" borderId="2" xfId="0" applyNumberFormat="1" applyFont="1" applyFill="1" applyBorder="1" applyAlignment="1">
      <alignment horizontal="center" vertical="center" wrapText="1"/>
    </xf>
    <xf numFmtId="0" fontId="22" fillId="0" borderId="0" xfId="0" applyFont="1"/>
    <xf numFmtId="9" fontId="18" fillId="0" borderId="2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/>
    <xf numFmtId="2" fontId="0" fillId="0" borderId="0" xfId="0" applyNumberFormat="1"/>
    <xf numFmtId="10" fontId="0" fillId="0" borderId="0" xfId="0" applyNumberFormat="1"/>
    <xf numFmtId="0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24" fillId="0" borderId="2" xfId="0" applyNumberFormat="1" applyFont="1" applyFill="1" applyBorder="1" applyAlignment="1">
      <alignment horizontal="right"/>
    </xf>
    <xf numFmtId="0" fontId="24" fillId="0" borderId="2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0" fontId="0" fillId="0" borderId="0" xfId="0" applyNumberFormat="1" applyFont="1" applyFill="1" applyBorder="1" applyAlignment="1"/>
    <xf numFmtId="10" fontId="0" fillId="0" borderId="0" xfId="1" applyNumberFormat="1" applyFont="1" applyFill="1" applyBorder="1" applyAlignment="1"/>
    <xf numFmtId="165" fontId="24" fillId="0" borderId="2" xfId="2" applyNumberFormat="1" applyFont="1" applyFill="1" applyBorder="1" applyAlignment="1">
      <alignment horizontal="right"/>
    </xf>
    <xf numFmtId="0" fontId="15" fillId="2" borderId="3" xfId="0" applyNumberFormat="1" applyFont="1" applyFill="1" applyBorder="1" applyAlignment="1"/>
    <xf numFmtId="0" fontId="18" fillId="2" borderId="3" xfId="0" applyNumberFormat="1" applyFont="1" applyFill="1" applyBorder="1" applyAlignment="1"/>
    <xf numFmtId="10" fontId="16" fillId="0" borderId="2" xfId="1" applyNumberFormat="1" applyFont="1" applyBorder="1"/>
    <xf numFmtId="10" fontId="17" fillId="0" borderId="2" xfId="1" applyNumberFormat="1" applyFont="1" applyBorder="1"/>
    <xf numFmtId="0" fontId="15" fillId="2" borderId="3" xfId="0" applyNumberFormat="1" applyFont="1" applyFill="1" applyBorder="1" applyAlignment="1"/>
    <xf numFmtId="0" fontId="18" fillId="2" borderId="3" xfId="0" applyNumberFormat="1" applyFont="1" applyFill="1" applyBorder="1" applyAlignment="1"/>
    <xf numFmtId="10" fontId="16" fillId="0" borderId="2" xfId="1" applyNumberFormat="1" applyFont="1" applyBorder="1"/>
    <xf numFmtId="10" fontId="17" fillId="0" borderId="2" xfId="1" applyNumberFormat="1" applyFont="1" applyBorder="1"/>
    <xf numFmtId="9" fontId="17" fillId="0" borderId="2" xfId="1" applyFont="1" applyBorder="1"/>
    <xf numFmtId="0" fontId="2" fillId="0" borderId="2" xfId="0" applyNumberFormat="1" applyFont="1" applyFill="1" applyBorder="1" applyAlignment="1">
      <alignment horizontal="right"/>
    </xf>
    <xf numFmtId="0" fontId="17" fillId="0" borderId="2" xfId="0" applyFont="1" applyBorder="1"/>
    <xf numFmtId="0" fontId="24" fillId="0" borderId="2" xfId="2" applyNumberFormat="1" applyFont="1" applyFill="1" applyBorder="1" applyAlignment="1">
      <alignment horizontal="right"/>
    </xf>
    <xf numFmtId="3" fontId="24" fillId="0" borderId="2" xfId="2" applyNumberFormat="1" applyFont="1" applyFill="1" applyBorder="1" applyAlignment="1">
      <alignment horizontal="right"/>
    </xf>
    <xf numFmtId="0" fontId="15" fillId="2" borderId="2" xfId="0" applyNumberFormat="1" applyFont="1" applyFill="1" applyBorder="1" applyAlignment="1">
      <alignment horizontal="center"/>
    </xf>
    <xf numFmtId="0" fontId="15" fillId="2" borderId="6" xfId="0" applyNumberFormat="1" applyFont="1" applyFill="1" applyBorder="1" applyAlignment="1">
      <alignment horizontal="center"/>
    </xf>
    <xf numFmtId="0" fontId="15" fillId="2" borderId="8" xfId="0" applyNumberFormat="1" applyFont="1" applyFill="1" applyBorder="1" applyAlignment="1">
      <alignment horizontal="center"/>
    </xf>
    <xf numFmtId="0" fontId="15" fillId="2" borderId="9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Estilo 1" xfId="4"/>
    <cellStyle name="Millares" xfId="2" builtinId="3"/>
    <cellStyle name="Normal" xfId="0" builtinId="0"/>
    <cellStyle name="Normal 2" xfId="3"/>
    <cellStyle name="Porcentaje" xfId="1" builtinId="5"/>
  </cellStyles>
  <dxfs count="0"/>
  <tableStyles count="1" defaultTableStyle="TableStyleMedium2" defaultPivotStyle="PivotStyleMedium9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2024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FCB-47C8-90ED-7F870FE26871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CB-47C8-90ED-7F870FE26871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CB-47C8-90ED-7F870FE2687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'2024'!$C$4:$F$4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'2024'!$C$5:$F$5</c:f>
              <c:numCache>
                <c:formatCode>General</c:formatCode>
                <c:ptCount val="4"/>
                <c:pt idx="0" formatCode="#,##0">
                  <c:v>5128</c:v>
                </c:pt>
                <c:pt idx="1">
                  <c:v>124</c:v>
                </c:pt>
                <c:pt idx="2">
                  <c:v>88</c:v>
                </c:pt>
                <c:pt idx="3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CB-47C8-90ED-7F870FE268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45964384611E-2"/>
          <c:y val="3.7177350648435761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'2023'!$O$228:$O$252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CAMERO VIEJO</c:v>
                </c:pt>
                <c:pt idx="4">
                  <c:v>MANCOMUNIDAD DEL TIRÓN</c:v>
                </c:pt>
                <c:pt idx="5">
                  <c:v>MANCOMUNIDAD DE ALTO IREGUA</c:v>
                </c:pt>
                <c:pt idx="6">
                  <c:v>MANCOMUNIDAD INTERMUNICIPAL VALVANERA</c:v>
                </c:pt>
                <c:pt idx="7">
                  <c:v>MANCOMUNIDAD DEL NAJERILLA</c:v>
                </c:pt>
                <c:pt idx="8">
                  <c:v>RINCÓN DE SOTO</c:v>
                </c:pt>
                <c:pt idx="9">
                  <c:v>AGRUPACIÓN DE AGONCILLO</c:v>
                </c:pt>
                <c:pt idx="10">
                  <c:v>ALFARO</c:v>
                </c:pt>
                <c:pt idx="11">
                  <c:v>MANCOMUNIDAD RIOJA ALTA</c:v>
                </c:pt>
                <c:pt idx="12">
                  <c:v>SANTO DOMINGO DE LA CALZADA</c:v>
                </c:pt>
                <c:pt idx="13">
                  <c:v>MANCOMUNIDAD DE OCON</c:v>
                </c:pt>
                <c:pt idx="14">
                  <c:v>MANCOMUNIDAD DE LA CUENCA DEL CIDACOS</c:v>
                </c:pt>
                <c:pt idx="15">
                  <c:v>MANCOMUNIDAD DEL ALTO NAJERILLA</c:v>
                </c:pt>
                <c:pt idx="16">
                  <c:v>ALDEANUEVA DE EBRO</c:v>
                </c:pt>
                <c:pt idx="17">
                  <c:v>Logroño</c:v>
                </c:pt>
                <c:pt idx="18">
                  <c:v>CALAHORRA</c:v>
                </c:pt>
                <c:pt idx="19">
                  <c:v>HARO</c:v>
                </c:pt>
                <c:pt idx="20">
                  <c:v>ARNEDO</c:v>
                </c:pt>
                <c:pt idx="21">
                  <c:v>MANCOMUNIDAD DE MONCALVILLO</c:v>
                </c:pt>
                <c:pt idx="22">
                  <c:v>MANCOMUNIDAD DE LEZA-IREGUA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'2023'!$P$228:$P$252</c:f>
              <c:numCache>
                <c:formatCode>0.00%</c:formatCode>
                <c:ptCount val="25"/>
                <c:pt idx="0">
                  <c:v>5.6750453485358898E-2</c:v>
                </c:pt>
                <c:pt idx="1">
                  <c:v>5.1318602993585177E-2</c:v>
                </c:pt>
                <c:pt idx="2">
                  <c:v>4.4640781213671238E-2</c:v>
                </c:pt>
                <c:pt idx="3">
                  <c:v>4.084967320261438E-2</c:v>
                </c:pt>
                <c:pt idx="4">
                  <c:v>3.9138943248532287E-2</c:v>
                </c:pt>
                <c:pt idx="5">
                  <c:v>3.3751205400192864E-2</c:v>
                </c:pt>
                <c:pt idx="6">
                  <c:v>3.2909170688898641E-2</c:v>
                </c:pt>
                <c:pt idx="7">
                  <c:v>2.6749611197511663E-2</c:v>
                </c:pt>
                <c:pt idx="8">
                  <c:v>2.5093167701863355E-2</c:v>
                </c:pt>
                <c:pt idx="9">
                  <c:v>2.3809523809523808E-2</c:v>
                </c:pt>
                <c:pt idx="10">
                  <c:v>2.3724671622034416E-2</c:v>
                </c:pt>
                <c:pt idx="11">
                  <c:v>2.2722354468729711E-2</c:v>
                </c:pt>
                <c:pt idx="12">
                  <c:v>2.1974522292993629E-2</c:v>
                </c:pt>
                <c:pt idx="13">
                  <c:v>2.0261845386533667E-2</c:v>
                </c:pt>
                <c:pt idx="14">
                  <c:v>1.8930041152263374E-2</c:v>
                </c:pt>
                <c:pt idx="15">
                  <c:v>1.858736059479554E-2</c:v>
                </c:pt>
                <c:pt idx="16">
                  <c:v>1.8586005830903789E-2</c:v>
                </c:pt>
                <c:pt idx="17">
                  <c:v>1.7722328002876049E-2</c:v>
                </c:pt>
                <c:pt idx="18">
                  <c:v>1.7502497502497504E-2</c:v>
                </c:pt>
                <c:pt idx="19">
                  <c:v>1.2425531914893618E-2</c:v>
                </c:pt>
                <c:pt idx="20">
                  <c:v>1.2403509929405556E-2</c:v>
                </c:pt>
                <c:pt idx="21">
                  <c:v>1.2100259291270527E-2</c:v>
                </c:pt>
                <c:pt idx="22">
                  <c:v>8.415300546448087E-3</c:v>
                </c:pt>
                <c:pt idx="23">
                  <c:v>4.8447204968944096E-3</c:v>
                </c:pt>
                <c:pt idx="24">
                  <c:v>3.8694925688154075E-3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4-435A-BA5F-429F6943E920}"/>
            </c:ext>
          </c:extLst>
        </c:ser>
        <c:ser>
          <c:idx val="1"/>
          <c:order val="1"/>
          <c:marker>
            <c:symbol val="none"/>
          </c:marker>
          <c:cat>
            <c:strRef>
              <c:f>'2023'!$O$228:$O$252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CAMERO VIEJO</c:v>
                </c:pt>
                <c:pt idx="4">
                  <c:v>MANCOMUNIDAD DEL TIRÓN</c:v>
                </c:pt>
                <c:pt idx="5">
                  <c:v>MANCOMUNIDAD DE ALTO IREGUA</c:v>
                </c:pt>
                <c:pt idx="6">
                  <c:v>MANCOMUNIDAD INTERMUNICIPAL VALVANERA</c:v>
                </c:pt>
                <c:pt idx="7">
                  <c:v>MANCOMUNIDAD DEL NAJERILLA</c:v>
                </c:pt>
                <c:pt idx="8">
                  <c:v>RINCÓN DE SOTO</c:v>
                </c:pt>
                <c:pt idx="9">
                  <c:v>AGRUPACIÓN DE AGONCILLO</c:v>
                </c:pt>
                <c:pt idx="10">
                  <c:v>ALFARO</c:v>
                </c:pt>
                <c:pt idx="11">
                  <c:v>MANCOMUNIDAD RIOJA ALTA</c:v>
                </c:pt>
                <c:pt idx="12">
                  <c:v>SANTO DOMINGO DE LA CALZADA</c:v>
                </c:pt>
                <c:pt idx="13">
                  <c:v>MANCOMUNIDAD DE OCON</c:v>
                </c:pt>
                <c:pt idx="14">
                  <c:v>MANCOMUNIDAD DE LA CUENCA DEL CIDACOS</c:v>
                </c:pt>
                <c:pt idx="15">
                  <c:v>MANCOMUNIDAD DEL ALTO NAJERILLA</c:v>
                </c:pt>
                <c:pt idx="16">
                  <c:v>ALDEANUEVA DE EBRO</c:v>
                </c:pt>
                <c:pt idx="17">
                  <c:v>Logroño</c:v>
                </c:pt>
                <c:pt idx="18">
                  <c:v>CALAHORRA</c:v>
                </c:pt>
                <c:pt idx="19">
                  <c:v>HARO</c:v>
                </c:pt>
                <c:pt idx="20">
                  <c:v>ARNEDO</c:v>
                </c:pt>
                <c:pt idx="21">
                  <c:v>MANCOMUNIDAD DE MONCALVILLO</c:v>
                </c:pt>
                <c:pt idx="22">
                  <c:v>MANCOMUNIDAD DE LEZA-IREGUA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'2023'!$Q$228:$Q$252</c:f>
              <c:numCache>
                <c:formatCode>0.00%</c:formatCode>
                <c:ptCount val="25"/>
                <c:pt idx="0">
                  <c:v>1.7915986620413177E-2</c:v>
                </c:pt>
                <c:pt idx="1">
                  <c:v>1.7915986620413177E-2</c:v>
                </c:pt>
                <c:pt idx="2">
                  <c:v>1.7915986620413177E-2</c:v>
                </c:pt>
                <c:pt idx="3">
                  <c:v>1.7915986620413177E-2</c:v>
                </c:pt>
                <c:pt idx="4">
                  <c:v>1.7915986620413177E-2</c:v>
                </c:pt>
                <c:pt idx="5">
                  <c:v>1.7915986620413177E-2</c:v>
                </c:pt>
                <c:pt idx="6">
                  <c:v>1.7915986620413177E-2</c:v>
                </c:pt>
                <c:pt idx="7">
                  <c:v>1.7915986620413177E-2</c:v>
                </c:pt>
                <c:pt idx="8">
                  <c:v>1.7915986620413177E-2</c:v>
                </c:pt>
                <c:pt idx="9">
                  <c:v>1.7915986620413177E-2</c:v>
                </c:pt>
                <c:pt idx="10">
                  <c:v>1.7915986620413177E-2</c:v>
                </c:pt>
                <c:pt idx="11">
                  <c:v>1.7915986620413177E-2</c:v>
                </c:pt>
                <c:pt idx="12">
                  <c:v>1.7915986620413177E-2</c:v>
                </c:pt>
                <c:pt idx="13">
                  <c:v>1.7915986620413177E-2</c:v>
                </c:pt>
                <c:pt idx="14">
                  <c:v>1.7915986620413177E-2</c:v>
                </c:pt>
                <c:pt idx="15">
                  <c:v>1.7915986620413177E-2</c:v>
                </c:pt>
                <c:pt idx="16">
                  <c:v>1.7915986620413177E-2</c:v>
                </c:pt>
                <c:pt idx="17">
                  <c:v>1.7915986620413177E-2</c:v>
                </c:pt>
                <c:pt idx="18">
                  <c:v>1.7915986620413177E-2</c:v>
                </c:pt>
                <c:pt idx="19">
                  <c:v>1.7915986620413177E-2</c:v>
                </c:pt>
                <c:pt idx="20">
                  <c:v>1.7915986620413177E-2</c:v>
                </c:pt>
                <c:pt idx="21">
                  <c:v>1.7915986620413177E-2</c:v>
                </c:pt>
                <c:pt idx="22">
                  <c:v>1.7915986620413177E-2</c:v>
                </c:pt>
                <c:pt idx="23">
                  <c:v>1.7915986620413177E-2</c:v>
                </c:pt>
                <c:pt idx="24">
                  <c:v>1.7915986620413177E-2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4-435A-BA5F-429F6943E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99264"/>
        <c:axId val="119900800"/>
      </c:lineChart>
      <c:catAx>
        <c:axId val="11989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9900800"/>
        <c:crosses val="autoZero"/>
        <c:auto val="1"/>
        <c:lblAlgn val="ctr"/>
        <c:lblOffset val="100"/>
        <c:noMultiLvlLbl val="0"/>
      </c:catAx>
      <c:valAx>
        <c:axId val="1199008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899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2022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36-4103-9C55-D011C6DAEE95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36-4103-9C55-D011C6DAEE95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36-4103-9C55-D011C6DAEE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'2022'!$C$4:$F$4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'2022'!$C$5:$F$5</c:f>
              <c:numCache>
                <c:formatCode>General</c:formatCode>
                <c:ptCount val="4"/>
                <c:pt idx="0" formatCode="#,##0">
                  <c:v>4887</c:v>
                </c:pt>
                <c:pt idx="1">
                  <c:v>132</c:v>
                </c:pt>
                <c:pt idx="2">
                  <c:v>51</c:v>
                </c:pt>
                <c:pt idx="3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36-4103-9C55-D011C6DAEE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('2022'!$A$85,'2022'!$A$93,'2022'!$A$101,'2022'!$A$112)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('2022'!$B$85,'2022'!$B$93,'2022'!$B$101,'2022'!$B$112)</c:f>
              <c:numCache>
                <c:formatCode>General</c:formatCode>
                <c:ptCount val="4"/>
                <c:pt idx="0" formatCode="#,##0">
                  <c:v>1362</c:v>
                </c:pt>
                <c:pt idx="1">
                  <c:v>580</c:v>
                </c:pt>
                <c:pt idx="2" formatCode="#,##0">
                  <c:v>1091</c:v>
                </c:pt>
                <c:pt idx="3" formatCode="#,##0">
                  <c:v>2511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E-4B45-9ADF-2D1F75E11A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'2022'!$B$40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'2022'!$C$53</c:f>
              <c:numCache>
                <c:formatCode>0%</c:formatCode>
                <c:ptCount val="1"/>
                <c:pt idx="0">
                  <c:v>3.2330673214651114E-2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527-459F-A859-10295306F0CF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'2022'!$B$40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'2022'!$C$54</c:f>
              <c:numCache>
                <c:formatCode>0%</c:formatCode>
                <c:ptCount val="1"/>
                <c:pt idx="0">
                  <c:v>0.44915080826683035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527-459F-A859-10295306F0CF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'2022'!$B$40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'2022'!$C$55</c:f>
              <c:numCache>
                <c:formatCode>0%</c:formatCode>
                <c:ptCount val="1"/>
                <c:pt idx="0">
                  <c:v>0.36893799877225292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527-459F-A859-10295306F0CF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'2022'!$B$40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'2022'!$C$56</c:f>
              <c:numCache>
                <c:formatCode>0%</c:formatCode>
                <c:ptCount val="1"/>
                <c:pt idx="0">
                  <c:v>0.20339676693267852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2527-459F-A859-10295306F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170752"/>
        <c:axId val="118172288"/>
        <c:axId val="0"/>
      </c:bar3DChart>
      <c:catAx>
        <c:axId val="11817075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8172288"/>
        <c:crosses val="autoZero"/>
        <c:auto val="1"/>
        <c:lblAlgn val="ctr"/>
        <c:lblOffset val="100"/>
        <c:noMultiLvlLbl val="0"/>
      </c:catAx>
      <c:valAx>
        <c:axId val="118172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817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'2022'!$D$83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('2022'!$A$85,'2022'!$A$93,'2022'!$A$101,'2022'!$A$112)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('2022'!$D$85,'2022'!$D$93,'2022'!$D$101,'2022'!$D$112)</c:f>
              <c:numCache>
                <c:formatCode>General</c:formatCode>
                <c:ptCount val="4"/>
                <c:pt idx="0" formatCode="#,##0">
                  <c:v>1150</c:v>
                </c:pt>
                <c:pt idx="1">
                  <c:v>507</c:v>
                </c:pt>
                <c:pt idx="2">
                  <c:v>966</c:v>
                </c:pt>
                <c:pt idx="3" formatCode="#,##0">
                  <c:v>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8-4528-90C6-D058DFC3F688}"/>
            </c:ext>
          </c:extLst>
        </c:ser>
        <c:ser>
          <c:idx val="1"/>
          <c:order val="1"/>
          <c:tx>
            <c:strRef>
              <c:f>'2022'!$F$83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('2022'!$A$85,'2022'!$A$93,'2022'!$A$101,'2022'!$A$112)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('2022'!$F$85,'2022'!$F$93,'2022'!$F$101,'2022'!$F$112)</c:f>
              <c:numCache>
                <c:formatCode>General</c:formatCode>
                <c:ptCount val="4"/>
                <c:pt idx="0">
                  <c:v>12</c:v>
                </c:pt>
                <c:pt idx="1">
                  <c:v>11</c:v>
                </c:pt>
                <c:pt idx="2">
                  <c:v>26</c:v>
                </c:pt>
                <c:pt idx="3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8-4528-90C6-D058DFC3F688}"/>
            </c:ext>
          </c:extLst>
        </c:ser>
        <c:ser>
          <c:idx val="2"/>
          <c:order val="2"/>
          <c:tx>
            <c:strRef>
              <c:f>'2022'!$H$83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('2022'!$A$85,'2022'!$A$93,'2022'!$A$101,'2022'!$A$112)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('2022'!$H$85,'2022'!$H$93,'2022'!$H$101,'2022'!$H$112)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08-4528-90C6-D058DFC3F688}"/>
            </c:ext>
          </c:extLst>
        </c:ser>
        <c:ser>
          <c:idx val="3"/>
          <c:order val="3"/>
          <c:tx>
            <c:strRef>
              <c:f>'2022'!$J$83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('2022'!$A$85,'2022'!$A$93,'2022'!$A$101,'2022'!$A$112)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('2022'!$J$85,'2022'!$J$93,'2022'!$J$101,'2022'!$J$112)</c:f>
              <c:numCache>
                <c:formatCode>General</c:formatCode>
                <c:ptCount val="4"/>
                <c:pt idx="0">
                  <c:v>229</c:v>
                </c:pt>
                <c:pt idx="1">
                  <c:v>72</c:v>
                </c:pt>
                <c:pt idx="2">
                  <c:v>139</c:v>
                </c:pt>
                <c:pt idx="3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8-4528-90C6-D058DFC3F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866880"/>
        <c:axId val="119868416"/>
        <c:axId val="0"/>
      </c:bar3DChart>
      <c:catAx>
        <c:axId val="11986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868416"/>
        <c:crosses val="autoZero"/>
        <c:auto val="1"/>
        <c:lblAlgn val="ctr"/>
        <c:lblOffset val="100"/>
        <c:noMultiLvlLbl val="0"/>
      </c:catAx>
      <c:valAx>
        <c:axId val="119868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866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45964384611E-2"/>
          <c:y val="3.7177350648435761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'2022'!$O$228:$O$255</c:f>
              <c:strCache>
                <c:ptCount val="28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DEL TIRÓN</c:v>
                </c:pt>
                <c:pt idx="4">
                  <c:v>CAMERO VIEJO</c:v>
                </c:pt>
                <c:pt idx="5">
                  <c:v>MANCOMUNIDAD INTERMUNICIPAL VALVANERA</c:v>
                </c:pt>
                <c:pt idx="6">
                  <c:v>MANCOMUNIDAD DE ALTO IREGUA</c:v>
                </c:pt>
                <c:pt idx="7">
                  <c:v>MANCOMUNIDAD DEL NAJERILLA</c:v>
                </c:pt>
                <c:pt idx="8">
                  <c:v>MANCOMUNIDAD RIOJA ALTA</c:v>
                </c:pt>
                <c:pt idx="9">
                  <c:v>RINCÓN DE SOTO</c:v>
                </c:pt>
                <c:pt idx="10">
                  <c:v>AGRUPACIÓN DE AGONCILLO</c:v>
                </c:pt>
                <c:pt idx="11">
                  <c:v>MANCOMUNIDAD DEL ALTO NAJERILLA</c:v>
                </c:pt>
                <c:pt idx="12">
                  <c:v>Rioja Alta</c:v>
                </c:pt>
                <c:pt idx="13">
                  <c:v>ALFARO</c:v>
                </c:pt>
                <c:pt idx="14">
                  <c:v>MANCOMUNIDAD DE OCON</c:v>
                </c:pt>
                <c:pt idx="15">
                  <c:v>SANTO DOMINGO DE LA CALZADA</c:v>
                </c:pt>
                <c:pt idx="16">
                  <c:v>ALDEANUEVA DE EBRO</c:v>
                </c:pt>
                <c:pt idx="17">
                  <c:v>Rioja Baja</c:v>
                </c:pt>
                <c:pt idx="18">
                  <c:v>MANCOMUNIDAD DE LA CUENCA DEL CIDACOS</c:v>
                </c:pt>
                <c:pt idx="19">
                  <c:v>Logroño</c:v>
                </c:pt>
                <c:pt idx="20">
                  <c:v>CALAHORRA</c:v>
                </c:pt>
                <c:pt idx="21">
                  <c:v>MANCOMUNIDAD DE MONCALVILLO</c:v>
                </c:pt>
                <c:pt idx="22">
                  <c:v>ARNEDO</c:v>
                </c:pt>
                <c:pt idx="23">
                  <c:v>HARO</c:v>
                </c:pt>
                <c:pt idx="24">
                  <c:v>MANCOMUNIDAD DE LEZA-IREGUA</c:v>
                </c:pt>
                <c:pt idx="25">
                  <c:v>Rioja Centro</c:v>
                </c:pt>
                <c:pt idx="26">
                  <c:v>NÁJERA</c:v>
                </c:pt>
                <c:pt idx="27">
                  <c:v>LARDERO</c:v>
                </c:pt>
              </c:strCache>
            </c:strRef>
          </c:cat>
          <c:val>
            <c:numRef>
              <c:f>'2022'!$P$228:$P$255</c:f>
              <c:numCache>
                <c:formatCode>0.00%</c:formatCode>
                <c:ptCount val="28"/>
                <c:pt idx="0">
                  <c:v>5.4779806659505909E-2</c:v>
                </c:pt>
                <c:pt idx="1">
                  <c:v>5.227743271221532E-2</c:v>
                </c:pt>
                <c:pt idx="2">
                  <c:v>4.2980612006540526E-2</c:v>
                </c:pt>
                <c:pt idx="3">
                  <c:v>3.7152580828133865E-2</c:v>
                </c:pt>
                <c:pt idx="4">
                  <c:v>3.5650623885918005E-2</c:v>
                </c:pt>
                <c:pt idx="5">
                  <c:v>3.4498009730207869E-2</c:v>
                </c:pt>
                <c:pt idx="6">
                  <c:v>3.3478893740902474E-2</c:v>
                </c:pt>
                <c:pt idx="7">
                  <c:v>3.2238065716057036E-2</c:v>
                </c:pt>
                <c:pt idx="8">
                  <c:v>2.6055124892334195E-2</c:v>
                </c:pt>
                <c:pt idx="9">
                  <c:v>2.5367833587011668E-2</c:v>
                </c:pt>
                <c:pt idx="10">
                  <c:v>2.4360902255639097E-2</c:v>
                </c:pt>
                <c:pt idx="11">
                  <c:v>2.4299065420560748E-2</c:v>
                </c:pt>
                <c:pt idx="12">
                  <c:v>2.3109021202685816E-2</c:v>
                </c:pt>
                <c:pt idx="13">
                  <c:v>2.2411843322709981E-2</c:v>
                </c:pt>
                <c:pt idx="14">
                  <c:v>2.1981522777954763E-2</c:v>
                </c:pt>
                <c:pt idx="15">
                  <c:v>2.194809355975649E-2</c:v>
                </c:pt>
                <c:pt idx="16">
                  <c:v>1.9023689877961235E-2</c:v>
                </c:pt>
                <c:pt idx="17">
                  <c:v>1.8588273829020636E-2</c:v>
                </c:pt>
                <c:pt idx="18">
                  <c:v>1.7994277970185213E-2</c:v>
                </c:pt>
                <c:pt idx="19">
                  <c:v>1.6737768297560324E-2</c:v>
                </c:pt>
                <c:pt idx="20">
                  <c:v>1.5169952137584165E-2</c:v>
                </c:pt>
                <c:pt idx="21">
                  <c:v>1.2707807468012882E-2</c:v>
                </c:pt>
                <c:pt idx="22">
                  <c:v>1.1786641805953253E-2</c:v>
                </c:pt>
                <c:pt idx="23">
                  <c:v>1.1260099707753138E-2</c:v>
                </c:pt>
                <c:pt idx="24">
                  <c:v>8.1828442437923248E-3</c:v>
                </c:pt>
                <c:pt idx="25">
                  <c:v>7.9157113221967456E-3</c:v>
                </c:pt>
                <c:pt idx="26">
                  <c:v>5.2051059610856362E-3</c:v>
                </c:pt>
                <c:pt idx="27">
                  <c:v>4.5069406886605375E-3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EA5-9EC9-C39B94D422A1}"/>
            </c:ext>
          </c:extLst>
        </c:ser>
        <c:ser>
          <c:idx val="1"/>
          <c:order val="1"/>
          <c:marker>
            <c:symbol val="none"/>
          </c:marker>
          <c:cat>
            <c:strRef>
              <c:f>'2022'!$O$228:$O$255</c:f>
              <c:strCache>
                <c:ptCount val="28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DEL TIRÓN</c:v>
                </c:pt>
                <c:pt idx="4">
                  <c:v>CAMERO VIEJO</c:v>
                </c:pt>
                <c:pt idx="5">
                  <c:v>MANCOMUNIDAD INTERMUNICIPAL VALVANERA</c:v>
                </c:pt>
                <c:pt idx="6">
                  <c:v>MANCOMUNIDAD DE ALTO IREGUA</c:v>
                </c:pt>
                <c:pt idx="7">
                  <c:v>MANCOMUNIDAD DEL NAJERILLA</c:v>
                </c:pt>
                <c:pt idx="8">
                  <c:v>MANCOMUNIDAD RIOJA ALTA</c:v>
                </c:pt>
                <c:pt idx="9">
                  <c:v>RINCÓN DE SOTO</c:v>
                </c:pt>
                <c:pt idx="10">
                  <c:v>AGRUPACIÓN DE AGONCILLO</c:v>
                </c:pt>
                <c:pt idx="11">
                  <c:v>MANCOMUNIDAD DEL ALTO NAJERILLA</c:v>
                </c:pt>
                <c:pt idx="12">
                  <c:v>Rioja Alta</c:v>
                </c:pt>
                <c:pt idx="13">
                  <c:v>ALFARO</c:v>
                </c:pt>
                <c:pt idx="14">
                  <c:v>MANCOMUNIDAD DE OCON</c:v>
                </c:pt>
                <c:pt idx="15">
                  <c:v>SANTO DOMINGO DE LA CALZADA</c:v>
                </c:pt>
                <c:pt idx="16">
                  <c:v>ALDEANUEVA DE EBRO</c:v>
                </c:pt>
                <c:pt idx="17">
                  <c:v>Rioja Baja</c:v>
                </c:pt>
                <c:pt idx="18">
                  <c:v>MANCOMUNIDAD DE LA CUENCA DEL CIDACOS</c:v>
                </c:pt>
                <c:pt idx="19">
                  <c:v>Logroño</c:v>
                </c:pt>
                <c:pt idx="20">
                  <c:v>CALAHORRA</c:v>
                </c:pt>
                <c:pt idx="21">
                  <c:v>MANCOMUNIDAD DE MONCALVILLO</c:v>
                </c:pt>
                <c:pt idx="22">
                  <c:v>ARNEDO</c:v>
                </c:pt>
                <c:pt idx="23">
                  <c:v>HARO</c:v>
                </c:pt>
                <c:pt idx="24">
                  <c:v>MANCOMUNIDAD DE LEZA-IREGUA</c:v>
                </c:pt>
                <c:pt idx="25">
                  <c:v>Rioja Centro</c:v>
                </c:pt>
                <c:pt idx="26">
                  <c:v>NÁJERA</c:v>
                </c:pt>
                <c:pt idx="27">
                  <c:v>LARDERO</c:v>
                </c:pt>
              </c:strCache>
            </c:strRef>
          </c:cat>
          <c:val>
            <c:numRef>
              <c:f>'2022'!$Q$228:$Q$255</c:f>
              <c:numCache>
                <c:formatCode>0.00%</c:formatCode>
                <c:ptCount val="28"/>
                <c:pt idx="0">
                  <c:v>1.7223479968479907E-2</c:v>
                </c:pt>
                <c:pt idx="1">
                  <c:v>1.7223479968479907E-2</c:v>
                </c:pt>
                <c:pt idx="2">
                  <c:v>1.7223479968479907E-2</c:v>
                </c:pt>
                <c:pt idx="3">
                  <c:v>1.7223479968479907E-2</c:v>
                </c:pt>
                <c:pt idx="4">
                  <c:v>1.7223479968479907E-2</c:v>
                </c:pt>
                <c:pt idx="5">
                  <c:v>1.7223479968479907E-2</c:v>
                </c:pt>
                <c:pt idx="6">
                  <c:v>1.7223479968479907E-2</c:v>
                </c:pt>
                <c:pt idx="7">
                  <c:v>1.7223479968479907E-2</c:v>
                </c:pt>
                <c:pt idx="8">
                  <c:v>1.7223479968479907E-2</c:v>
                </c:pt>
                <c:pt idx="9">
                  <c:v>1.7223479968479907E-2</c:v>
                </c:pt>
                <c:pt idx="10">
                  <c:v>1.7223479968479907E-2</c:v>
                </c:pt>
                <c:pt idx="11">
                  <c:v>1.7223479968479907E-2</c:v>
                </c:pt>
                <c:pt idx="12">
                  <c:v>1.7223479968479907E-2</c:v>
                </c:pt>
                <c:pt idx="13">
                  <c:v>1.7223479968479907E-2</c:v>
                </c:pt>
                <c:pt idx="14">
                  <c:v>1.7223479968479907E-2</c:v>
                </c:pt>
                <c:pt idx="15">
                  <c:v>1.7223479968479907E-2</c:v>
                </c:pt>
                <c:pt idx="16">
                  <c:v>1.7223479968479907E-2</c:v>
                </c:pt>
                <c:pt idx="17">
                  <c:v>1.7223479968479907E-2</c:v>
                </c:pt>
                <c:pt idx="18">
                  <c:v>1.7223479968479907E-2</c:v>
                </c:pt>
                <c:pt idx="19">
                  <c:v>1.7223479968479907E-2</c:v>
                </c:pt>
                <c:pt idx="20">
                  <c:v>1.7223479968479907E-2</c:v>
                </c:pt>
                <c:pt idx="21">
                  <c:v>1.7223479968479907E-2</c:v>
                </c:pt>
                <c:pt idx="22">
                  <c:v>1.7223479968479907E-2</c:v>
                </c:pt>
                <c:pt idx="23">
                  <c:v>1.7223479968479907E-2</c:v>
                </c:pt>
                <c:pt idx="24">
                  <c:v>1.7223479968479907E-2</c:v>
                </c:pt>
                <c:pt idx="25">
                  <c:v>1.7223479968479907E-2</c:v>
                </c:pt>
                <c:pt idx="26">
                  <c:v>1.7223479968479907E-2</c:v>
                </c:pt>
                <c:pt idx="27">
                  <c:v>1.7223479968479907E-2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EA5-9EC9-C39B94D42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99264"/>
        <c:axId val="119900800"/>
      </c:lineChart>
      <c:catAx>
        <c:axId val="11989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9900800"/>
        <c:crosses val="autoZero"/>
        <c:auto val="1"/>
        <c:lblAlgn val="ctr"/>
        <c:lblOffset val="100"/>
        <c:noMultiLvlLbl val="0"/>
      </c:catAx>
      <c:valAx>
        <c:axId val="1199008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899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2021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FB-4948-8BAD-E48CBC30B792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FB-4948-8BAD-E48CBC30B792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FB-4948-8BAD-E48CBC30B7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'2021'!$C$4:$F$4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'2021'!$C$5:$F$5</c:f>
              <c:numCache>
                <c:formatCode>_-* #,##0\ _€_-;\-* #,##0\ _€_-;_-* "-"??\ _€_-;_-@_-</c:formatCode>
                <c:ptCount val="4"/>
                <c:pt idx="0">
                  <c:v>4871</c:v>
                </c:pt>
                <c:pt idx="1">
                  <c:v>127</c:v>
                </c:pt>
                <c:pt idx="2">
                  <c:v>49</c:v>
                </c:pt>
                <c:pt idx="3">
                  <c:v>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FB-4948-8BAD-E48CBC30B7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('2021'!$A$85,'2021'!$A$93,'2021'!$A$101,'2021'!$A$112)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('2021'!$B$85,'2021'!$B$93,'2021'!$B$101,'2021'!$B$112)</c:f>
              <c:numCache>
                <c:formatCode>General</c:formatCode>
                <c:ptCount val="4"/>
                <c:pt idx="0" formatCode="#,##0">
                  <c:v>1315</c:v>
                </c:pt>
                <c:pt idx="1">
                  <c:v>588</c:v>
                </c:pt>
                <c:pt idx="2" formatCode="#,##0">
                  <c:v>1072</c:v>
                </c:pt>
                <c:pt idx="3" formatCode="#,##0">
                  <c:v>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8-40A9-B363-081DA739C1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'2021'!$B$40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'2021'!$C$53</c:f>
              <c:numCache>
                <c:formatCode>0%</c:formatCode>
                <c:ptCount val="1"/>
                <c:pt idx="0">
                  <c:v>3.9827550810921784E-2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C1-404B-A063-A0822ADA0991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'2021'!$B$40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'2021'!$C$54</c:f>
              <c:numCache>
                <c:formatCode>0%</c:formatCode>
                <c:ptCount val="1"/>
                <c:pt idx="0">
                  <c:v>0.45042085814001231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FC1-404B-A063-A0822ADA0991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'2021'!$B$40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'2021'!$C$55</c:f>
              <c:numCache>
                <c:formatCode>0%</c:formatCode>
                <c:ptCount val="1"/>
                <c:pt idx="0">
                  <c:v>0.37138164647916239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FC1-404B-A063-A0822ADA0991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'2021'!$B$40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'2021'!$C$56</c:f>
              <c:numCache>
                <c:formatCode>0%</c:formatCode>
                <c:ptCount val="1"/>
                <c:pt idx="0">
                  <c:v>0.21166084992814618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FC1-404B-A063-A0822ADA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704192"/>
        <c:axId val="119710080"/>
        <c:axId val="0"/>
      </c:bar3DChart>
      <c:catAx>
        <c:axId val="11970419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9710080"/>
        <c:crosses val="autoZero"/>
        <c:auto val="1"/>
        <c:lblAlgn val="ctr"/>
        <c:lblOffset val="100"/>
        <c:noMultiLvlLbl val="0"/>
      </c:catAx>
      <c:valAx>
        <c:axId val="119710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704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'2021'!$D$83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('2021'!$A$85,'2021'!$A$93,'2021'!$A$101,'2021'!$A$112)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('2021'!$D$85,'2021'!$D$93,'2021'!$D$101,'2021'!$D$112)</c:f>
              <c:numCache>
                <c:formatCode>General</c:formatCode>
                <c:ptCount val="4"/>
                <c:pt idx="0" formatCode="#,##0">
                  <c:v>1107</c:v>
                </c:pt>
                <c:pt idx="1">
                  <c:v>523</c:v>
                </c:pt>
                <c:pt idx="2">
                  <c:v>947</c:v>
                </c:pt>
                <c:pt idx="3" formatCode="#,##0">
                  <c:v>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3-497A-946C-C2B7C93DA8BB}"/>
            </c:ext>
          </c:extLst>
        </c:ser>
        <c:ser>
          <c:idx val="1"/>
          <c:order val="1"/>
          <c:tx>
            <c:strRef>
              <c:f>'2021'!$F$83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('2021'!$A$85,'2021'!$A$93,'2021'!$A$101,'2021'!$A$112)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('2021'!$F$85,'2021'!$F$93,'2021'!$F$101,'2021'!$F$112)</c:f>
              <c:numCache>
                <c:formatCode>General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28</c:v>
                </c:pt>
                <c:pt idx="3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3-497A-946C-C2B7C93DA8BB}"/>
            </c:ext>
          </c:extLst>
        </c:ser>
        <c:ser>
          <c:idx val="2"/>
          <c:order val="2"/>
          <c:tx>
            <c:strRef>
              <c:f>'2021'!$H$83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('2021'!$A$85,'2021'!$A$93,'2021'!$A$101,'2021'!$A$112)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('2021'!$H$85,'2021'!$H$93,'2021'!$H$101,'2021'!$H$112)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3-497A-946C-C2B7C93DA8BB}"/>
            </c:ext>
          </c:extLst>
        </c:ser>
        <c:ser>
          <c:idx val="3"/>
          <c:order val="3"/>
          <c:tx>
            <c:strRef>
              <c:f>'2021'!$J$83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('2021'!$A$85,'2021'!$A$93,'2021'!$A$101,'2021'!$A$112)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('2021'!$J$85,'2021'!$J$93,'2021'!$J$101,'2021'!$J$112)</c:f>
              <c:numCache>
                <c:formatCode>General</c:formatCode>
                <c:ptCount val="4"/>
                <c:pt idx="0">
                  <c:v>241</c:v>
                </c:pt>
                <c:pt idx="1">
                  <c:v>73</c:v>
                </c:pt>
                <c:pt idx="2">
                  <c:v>146</c:v>
                </c:pt>
                <c:pt idx="3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3-497A-946C-C2B7C93D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757824"/>
        <c:axId val="119763712"/>
        <c:axId val="0"/>
      </c:bar3DChart>
      <c:catAx>
        <c:axId val="11975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763712"/>
        <c:crosses val="autoZero"/>
        <c:auto val="1"/>
        <c:lblAlgn val="ctr"/>
        <c:lblOffset val="100"/>
        <c:noMultiLvlLbl val="0"/>
      </c:catAx>
      <c:valAx>
        <c:axId val="1197637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75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('2024'!$A$85,'2024'!$A$93,'2024'!$A$101,'2024'!$A$112)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('2024'!$B$85,'2024'!$B$93,'2024'!$B$101,'2024'!$B$112)</c:f>
              <c:numCache>
                <c:formatCode>General</c:formatCode>
                <c:ptCount val="4"/>
                <c:pt idx="0" formatCode="#,##0">
                  <c:v>1471</c:v>
                </c:pt>
                <c:pt idx="1">
                  <c:v>567</c:v>
                </c:pt>
                <c:pt idx="2" formatCode="#,##0">
                  <c:v>1032</c:v>
                </c:pt>
                <c:pt idx="3" formatCode="#,##0">
                  <c:v>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9-4F22-879E-8F95FEAA3F8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'2021'!$O$228:$O$255</c:f>
              <c:strCache>
                <c:ptCount val="28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INTERMUNICIPAL VALVANERA</c:v>
                </c:pt>
                <c:pt idx="5">
                  <c:v>MANCOMUNIDAD DEL TIRÓN</c:v>
                </c:pt>
                <c:pt idx="6">
                  <c:v>MANCOMUNIDAD DEL NAJERILLA</c:v>
                </c:pt>
                <c:pt idx="7">
                  <c:v>CAMERO VIEJO</c:v>
                </c:pt>
                <c:pt idx="8">
                  <c:v>MANCOMUNIDAD RIOJA ALTA</c:v>
                </c:pt>
                <c:pt idx="9">
                  <c:v>MANCOMUNIDAD DEL ALTO NAJERILLA</c:v>
                </c:pt>
                <c:pt idx="10">
                  <c:v>AGRUPACIÓN DE AGONCILLO</c:v>
                </c:pt>
                <c:pt idx="11">
                  <c:v>RINCÓN DE SOTO</c:v>
                </c:pt>
                <c:pt idx="12">
                  <c:v>Rioja Alta</c:v>
                </c:pt>
                <c:pt idx="13">
                  <c:v>ALFARO</c:v>
                </c:pt>
                <c:pt idx="14">
                  <c:v>SANTO DOMINGO DE LA CALZADA</c:v>
                </c:pt>
                <c:pt idx="15">
                  <c:v>MANCOMUNIDAD DE OCON</c:v>
                </c:pt>
                <c:pt idx="16">
                  <c:v>ALDEANUEVA DE EBRO</c:v>
                </c:pt>
                <c:pt idx="17">
                  <c:v>Rioja Baja</c:v>
                </c:pt>
                <c:pt idx="18">
                  <c:v>MANCOMUNIDAD DE LA CUENCA DEL CIDACOS</c:v>
                </c:pt>
                <c:pt idx="19">
                  <c:v>Logroño</c:v>
                </c:pt>
                <c:pt idx="20">
                  <c:v>CALAHORRA</c:v>
                </c:pt>
                <c:pt idx="21">
                  <c:v>MANCOMUNIDAD DE MONCALVILLO</c:v>
                </c:pt>
                <c:pt idx="22">
                  <c:v>Rioja Centro</c:v>
                </c:pt>
                <c:pt idx="23">
                  <c:v>HARO</c:v>
                </c:pt>
                <c:pt idx="24">
                  <c:v>ARNEDO</c:v>
                </c:pt>
                <c:pt idx="25">
                  <c:v>MANCOMUNIDAD DE LEZA-IREGUA</c:v>
                </c:pt>
                <c:pt idx="26">
                  <c:v>LARDERO</c:v>
                </c:pt>
                <c:pt idx="27">
                  <c:v>NÁJERA</c:v>
                </c:pt>
              </c:strCache>
            </c:strRef>
          </c:cat>
          <c:val>
            <c:numRef>
              <c:f>'2021'!$P$228:$P$255</c:f>
              <c:numCache>
                <c:formatCode>0.00%</c:formatCode>
                <c:ptCount val="28"/>
                <c:pt idx="0">
                  <c:v>5.758426966292135E-2</c:v>
                </c:pt>
                <c:pt idx="1">
                  <c:v>4.9936305732484074E-2</c:v>
                </c:pt>
                <c:pt idx="2">
                  <c:v>4.167636786961583E-2</c:v>
                </c:pt>
                <c:pt idx="3">
                  <c:v>4.0913415794481447E-2</c:v>
                </c:pt>
                <c:pt idx="4">
                  <c:v>3.3747779751332148E-2</c:v>
                </c:pt>
                <c:pt idx="5">
                  <c:v>3.3615819209039548E-2</c:v>
                </c:pt>
                <c:pt idx="6">
                  <c:v>3.3343818810946842E-2</c:v>
                </c:pt>
                <c:pt idx="7">
                  <c:v>3.0035335689045935E-2</c:v>
                </c:pt>
                <c:pt idx="8">
                  <c:v>2.5161290322580646E-2</c:v>
                </c:pt>
                <c:pt idx="9">
                  <c:v>2.4253731343283583E-2</c:v>
                </c:pt>
                <c:pt idx="10">
                  <c:v>2.4220405691795337E-2</c:v>
                </c:pt>
                <c:pt idx="11">
                  <c:v>2.4102564102564103E-2</c:v>
                </c:pt>
                <c:pt idx="12">
                  <c:v>2.2704648946309434E-2</c:v>
                </c:pt>
                <c:pt idx="13">
                  <c:v>2.2589416440075297E-2</c:v>
                </c:pt>
                <c:pt idx="14">
                  <c:v>2.1697203471552556E-2</c:v>
                </c:pt>
                <c:pt idx="15">
                  <c:v>2.1352313167259787E-2</c:v>
                </c:pt>
                <c:pt idx="16">
                  <c:v>2.0400858983536149E-2</c:v>
                </c:pt>
                <c:pt idx="17">
                  <c:v>1.801641343216101E-2</c:v>
                </c:pt>
                <c:pt idx="18">
                  <c:v>1.8003766478342748E-2</c:v>
                </c:pt>
                <c:pt idx="19">
                  <c:v>1.692217919473768E-2</c:v>
                </c:pt>
                <c:pt idx="20">
                  <c:v>1.4483909028032061E-2</c:v>
                </c:pt>
                <c:pt idx="21">
                  <c:v>1.3455280977926304E-2</c:v>
                </c:pt>
                <c:pt idx="22">
                  <c:v>1.2053132174483438E-2</c:v>
                </c:pt>
                <c:pt idx="23">
                  <c:v>1.1089142955385541E-2</c:v>
                </c:pt>
                <c:pt idx="24">
                  <c:v>1.0565734920422629E-2</c:v>
                </c:pt>
                <c:pt idx="25">
                  <c:v>7.9149575365416829E-3</c:v>
                </c:pt>
                <c:pt idx="26">
                  <c:v>4.528165187466039E-3</c:v>
                </c:pt>
                <c:pt idx="27">
                  <c:v>4.4665012406947891E-3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7-4F5C-82F7-2C3B8A9462B2}"/>
            </c:ext>
          </c:extLst>
        </c:ser>
        <c:ser>
          <c:idx val="1"/>
          <c:order val="1"/>
          <c:marker>
            <c:symbol val="none"/>
          </c:marker>
          <c:cat>
            <c:strRef>
              <c:f>'2021'!$O$228:$O$255</c:f>
              <c:strCache>
                <c:ptCount val="28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INTERMUNICIPAL VALVANERA</c:v>
                </c:pt>
                <c:pt idx="5">
                  <c:v>MANCOMUNIDAD DEL TIRÓN</c:v>
                </c:pt>
                <c:pt idx="6">
                  <c:v>MANCOMUNIDAD DEL NAJERILLA</c:v>
                </c:pt>
                <c:pt idx="7">
                  <c:v>CAMERO VIEJO</c:v>
                </c:pt>
                <c:pt idx="8">
                  <c:v>MANCOMUNIDAD RIOJA ALTA</c:v>
                </c:pt>
                <c:pt idx="9">
                  <c:v>MANCOMUNIDAD DEL ALTO NAJERILLA</c:v>
                </c:pt>
                <c:pt idx="10">
                  <c:v>AGRUPACIÓN DE AGONCILLO</c:v>
                </c:pt>
                <c:pt idx="11">
                  <c:v>RINCÓN DE SOTO</c:v>
                </c:pt>
                <c:pt idx="12">
                  <c:v>Rioja Alta</c:v>
                </c:pt>
                <c:pt idx="13">
                  <c:v>ALFARO</c:v>
                </c:pt>
                <c:pt idx="14">
                  <c:v>SANTO DOMINGO DE LA CALZADA</c:v>
                </c:pt>
                <c:pt idx="15">
                  <c:v>MANCOMUNIDAD DE OCON</c:v>
                </c:pt>
                <c:pt idx="16">
                  <c:v>ALDEANUEVA DE EBRO</c:v>
                </c:pt>
                <c:pt idx="17">
                  <c:v>Rioja Baja</c:v>
                </c:pt>
                <c:pt idx="18">
                  <c:v>MANCOMUNIDAD DE LA CUENCA DEL CIDACOS</c:v>
                </c:pt>
                <c:pt idx="19">
                  <c:v>Logroño</c:v>
                </c:pt>
                <c:pt idx="20">
                  <c:v>CALAHORRA</c:v>
                </c:pt>
                <c:pt idx="21">
                  <c:v>MANCOMUNIDAD DE MONCALVILLO</c:v>
                </c:pt>
                <c:pt idx="22">
                  <c:v>Rioja Centro</c:v>
                </c:pt>
                <c:pt idx="23">
                  <c:v>HARO</c:v>
                </c:pt>
                <c:pt idx="24">
                  <c:v>ARNEDO</c:v>
                </c:pt>
                <c:pt idx="25">
                  <c:v>MANCOMUNIDAD DE LEZA-IREGUA</c:v>
                </c:pt>
                <c:pt idx="26">
                  <c:v>LARDERO</c:v>
                </c:pt>
                <c:pt idx="27">
                  <c:v>NÁJERA</c:v>
                </c:pt>
              </c:strCache>
            </c:strRef>
          </c:cat>
          <c:val>
            <c:numRef>
              <c:f>'2021'!$Q$228:$Q$255</c:f>
              <c:numCache>
                <c:formatCode>0.00%</c:formatCode>
                <c:ptCount val="28"/>
                <c:pt idx="0">
                  <c:v>1.7223479968479907E-2</c:v>
                </c:pt>
                <c:pt idx="1">
                  <c:v>1.7223479968479907E-2</c:v>
                </c:pt>
                <c:pt idx="2">
                  <c:v>1.7223479968479907E-2</c:v>
                </c:pt>
                <c:pt idx="3">
                  <c:v>1.7223479968479907E-2</c:v>
                </c:pt>
                <c:pt idx="4">
                  <c:v>1.7223479968479907E-2</c:v>
                </c:pt>
                <c:pt idx="5">
                  <c:v>1.7223479968479907E-2</c:v>
                </c:pt>
                <c:pt idx="6">
                  <c:v>1.7223479968479907E-2</c:v>
                </c:pt>
                <c:pt idx="7">
                  <c:v>1.7223479968479907E-2</c:v>
                </c:pt>
                <c:pt idx="8">
                  <c:v>1.7223479968479907E-2</c:v>
                </c:pt>
                <c:pt idx="9">
                  <c:v>1.7223479968479907E-2</c:v>
                </c:pt>
                <c:pt idx="10">
                  <c:v>1.7223479968479907E-2</c:v>
                </c:pt>
                <c:pt idx="11">
                  <c:v>1.7223479968479907E-2</c:v>
                </c:pt>
                <c:pt idx="12">
                  <c:v>1.7223479968479907E-2</c:v>
                </c:pt>
                <c:pt idx="13">
                  <c:v>1.7223479968479907E-2</c:v>
                </c:pt>
                <c:pt idx="14">
                  <c:v>1.7223479968479907E-2</c:v>
                </c:pt>
                <c:pt idx="15">
                  <c:v>1.7223479968479907E-2</c:v>
                </c:pt>
                <c:pt idx="16">
                  <c:v>1.7223479968479907E-2</c:v>
                </c:pt>
                <c:pt idx="17">
                  <c:v>1.7223479968479907E-2</c:v>
                </c:pt>
                <c:pt idx="18">
                  <c:v>1.7223479968479907E-2</c:v>
                </c:pt>
                <c:pt idx="19">
                  <c:v>1.7223479968479907E-2</c:v>
                </c:pt>
                <c:pt idx="20">
                  <c:v>1.7223479968479907E-2</c:v>
                </c:pt>
                <c:pt idx="21">
                  <c:v>1.7223479968479907E-2</c:v>
                </c:pt>
                <c:pt idx="22">
                  <c:v>1.7223479968479907E-2</c:v>
                </c:pt>
                <c:pt idx="23">
                  <c:v>1.7223479968479907E-2</c:v>
                </c:pt>
                <c:pt idx="24">
                  <c:v>1.7223479968479907E-2</c:v>
                </c:pt>
                <c:pt idx="25">
                  <c:v>1.7223479968479907E-2</c:v>
                </c:pt>
                <c:pt idx="26">
                  <c:v>1.7223479968479907E-2</c:v>
                </c:pt>
                <c:pt idx="27">
                  <c:v>1.7223479968479907E-2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7-4F5C-82F7-2C3B8A946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798400"/>
        <c:axId val="119800192"/>
      </c:lineChart>
      <c:catAx>
        <c:axId val="11979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9800192"/>
        <c:crosses val="autoZero"/>
        <c:auto val="1"/>
        <c:lblAlgn val="ctr"/>
        <c:lblOffset val="100"/>
        <c:noMultiLvlLbl val="0"/>
      </c:catAx>
      <c:valAx>
        <c:axId val="1198001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798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2020</a:t>
            </a:r>
            <a:r>
              <a:rPr lang="en-US"/>
              <a:t>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B-4948-8BAD-E48CBC30B792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B-4948-8BAD-E48CBC30B792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B-4948-8BAD-E48CBC30B7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'2020'!$C$4:$F$4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'2020'!$C$5:$F$5</c:f>
              <c:numCache>
                <c:formatCode>_-* #,##0\ _€_-;\-* #,##0\ _€_-;_-* "-"??\ _€_-;_-@_-</c:formatCode>
                <c:ptCount val="4"/>
                <c:pt idx="0">
                  <c:v>4705</c:v>
                </c:pt>
                <c:pt idx="1">
                  <c:v>129</c:v>
                </c:pt>
                <c:pt idx="2">
                  <c:v>42</c:v>
                </c:pt>
                <c:pt idx="3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FB-4948-8BAD-E48CBC30B7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('2020'!$A$85,'2020'!$A$93,'2020'!$A$101,'2020'!$A$112)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('2020'!$B$85,'2020'!$B$93,'2020'!$B$101,'2020'!$B$112)</c:f>
              <c:numCache>
                <c:formatCode>General</c:formatCode>
                <c:ptCount val="4"/>
                <c:pt idx="0" formatCode="#,##0">
                  <c:v>1242</c:v>
                </c:pt>
                <c:pt idx="1">
                  <c:v>601</c:v>
                </c:pt>
                <c:pt idx="2" formatCode="#,##0">
                  <c:v>1075</c:v>
                </c:pt>
                <c:pt idx="3" formatCode="#,##0">
                  <c:v>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8-40A9-B363-081DA739C1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'2020'!$C$53</c:f>
              <c:numCache>
                <c:formatCode>0%</c:formatCode>
                <c:ptCount val="1"/>
                <c:pt idx="0">
                  <c:v>4.1870350690754517E-2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C1-404B-A063-A0822ADA0991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'2020'!$C$54</c:f>
              <c:numCache>
                <c:formatCode>0%</c:formatCode>
                <c:ptCount val="1"/>
                <c:pt idx="0">
                  <c:v>0.45164718384697133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FC1-404B-A063-A0822ADA0991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'2020'!$C$55</c:f>
              <c:numCache>
                <c:formatCode>0%</c:formatCode>
                <c:ptCount val="1"/>
                <c:pt idx="0">
                  <c:v>0.35855472901168967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FC1-404B-A063-A0822ADA0991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'2020'!$C$56</c:f>
              <c:numCache>
                <c:formatCode>0%</c:formatCode>
                <c:ptCount val="1"/>
                <c:pt idx="0">
                  <c:v>0.2199787460148778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FC1-404B-A063-A0822ADA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372224"/>
        <c:axId val="118373760"/>
        <c:axId val="0"/>
      </c:bar3DChart>
      <c:catAx>
        <c:axId val="118372224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8373760"/>
        <c:crosses val="autoZero"/>
        <c:auto val="1"/>
        <c:lblAlgn val="ctr"/>
        <c:lblOffset val="100"/>
        <c:noMultiLvlLbl val="0"/>
      </c:catAx>
      <c:valAx>
        <c:axId val="118373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837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'2020'!$D$83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('2020'!$A$85,'2020'!$A$93,'2020'!$A$101,'2020'!$A$112)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('2020'!$D$85,'2020'!$F$85,'2020'!$H$85,'2020'!$J$85)</c:f>
              <c:numCache>
                <c:formatCode>General</c:formatCode>
                <c:ptCount val="4"/>
                <c:pt idx="0" formatCode="#,##0">
                  <c:v>1023</c:v>
                </c:pt>
                <c:pt idx="1">
                  <c:v>11</c:v>
                </c:pt>
                <c:pt idx="2">
                  <c:v>2</c:v>
                </c:pt>
                <c:pt idx="3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3-497A-946C-C2B7C93DA8BB}"/>
            </c:ext>
          </c:extLst>
        </c:ser>
        <c:ser>
          <c:idx val="1"/>
          <c:order val="1"/>
          <c:tx>
            <c:strRef>
              <c:f>'2020'!$F$83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('2020'!$A$85,'2020'!$A$93,'2020'!$A$101,'2020'!$A$112)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('2020'!$D$93,'2020'!$F$93,'2020'!$H$93,'2020'!$J$93)</c:f>
              <c:numCache>
                <c:formatCode>General</c:formatCode>
                <c:ptCount val="4"/>
                <c:pt idx="0">
                  <c:v>527</c:v>
                </c:pt>
                <c:pt idx="1">
                  <c:v>14</c:v>
                </c:pt>
                <c:pt idx="2">
                  <c:v>4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3-497A-946C-C2B7C93DA8BB}"/>
            </c:ext>
          </c:extLst>
        </c:ser>
        <c:ser>
          <c:idx val="2"/>
          <c:order val="2"/>
          <c:tx>
            <c:strRef>
              <c:f>'2020'!$H$83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('2020'!$A$85,'2020'!$A$93,'2020'!$A$101,'2020'!$A$112)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('2020'!$D$101,'2020'!$F$101,'2020'!$H$101,'2020'!$J$101)</c:f>
              <c:numCache>
                <c:formatCode>General</c:formatCode>
                <c:ptCount val="4"/>
                <c:pt idx="0">
                  <c:v>933</c:v>
                </c:pt>
                <c:pt idx="1">
                  <c:v>22</c:v>
                </c:pt>
                <c:pt idx="2">
                  <c:v>6</c:v>
                </c:pt>
                <c:pt idx="3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3-497A-946C-C2B7C93DA8BB}"/>
            </c:ext>
          </c:extLst>
        </c:ser>
        <c:ser>
          <c:idx val="3"/>
          <c:order val="3"/>
          <c:tx>
            <c:strRef>
              <c:f>'2020'!$J$83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('2020'!$A$85,'2020'!$A$93,'2020'!$A$101,'2020'!$A$112)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('2020'!$D$112,'2020'!$F$112,'2020'!$H$112,'2020'!$J$112)</c:f>
              <c:numCache>
                <c:formatCode>General</c:formatCode>
                <c:ptCount val="4"/>
                <c:pt idx="0" formatCode="#,##0">
                  <c:v>2255</c:v>
                </c:pt>
                <c:pt idx="1">
                  <c:v>82</c:v>
                </c:pt>
                <c:pt idx="2">
                  <c:v>30</c:v>
                </c:pt>
                <c:pt idx="3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3-497A-946C-C2B7C93D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428416"/>
        <c:axId val="118429952"/>
        <c:axId val="0"/>
      </c:bar3DChart>
      <c:catAx>
        <c:axId val="11842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8429952"/>
        <c:crosses val="autoZero"/>
        <c:auto val="1"/>
        <c:lblAlgn val="ctr"/>
        <c:lblOffset val="100"/>
        <c:noMultiLvlLbl val="0"/>
      </c:catAx>
      <c:valAx>
        <c:axId val="1184299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842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'2020'!$O$228:$O$252</c:f>
              <c:strCache>
                <c:ptCount val="25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DEL NAJERILLA</c:v>
                </c:pt>
                <c:pt idx="5">
                  <c:v>MANCOMUNIDAD DEL TIRÓN</c:v>
                </c:pt>
                <c:pt idx="6">
                  <c:v>MANCOMUNIDAD DEL ALTO NAJERILLA</c:v>
                </c:pt>
                <c:pt idx="7">
                  <c:v>MANCOMUNIDAD INTERMUNICIPAL VALVANERA</c:v>
                </c:pt>
                <c:pt idx="8">
                  <c:v>MANCOMUNIDAD RIOJA ALTA</c:v>
                </c:pt>
                <c:pt idx="9">
                  <c:v>Rioja Alta</c:v>
                </c:pt>
                <c:pt idx="10">
                  <c:v>MANCOMUNIDAD DE OCON</c:v>
                </c:pt>
                <c:pt idx="11">
                  <c:v>AGRUPACIÓN DE AGONCILLO</c:v>
                </c:pt>
                <c:pt idx="12">
                  <c:v>RINCÓN DE SOTO</c:v>
                </c:pt>
                <c:pt idx="13">
                  <c:v>ALDEANUEVA DE EBRO</c:v>
                </c:pt>
                <c:pt idx="14">
                  <c:v>SANTO DOMINGO DE LA CALZADA</c:v>
                </c:pt>
                <c:pt idx="15">
                  <c:v>CAMERO VIEJO</c:v>
                </c:pt>
                <c:pt idx="16">
                  <c:v>ALFARO</c:v>
                </c:pt>
                <c:pt idx="17">
                  <c:v>MANCOMUNIDAD DE LA CUENCA DEL CIDACOS</c:v>
                </c:pt>
                <c:pt idx="18">
                  <c:v>Rioja Baja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CALAHORRA</c:v>
                </c:pt>
                <c:pt idx="22">
                  <c:v>Rioja Centro</c:v>
                </c:pt>
                <c:pt idx="23">
                  <c:v>ARNEDO</c:v>
                </c:pt>
                <c:pt idx="24">
                  <c:v>HARO</c:v>
                </c:pt>
              </c:strCache>
            </c:strRef>
          </c:cat>
          <c:val>
            <c:numRef>
              <c:f>'2020'!$P$228:$P$252</c:f>
              <c:numCache>
                <c:formatCode>0.00%</c:formatCode>
                <c:ptCount val="25"/>
                <c:pt idx="0">
                  <c:v>6.0344827586206899E-2</c:v>
                </c:pt>
                <c:pt idx="1">
                  <c:v>4.9075025693730727E-2</c:v>
                </c:pt>
                <c:pt idx="2">
                  <c:v>4.6713615023474181E-2</c:v>
                </c:pt>
                <c:pt idx="3">
                  <c:v>3.9922103213242452E-2</c:v>
                </c:pt>
                <c:pt idx="4">
                  <c:v>3.4655010927255696E-2</c:v>
                </c:pt>
                <c:pt idx="5">
                  <c:v>3.2386363636363637E-2</c:v>
                </c:pt>
                <c:pt idx="6">
                  <c:v>3.0888030888030889E-2</c:v>
                </c:pt>
                <c:pt idx="7">
                  <c:v>2.9885057471264367E-2</c:v>
                </c:pt>
                <c:pt idx="8">
                  <c:v>2.7225583405358685E-2</c:v>
                </c:pt>
                <c:pt idx="9">
                  <c:v>2.2875747451748134E-2</c:v>
                </c:pt>
                <c:pt idx="10">
                  <c:v>2.2273173927284638E-2</c:v>
                </c:pt>
                <c:pt idx="11">
                  <c:v>2.2256097560975609E-2</c:v>
                </c:pt>
                <c:pt idx="12">
                  <c:v>2.1873391662377766E-2</c:v>
                </c:pt>
                <c:pt idx="13">
                  <c:v>2.1739130434782608E-2</c:v>
                </c:pt>
                <c:pt idx="14">
                  <c:v>2.07138304652645E-2</c:v>
                </c:pt>
                <c:pt idx="15">
                  <c:v>2.0332717190388171E-2</c:v>
                </c:pt>
                <c:pt idx="16">
                  <c:v>1.9873062116325044E-2</c:v>
                </c:pt>
                <c:pt idx="17">
                  <c:v>1.8446823047141882E-2</c:v>
                </c:pt>
                <c:pt idx="18">
                  <c:v>1.7044518856013612E-2</c:v>
                </c:pt>
                <c:pt idx="19">
                  <c:v>1.6703282290061319E-2</c:v>
                </c:pt>
                <c:pt idx="20">
                  <c:v>1.5300546448087432E-2</c:v>
                </c:pt>
                <c:pt idx="21">
                  <c:v>1.3126248420366067E-2</c:v>
                </c:pt>
                <c:pt idx="22">
                  <c:v>1.2634544231416078E-2</c:v>
                </c:pt>
                <c:pt idx="23">
                  <c:v>1.0189810189810191E-2</c:v>
                </c:pt>
                <c:pt idx="24">
                  <c:v>9.5180410141040058E-3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7-4F5C-82F7-2C3B8A9462B2}"/>
            </c:ext>
          </c:extLst>
        </c:ser>
        <c:ser>
          <c:idx val="1"/>
          <c:order val="1"/>
          <c:marker>
            <c:symbol val="none"/>
          </c:marker>
          <c:cat>
            <c:strRef>
              <c:f>'2020'!$O$228:$O$252</c:f>
              <c:strCache>
                <c:ptCount val="25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DEL NAJERILLA</c:v>
                </c:pt>
                <c:pt idx="5">
                  <c:v>MANCOMUNIDAD DEL TIRÓN</c:v>
                </c:pt>
                <c:pt idx="6">
                  <c:v>MANCOMUNIDAD DEL ALTO NAJERILLA</c:v>
                </c:pt>
                <c:pt idx="7">
                  <c:v>MANCOMUNIDAD INTERMUNICIPAL VALVANERA</c:v>
                </c:pt>
                <c:pt idx="8">
                  <c:v>MANCOMUNIDAD RIOJA ALTA</c:v>
                </c:pt>
                <c:pt idx="9">
                  <c:v>Rioja Alta</c:v>
                </c:pt>
                <c:pt idx="10">
                  <c:v>MANCOMUNIDAD DE OCON</c:v>
                </c:pt>
                <c:pt idx="11">
                  <c:v>AGRUPACIÓN DE AGONCILLO</c:v>
                </c:pt>
                <c:pt idx="12">
                  <c:v>RINCÓN DE SOTO</c:v>
                </c:pt>
                <c:pt idx="13">
                  <c:v>ALDEANUEVA DE EBRO</c:v>
                </c:pt>
                <c:pt idx="14">
                  <c:v>SANTO DOMINGO DE LA CALZADA</c:v>
                </c:pt>
                <c:pt idx="15">
                  <c:v>CAMERO VIEJO</c:v>
                </c:pt>
                <c:pt idx="16">
                  <c:v>ALFARO</c:v>
                </c:pt>
                <c:pt idx="17">
                  <c:v>MANCOMUNIDAD DE LA CUENCA DEL CIDACOS</c:v>
                </c:pt>
                <c:pt idx="18">
                  <c:v>Rioja Baja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CALAHORRA</c:v>
                </c:pt>
                <c:pt idx="22">
                  <c:v>Rioja Centro</c:v>
                </c:pt>
                <c:pt idx="23">
                  <c:v>ARNEDO</c:v>
                </c:pt>
                <c:pt idx="24">
                  <c:v>HARO</c:v>
                </c:pt>
              </c:strCache>
            </c:strRef>
          </c:cat>
          <c:val>
            <c:numRef>
              <c:f>'2020'!$Q$228:$Q$252</c:f>
              <c:numCache>
                <c:formatCode>0.00%</c:formatCode>
                <c:ptCount val="25"/>
                <c:pt idx="0">
                  <c:v>1.6979563257625487E-2</c:v>
                </c:pt>
                <c:pt idx="1">
                  <c:v>1.6979563257625487E-2</c:v>
                </c:pt>
                <c:pt idx="2">
                  <c:v>1.6979563257625487E-2</c:v>
                </c:pt>
                <c:pt idx="3">
                  <c:v>1.6979563257625487E-2</c:v>
                </c:pt>
                <c:pt idx="4">
                  <c:v>1.6979563257625487E-2</c:v>
                </c:pt>
                <c:pt idx="5">
                  <c:v>1.6979563257625487E-2</c:v>
                </c:pt>
                <c:pt idx="6">
                  <c:v>1.6979563257625487E-2</c:v>
                </c:pt>
                <c:pt idx="7">
                  <c:v>1.6979563257625487E-2</c:v>
                </c:pt>
                <c:pt idx="8">
                  <c:v>1.6979563257625487E-2</c:v>
                </c:pt>
                <c:pt idx="9">
                  <c:v>1.6979563257625487E-2</c:v>
                </c:pt>
                <c:pt idx="10">
                  <c:v>1.6979563257625487E-2</c:v>
                </c:pt>
                <c:pt idx="11">
                  <c:v>1.6979563257625487E-2</c:v>
                </c:pt>
                <c:pt idx="12">
                  <c:v>1.6979563257625487E-2</c:v>
                </c:pt>
                <c:pt idx="13">
                  <c:v>1.6979563257625487E-2</c:v>
                </c:pt>
                <c:pt idx="14">
                  <c:v>1.6979563257625487E-2</c:v>
                </c:pt>
                <c:pt idx="15">
                  <c:v>1.6979563257625487E-2</c:v>
                </c:pt>
                <c:pt idx="16">
                  <c:v>1.6979563257625487E-2</c:v>
                </c:pt>
                <c:pt idx="17">
                  <c:v>1.6979563257625487E-2</c:v>
                </c:pt>
                <c:pt idx="18">
                  <c:v>1.6979563257625487E-2</c:v>
                </c:pt>
                <c:pt idx="19">
                  <c:v>1.6979563257625487E-2</c:v>
                </c:pt>
                <c:pt idx="20">
                  <c:v>1.6979563257625487E-2</c:v>
                </c:pt>
                <c:pt idx="21">
                  <c:v>1.6979563257625487E-2</c:v>
                </c:pt>
                <c:pt idx="22">
                  <c:v>1.6979563257625487E-2</c:v>
                </c:pt>
                <c:pt idx="23">
                  <c:v>1.6979563257625487E-2</c:v>
                </c:pt>
                <c:pt idx="24">
                  <c:v>1.6979563257625487E-2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7-4F5C-82F7-2C3B8A946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451584"/>
        <c:axId val="118457472"/>
      </c:lineChart>
      <c:catAx>
        <c:axId val="11845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8457472"/>
        <c:crosses val="autoZero"/>
        <c:auto val="1"/>
        <c:lblAlgn val="ctr"/>
        <c:lblOffset val="100"/>
        <c:noMultiLvlLbl val="0"/>
      </c:catAx>
      <c:valAx>
        <c:axId val="1184574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8451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2019</a:t>
            </a:r>
            <a:r>
              <a:rPr lang="en-US"/>
              <a:t>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B-4948-8BAD-E48CBC30B792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B-4948-8BAD-E48CBC30B792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B-4948-8BAD-E48CBC30B7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'2019'!$C$4:$F$4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'2019'!$C$5:$F$5</c:f>
              <c:numCache>
                <c:formatCode>_-* #,##0\ _€_-;\-* #,##0\ _€_-;_-* "-"??\ _€_-;_-@_-</c:formatCode>
                <c:ptCount val="4"/>
                <c:pt idx="0">
                  <c:v>4735</c:v>
                </c:pt>
                <c:pt idx="1">
                  <c:v>134</c:v>
                </c:pt>
                <c:pt idx="2">
                  <c:v>45</c:v>
                </c:pt>
                <c:pt idx="3">
                  <c:v>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FB-4948-8BAD-E48CBC30B7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('2019'!$A$88,'2019'!$A$96,'2019'!$A$104,'2019'!$A$115)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('2019'!$B$88,'2019'!$B$96,'2019'!$B$104,'2019'!$B$115)</c:f>
              <c:numCache>
                <c:formatCode>General</c:formatCode>
                <c:ptCount val="4"/>
                <c:pt idx="0" formatCode="#,##0">
                  <c:v>1230</c:v>
                </c:pt>
                <c:pt idx="1">
                  <c:v>642</c:v>
                </c:pt>
                <c:pt idx="2" formatCode="#,##0">
                  <c:v>1098</c:v>
                </c:pt>
                <c:pt idx="3" formatCode="#,##0">
                  <c:v>2553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8-40A9-B363-081DA739C10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'2019'!$A$57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'2019'!$C$40:$F$40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'2019'!$C$57:$F$57</c:f>
              <c:numCache>
                <c:formatCode>0%</c:formatCode>
                <c:ptCount val="4"/>
                <c:pt idx="0">
                  <c:v>4.3928194297782469E-2</c:v>
                </c:pt>
                <c:pt idx="1">
                  <c:v>0.97014925373134331</c:v>
                </c:pt>
                <c:pt idx="2">
                  <c:v>1.0222222222222221</c:v>
                </c:pt>
                <c:pt idx="3">
                  <c:v>0.99296765119549935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1-404B-A063-A0822ADA0991}"/>
            </c:ext>
          </c:extLst>
        </c:ser>
        <c:ser>
          <c:idx val="1"/>
          <c:order val="1"/>
          <c:tx>
            <c:strRef>
              <c:f>'2019'!$A$58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'2019'!$C$40:$F$40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'2019'!$C$58:$F$58</c:f>
              <c:numCache>
                <c:formatCode>0%</c:formatCode>
                <c:ptCount val="4"/>
                <c:pt idx="0">
                  <c:v>0.45385427666314676</c:v>
                </c:pt>
                <c:pt idx="1">
                  <c:v>5.9701492537313432E-2</c:v>
                </c:pt>
                <c:pt idx="2">
                  <c:v>2.2222222222222223E-2</c:v>
                </c:pt>
                <c:pt idx="3">
                  <c:v>4.2194092827004218E-2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1-404B-A063-A0822ADA0991}"/>
            </c:ext>
          </c:extLst>
        </c:ser>
        <c:ser>
          <c:idx val="2"/>
          <c:order val="2"/>
          <c:tx>
            <c:strRef>
              <c:f>'2019'!$A$59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'2019'!$C$40:$F$40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'2019'!$C$59:$F$59</c:f>
              <c:numCache>
                <c:formatCode>0%</c:formatCode>
                <c:ptCount val="4"/>
                <c:pt idx="0">
                  <c:v>0.35755015839493137</c:v>
                </c:pt>
                <c:pt idx="1">
                  <c:v>1.4925373134328358E-2</c:v>
                </c:pt>
                <c:pt idx="2">
                  <c:v>0</c:v>
                </c:pt>
                <c:pt idx="3">
                  <c:v>2.8129395218002813E-3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1-404B-A063-A0822ADA0991}"/>
            </c:ext>
          </c:extLst>
        </c:ser>
        <c:ser>
          <c:idx val="3"/>
          <c:order val="3"/>
          <c:tx>
            <c:strRef>
              <c:f>'2019'!$A$60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'2019'!$C$40:$F$40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'2019'!$C$60:$F$60</c:f>
              <c:numCache>
                <c:formatCode>0%</c:formatCode>
                <c:ptCount val="4"/>
                <c:pt idx="0">
                  <c:v>0.21837381203801479</c:v>
                </c:pt>
                <c:pt idx="1">
                  <c:v>0</c:v>
                </c:pt>
                <c:pt idx="2">
                  <c:v>0</c:v>
                </c:pt>
                <c:pt idx="3">
                  <c:v>2.8129395218002813E-3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C1-404B-A063-A0822ADA0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770496"/>
        <c:axId val="117780480"/>
        <c:axId val="0"/>
      </c:bar3DChart>
      <c:catAx>
        <c:axId val="11777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7780480"/>
        <c:crosses val="autoZero"/>
        <c:auto val="1"/>
        <c:lblAlgn val="ctr"/>
        <c:lblOffset val="100"/>
        <c:noMultiLvlLbl val="0"/>
      </c:catAx>
      <c:valAx>
        <c:axId val="1177804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7770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'2019'!$D$86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('2019'!$A$88,'2019'!$A$96,'2019'!$A$104,'2019'!$A$115)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('2019'!$D$88,'2019'!$F$88,'2019'!$H$88,'2019'!$J$88)</c:f>
              <c:numCache>
                <c:formatCode>General</c:formatCode>
                <c:ptCount val="4"/>
                <c:pt idx="0" formatCode="#,##0">
                  <c:v>1014</c:v>
                </c:pt>
                <c:pt idx="1">
                  <c:v>13</c:v>
                </c:pt>
                <c:pt idx="2">
                  <c:v>4</c:v>
                </c:pt>
                <c:pt idx="3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3-497A-946C-C2B7C93DA8BB}"/>
            </c:ext>
          </c:extLst>
        </c:ser>
        <c:ser>
          <c:idx val="1"/>
          <c:order val="1"/>
          <c:tx>
            <c:strRef>
              <c:f>'2019'!$F$86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('2019'!$A$88,'2019'!$A$96,'2019'!$A$104,'2019'!$A$115)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('2019'!$D$96,'2019'!$F$96,'2019'!$H$96,'2019'!$J$96)</c:f>
              <c:numCache>
                <c:formatCode>General</c:formatCode>
                <c:ptCount val="4"/>
                <c:pt idx="0">
                  <c:v>567</c:v>
                </c:pt>
                <c:pt idx="1">
                  <c:v>14</c:v>
                </c:pt>
                <c:pt idx="2">
                  <c:v>5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3-497A-946C-C2B7C93DA8BB}"/>
            </c:ext>
          </c:extLst>
        </c:ser>
        <c:ser>
          <c:idx val="2"/>
          <c:order val="2"/>
          <c:tx>
            <c:strRef>
              <c:f>'2019'!$H$86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('2019'!$A$88,'2019'!$A$96,'2019'!$A$104,'2019'!$A$115)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('2019'!$D$104,'2019'!$F$104,'2019'!$H$104,'2019'!$J$104)</c:f>
              <c:numCache>
                <c:formatCode>General</c:formatCode>
                <c:ptCount val="4"/>
                <c:pt idx="0">
                  <c:v>970</c:v>
                </c:pt>
                <c:pt idx="1">
                  <c:v>19</c:v>
                </c:pt>
                <c:pt idx="2">
                  <c:v>4</c:v>
                </c:pt>
                <c:pt idx="3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3-497A-946C-C2B7C93DA8BB}"/>
            </c:ext>
          </c:extLst>
        </c:ser>
        <c:ser>
          <c:idx val="3"/>
          <c:order val="3"/>
          <c:tx>
            <c:strRef>
              <c:f>'2019'!$J$86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('2019'!$A$88,'2019'!$A$96,'2019'!$A$104,'2019'!$A$115)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('2019'!$D$115,'2019'!$F$115,'2019'!$H$115,'2019'!$J$115)</c:f>
              <c:numCache>
                <c:formatCode>General</c:formatCode>
                <c:ptCount val="4"/>
                <c:pt idx="0" formatCode="#,##0">
                  <c:v>2221</c:v>
                </c:pt>
                <c:pt idx="1">
                  <c:v>88</c:v>
                </c:pt>
                <c:pt idx="2">
                  <c:v>32</c:v>
                </c:pt>
                <c:pt idx="3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3-497A-946C-C2B7C93D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843456"/>
        <c:axId val="117844992"/>
        <c:axId val="0"/>
      </c:bar3DChart>
      <c:catAx>
        <c:axId val="11784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844992"/>
        <c:crosses val="autoZero"/>
        <c:auto val="1"/>
        <c:lblAlgn val="ctr"/>
        <c:lblOffset val="100"/>
        <c:noMultiLvlLbl val="0"/>
      </c:catAx>
      <c:valAx>
        <c:axId val="117844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7843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'2024'!$B$40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'2024'!$C$53</c:f>
              <c:numCache>
                <c:formatCode>0%</c:formatCode>
                <c:ptCount val="1"/>
                <c:pt idx="0">
                  <c:v>3.1396255850234006E-2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45E-4050-8FE3-A52AA7FBDAAD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'2024'!$B$40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'2024'!$C$54</c:f>
              <c:numCache>
                <c:formatCode>0%</c:formatCode>
                <c:ptCount val="1"/>
                <c:pt idx="0">
                  <c:v>0.47230889235569423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45E-4050-8FE3-A52AA7FBDAAD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'2024'!$B$40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'2024'!$C$55</c:f>
              <c:numCache>
                <c:formatCode>0%</c:formatCode>
                <c:ptCount val="1"/>
                <c:pt idx="0">
                  <c:v>0.38065522620904835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45E-4050-8FE3-A52AA7FBDAAD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'2024'!$B$40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'2024'!$C$56</c:f>
              <c:numCache>
                <c:formatCode>0%</c:formatCode>
                <c:ptCount val="1"/>
                <c:pt idx="0">
                  <c:v>0.18876755070202808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745E-4050-8FE3-A52AA7FBD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170752"/>
        <c:axId val="118172288"/>
        <c:axId val="0"/>
      </c:bar3DChart>
      <c:catAx>
        <c:axId val="11817075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8172288"/>
        <c:crosses val="autoZero"/>
        <c:auto val="1"/>
        <c:lblAlgn val="ctr"/>
        <c:lblOffset val="100"/>
        <c:noMultiLvlLbl val="0"/>
      </c:catAx>
      <c:valAx>
        <c:axId val="118172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817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'2019'!$O$231:$O$255</c:f>
              <c:strCache>
                <c:ptCount val="25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DEL NAJERILLA</c:v>
                </c:pt>
                <c:pt idx="5">
                  <c:v>MANCOMUNIDAD DEL TIRÓN</c:v>
                </c:pt>
                <c:pt idx="6">
                  <c:v>MANCOMUNIDAD INTERMUNICIPAL VALVANERA</c:v>
                </c:pt>
                <c:pt idx="7">
                  <c:v>MANCOMUNIDAD DEL ALTO NAJERILLA</c:v>
                </c:pt>
                <c:pt idx="8">
                  <c:v>MANCOMUNIDAD RIOJA ALTA</c:v>
                </c:pt>
                <c:pt idx="9">
                  <c:v>ALDEANUEVA DE EBRO</c:v>
                </c:pt>
                <c:pt idx="10">
                  <c:v>MANCOMUNIDAD DE OCON</c:v>
                </c:pt>
                <c:pt idx="11">
                  <c:v>AGRUPACIÓN DE AGONCILLO</c:v>
                </c:pt>
                <c:pt idx="12">
                  <c:v>CAMERO VIEJO</c:v>
                </c:pt>
                <c:pt idx="13">
                  <c:v>SANTO DOMINGO DE LA CALZADA</c:v>
                </c:pt>
                <c:pt idx="14">
                  <c:v>RINCÓN DE SOTO</c:v>
                </c:pt>
                <c:pt idx="15">
                  <c:v>ALFARO</c:v>
                </c:pt>
                <c:pt idx="16">
                  <c:v>MANCOMUNIDAD DE LA CUENCA DEL CIDACOS</c:v>
                </c:pt>
                <c:pt idx="17">
                  <c:v>Logroño</c:v>
                </c:pt>
                <c:pt idx="18">
                  <c:v>MANCOMUNIDAD DE MONCALVILLO</c:v>
                </c:pt>
                <c:pt idx="19">
                  <c:v>CALAHORRA</c:v>
                </c:pt>
                <c:pt idx="20">
                  <c:v>HARO</c:v>
                </c:pt>
                <c:pt idx="21">
                  <c:v>MANCOMUNIDAD DE LEZA-IREGUA</c:v>
                </c:pt>
                <c:pt idx="22">
                  <c:v>ARNEDO</c:v>
                </c:pt>
                <c:pt idx="23">
                  <c:v>LARDERO</c:v>
                </c:pt>
                <c:pt idx="24">
                  <c:v>NÁJERA</c:v>
                </c:pt>
              </c:strCache>
            </c:strRef>
          </c:cat>
          <c:val>
            <c:numRef>
              <c:f>'2019'!$P$231:$P$255</c:f>
              <c:numCache>
                <c:formatCode>0.00%</c:formatCode>
                <c:ptCount val="25"/>
                <c:pt idx="0">
                  <c:v>5.8210564139417893E-2</c:v>
                </c:pt>
                <c:pt idx="1">
                  <c:v>5.1759834368530024E-2</c:v>
                </c:pt>
                <c:pt idx="2">
                  <c:v>4.6380885453267746E-2</c:v>
                </c:pt>
                <c:pt idx="3">
                  <c:v>3.7654909437559579E-2</c:v>
                </c:pt>
                <c:pt idx="4">
                  <c:v>3.552508569647865E-2</c:v>
                </c:pt>
                <c:pt idx="5">
                  <c:v>3.4601086645696312E-2</c:v>
                </c:pt>
                <c:pt idx="6">
                  <c:v>3.3547794117647058E-2</c:v>
                </c:pt>
                <c:pt idx="7">
                  <c:v>3.0141843971631204E-2</c:v>
                </c:pt>
                <c:pt idx="8">
                  <c:v>2.6055124892334195E-2</c:v>
                </c:pt>
                <c:pt idx="9">
                  <c:v>2.426657008330315E-2</c:v>
                </c:pt>
                <c:pt idx="10">
                  <c:v>2.3817510902381753E-2</c:v>
                </c:pt>
                <c:pt idx="11">
                  <c:v>2.366504854368932E-2</c:v>
                </c:pt>
                <c:pt idx="12">
                  <c:v>2.1621621621621623E-2</c:v>
                </c:pt>
                <c:pt idx="13">
                  <c:v>2.148124398845784E-2</c:v>
                </c:pt>
                <c:pt idx="14">
                  <c:v>2.0618556701030927E-2</c:v>
                </c:pt>
                <c:pt idx="15">
                  <c:v>2.0472773322076827E-2</c:v>
                </c:pt>
                <c:pt idx="16">
                  <c:v>1.866789582853192E-2</c:v>
                </c:pt>
                <c:pt idx="17">
                  <c:v>1.6892070717764131E-2</c:v>
                </c:pt>
                <c:pt idx="18">
                  <c:v>1.625422335859739E-2</c:v>
                </c:pt>
                <c:pt idx="19">
                  <c:v>1.2262592898431049E-2</c:v>
                </c:pt>
                <c:pt idx="20">
                  <c:v>1.1044880785413744E-2</c:v>
                </c:pt>
                <c:pt idx="21">
                  <c:v>1.0697787503039144E-2</c:v>
                </c:pt>
                <c:pt idx="22">
                  <c:v>1.0420168067226891E-2</c:v>
                </c:pt>
                <c:pt idx="23">
                  <c:v>4.5714285714285718E-3</c:v>
                </c:pt>
                <c:pt idx="24">
                  <c:v>4.4748290863890613E-3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7-4F5C-82F7-2C3B8A9462B2}"/>
            </c:ext>
          </c:extLst>
        </c:ser>
        <c:ser>
          <c:idx val="1"/>
          <c:order val="1"/>
          <c:marker>
            <c:symbol val="none"/>
          </c:marker>
          <c:cat>
            <c:strRef>
              <c:f>'2019'!$O$231:$O$255</c:f>
              <c:strCache>
                <c:ptCount val="25"/>
                <c:pt idx="0">
                  <c:v>MANCOMUNIDAD DE CUATRO RÍOS</c:v>
                </c:pt>
                <c:pt idx="1">
                  <c:v>MANCOMUNIDAD DE ALHAMA LINARES</c:v>
                </c:pt>
                <c:pt idx="2">
                  <c:v>MANCOMUNIDAD VIRGEN DE ALLENDE</c:v>
                </c:pt>
                <c:pt idx="3">
                  <c:v>MANCOMUNIDAD DE ALTO IREGUA</c:v>
                </c:pt>
                <c:pt idx="4">
                  <c:v>MANCOMUNIDAD DEL NAJERILLA</c:v>
                </c:pt>
                <c:pt idx="5">
                  <c:v>MANCOMUNIDAD DEL TIRÓN</c:v>
                </c:pt>
                <c:pt idx="6">
                  <c:v>MANCOMUNIDAD INTERMUNICIPAL VALVANERA</c:v>
                </c:pt>
                <c:pt idx="7">
                  <c:v>MANCOMUNIDAD DEL ALTO NAJERILLA</c:v>
                </c:pt>
                <c:pt idx="8">
                  <c:v>MANCOMUNIDAD RIOJA ALTA</c:v>
                </c:pt>
                <c:pt idx="9">
                  <c:v>ALDEANUEVA DE EBRO</c:v>
                </c:pt>
                <c:pt idx="10">
                  <c:v>MANCOMUNIDAD DE OCON</c:v>
                </c:pt>
                <c:pt idx="11">
                  <c:v>AGRUPACIÓN DE AGONCILLO</c:v>
                </c:pt>
                <c:pt idx="12">
                  <c:v>CAMERO VIEJO</c:v>
                </c:pt>
                <c:pt idx="13">
                  <c:v>SANTO DOMINGO DE LA CALZADA</c:v>
                </c:pt>
                <c:pt idx="14">
                  <c:v>RINCÓN DE SOTO</c:v>
                </c:pt>
                <c:pt idx="15">
                  <c:v>ALFARO</c:v>
                </c:pt>
                <c:pt idx="16">
                  <c:v>MANCOMUNIDAD DE LA CUENCA DEL CIDACOS</c:v>
                </c:pt>
                <c:pt idx="17">
                  <c:v>Logroño</c:v>
                </c:pt>
                <c:pt idx="18">
                  <c:v>MANCOMUNIDAD DE MONCALVILLO</c:v>
                </c:pt>
                <c:pt idx="19">
                  <c:v>CALAHORRA</c:v>
                </c:pt>
                <c:pt idx="20">
                  <c:v>HARO</c:v>
                </c:pt>
                <c:pt idx="21">
                  <c:v>MANCOMUNIDAD DE LEZA-IREGUA</c:v>
                </c:pt>
                <c:pt idx="22">
                  <c:v>ARNEDO</c:v>
                </c:pt>
                <c:pt idx="23">
                  <c:v>LARDERO</c:v>
                </c:pt>
                <c:pt idx="24">
                  <c:v>NÁJERA</c:v>
                </c:pt>
              </c:strCache>
            </c:strRef>
          </c:cat>
          <c:val>
            <c:numRef>
              <c:f>'2019'!$Q$231:$Q$255</c:f>
              <c:numCache>
                <c:formatCode>0.00%</c:formatCode>
                <c:ptCount val="25"/>
                <c:pt idx="0">
                  <c:v>1.7317028516594172E-2</c:v>
                </c:pt>
                <c:pt idx="1">
                  <c:v>1.7317028516594172E-2</c:v>
                </c:pt>
                <c:pt idx="2">
                  <c:v>1.7317028516594172E-2</c:v>
                </c:pt>
                <c:pt idx="3">
                  <c:v>1.7317028516594172E-2</c:v>
                </c:pt>
                <c:pt idx="4">
                  <c:v>1.7317028516594172E-2</c:v>
                </c:pt>
                <c:pt idx="5">
                  <c:v>1.7317028516594172E-2</c:v>
                </c:pt>
                <c:pt idx="6">
                  <c:v>1.7317028516594172E-2</c:v>
                </c:pt>
                <c:pt idx="7">
                  <c:v>1.7317028516594172E-2</c:v>
                </c:pt>
                <c:pt idx="8">
                  <c:v>1.7317028516594172E-2</c:v>
                </c:pt>
                <c:pt idx="9">
                  <c:v>1.7317028516594172E-2</c:v>
                </c:pt>
                <c:pt idx="10">
                  <c:v>1.7317028516594172E-2</c:v>
                </c:pt>
                <c:pt idx="11">
                  <c:v>1.7317028516594172E-2</c:v>
                </c:pt>
                <c:pt idx="12">
                  <c:v>1.7317028516594172E-2</c:v>
                </c:pt>
                <c:pt idx="13">
                  <c:v>1.7317028516594172E-2</c:v>
                </c:pt>
                <c:pt idx="14">
                  <c:v>1.7317028516594172E-2</c:v>
                </c:pt>
                <c:pt idx="15">
                  <c:v>1.7317028516594172E-2</c:v>
                </c:pt>
                <c:pt idx="16">
                  <c:v>1.7317028516594172E-2</c:v>
                </c:pt>
                <c:pt idx="17">
                  <c:v>1.7317028516594172E-2</c:v>
                </c:pt>
                <c:pt idx="18">
                  <c:v>1.7317028516594172E-2</c:v>
                </c:pt>
                <c:pt idx="19">
                  <c:v>1.7317028516594172E-2</c:v>
                </c:pt>
                <c:pt idx="20">
                  <c:v>1.7317028516594172E-2</c:v>
                </c:pt>
                <c:pt idx="21">
                  <c:v>1.7317028516594172E-2</c:v>
                </c:pt>
                <c:pt idx="22">
                  <c:v>1.7317028516594172E-2</c:v>
                </c:pt>
                <c:pt idx="23">
                  <c:v>1.7317028516594172E-2</c:v>
                </c:pt>
                <c:pt idx="24">
                  <c:v>1.7317028516594172E-2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7-4F5C-82F7-2C3B8A946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875072"/>
        <c:axId val="117876608"/>
      </c:lineChart>
      <c:catAx>
        <c:axId val="117875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7876608"/>
        <c:crosses val="autoZero"/>
        <c:auto val="1"/>
        <c:lblAlgn val="ctr"/>
        <c:lblOffset val="100"/>
        <c:noMultiLvlLbl val="0"/>
      </c:catAx>
      <c:valAx>
        <c:axId val="1178766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7875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2018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CF7-4C8A-9DAD-4BD43DCDC4F4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F7-4C8A-9DAD-4BD43DCDC4F4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CF7-4C8A-9DAD-4BD43DCDC4F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'2018'!$C$4:$F$4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'2018'!$C$5:$F$5</c:f>
              <c:numCache>
                <c:formatCode>General</c:formatCode>
                <c:ptCount val="4"/>
                <c:pt idx="0" formatCode="#,##0">
                  <c:v>4282</c:v>
                </c:pt>
                <c:pt idx="1">
                  <c:v>134</c:v>
                </c:pt>
                <c:pt idx="2">
                  <c:v>45</c:v>
                </c:pt>
                <c:pt idx="3">
                  <c:v>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F7-4C8A-9DAD-4BD43DCDC4F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('2018'!$A$88,'2018'!$A$96,'2018'!$A$104,'2018'!$A$115)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('2018'!$B$88,'2018'!$B$96,'2018'!$B$104,'2018'!$B$115)</c:f>
              <c:numCache>
                <c:formatCode>General</c:formatCode>
                <c:ptCount val="4"/>
                <c:pt idx="0">
                  <c:v>1161</c:v>
                </c:pt>
                <c:pt idx="1">
                  <c:v>577</c:v>
                </c:pt>
                <c:pt idx="2">
                  <c:v>1054</c:v>
                </c:pt>
                <c:pt idx="3" formatCode="#,##0">
                  <c:v>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B-4A31-8A1D-C1E40FF5C50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'2018'!$A$57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'2018'!$C$40:$F$40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'2018'!$C$57:$F$57</c:f>
              <c:numCache>
                <c:formatCode>0%</c:formatCode>
                <c:ptCount val="4"/>
                <c:pt idx="0">
                  <c:v>5.1144325081737503E-2</c:v>
                </c:pt>
                <c:pt idx="1">
                  <c:v>0.94029850746268662</c:v>
                </c:pt>
                <c:pt idx="2">
                  <c:v>1</c:v>
                </c:pt>
                <c:pt idx="3">
                  <c:v>0.99623115577889443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8-4138-BFC8-A857AC668243}"/>
            </c:ext>
          </c:extLst>
        </c:ser>
        <c:ser>
          <c:idx val="1"/>
          <c:order val="1"/>
          <c:tx>
            <c:strRef>
              <c:f>'2018'!$A$58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'2018'!$C$40:$F$40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'2018'!$C$58:$F$58</c:f>
              <c:numCache>
                <c:formatCode>0%</c:formatCode>
                <c:ptCount val="4"/>
                <c:pt idx="0">
                  <c:v>0.44722092480149461</c:v>
                </c:pt>
                <c:pt idx="1">
                  <c:v>7.4626865671641784E-2</c:v>
                </c:pt>
                <c:pt idx="2">
                  <c:v>0</c:v>
                </c:pt>
                <c:pt idx="3">
                  <c:v>2.7638190954773871E-2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8-4138-BFC8-A857AC668243}"/>
            </c:ext>
          </c:extLst>
        </c:ser>
        <c:ser>
          <c:idx val="2"/>
          <c:order val="2"/>
          <c:tx>
            <c:strRef>
              <c:f>'2018'!$A$59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'2018'!$C$40:$F$40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'2018'!$C$59:$F$59</c:f>
              <c:numCache>
                <c:formatCode>0%</c:formatCode>
                <c:ptCount val="4"/>
                <c:pt idx="0">
                  <c:v>0.35824381130312938</c:v>
                </c:pt>
                <c:pt idx="1">
                  <c:v>0</c:v>
                </c:pt>
                <c:pt idx="2">
                  <c:v>0</c:v>
                </c:pt>
                <c:pt idx="3">
                  <c:v>3.7688442211055275E-3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8-4138-BFC8-A857AC668243}"/>
            </c:ext>
          </c:extLst>
        </c:ser>
        <c:ser>
          <c:idx val="3"/>
          <c:order val="3"/>
          <c:tx>
            <c:strRef>
              <c:f>'2018'!$A$60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'2018'!$C$40:$F$40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'2018'!$C$60:$F$60</c:f>
              <c:numCache>
                <c:formatCode>0%</c:formatCode>
                <c:ptCount val="4"/>
                <c:pt idx="0">
                  <c:v>0.2174217655301261</c:v>
                </c:pt>
                <c:pt idx="1">
                  <c:v>0</c:v>
                </c:pt>
                <c:pt idx="2">
                  <c:v>0</c:v>
                </c:pt>
                <c:pt idx="3">
                  <c:v>1.2562814070351759E-3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B8-4138-BFC8-A857AC668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992640"/>
        <c:axId val="116998528"/>
        <c:axId val="0"/>
      </c:bar3DChart>
      <c:catAx>
        <c:axId val="116992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6998528"/>
        <c:crosses val="autoZero"/>
        <c:auto val="1"/>
        <c:lblAlgn val="ctr"/>
        <c:lblOffset val="100"/>
        <c:noMultiLvlLbl val="0"/>
      </c:catAx>
      <c:valAx>
        <c:axId val="1169985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99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'2018'!$D$86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('2018'!$A$88,'2018'!$A$96,'2018'!$A$104,'2018'!$A$115)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('2018'!$D$88,'2018'!$F$88,'2018'!$H$88,'2018'!$J$88)</c:f>
              <c:numCache>
                <c:formatCode>General</c:formatCode>
                <c:ptCount val="4"/>
                <c:pt idx="0">
                  <c:v>934</c:v>
                </c:pt>
                <c:pt idx="1">
                  <c:v>12</c:v>
                </c:pt>
                <c:pt idx="2">
                  <c:v>3</c:v>
                </c:pt>
                <c:pt idx="3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1-491F-A977-46A374FEE0D5}"/>
            </c:ext>
          </c:extLst>
        </c:ser>
        <c:ser>
          <c:idx val="1"/>
          <c:order val="1"/>
          <c:tx>
            <c:strRef>
              <c:f>'2018'!$F$86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('2018'!$A$88,'2018'!$A$96,'2018'!$A$104,'2018'!$A$115)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('2018'!$D$96,'2018'!$F$96,'2018'!$H$96,'2018'!$J$96)</c:f>
              <c:numCache>
                <c:formatCode>General</c:formatCode>
                <c:ptCount val="4"/>
                <c:pt idx="0">
                  <c:v>493</c:v>
                </c:pt>
                <c:pt idx="1">
                  <c:v>12</c:v>
                </c:pt>
                <c:pt idx="2">
                  <c:v>4</c:v>
                </c:pt>
                <c:pt idx="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1-491F-A977-46A374FEE0D5}"/>
            </c:ext>
          </c:extLst>
        </c:ser>
        <c:ser>
          <c:idx val="2"/>
          <c:order val="2"/>
          <c:tx>
            <c:strRef>
              <c:f>'2018'!$H$86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('2018'!$A$88,'2018'!$A$96,'2018'!$A$104,'2018'!$A$115)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('2018'!$D$104,'2018'!$F$104,'2018'!$H$104,'2018'!$J$104)</c:f>
              <c:numCache>
                <c:formatCode>General</c:formatCode>
                <c:ptCount val="4"/>
                <c:pt idx="0">
                  <c:v>915</c:v>
                </c:pt>
                <c:pt idx="1">
                  <c:v>26</c:v>
                </c:pt>
                <c:pt idx="2">
                  <c:v>6</c:v>
                </c:pt>
                <c:pt idx="3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91-491F-A977-46A374FEE0D5}"/>
            </c:ext>
          </c:extLst>
        </c:ser>
        <c:ser>
          <c:idx val="3"/>
          <c:order val="3"/>
          <c:tx>
            <c:strRef>
              <c:f>'2018'!$J$86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('2018'!$A$88,'2018'!$A$96,'2018'!$A$104,'2018'!$A$115)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('2018'!$D$115,'2018'!$F$115,'2018'!$H$115,'2018'!$J$115)</c:f>
              <c:numCache>
                <c:formatCode>General</c:formatCode>
                <c:ptCount val="4"/>
                <c:pt idx="0" formatCode="#,##0">
                  <c:v>1966</c:v>
                </c:pt>
                <c:pt idx="1">
                  <c:v>84</c:v>
                </c:pt>
                <c:pt idx="2">
                  <c:v>32</c:v>
                </c:pt>
                <c:pt idx="3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91-491F-A977-46A374FEE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045120"/>
        <c:axId val="117046656"/>
        <c:axId val="0"/>
      </c:bar3DChart>
      <c:catAx>
        <c:axId val="11704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046656"/>
        <c:crosses val="autoZero"/>
        <c:auto val="1"/>
        <c:lblAlgn val="ctr"/>
        <c:lblOffset val="100"/>
        <c:noMultiLvlLbl val="0"/>
      </c:catAx>
      <c:valAx>
        <c:axId val="117046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7045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'2018'!$O$231:$O$255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NAJERILLA</c:v>
                </c:pt>
                <c:pt idx="4">
                  <c:v>MANCOMUNIDAD DEL ALTO NAJERILLA</c:v>
                </c:pt>
                <c:pt idx="5">
                  <c:v>MANCOMUNIDAD DEL TIRÓN</c:v>
                </c:pt>
                <c:pt idx="6">
                  <c:v>MANCOMUNIDAD INTERMUNICIPAL VALVANERA</c:v>
                </c:pt>
                <c:pt idx="7">
                  <c:v>MANCOMUNIDAD DE ALTO IREGUA</c:v>
                </c:pt>
                <c:pt idx="8">
                  <c:v>MANCOMUNIDAD RIOJA ALTA</c:v>
                </c:pt>
                <c:pt idx="9">
                  <c:v>AGRUPACIÓN DE AGONCILLO</c:v>
                </c:pt>
                <c:pt idx="10">
                  <c:v>SANTO DOMINGO DE LA CALZADA</c:v>
                </c:pt>
                <c:pt idx="11">
                  <c:v>MANCOMUNIDAD DE OCON</c:v>
                </c:pt>
                <c:pt idx="12">
                  <c:v>RINCÓN DE SOTO</c:v>
                </c:pt>
                <c:pt idx="13">
                  <c:v>ALDEANUEVA DE EBRO</c:v>
                </c:pt>
                <c:pt idx="14">
                  <c:v>ALFARO</c:v>
                </c:pt>
                <c:pt idx="15">
                  <c:v>CAMERO VIEJO</c:v>
                </c:pt>
                <c:pt idx="16">
                  <c:v>MANCOMUNIDAD DE LA CUENCA DEL CIDACOS</c:v>
                </c:pt>
                <c:pt idx="17">
                  <c:v>MANCOMUNIDAD DE MONCALVILLO</c:v>
                </c:pt>
                <c:pt idx="18">
                  <c:v>Logroño</c:v>
                </c:pt>
                <c:pt idx="19">
                  <c:v>CALAHORRA</c:v>
                </c:pt>
                <c:pt idx="20">
                  <c:v>ARNEDO</c:v>
                </c:pt>
                <c:pt idx="21">
                  <c:v>HARO</c:v>
                </c:pt>
                <c:pt idx="22">
                  <c:v>MANCOMUNIDAD DE LEZA-IREGUA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'2018'!$P$231:$P$255</c:f>
              <c:numCache>
                <c:formatCode>0.00%</c:formatCode>
                <c:ptCount val="25"/>
                <c:pt idx="0">
                  <c:v>5.2604567616114963E-2</c:v>
                </c:pt>
                <c:pt idx="1">
                  <c:v>4.9303322615219719E-2</c:v>
                </c:pt>
                <c:pt idx="2">
                  <c:v>4.5221445221445222E-2</c:v>
                </c:pt>
                <c:pt idx="3">
                  <c:v>3.6505460218408739E-2</c:v>
                </c:pt>
                <c:pt idx="4">
                  <c:v>3.4050179211469536E-2</c:v>
                </c:pt>
                <c:pt idx="5">
                  <c:v>3.2502101428971704E-2</c:v>
                </c:pt>
                <c:pt idx="6">
                  <c:v>2.8597367226509306E-2</c:v>
                </c:pt>
                <c:pt idx="7">
                  <c:v>2.8028503562945367E-2</c:v>
                </c:pt>
                <c:pt idx="8">
                  <c:v>2.6539278131634821E-2</c:v>
                </c:pt>
                <c:pt idx="9">
                  <c:v>2.1947449768160741E-2</c:v>
                </c:pt>
                <c:pt idx="10">
                  <c:v>2.13448884609212E-2</c:v>
                </c:pt>
                <c:pt idx="11">
                  <c:v>2.110726643598616E-2</c:v>
                </c:pt>
                <c:pt idx="12">
                  <c:v>2.015045674368619E-2</c:v>
                </c:pt>
                <c:pt idx="13">
                  <c:v>2.013177159590044E-2</c:v>
                </c:pt>
                <c:pt idx="14">
                  <c:v>1.9873150105708247E-2</c:v>
                </c:pt>
                <c:pt idx="15">
                  <c:v>1.9163763066202089E-2</c:v>
                </c:pt>
                <c:pt idx="16">
                  <c:v>1.7063522841852169E-2</c:v>
                </c:pt>
                <c:pt idx="17">
                  <c:v>1.5949110353093023E-2</c:v>
                </c:pt>
                <c:pt idx="18">
                  <c:v>1.5471865425211596E-2</c:v>
                </c:pt>
                <c:pt idx="19">
                  <c:v>1.1119006813526731E-2</c:v>
                </c:pt>
                <c:pt idx="20">
                  <c:v>1.0664866689166386E-2</c:v>
                </c:pt>
                <c:pt idx="21">
                  <c:v>1.0345742329118401E-2</c:v>
                </c:pt>
                <c:pt idx="22">
                  <c:v>9.9052277590950775E-3</c:v>
                </c:pt>
                <c:pt idx="23">
                  <c:v>4.2251770846278118E-3</c:v>
                </c:pt>
                <c:pt idx="24">
                  <c:v>4.0223682919650738E-3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3-4ECA-9E22-E4CE0078FA01}"/>
            </c:ext>
          </c:extLst>
        </c:ser>
        <c:ser>
          <c:idx val="1"/>
          <c:order val="1"/>
          <c:marker>
            <c:symbol val="none"/>
          </c:marker>
          <c:cat>
            <c:strRef>
              <c:f>'2018'!$O$231:$O$255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NAJERILLA</c:v>
                </c:pt>
                <c:pt idx="4">
                  <c:v>MANCOMUNIDAD DEL ALTO NAJERILLA</c:v>
                </c:pt>
                <c:pt idx="5">
                  <c:v>MANCOMUNIDAD DEL TIRÓN</c:v>
                </c:pt>
                <c:pt idx="6">
                  <c:v>MANCOMUNIDAD INTERMUNICIPAL VALVANERA</c:v>
                </c:pt>
                <c:pt idx="7">
                  <c:v>MANCOMUNIDAD DE ALTO IREGUA</c:v>
                </c:pt>
                <c:pt idx="8">
                  <c:v>MANCOMUNIDAD RIOJA ALTA</c:v>
                </c:pt>
                <c:pt idx="9">
                  <c:v>AGRUPACIÓN DE AGONCILLO</c:v>
                </c:pt>
                <c:pt idx="10">
                  <c:v>SANTO DOMINGO DE LA CALZADA</c:v>
                </c:pt>
                <c:pt idx="11">
                  <c:v>MANCOMUNIDAD DE OCON</c:v>
                </c:pt>
                <c:pt idx="12">
                  <c:v>RINCÓN DE SOTO</c:v>
                </c:pt>
                <c:pt idx="13">
                  <c:v>ALDEANUEVA DE EBRO</c:v>
                </c:pt>
                <c:pt idx="14">
                  <c:v>ALFARO</c:v>
                </c:pt>
                <c:pt idx="15">
                  <c:v>CAMERO VIEJO</c:v>
                </c:pt>
                <c:pt idx="16">
                  <c:v>MANCOMUNIDAD DE LA CUENCA DEL CIDACOS</c:v>
                </c:pt>
                <c:pt idx="17">
                  <c:v>MANCOMUNIDAD DE MONCALVILLO</c:v>
                </c:pt>
                <c:pt idx="18">
                  <c:v>Logroño</c:v>
                </c:pt>
                <c:pt idx="19">
                  <c:v>CALAHORRA</c:v>
                </c:pt>
                <c:pt idx="20">
                  <c:v>ARNEDO</c:v>
                </c:pt>
                <c:pt idx="21">
                  <c:v>HARO</c:v>
                </c:pt>
                <c:pt idx="22">
                  <c:v>MANCOMUNIDAD DE LEZA-IREGUA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'2018'!$Q$231:$Q$255</c:f>
              <c:numCache>
                <c:formatCode>0.00%</c:formatCode>
                <c:ptCount val="25"/>
                <c:pt idx="0">
                  <c:v>1.6165359942979331E-2</c:v>
                </c:pt>
                <c:pt idx="1">
                  <c:v>1.6165359942979331E-2</c:v>
                </c:pt>
                <c:pt idx="2">
                  <c:v>1.6165359942979331E-2</c:v>
                </c:pt>
                <c:pt idx="3">
                  <c:v>1.6165359942979331E-2</c:v>
                </c:pt>
                <c:pt idx="4">
                  <c:v>1.6165359942979331E-2</c:v>
                </c:pt>
                <c:pt idx="5">
                  <c:v>1.6165359942979331E-2</c:v>
                </c:pt>
                <c:pt idx="6">
                  <c:v>1.6165359942979331E-2</c:v>
                </c:pt>
                <c:pt idx="7">
                  <c:v>1.6165359942979331E-2</c:v>
                </c:pt>
                <c:pt idx="8">
                  <c:v>1.6165359942979331E-2</c:v>
                </c:pt>
                <c:pt idx="9">
                  <c:v>1.6165359942979331E-2</c:v>
                </c:pt>
                <c:pt idx="10">
                  <c:v>1.6165359942979331E-2</c:v>
                </c:pt>
                <c:pt idx="11">
                  <c:v>1.6165359942979331E-2</c:v>
                </c:pt>
                <c:pt idx="12">
                  <c:v>1.6165359942979331E-2</c:v>
                </c:pt>
                <c:pt idx="13">
                  <c:v>1.6165359942979331E-2</c:v>
                </c:pt>
                <c:pt idx="14">
                  <c:v>1.6165359942979331E-2</c:v>
                </c:pt>
                <c:pt idx="15">
                  <c:v>1.6165359942979331E-2</c:v>
                </c:pt>
                <c:pt idx="16">
                  <c:v>1.6165359942979331E-2</c:v>
                </c:pt>
                <c:pt idx="17">
                  <c:v>1.6165359942979331E-2</c:v>
                </c:pt>
                <c:pt idx="18">
                  <c:v>1.6165359942979331E-2</c:v>
                </c:pt>
                <c:pt idx="19">
                  <c:v>1.6165359942979331E-2</c:v>
                </c:pt>
                <c:pt idx="20">
                  <c:v>1.6165359942979331E-2</c:v>
                </c:pt>
                <c:pt idx="21">
                  <c:v>1.6165359942979331E-2</c:v>
                </c:pt>
                <c:pt idx="22">
                  <c:v>1.6165359942979331E-2</c:v>
                </c:pt>
                <c:pt idx="23">
                  <c:v>1.6165359942979331E-2</c:v>
                </c:pt>
                <c:pt idx="24">
                  <c:v>1.6165359942979331E-2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3-4ECA-9E22-E4CE0078F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46368"/>
        <c:axId val="117147904"/>
      </c:lineChart>
      <c:catAx>
        <c:axId val="117146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7147904"/>
        <c:crosses val="autoZero"/>
        <c:auto val="1"/>
        <c:lblAlgn val="ctr"/>
        <c:lblOffset val="100"/>
        <c:noMultiLvlLbl val="0"/>
      </c:catAx>
      <c:valAx>
        <c:axId val="1171479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714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2017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9C-4A9D-A494-30D7752AF66F}"/>
                </c:ext>
              </c:extLst>
            </c:dLbl>
            <c:dLbl>
              <c:idx val="2"/>
              <c:layout>
                <c:manualLayout>
                  <c:x val="0"/>
                  <c:y val="-6.139284067388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9C-4A9D-A494-30D7752AF6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'2017'!$C$4:$F$4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'2017'!$C$5:$F$5</c:f>
              <c:numCache>
                <c:formatCode>General</c:formatCode>
                <c:ptCount val="4"/>
                <c:pt idx="0" formatCode="#,##0">
                  <c:v>3788</c:v>
                </c:pt>
                <c:pt idx="1">
                  <c:v>102</c:v>
                </c:pt>
                <c:pt idx="2">
                  <c:v>35</c:v>
                </c:pt>
                <c:pt idx="3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9C-4A9D-A494-30D7752AF6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('2017'!$A$88,'2017'!$A$96,'2017'!$A$104,'2017'!$A$115)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('2017'!$B$88,'2017'!$B$96,'2017'!$B$104,'2017'!$B$115)</c:f>
              <c:numCache>
                <c:formatCode>General</c:formatCode>
                <c:ptCount val="4"/>
                <c:pt idx="0" formatCode="#,##0">
                  <c:v>1086</c:v>
                </c:pt>
                <c:pt idx="1">
                  <c:v>501</c:v>
                </c:pt>
                <c:pt idx="2">
                  <c:v>1012</c:v>
                </c:pt>
                <c:pt idx="3" formatCode="#,##0">
                  <c:v>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1-4956-8A3C-739543CA7F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'2017'!$A$53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'2017'!$C$53:$F$53</c:f>
              <c:numCache>
                <c:formatCode>#,##0</c:formatCode>
                <c:ptCount val="4"/>
                <c:pt idx="0">
                  <c:v>137</c:v>
                </c:pt>
                <c:pt idx="1">
                  <c:v>97</c:v>
                </c:pt>
                <c:pt idx="2">
                  <c:v>36</c:v>
                </c:pt>
                <c:pt idx="3">
                  <c:v>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0-4923-8EE2-42952F962E91}"/>
            </c:ext>
          </c:extLst>
        </c:ser>
        <c:ser>
          <c:idx val="1"/>
          <c:order val="1"/>
          <c:tx>
            <c:strRef>
              <c:f>'2017'!$A$54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'2017'!$C$54:$F$54</c:f>
              <c:numCache>
                <c:formatCode>#,##0</c:formatCode>
                <c:ptCount val="4"/>
                <c:pt idx="0">
                  <c:v>1629</c:v>
                </c:pt>
                <c:pt idx="1">
                  <c:v>8</c:v>
                </c:pt>
                <c:pt idx="2">
                  <c:v>0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0-4923-8EE2-42952F962E91}"/>
            </c:ext>
          </c:extLst>
        </c:ser>
        <c:ser>
          <c:idx val="2"/>
          <c:order val="2"/>
          <c:tx>
            <c:strRef>
              <c:f>'2017'!$A$55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'2017'!$C$55:$F$55</c:f>
              <c:numCache>
                <c:formatCode>#,##0</c:formatCode>
                <c:ptCount val="4"/>
                <c:pt idx="0">
                  <c:v>1361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0-4923-8EE2-42952F962E91}"/>
            </c:ext>
          </c:extLst>
        </c:ser>
        <c:ser>
          <c:idx val="3"/>
          <c:order val="3"/>
          <c:tx>
            <c:strRef>
              <c:f>'2017'!$A$56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'2017'!$C$56:$F$56</c:f>
              <c:numCache>
                <c:formatCode>#,##0</c:formatCode>
                <c:ptCount val="4"/>
                <c:pt idx="0">
                  <c:v>877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0-4923-8EE2-42952F96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677632"/>
        <c:axId val="116687616"/>
        <c:axId val="0"/>
      </c:bar3DChart>
      <c:catAx>
        <c:axId val="11667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6687616"/>
        <c:crosses val="autoZero"/>
        <c:auto val="1"/>
        <c:lblAlgn val="ctr"/>
        <c:lblOffset val="100"/>
        <c:noMultiLvlLbl val="0"/>
      </c:catAx>
      <c:valAx>
        <c:axId val="1166876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6677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'2017'!$D$86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('2017'!$A$88,'2017'!$A$96,'2017'!$A$104,'2017'!$A$115)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('2017'!$D$88,'2017'!$F$88,'2017'!$H$88,'2017'!$J$88)</c:f>
              <c:numCache>
                <c:formatCode>General</c:formatCode>
                <c:ptCount val="4"/>
                <c:pt idx="0">
                  <c:v>854</c:v>
                </c:pt>
                <c:pt idx="1">
                  <c:v>12</c:v>
                </c:pt>
                <c:pt idx="2">
                  <c:v>3</c:v>
                </c:pt>
                <c:pt idx="3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B-462A-92CB-23E7DC080AE9}"/>
            </c:ext>
          </c:extLst>
        </c:ser>
        <c:ser>
          <c:idx val="1"/>
          <c:order val="1"/>
          <c:tx>
            <c:strRef>
              <c:f>'2017'!$F$86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('2017'!$A$88,'2017'!$A$96,'2017'!$A$104,'2017'!$A$115)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('2017'!$D$96,'2017'!$F$96,'2017'!$H$96,'2017'!$J$96)</c:f>
              <c:numCache>
                <c:formatCode>General</c:formatCode>
                <c:ptCount val="4"/>
                <c:pt idx="0">
                  <c:v>409</c:v>
                </c:pt>
                <c:pt idx="1">
                  <c:v>10</c:v>
                </c:pt>
                <c:pt idx="2">
                  <c:v>2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EB-462A-92CB-23E7DC080AE9}"/>
            </c:ext>
          </c:extLst>
        </c:ser>
        <c:ser>
          <c:idx val="2"/>
          <c:order val="2"/>
          <c:tx>
            <c:strRef>
              <c:f>'2017'!$H$86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('2017'!$A$88,'2017'!$A$96,'2017'!$A$104,'2017'!$A$115)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('2017'!$D$104,'2017'!$F$104,'2017'!$H$104,'2017'!$J$104)</c:f>
              <c:numCache>
                <c:formatCode>General</c:formatCode>
                <c:ptCount val="4"/>
                <c:pt idx="0">
                  <c:v>847</c:v>
                </c:pt>
                <c:pt idx="1">
                  <c:v>20</c:v>
                </c:pt>
                <c:pt idx="2">
                  <c:v>6</c:v>
                </c:pt>
                <c:pt idx="3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B-462A-92CB-23E7DC080AE9}"/>
            </c:ext>
          </c:extLst>
        </c:ser>
        <c:ser>
          <c:idx val="3"/>
          <c:order val="3"/>
          <c:tx>
            <c:strRef>
              <c:f>'2017'!$J$86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('2017'!$A$88,'2017'!$A$96,'2017'!$A$104,'2017'!$A$115)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('2017'!$D$115,'2017'!$F$115,'2017'!$H$115,'2017'!$J$115)</c:f>
              <c:numCache>
                <c:formatCode>General</c:formatCode>
                <c:ptCount val="4"/>
                <c:pt idx="0" formatCode="#,##0">
                  <c:v>1700</c:v>
                </c:pt>
                <c:pt idx="1">
                  <c:v>60</c:v>
                </c:pt>
                <c:pt idx="2">
                  <c:v>24</c:v>
                </c:pt>
                <c:pt idx="3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EB-462A-92CB-23E7DC080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24736"/>
        <c:axId val="117534720"/>
        <c:axId val="0"/>
      </c:bar3DChart>
      <c:catAx>
        <c:axId val="1175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534720"/>
        <c:crosses val="autoZero"/>
        <c:auto val="1"/>
        <c:lblAlgn val="ctr"/>
        <c:lblOffset val="100"/>
        <c:noMultiLvlLbl val="0"/>
      </c:catAx>
      <c:valAx>
        <c:axId val="1175347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7524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'2024'!$D$83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('2024'!$A$85,'2024'!$A$93,'2024'!$A$101,'2024'!$A$112)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('2024'!$D$85,'2024'!$D$93,'2024'!$D$101,'2024'!$D$112)</c:f>
              <c:numCache>
                <c:formatCode>General</c:formatCode>
                <c:ptCount val="4"/>
                <c:pt idx="0" formatCode="#,##0">
                  <c:v>1228</c:v>
                </c:pt>
                <c:pt idx="1">
                  <c:v>495</c:v>
                </c:pt>
                <c:pt idx="2">
                  <c:v>891</c:v>
                </c:pt>
                <c:pt idx="3" formatCode="#,##0">
                  <c:v>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3-4E05-8FA9-504377E4BD27}"/>
            </c:ext>
          </c:extLst>
        </c:ser>
        <c:ser>
          <c:idx val="1"/>
          <c:order val="1"/>
          <c:tx>
            <c:strRef>
              <c:f>'2024'!$F$83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('2024'!$A$85,'2024'!$A$93,'2024'!$A$101,'2024'!$A$112)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('2024'!$F$85,'2024'!$F$93,'2024'!$F$101,'2024'!$F$112)</c:f>
              <c:numCache>
                <c:formatCode>General</c:formatCode>
                <c:ptCount val="4"/>
                <c:pt idx="0">
                  <c:v>11</c:v>
                </c:pt>
                <c:pt idx="1">
                  <c:v>8</c:v>
                </c:pt>
                <c:pt idx="2">
                  <c:v>18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3-4E05-8FA9-504377E4BD27}"/>
            </c:ext>
          </c:extLst>
        </c:ser>
        <c:ser>
          <c:idx val="2"/>
          <c:order val="2"/>
          <c:tx>
            <c:strRef>
              <c:f>'2024'!$H$83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('2024'!$A$85,'2024'!$A$93,'2024'!$A$101,'2024'!$A$112)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('2024'!$H$85,'2024'!$H$93,'2024'!$H$101,'2024'!$H$112)</c:f>
              <c:numCache>
                <c:formatCode>General</c:formatCode>
                <c:ptCount val="4"/>
                <c:pt idx="0">
                  <c:v>12</c:v>
                </c:pt>
                <c:pt idx="1">
                  <c:v>6</c:v>
                </c:pt>
                <c:pt idx="2">
                  <c:v>4</c:v>
                </c:pt>
                <c:pt idx="3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23-4E05-8FA9-504377E4BD27}"/>
            </c:ext>
          </c:extLst>
        </c:ser>
        <c:ser>
          <c:idx val="3"/>
          <c:order val="3"/>
          <c:tx>
            <c:strRef>
              <c:f>'2024'!$J$83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('2024'!$A$85,'2024'!$A$93,'2024'!$A$101,'2024'!$A$112)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('2024'!$J$85,'2024'!$J$93,'2024'!$J$101,'2024'!$J$112)</c:f>
              <c:numCache>
                <c:formatCode>General</c:formatCode>
                <c:ptCount val="4"/>
                <c:pt idx="0">
                  <c:v>252</c:v>
                </c:pt>
                <c:pt idx="1">
                  <c:v>71</c:v>
                </c:pt>
                <c:pt idx="2">
                  <c:v>150</c:v>
                </c:pt>
                <c:pt idx="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23-4E05-8FA9-504377E4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866880"/>
        <c:axId val="119868416"/>
        <c:axId val="0"/>
      </c:bar3DChart>
      <c:catAx>
        <c:axId val="11986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868416"/>
        <c:crosses val="autoZero"/>
        <c:auto val="1"/>
        <c:lblAlgn val="ctr"/>
        <c:lblOffset val="100"/>
        <c:noMultiLvlLbl val="0"/>
      </c:catAx>
      <c:valAx>
        <c:axId val="119868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866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'2017'!$O$230:$O$254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INTERMUNICIPAL VALVANERA</c:v>
                </c:pt>
                <c:pt idx="7">
                  <c:v>MANCOMUNIDAD RIOJA ALTA</c:v>
                </c:pt>
                <c:pt idx="8">
                  <c:v>MANCOMUNIDAD DE ALTO IREGUA</c:v>
                </c:pt>
                <c:pt idx="9">
                  <c:v>MANCOMUNIDAD DE OCON</c:v>
                </c:pt>
                <c:pt idx="10">
                  <c:v>Rioja Alta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CAMERO VIEJO</c:v>
                </c:pt>
                <c:pt idx="14">
                  <c:v>RINCÓN DE SOTO</c:v>
                </c:pt>
                <c:pt idx="15">
                  <c:v>AGRUPACIÓN DE AGONCILLO</c:v>
                </c:pt>
                <c:pt idx="16">
                  <c:v>ALDEANUEVA DE EBRO</c:v>
                </c:pt>
                <c:pt idx="17">
                  <c:v>MANCOMUNIDAD DE LA CUENCA DEL CIDACOS</c:v>
                </c:pt>
                <c:pt idx="18">
                  <c:v>Rioja Baja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Rioja Centro</c:v>
                </c:pt>
                <c:pt idx="22">
                  <c:v>ARNEDO</c:v>
                </c:pt>
                <c:pt idx="23">
                  <c:v>HARO</c:v>
                </c:pt>
                <c:pt idx="24">
                  <c:v>CALAHORRA</c:v>
                </c:pt>
              </c:strCache>
            </c:strRef>
          </c:cat>
          <c:val>
            <c:numRef>
              <c:f>'2017'!$P$230:$P$254</c:f>
              <c:numCache>
                <c:formatCode>0.00%</c:formatCode>
                <c:ptCount val="25"/>
                <c:pt idx="0">
                  <c:v>4.7200602560883757E-2</c:v>
                </c:pt>
                <c:pt idx="1">
                  <c:v>4.5631411390166257E-2</c:v>
                </c:pt>
                <c:pt idx="2">
                  <c:v>4.2784458834412578E-2</c:v>
                </c:pt>
                <c:pt idx="3">
                  <c:v>3.5149384885764502E-2</c:v>
                </c:pt>
                <c:pt idx="4">
                  <c:v>3.3203125E-2</c:v>
                </c:pt>
                <c:pt idx="5">
                  <c:v>3.2741738066095469E-2</c:v>
                </c:pt>
                <c:pt idx="6">
                  <c:v>2.8416779431664412E-2</c:v>
                </c:pt>
                <c:pt idx="7">
                  <c:v>2.6509572901325478E-2</c:v>
                </c:pt>
                <c:pt idx="8">
                  <c:v>2.5046382189239332E-2</c:v>
                </c:pt>
                <c:pt idx="9">
                  <c:v>2.4021962937542895E-2</c:v>
                </c:pt>
                <c:pt idx="10">
                  <c:v>2.142569813477865E-2</c:v>
                </c:pt>
                <c:pt idx="11">
                  <c:v>2.0204146059139221E-2</c:v>
                </c:pt>
                <c:pt idx="12">
                  <c:v>1.9688790092092727E-2</c:v>
                </c:pt>
                <c:pt idx="13">
                  <c:v>1.8612521150592216E-2</c:v>
                </c:pt>
                <c:pt idx="14">
                  <c:v>1.8269747447608814E-2</c:v>
                </c:pt>
                <c:pt idx="15">
                  <c:v>1.8260600433302382E-2</c:v>
                </c:pt>
                <c:pt idx="16">
                  <c:v>1.7216117216117217E-2</c:v>
                </c:pt>
                <c:pt idx="17">
                  <c:v>1.6426159042063248E-2</c:v>
                </c:pt>
                <c:pt idx="18">
                  <c:v>1.5197525853986201E-2</c:v>
                </c:pt>
                <c:pt idx="19">
                  <c:v>1.3677398843547779E-2</c:v>
                </c:pt>
                <c:pt idx="20">
                  <c:v>1.2822895372607323E-2</c:v>
                </c:pt>
                <c:pt idx="21">
                  <c:v>1.0960402537737913E-2</c:v>
                </c:pt>
                <c:pt idx="22">
                  <c:v>1.0707508809975603E-2</c:v>
                </c:pt>
                <c:pt idx="23">
                  <c:v>9.5532950022114115E-3</c:v>
                </c:pt>
                <c:pt idx="24">
                  <c:v>9.521000968951426E-3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7-4C69-B63F-162F5686B54E}"/>
            </c:ext>
          </c:extLst>
        </c:ser>
        <c:ser>
          <c:idx val="1"/>
          <c:order val="1"/>
          <c:marker>
            <c:symbol val="none"/>
          </c:marker>
          <c:cat>
            <c:strRef>
              <c:f>'2017'!$O$230:$O$254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INTERMUNICIPAL VALVANERA</c:v>
                </c:pt>
                <c:pt idx="7">
                  <c:v>MANCOMUNIDAD RIOJA ALTA</c:v>
                </c:pt>
                <c:pt idx="8">
                  <c:v>MANCOMUNIDAD DE ALTO IREGUA</c:v>
                </c:pt>
                <c:pt idx="9">
                  <c:v>MANCOMUNIDAD DE OCON</c:v>
                </c:pt>
                <c:pt idx="10">
                  <c:v>Rioja Alta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CAMERO VIEJO</c:v>
                </c:pt>
                <c:pt idx="14">
                  <c:v>RINCÓN DE SOTO</c:v>
                </c:pt>
                <c:pt idx="15">
                  <c:v>AGRUPACIÓN DE AGONCILLO</c:v>
                </c:pt>
                <c:pt idx="16">
                  <c:v>ALDEANUEVA DE EBRO</c:v>
                </c:pt>
                <c:pt idx="17">
                  <c:v>MANCOMUNIDAD DE LA CUENCA DEL CIDACOS</c:v>
                </c:pt>
                <c:pt idx="18">
                  <c:v>Rioja Baja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Rioja Centro</c:v>
                </c:pt>
                <c:pt idx="22">
                  <c:v>ARNEDO</c:v>
                </c:pt>
                <c:pt idx="23">
                  <c:v>HARO</c:v>
                </c:pt>
                <c:pt idx="24">
                  <c:v>CALAHORRA</c:v>
                </c:pt>
              </c:strCache>
            </c:strRef>
          </c:cat>
          <c:val>
            <c:numRef>
              <c:f>'2017'!$Q$230:$Q$254</c:f>
              <c:numCache>
                <c:formatCode>0.00%</c:formatCode>
                <c:ptCount val="25"/>
                <c:pt idx="0">
                  <c:v>1.4718705311987722E-2</c:v>
                </c:pt>
                <c:pt idx="1">
                  <c:v>1.4718705311987722E-2</c:v>
                </c:pt>
                <c:pt idx="2">
                  <c:v>1.4718705311987722E-2</c:v>
                </c:pt>
                <c:pt idx="3">
                  <c:v>1.4718705311987722E-2</c:v>
                </c:pt>
                <c:pt idx="4">
                  <c:v>1.4718705311987722E-2</c:v>
                </c:pt>
                <c:pt idx="5">
                  <c:v>1.4718705311987722E-2</c:v>
                </c:pt>
                <c:pt idx="6">
                  <c:v>1.4718705311987722E-2</c:v>
                </c:pt>
                <c:pt idx="7">
                  <c:v>1.4718705311987722E-2</c:v>
                </c:pt>
                <c:pt idx="8">
                  <c:v>1.4718705311987722E-2</c:v>
                </c:pt>
                <c:pt idx="9">
                  <c:v>1.4718705311987722E-2</c:v>
                </c:pt>
                <c:pt idx="10">
                  <c:v>1.4718705311987722E-2</c:v>
                </c:pt>
                <c:pt idx="11">
                  <c:v>1.4718705311987722E-2</c:v>
                </c:pt>
                <c:pt idx="12">
                  <c:v>1.4718705311987722E-2</c:v>
                </c:pt>
                <c:pt idx="13">
                  <c:v>1.4718705311987722E-2</c:v>
                </c:pt>
                <c:pt idx="14">
                  <c:v>1.4718705311987722E-2</c:v>
                </c:pt>
                <c:pt idx="15">
                  <c:v>1.4718705311987722E-2</c:v>
                </c:pt>
                <c:pt idx="16">
                  <c:v>1.4718705311987722E-2</c:v>
                </c:pt>
                <c:pt idx="17">
                  <c:v>1.4718705311987722E-2</c:v>
                </c:pt>
                <c:pt idx="18">
                  <c:v>1.4718705311987722E-2</c:v>
                </c:pt>
                <c:pt idx="19">
                  <c:v>1.4718705311987722E-2</c:v>
                </c:pt>
                <c:pt idx="20">
                  <c:v>1.4718705311987722E-2</c:v>
                </c:pt>
                <c:pt idx="21">
                  <c:v>1.4718705311987722E-2</c:v>
                </c:pt>
                <c:pt idx="22">
                  <c:v>1.4718705311987722E-2</c:v>
                </c:pt>
                <c:pt idx="23">
                  <c:v>1.4718705311987722E-2</c:v>
                </c:pt>
                <c:pt idx="24">
                  <c:v>1.4718705311987722E-2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7-4C69-B63F-162F5686B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14688"/>
        <c:axId val="117316224"/>
      </c:lineChart>
      <c:catAx>
        <c:axId val="11731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7316224"/>
        <c:crosses val="autoZero"/>
        <c:auto val="1"/>
        <c:lblAlgn val="ctr"/>
        <c:lblOffset val="100"/>
        <c:noMultiLvlLbl val="0"/>
      </c:catAx>
      <c:valAx>
        <c:axId val="1173162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7314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2016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B4B-4579-97BD-A815ECC72C1E}"/>
                </c:ext>
              </c:extLst>
            </c:dLbl>
            <c:dLbl>
              <c:idx val="2"/>
              <c:layout>
                <c:manualLayout>
                  <c:x val="0"/>
                  <c:y val="-6.139284067388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4B-4579-97BD-A815ECC72C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'2016'!$C$4:$F$4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'2016'!$C$5:$F$5</c:f>
              <c:numCache>
                <c:formatCode>General</c:formatCode>
                <c:ptCount val="4"/>
                <c:pt idx="0" formatCode="#,##0">
                  <c:v>3283</c:v>
                </c:pt>
                <c:pt idx="1">
                  <c:v>71</c:v>
                </c:pt>
                <c:pt idx="2">
                  <c:v>34</c:v>
                </c:pt>
                <c:pt idx="3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B-4579-97BD-A815ECC72C1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('2016'!$A$88,'2016'!$A$96,'2016'!$A$104,'2016'!$A$115)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('2016'!$B$88,'2016'!$B$96,'2016'!$B$104,'2016'!$B$115)</c:f>
              <c:numCache>
                <c:formatCode>General</c:formatCode>
                <c:ptCount val="4"/>
                <c:pt idx="0" formatCode="#,##0">
                  <c:v>1029</c:v>
                </c:pt>
                <c:pt idx="1">
                  <c:v>457</c:v>
                </c:pt>
                <c:pt idx="2">
                  <c:v>967</c:v>
                </c:pt>
                <c:pt idx="3" formatCode="#,##0">
                  <c:v>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4-40E7-A088-21033537EC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'2016'!$A$53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'2016'!$C$40:$F$40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'2016'!$C$53:$F$53</c:f>
              <c:numCache>
                <c:formatCode>#,##0</c:formatCode>
                <c:ptCount val="4"/>
                <c:pt idx="0">
                  <c:v>73</c:v>
                </c:pt>
                <c:pt idx="1">
                  <c:v>70</c:v>
                </c:pt>
                <c:pt idx="2">
                  <c:v>35</c:v>
                </c:pt>
                <c:pt idx="3">
                  <c:v>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C-490B-988E-B8C9B2C62188}"/>
            </c:ext>
          </c:extLst>
        </c:ser>
        <c:ser>
          <c:idx val="1"/>
          <c:order val="1"/>
          <c:tx>
            <c:strRef>
              <c:f>'2016'!$A$54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'2016'!$C$40:$F$40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'2016'!$C$54:$F$54</c:f>
              <c:numCache>
                <c:formatCode>#,##0</c:formatCode>
                <c:ptCount val="4"/>
                <c:pt idx="0">
                  <c:v>1287</c:v>
                </c:pt>
                <c:pt idx="1">
                  <c:v>5</c:v>
                </c:pt>
                <c:pt idx="2">
                  <c:v>0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C-490B-988E-B8C9B2C62188}"/>
            </c:ext>
          </c:extLst>
        </c:ser>
        <c:ser>
          <c:idx val="2"/>
          <c:order val="2"/>
          <c:tx>
            <c:strRef>
              <c:f>'2016'!$A$55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'2016'!$C$40:$F$40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'2016'!$C$55:$F$55</c:f>
              <c:numCache>
                <c:formatCode>#,##0</c:formatCode>
                <c:ptCount val="4"/>
                <c:pt idx="0">
                  <c:v>1247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C-490B-988E-B8C9B2C62188}"/>
            </c:ext>
          </c:extLst>
        </c:ser>
        <c:ser>
          <c:idx val="3"/>
          <c:order val="3"/>
          <c:tx>
            <c:strRef>
              <c:f>'2016'!$A$56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'2016'!$C$40:$F$40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'2016'!$C$56:$F$56</c:f>
              <c:numCache>
                <c:formatCode>#,##0</c:formatCode>
                <c:ptCount val="4"/>
                <c:pt idx="0">
                  <c:v>860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1C-490B-988E-B8C9B2C62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204480"/>
        <c:axId val="115206016"/>
        <c:axId val="0"/>
      </c:bar3DChart>
      <c:catAx>
        <c:axId val="11520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5206016"/>
        <c:crosses val="autoZero"/>
        <c:auto val="1"/>
        <c:lblAlgn val="ctr"/>
        <c:lblOffset val="100"/>
        <c:noMultiLvlLbl val="0"/>
      </c:catAx>
      <c:valAx>
        <c:axId val="115206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204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'2016'!$D$86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('2016'!$A$88,'2016'!$A$96,'2016'!$A$104,'2016'!$A$115)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('2016'!$D$88,'2016'!$F$88,'2016'!$H$88,'2016'!$J$88)</c:f>
              <c:numCache>
                <c:formatCode>General</c:formatCode>
                <c:ptCount val="4"/>
                <c:pt idx="0">
                  <c:v>759</c:v>
                </c:pt>
                <c:pt idx="1">
                  <c:v>9</c:v>
                </c:pt>
                <c:pt idx="2">
                  <c:v>10</c:v>
                </c:pt>
                <c:pt idx="3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1-417C-9C50-ECB412537D01}"/>
            </c:ext>
          </c:extLst>
        </c:ser>
        <c:ser>
          <c:idx val="1"/>
          <c:order val="1"/>
          <c:tx>
            <c:strRef>
              <c:f>'2016'!$F$86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('2016'!$A$88,'2016'!$A$96,'2016'!$A$104,'2016'!$A$115)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('2016'!$D$96,'2016'!$F$96,'2016'!$H$96,'2016'!$J$96)</c:f>
              <c:numCache>
                <c:formatCode>General</c:formatCode>
                <c:ptCount val="4"/>
                <c:pt idx="0">
                  <c:v>355</c:v>
                </c:pt>
                <c:pt idx="1">
                  <c:v>6</c:v>
                </c:pt>
                <c:pt idx="2">
                  <c:v>2</c:v>
                </c:pt>
                <c:pt idx="3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1-417C-9C50-ECB412537D01}"/>
            </c:ext>
          </c:extLst>
        </c:ser>
        <c:ser>
          <c:idx val="2"/>
          <c:order val="2"/>
          <c:tx>
            <c:strRef>
              <c:f>'2016'!$H$86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('2016'!$A$88,'2016'!$A$96,'2016'!$A$104,'2016'!$A$115)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('2016'!$D$104,'2016'!$F$104,'2016'!$H$104,'2016'!$J$104)</c:f>
              <c:numCache>
                <c:formatCode>General</c:formatCode>
                <c:ptCount val="4"/>
                <c:pt idx="0">
                  <c:v>772</c:v>
                </c:pt>
                <c:pt idx="1">
                  <c:v>16</c:v>
                </c:pt>
                <c:pt idx="2">
                  <c:v>4</c:v>
                </c:pt>
                <c:pt idx="3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F1-417C-9C50-ECB412537D01}"/>
            </c:ext>
          </c:extLst>
        </c:ser>
        <c:ser>
          <c:idx val="3"/>
          <c:order val="3"/>
          <c:tx>
            <c:strRef>
              <c:f>'2016'!$J$86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('2016'!$A$88,'2016'!$A$96,'2016'!$A$104,'2016'!$A$115)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('2016'!$D$115,'2016'!$F$115,'2016'!$H$115,'2016'!$J$115)</c:f>
              <c:numCache>
                <c:formatCode>General</c:formatCode>
                <c:ptCount val="4"/>
                <c:pt idx="0" formatCode="#,##0">
                  <c:v>1416</c:v>
                </c:pt>
                <c:pt idx="1">
                  <c:v>40</c:v>
                </c:pt>
                <c:pt idx="2">
                  <c:v>18</c:v>
                </c:pt>
                <c:pt idx="3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F1-417C-9C50-ECB41253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309952"/>
        <c:axId val="115315840"/>
        <c:axId val="0"/>
      </c:bar3DChart>
      <c:catAx>
        <c:axId val="11530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315840"/>
        <c:crosses val="autoZero"/>
        <c:auto val="1"/>
        <c:lblAlgn val="ctr"/>
        <c:lblOffset val="100"/>
        <c:noMultiLvlLbl val="0"/>
      </c:catAx>
      <c:valAx>
        <c:axId val="1153158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309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'2016'!$O$230:$O$254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INTERMUNICIPAL VALVANERA</c:v>
                </c:pt>
                <c:pt idx="7">
                  <c:v>MANCOMUNIDAD RIOJA ALTA</c:v>
                </c:pt>
                <c:pt idx="8">
                  <c:v>MANCOMUNIDAD DE OCON</c:v>
                </c:pt>
                <c:pt idx="9">
                  <c:v>MANCOMUNIDAD DE ALTO IREGUA</c:v>
                </c:pt>
                <c:pt idx="10">
                  <c:v>Rioja Alta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RINCÓN DE SOTO</c:v>
                </c:pt>
                <c:pt idx="14">
                  <c:v>AGRUPACIÓN DE AGONCILLO</c:v>
                </c:pt>
                <c:pt idx="15">
                  <c:v>MANCOMUNIDAD DE LA CUENCA DEL CIDACOS</c:v>
                </c:pt>
                <c:pt idx="16">
                  <c:v>Rioja Baja</c:v>
                </c:pt>
                <c:pt idx="17">
                  <c:v>CAMERO VIEJO</c:v>
                </c:pt>
                <c:pt idx="18">
                  <c:v>Logroño</c:v>
                </c:pt>
                <c:pt idx="19">
                  <c:v>MANCOMUNIDAD DE MONCALVILLO</c:v>
                </c:pt>
                <c:pt idx="20">
                  <c:v>ALDEANUEVA DE EBRO</c:v>
                </c:pt>
                <c:pt idx="21">
                  <c:v>ARNEDO</c:v>
                </c:pt>
                <c:pt idx="22">
                  <c:v>Rioja Centro</c:v>
                </c:pt>
                <c:pt idx="23">
                  <c:v>CALAHORRA</c:v>
                </c:pt>
                <c:pt idx="24">
                  <c:v>HARO</c:v>
                </c:pt>
              </c:strCache>
            </c:strRef>
          </c:cat>
          <c:val>
            <c:numRef>
              <c:f>'2016'!$P$230:$P$254</c:f>
              <c:numCache>
                <c:formatCode>0.00%</c:formatCode>
                <c:ptCount val="25"/>
                <c:pt idx="0">
                  <c:v>4.6591466405100541E-2</c:v>
                </c:pt>
                <c:pt idx="1">
                  <c:v>4.2611683848797252E-2</c:v>
                </c:pt>
                <c:pt idx="2">
                  <c:v>4.1055718475073312E-2</c:v>
                </c:pt>
                <c:pt idx="3">
                  <c:v>3.9867109634551492E-2</c:v>
                </c:pt>
                <c:pt idx="4">
                  <c:v>3.0212302667392488E-2</c:v>
                </c:pt>
                <c:pt idx="5">
                  <c:v>2.8692237994563576E-2</c:v>
                </c:pt>
                <c:pt idx="6">
                  <c:v>2.5956885173779146E-2</c:v>
                </c:pt>
                <c:pt idx="7">
                  <c:v>2.5944375259443753E-2</c:v>
                </c:pt>
                <c:pt idx="8">
                  <c:v>2.3643023643023644E-2</c:v>
                </c:pt>
                <c:pt idx="9">
                  <c:v>2.2022471910112359E-2</c:v>
                </c:pt>
                <c:pt idx="10">
                  <c:v>2.0205608257762547E-2</c:v>
                </c:pt>
                <c:pt idx="11">
                  <c:v>2.020307756725636E-2</c:v>
                </c:pt>
                <c:pt idx="12">
                  <c:v>1.9469304443397707E-2</c:v>
                </c:pt>
                <c:pt idx="13">
                  <c:v>1.8586005830903789E-2</c:v>
                </c:pt>
                <c:pt idx="14">
                  <c:v>1.7298937784522003E-2</c:v>
                </c:pt>
                <c:pt idx="15">
                  <c:v>1.5668202764976959E-2</c:v>
                </c:pt>
                <c:pt idx="16">
                  <c:v>1.4372712797161773E-2</c:v>
                </c:pt>
                <c:pt idx="17">
                  <c:v>1.3201320132013201E-2</c:v>
                </c:pt>
                <c:pt idx="18">
                  <c:v>1.1850791378350434E-2</c:v>
                </c:pt>
                <c:pt idx="19">
                  <c:v>1.1437604612237307E-2</c:v>
                </c:pt>
                <c:pt idx="20">
                  <c:v>1.0895562051554611E-2</c:v>
                </c:pt>
                <c:pt idx="21">
                  <c:v>1.0336094188513929E-2</c:v>
                </c:pt>
                <c:pt idx="22">
                  <c:v>1.0051467030308363E-2</c:v>
                </c:pt>
                <c:pt idx="23">
                  <c:v>8.855500062953792E-3</c:v>
                </c:pt>
                <c:pt idx="24">
                  <c:v>8.1243376898622391E-3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2-4CCB-8510-658546508FE9}"/>
            </c:ext>
          </c:extLst>
        </c:ser>
        <c:ser>
          <c:idx val="1"/>
          <c:order val="1"/>
          <c:marker>
            <c:symbol val="none"/>
          </c:marker>
          <c:cat>
            <c:strRef>
              <c:f>'2016'!$O$230:$O$254</c:f>
              <c:strCache>
                <c:ptCount val="25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INTERMUNICIPAL VALVANERA</c:v>
                </c:pt>
                <c:pt idx="7">
                  <c:v>MANCOMUNIDAD RIOJA ALTA</c:v>
                </c:pt>
                <c:pt idx="8">
                  <c:v>MANCOMUNIDAD DE OCON</c:v>
                </c:pt>
                <c:pt idx="9">
                  <c:v>MANCOMUNIDAD DE ALTO IREGUA</c:v>
                </c:pt>
                <c:pt idx="10">
                  <c:v>Rioja Alta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RINCÓN DE SOTO</c:v>
                </c:pt>
                <c:pt idx="14">
                  <c:v>AGRUPACIÓN DE AGONCILLO</c:v>
                </c:pt>
                <c:pt idx="15">
                  <c:v>MANCOMUNIDAD DE LA CUENCA DEL CIDACOS</c:v>
                </c:pt>
                <c:pt idx="16">
                  <c:v>Rioja Baja</c:v>
                </c:pt>
                <c:pt idx="17">
                  <c:v>CAMERO VIEJO</c:v>
                </c:pt>
                <c:pt idx="18">
                  <c:v>Logroño</c:v>
                </c:pt>
                <c:pt idx="19">
                  <c:v>MANCOMUNIDAD DE MONCALVILLO</c:v>
                </c:pt>
                <c:pt idx="20">
                  <c:v>ALDEANUEVA DE EBRO</c:v>
                </c:pt>
                <c:pt idx="21">
                  <c:v>ARNEDO</c:v>
                </c:pt>
                <c:pt idx="22">
                  <c:v>Rioja Centro</c:v>
                </c:pt>
                <c:pt idx="23">
                  <c:v>CALAHORRA</c:v>
                </c:pt>
                <c:pt idx="24">
                  <c:v>HARO</c:v>
                </c:pt>
              </c:strCache>
            </c:strRef>
          </c:cat>
          <c:val>
            <c:numRef>
              <c:f>'2016'!$Q$230:$Q$254</c:f>
              <c:numCache>
                <c:formatCode>0.00%</c:formatCode>
                <c:ptCount val="25"/>
                <c:pt idx="0">
                  <c:v>1.3366308416246035E-2</c:v>
                </c:pt>
                <c:pt idx="1">
                  <c:v>1.3366308416246035E-2</c:v>
                </c:pt>
                <c:pt idx="2">
                  <c:v>1.3366308416246035E-2</c:v>
                </c:pt>
                <c:pt idx="3">
                  <c:v>1.3366308416246035E-2</c:v>
                </c:pt>
                <c:pt idx="4">
                  <c:v>1.3366308416246035E-2</c:v>
                </c:pt>
                <c:pt idx="5">
                  <c:v>1.3366308416246035E-2</c:v>
                </c:pt>
                <c:pt idx="6">
                  <c:v>1.3366308416246035E-2</c:v>
                </c:pt>
                <c:pt idx="7">
                  <c:v>1.3366308416246035E-2</c:v>
                </c:pt>
                <c:pt idx="8">
                  <c:v>1.3366308416246035E-2</c:v>
                </c:pt>
                <c:pt idx="9">
                  <c:v>1.3366308416246035E-2</c:v>
                </c:pt>
                <c:pt idx="10">
                  <c:v>1.3366308416246035E-2</c:v>
                </c:pt>
                <c:pt idx="11">
                  <c:v>1.3366308416246035E-2</c:v>
                </c:pt>
                <c:pt idx="12">
                  <c:v>1.3366308416246035E-2</c:v>
                </c:pt>
                <c:pt idx="13">
                  <c:v>1.3366308416246035E-2</c:v>
                </c:pt>
                <c:pt idx="14">
                  <c:v>1.3366308416246035E-2</c:v>
                </c:pt>
                <c:pt idx="15">
                  <c:v>1.3366308416246035E-2</c:v>
                </c:pt>
                <c:pt idx="16">
                  <c:v>1.3366308416246035E-2</c:v>
                </c:pt>
                <c:pt idx="17">
                  <c:v>1.3366308416246035E-2</c:v>
                </c:pt>
                <c:pt idx="18">
                  <c:v>1.3366308416246035E-2</c:v>
                </c:pt>
                <c:pt idx="19">
                  <c:v>1.3366308416246035E-2</c:v>
                </c:pt>
                <c:pt idx="20">
                  <c:v>1.3366308416246035E-2</c:v>
                </c:pt>
                <c:pt idx="21">
                  <c:v>1.3366308416246035E-2</c:v>
                </c:pt>
                <c:pt idx="22">
                  <c:v>1.3366308416246035E-2</c:v>
                </c:pt>
                <c:pt idx="23">
                  <c:v>1.3366308416246035E-2</c:v>
                </c:pt>
                <c:pt idx="24">
                  <c:v>1.3366308416246035E-2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2-4CCB-8510-658546508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41568"/>
        <c:axId val="116920320"/>
      </c:lineChart>
      <c:catAx>
        <c:axId val="11534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6920320"/>
        <c:crosses val="autoZero"/>
        <c:auto val="1"/>
        <c:lblAlgn val="ctr"/>
        <c:lblOffset val="100"/>
        <c:noMultiLvlLbl val="0"/>
      </c:catAx>
      <c:valAx>
        <c:axId val="116920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534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2015</a:t>
            </a:r>
            <a:r>
              <a:rPr lang="en-US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8A9-4DAF-8299-D5512DEB3F6A}"/>
                </c:ext>
              </c:extLst>
            </c:dLbl>
            <c:dLbl>
              <c:idx val="2"/>
              <c:layout>
                <c:manualLayout>
                  <c:x val="0"/>
                  <c:y val="-6.139284067388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8A9-4DAF-8299-D5512DEB3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'2015'!$C$4:$F$4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'2015'!$C$5:$F$5</c:f>
              <c:numCache>
                <c:formatCode>General</c:formatCode>
                <c:ptCount val="4"/>
                <c:pt idx="0" formatCode="#,##0">
                  <c:v>2921</c:v>
                </c:pt>
                <c:pt idx="1">
                  <c:v>80</c:v>
                </c:pt>
                <c:pt idx="2">
                  <c:v>34</c:v>
                </c:pt>
                <c:pt idx="3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9-4DAF-8299-D5512DEB3F6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('2015'!$A$88,'2015'!$A$96,'2015'!$A$104,'2015'!$A$115)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('2015'!$B$88,'2015'!$B$96,'2015'!$B$104,'2015'!$B$115)</c:f>
              <c:numCache>
                <c:formatCode>General</c:formatCode>
                <c:ptCount val="4"/>
                <c:pt idx="0" formatCode="#,##0">
                  <c:v>938</c:v>
                </c:pt>
                <c:pt idx="1">
                  <c:v>424</c:v>
                </c:pt>
                <c:pt idx="2">
                  <c:v>942</c:v>
                </c:pt>
                <c:pt idx="3" formatCode="#,##0">
                  <c:v>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7-4FD8-8FFF-75E7B4B7BB5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'2015'!$A$53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'2015'!$C$53:$F$53</c:f>
              <c:numCache>
                <c:formatCode>#,##0</c:formatCode>
                <c:ptCount val="4"/>
                <c:pt idx="0">
                  <c:v>62</c:v>
                </c:pt>
                <c:pt idx="1">
                  <c:v>72</c:v>
                </c:pt>
                <c:pt idx="2">
                  <c:v>35</c:v>
                </c:pt>
                <c:pt idx="3">
                  <c:v>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3-4C56-A66D-D57E8E9AC66E}"/>
            </c:ext>
          </c:extLst>
        </c:ser>
        <c:ser>
          <c:idx val="1"/>
          <c:order val="1"/>
          <c:tx>
            <c:strRef>
              <c:f>'2015'!$A$54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'2015'!$C$54:$F$54</c:f>
              <c:numCache>
                <c:formatCode>#,##0</c:formatCode>
                <c:ptCount val="4"/>
                <c:pt idx="0">
                  <c:v>920</c:v>
                </c:pt>
                <c:pt idx="1">
                  <c:v>16</c:v>
                </c:pt>
                <c:pt idx="2">
                  <c:v>0</c:v>
                </c:pt>
                <c:pt idx="3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3-4C56-A66D-D57E8E9AC66E}"/>
            </c:ext>
          </c:extLst>
        </c:ser>
        <c:ser>
          <c:idx val="2"/>
          <c:order val="2"/>
          <c:tx>
            <c:strRef>
              <c:f>'2015'!$A$55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'2015'!$C$55:$F$55</c:f>
              <c:numCache>
                <c:formatCode>#,##0</c:formatCode>
                <c:ptCount val="4"/>
                <c:pt idx="0">
                  <c:v>1225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3-4C56-A66D-D57E8E9AC66E}"/>
            </c:ext>
          </c:extLst>
        </c:ser>
        <c:ser>
          <c:idx val="3"/>
          <c:order val="3"/>
          <c:tx>
            <c:strRef>
              <c:f>'2015'!$A$56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'2015'!$C$40:$F$40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'2015'!$C$56:$F$56</c:f>
              <c:numCache>
                <c:formatCode>#,##0</c:formatCode>
                <c:ptCount val="4"/>
                <c:pt idx="0">
                  <c:v>951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B3-4C56-A66D-D57E8E9AC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471104"/>
        <c:axId val="115472640"/>
        <c:axId val="0"/>
      </c:bar3DChart>
      <c:catAx>
        <c:axId val="11547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5472640"/>
        <c:crosses val="autoZero"/>
        <c:auto val="1"/>
        <c:lblAlgn val="ctr"/>
        <c:lblOffset val="100"/>
        <c:noMultiLvlLbl val="0"/>
      </c:catAx>
      <c:valAx>
        <c:axId val="1154726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471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'2015'!$D$86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('2015'!$A$88,'2015'!$A$96,'2015'!$A$104,'2015'!$A$115)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('2015'!$D$88,'2015'!$F$88,'2015'!$H$88,'2015'!$J$88)</c:f>
              <c:numCache>
                <c:formatCode>General</c:formatCode>
                <c:ptCount val="4"/>
                <c:pt idx="0">
                  <c:v>667</c:v>
                </c:pt>
                <c:pt idx="1">
                  <c:v>11</c:v>
                </c:pt>
                <c:pt idx="2">
                  <c:v>8</c:v>
                </c:pt>
                <c:pt idx="3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B-4BDD-95D2-365A9C8C7718}"/>
            </c:ext>
          </c:extLst>
        </c:ser>
        <c:ser>
          <c:idx val="1"/>
          <c:order val="1"/>
          <c:tx>
            <c:strRef>
              <c:f>'2015'!$F$86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('2015'!$A$88,'2015'!$A$96,'2015'!$A$104,'2015'!$A$115)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('2015'!$D$96,'2015'!$F$96,'2015'!$H$96,'2015'!$J$96)</c:f>
              <c:numCache>
                <c:formatCode>General</c:formatCode>
                <c:ptCount val="4"/>
                <c:pt idx="0">
                  <c:v>312</c:v>
                </c:pt>
                <c:pt idx="1">
                  <c:v>9</c:v>
                </c:pt>
                <c:pt idx="2">
                  <c:v>2</c:v>
                </c:pt>
                <c:pt idx="3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B-4BDD-95D2-365A9C8C7718}"/>
            </c:ext>
          </c:extLst>
        </c:ser>
        <c:ser>
          <c:idx val="2"/>
          <c:order val="2"/>
          <c:tx>
            <c:strRef>
              <c:f>'2015'!$H$86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('2015'!$A$88,'2015'!$A$96,'2015'!$A$104,'2015'!$A$115)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('2015'!$D$104,'2015'!$F$104,'2015'!$H$104,'2015'!$J$104)</c:f>
              <c:numCache>
                <c:formatCode>General</c:formatCode>
                <c:ptCount val="4"/>
                <c:pt idx="0">
                  <c:v>676</c:v>
                </c:pt>
                <c:pt idx="1">
                  <c:v>24</c:v>
                </c:pt>
                <c:pt idx="2">
                  <c:v>4</c:v>
                </c:pt>
                <c:pt idx="3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B-4BDD-95D2-365A9C8C7718}"/>
            </c:ext>
          </c:extLst>
        </c:ser>
        <c:ser>
          <c:idx val="3"/>
          <c:order val="3"/>
          <c:tx>
            <c:strRef>
              <c:f>'2015'!$J$86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('2015'!$A$88,'2015'!$A$96,'2015'!$A$104,'2015'!$A$115)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('2015'!$D$115,'2015'!$F$115,'2015'!$H$115,'2015'!$J$115)</c:f>
              <c:numCache>
                <c:formatCode>General</c:formatCode>
                <c:ptCount val="4"/>
                <c:pt idx="0" formatCode="#,##0">
                  <c:v>1282</c:v>
                </c:pt>
                <c:pt idx="1">
                  <c:v>36</c:v>
                </c:pt>
                <c:pt idx="2">
                  <c:v>20</c:v>
                </c:pt>
                <c:pt idx="3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7B-4BDD-95D2-365A9C8C7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015680"/>
        <c:axId val="115017216"/>
        <c:axId val="0"/>
      </c:bar3DChart>
      <c:catAx>
        <c:axId val="11501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017216"/>
        <c:crosses val="autoZero"/>
        <c:auto val="1"/>
        <c:lblAlgn val="ctr"/>
        <c:lblOffset val="100"/>
        <c:noMultiLvlLbl val="0"/>
      </c:catAx>
      <c:valAx>
        <c:axId val="1150172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5015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45964384611E-2"/>
          <c:y val="3.7177350648435761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'2024'!$O$228:$O$249</c:f>
              <c:strCache>
                <c:ptCount val="22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CAMERO VIEJO</c:v>
                </c:pt>
                <c:pt idx="4">
                  <c:v>MANCOMUNIDAD DEL TIRÓN</c:v>
                </c:pt>
                <c:pt idx="5">
                  <c:v>RINCÓN DE SOTO</c:v>
                </c:pt>
                <c:pt idx="6">
                  <c:v>MANCOMUNIDAD DEL NAJERILLA</c:v>
                </c:pt>
                <c:pt idx="7">
                  <c:v>MANCOMUNIDAD DE ALTO IREGUA</c:v>
                </c:pt>
                <c:pt idx="8">
                  <c:v>MANCOMUNIDAD INTERMUNICIPAL VALVANERA</c:v>
                </c:pt>
                <c:pt idx="9">
                  <c:v>MANCOMUNIDAD RIOJA ALTA</c:v>
                </c:pt>
                <c:pt idx="10">
                  <c:v>AGRUPACIÓN DE AGONCILLO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MANCOMUNIDAD DEL ALTO NAJERILLA</c:v>
                </c:pt>
                <c:pt idx="14">
                  <c:v>ALDEANUEVA DE EBRO</c:v>
                </c:pt>
                <c:pt idx="15">
                  <c:v>Logroño</c:v>
                </c:pt>
                <c:pt idx="16">
                  <c:v>CALAHORRA</c:v>
                </c:pt>
                <c:pt idx="17">
                  <c:v>MANCOMUNIDAD DE OCON</c:v>
                </c:pt>
                <c:pt idx="18">
                  <c:v>MANCOMUNIDAD DE LA CUENCA DEL CIDACOS</c:v>
                </c:pt>
                <c:pt idx="19">
                  <c:v>ARNEDO</c:v>
                </c:pt>
                <c:pt idx="20">
                  <c:v>HARO</c:v>
                </c:pt>
                <c:pt idx="21">
                  <c:v>MANCOMUNIDAD DE MONCALVILLO</c:v>
                </c:pt>
              </c:strCache>
            </c:strRef>
          </c:cat>
          <c:val>
            <c:numRef>
              <c:f>'2024'!$P$228:$P$249</c:f>
              <c:numCache>
                <c:formatCode>0.00%</c:formatCode>
                <c:ptCount val="22"/>
                <c:pt idx="0">
                  <c:v>5.5944055944055944E-2</c:v>
                </c:pt>
                <c:pt idx="1">
                  <c:v>0.05</c:v>
                </c:pt>
                <c:pt idx="2">
                  <c:v>4.0056219255094873E-2</c:v>
                </c:pt>
                <c:pt idx="3">
                  <c:v>3.7414965986394558E-2</c:v>
                </c:pt>
                <c:pt idx="4">
                  <c:v>3.7110481586402268E-2</c:v>
                </c:pt>
                <c:pt idx="5">
                  <c:v>2.8004956629491946E-2</c:v>
                </c:pt>
                <c:pt idx="6">
                  <c:v>2.7162035591632844E-2</c:v>
                </c:pt>
                <c:pt idx="7">
                  <c:v>2.6679371129109099E-2</c:v>
                </c:pt>
                <c:pt idx="8">
                  <c:v>2.6385224274406333E-2</c:v>
                </c:pt>
                <c:pt idx="9">
                  <c:v>2.596849723286505E-2</c:v>
                </c:pt>
                <c:pt idx="10">
                  <c:v>2.585487906588824E-2</c:v>
                </c:pt>
                <c:pt idx="11">
                  <c:v>2.1897810218978103E-2</c:v>
                </c:pt>
                <c:pt idx="12">
                  <c:v>2.1118991331757288E-2</c:v>
                </c:pt>
                <c:pt idx="13">
                  <c:v>2.0872865275142316E-2</c:v>
                </c:pt>
                <c:pt idx="14">
                  <c:v>1.8422991893883568E-2</c:v>
                </c:pt>
                <c:pt idx="15">
                  <c:v>1.8164340879710961E-2</c:v>
                </c:pt>
                <c:pt idx="16">
                  <c:v>1.8065082150263201E-2</c:v>
                </c:pt>
                <c:pt idx="17">
                  <c:v>1.7829214888958399E-2</c:v>
                </c:pt>
                <c:pt idx="18">
                  <c:v>1.7533343323842349E-2</c:v>
                </c:pt>
                <c:pt idx="19">
                  <c:v>1.2741797055522546E-2</c:v>
                </c:pt>
                <c:pt idx="20">
                  <c:v>1.2533422459893048E-2</c:v>
                </c:pt>
                <c:pt idx="21">
                  <c:v>1.147456756293886E-2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A-4F60-BE1B-708027A981D8}"/>
            </c:ext>
          </c:extLst>
        </c:ser>
        <c:ser>
          <c:idx val="1"/>
          <c:order val="1"/>
          <c:marker>
            <c:symbol val="none"/>
          </c:marker>
          <c:cat>
            <c:strRef>
              <c:f>'2024'!$O$228:$O$249</c:f>
              <c:strCache>
                <c:ptCount val="22"/>
                <c:pt idx="0">
                  <c:v>MANCOMUNIDAD DE ALHAMA LINARES</c:v>
                </c:pt>
                <c:pt idx="1">
                  <c:v>MANCOMUNIDAD DE CUATRO RÍOS</c:v>
                </c:pt>
                <c:pt idx="2">
                  <c:v>MANCOMUNIDAD VIRGEN DE ALLENDE</c:v>
                </c:pt>
                <c:pt idx="3">
                  <c:v>CAMERO VIEJO</c:v>
                </c:pt>
                <c:pt idx="4">
                  <c:v>MANCOMUNIDAD DEL TIRÓN</c:v>
                </c:pt>
                <c:pt idx="5">
                  <c:v>RINCÓN DE SOTO</c:v>
                </c:pt>
                <c:pt idx="6">
                  <c:v>MANCOMUNIDAD DEL NAJERILLA</c:v>
                </c:pt>
                <c:pt idx="7">
                  <c:v>MANCOMUNIDAD DE ALTO IREGUA</c:v>
                </c:pt>
                <c:pt idx="8">
                  <c:v>MANCOMUNIDAD INTERMUNICIPAL VALVANERA</c:v>
                </c:pt>
                <c:pt idx="9">
                  <c:v>MANCOMUNIDAD RIOJA ALTA</c:v>
                </c:pt>
                <c:pt idx="10">
                  <c:v>AGRUPACIÓN DE AGONCILLO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MANCOMUNIDAD DEL ALTO NAJERILLA</c:v>
                </c:pt>
                <c:pt idx="14">
                  <c:v>ALDEANUEVA DE EBRO</c:v>
                </c:pt>
                <c:pt idx="15">
                  <c:v>Logroño</c:v>
                </c:pt>
                <c:pt idx="16">
                  <c:v>CALAHORRA</c:v>
                </c:pt>
                <c:pt idx="17">
                  <c:v>MANCOMUNIDAD DE OCON</c:v>
                </c:pt>
                <c:pt idx="18">
                  <c:v>MANCOMUNIDAD DE LA CUENCA DEL CIDACOS</c:v>
                </c:pt>
                <c:pt idx="19">
                  <c:v>ARNEDO</c:v>
                </c:pt>
                <c:pt idx="20">
                  <c:v>HARO</c:v>
                </c:pt>
                <c:pt idx="21">
                  <c:v>MANCOMUNIDAD DE MONCALVILLO</c:v>
                </c:pt>
              </c:strCache>
            </c:strRef>
          </c:cat>
          <c:val>
            <c:numRef>
              <c:f>'2024'!$Q$228:$Q$249</c:f>
              <c:numCache>
                <c:formatCode>0.00%</c:formatCode>
                <c:ptCount val="22"/>
                <c:pt idx="0">
                  <c:v>1.7823211509513118E-2</c:v>
                </c:pt>
                <c:pt idx="1">
                  <c:v>1.7823211509513118E-2</c:v>
                </c:pt>
                <c:pt idx="2">
                  <c:v>1.7823211509513118E-2</c:v>
                </c:pt>
                <c:pt idx="3">
                  <c:v>1.7823211509513118E-2</c:v>
                </c:pt>
                <c:pt idx="4">
                  <c:v>1.7823211509513118E-2</c:v>
                </c:pt>
                <c:pt idx="5">
                  <c:v>1.7823211509513118E-2</c:v>
                </c:pt>
                <c:pt idx="6">
                  <c:v>1.7823211509513118E-2</c:v>
                </c:pt>
                <c:pt idx="7">
                  <c:v>1.7823211509513118E-2</c:v>
                </c:pt>
                <c:pt idx="8">
                  <c:v>1.7823211509513118E-2</c:v>
                </c:pt>
                <c:pt idx="9">
                  <c:v>1.7823211509513118E-2</c:v>
                </c:pt>
                <c:pt idx="10">
                  <c:v>1.7823211509513118E-2</c:v>
                </c:pt>
                <c:pt idx="11">
                  <c:v>1.7823211509513118E-2</c:v>
                </c:pt>
                <c:pt idx="12">
                  <c:v>1.7823211509513118E-2</c:v>
                </c:pt>
                <c:pt idx="13">
                  <c:v>1.7823211509513118E-2</c:v>
                </c:pt>
                <c:pt idx="14">
                  <c:v>1.7823211509513118E-2</c:v>
                </c:pt>
                <c:pt idx="15">
                  <c:v>1.7823211509513118E-2</c:v>
                </c:pt>
                <c:pt idx="16">
                  <c:v>1.7823211509513118E-2</c:v>
                </c:pt>
                <c:pt idx="17">
                  <c:v>1.7823211509513118E-2</c:v>
                </c:pt>
                <c:pt idx="18">
                  <c:v>1.7823211509513118E-2</c:v>
                </c:pt>
                <c:pt idx="19">
                  <c:v>1.7823211509513118E-2</c:v>
                </c:pt>
                <c:pt idx="20">
                  <c:v>1.7823211509513118E-2</c:v>
                </c:pt>
                <c:pt idx="21">
                  <c:v>1.7823211509513118E-2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A-4F60-BE1B-708027A9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99264"/>
        <c:axId val="119900800"/>
      </c:lineChart>
      <c:catAx>
        <c:axId val="11989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9900800"/>
        <c:crosses val="autoZero"/>
        <c:auto val="1"/>
        <c:lblAlgn val="ctr"/>
        <c:lblOffset val="100"/>
        <c:noMultiLvlLbl val="0"/>
      </c:catAx>
      <c:valAx>
        <c:axId val="1199008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9899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4045627272655E-2"/>
          <c:y val="4.276897658708996E-2"/>
          <c:w val="0.89831437883116871"/>
          <c:h val="0.5039980759377189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'2015'!$O$230:$O$254</c:f>
              <c:strCache>
                <c:ptCount val="25"/>
                <c:pt idx="0">
                  <c:v>MANCOMUNIDAD DE CUATRO RÍOS</c:v>
                </c:pt>
                <c:pt idx="1">
                  <c:v>MANCOMUNIDAD VIRGEN DE ALLENDE</c:v>
                </c:pt>
                <c:pt idx="2">
                  <c:v>MANCOMUNIDAD DE ALHAMA LINARES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RIOJA ALTA</c:v>
                </c:pt>
                <c:pt idx="7">
                  <c:v>MANCOMUNIDAD INTERMUNICIPAL VALVANERA</c:v>
                </c:pt>
                <c:pt idx="8">
                  <c:v>MANCOMUNIDAD DE OCON</c:v>
                </c:pt>
                <c:pt idx="9">
                  <c:v>Rioja Alta</c:v>
                </c:pt>
                <c:pt idx="10">
                  <c:v>MANCOMUNIDAD DE ALTO IREGUA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ALDEANUEVA DE EBRO</c:v>
                </c:pt>
                <c:pt idx="14">
                  <c:v>AGRUPACIÓN DE AGONCILLO</c:v>
                </c:pt>
                <c:pt idx="15">
                  <c:v>MANCOMUNIDAD DE LA CUENCA DEL CIDACOS</c:v>
                </c:pt>
                <c:pt idx="16">
                  <c:v>Rioja Baja</c:v>
                </c:pt>
                <c:pt idx="17">
                  <c:v>RINCÓN DE SOTO</c:v>
                </c:pt>
                <c:pt idx="18">
                  <c:v>CAMERO VIEJO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Rioja Centro</c:v>
                </c:pt>
                <c:pt idx="22">
                  <c:v>ARNEDO</c:v>
                </c:pt>
                <c:pt idx="23">
                  <c:v>MANCOMUNIDAD DE LEZA-IREGUA</c:v>
                </c:pt>
                <c:pt idx="24">
                  <c:v>CALAHORRA</c:v>
                </c:pt>
              </c:strCache>
            </c:strRef>
          </c:cat>
          <c:val>
            <c:numRef>
              <c:f>'2015'!$P$230:$P$254</c:f>
              <c:numCache>
                <c:formatCode>0.00%</c:formatCode>
                <c:ptCount val="25"/>
                <c:pt idx="0">
                  <c:v>4.5793758480325644E-2</c:v>
                </c:pt>
                <c:pt idx="1">
                  <c:v>4.4702726866338846E-2</c:v>
                </c:pt>
                <c:pt idx="2">
                  <c:v>4.3047158403869405E-2</c:v>
                </c:pt>
                <c:pt idx="3">
                  <c:v>3.0959752321981424E-2</c:v>
                </c:pt>
                <c:pt idx="4">
                  <c:v>2.849462365591398E-2</c:v>
                </c:pt>
                <c:pt idx="5">
                  <c:v>2.5802580258025804E-2</c:v>
                </c:pt>
                <c:pt idx="6">
                  <c:v>2.4454860403505196E-2</c:v>
                </c:pt>
                <c:pt idx="7">
                  <c:v>2.1949078138718173E-2</c:v>
                </c:pt>
                <c:pt idx="8">
                  <c:v>2.1796565389696168E-2</c:v>
                </c:pt>
                <c:pt idx="9">
                  <c:v>1.9500683144950938E-2</c:v>
                </c:pt>
                <c:pt idx="10">
                  <c:v>1.9400352733686066E-2</c:v>
                </c:pt>
                <c:pt idx="11">
                  <c:v>1.8708193979933112E-2</c:v>
                </c:pt>
                <c:pt idx="12">
                  <c:v>1.8590845180440557E-2</c:v>
                </c:pt>
                <c:pt idx="13">
                  <c:v>1.6192875134940627E-2</c:v>
                </c:pt>
                <c:pt idx="14">
                  <c:v>1.5133531157270029E-2</c:v>
                </c:pt>
                <c:pt idx="15">
                  <c:v>1.4022252705380277E-2</c:v>
                </c:pt>
                <c:pt idx="16">
                  <c:v>1.3048619322529039E-2</c:v>
                </c:pt>
                <c:pt idx="17">
                  <c:v>1.3676588897827836E-2</c:v>
                </c:pt>
                <c:pt idx="18">
                  <c:v>1.2269938650306749E-2</c:v>
                </c:pt>
                <c:pt idx="19">
                  <c:v>1.1384660112062586E-2</c:v>
                </c:pt>
                <c:pt idx="20">
                  <c:v>1.0543840177580466E-2</c:v>
                </c:pt>
                <c:pt idx="21">
                  <c:v>9.3149962652137614E-3</c:v>
                </c:pt>
                <c:pt idx="22">
                  <c:v>8.7004178940878266E-3</c:v>
                </c:pt>
                <c:pt idx="23">
                  <c:v>7.9046424090338779E-3</c:v>
                </c:pt>
                <c:pt idx="24">
                  <c:v>7.472343978292632E-3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C-4D29-AF8A-CE19A84AF6B7}"/>
            </c:ext>
          </c:extLst>
        </c:ser>
        <c:ser>
          <c:idx val="1"/>
          <c:order val="1"/>
          <c:marker>
            <c:symbol val="none"/>
          </c:marker>
          <c:cat>
            <c:strRef>
              <c:f>'2015'!$O$230:$O$254</c:f>
              <c:strCache>
                <c:ptCount val="25"/>
                <c:pt idx="0">
                  <c:v>MANCOMUNIDAD DE CUATRO RÍOS</c:v>
                </c:pt>
                <c:pt idx="1">
                  <c:v>MANCOMUNIDAD VIRGEN DE ALLENDE</c:v>
                </c:pt>
                <c:pt idx="2">
                  <c:v>MANCOMUNIDAD DE ALHAMA LINARES</c:v>
                </c:pt>
                <c:pt idx="3">
                  <c:v>MANCOMUNIDAD DEL ALTO NAJERILLA</c:v>
                </c:pt>
                <c:pt idx="4">
                  <c:v>MANCOMUNIDAD DEL TIRÓN</c:v>
                </c:pt>
                <c:pt idx="5">
                  <c:v>MANCOMUNIDAD DEL NAJERILLA</c:v>
                </c:pt>
                <c:pt idx="6">
                  <c:v>MANCOMUNIDAD RIOJA ALTA</c:v>
                </c:pt>
                <c:pt idx="7">
                  <c:v>MANCOMUNIDAD INTERMUNICIPAL VALVANERA</c:v>
                </c:pt>
                <c:pt idx="8">
                  <c:v>MANCOMUNIDAD DE OCON</c:v>
                </c:pt>
                <c:pt idx="9">
                  <c:v>Rioja Alta</c:v>
                </c:pt>
                <c:pt idx="10">
                  <c:v>MANCOMUNIDAD DE ALTO IREGUA</c:v>
                </c:pt>
                <c:pt idx="11">
                  <c:v>ALFARO</c:v>
                </c:pt>
                <c:pt idx="12">
                  <c:v>SANTO DOMINGO DE LA CALZADA</c:v>
                </c:pt>
                <c:pt idx="13">
                  <c:v>ALDEANUEVA DE EBRO</c:v>
                </c:pt>
                <c:pt idx="14">
                  <c:v>AGRUPACIÓN DE AGONCILLO</c:v>
                </c:pt>
                <c:pt idx="15">
                  <c:v>MANCOMUNIDAD DE LA CUENCA DEL CIDACOS</c:v>
                </c:pt>
                <c:pt idx="16">
                  <c:v>Rioja Baja</c:v>
                </c:pt>
                <c:pt idx="17">
                  <c:v>RINCÓN DE SOTO</c:v>
                </c:pt>
                <c:pt idx="18">
                  <c:v>CAMERO VIEJO</c:v>
                </c:pt>
                <c:pt idx="19">
                  <c:v>Logroño</c:v>
                </c:pt>
                <c:pt idx="20">
                  <c:v>MANCOMUNIDAD DE MONCALVILLO</c:v>
                </c:pt>
                <c:pt idx="21">
                  <c:v>Rioja Centro</c:v>
                </c:pt>
                <c:pt idx="22">
                  <c:v>ARNEDO</c:v>
                </c:pt>
                <c:pt idx="23">
                  <c:v>MANCOMUNIDAD DE LEZA-IREGUA</c:v>
                </c:pt>
                <c:pt idx="24">
                  <c:v>CALAHORRA</c:v>
                </c:pt>
              </c:strCache>
            </c:strRef>
          </c:cat>
          <c:val>
            <c:numRef>
              <c:f>'2015'!$Q$230:$Q$254</c:f>
              <c:numCache>
                <c:formatCode>0.00%</c:formatCode>
                <c:ptCount val="25"/>
                <c:pt idx="0">
                  <c:v>1.2644573620183376E-2</c:v>
                </c:pt>
                <c:pt idx="1">
                  <c:v>1.2644573620183376E-2</c:v>
                </c:pt>
                <c:pt idx="2">
                  <c:v>1.2644573620183376E-2</c:v>
                </c:pt>
                <c:pt idx="3">
                  <c:v>1.2644573620183376E-2</c:v>
                </c:pt>
                <c:pt idx="4">
                  <c:v>1.2644573620183376E-2</c:v>
                </c:pt>
                <c:pt idx="5">
                  <c:v>1.2644573620183376E-2</c:v>
                </c:pt>
                <c:pt idx="6">
                  <c:v>1.2644573620183376E-2</c:v>
                </c:pt>
                <c:pt idx="7">
                  <c:v>1.2644573620183376E-2</c:v>
                </c:pt>
                <c:pt idx="8">
                  <c:v>1.2644573620183376E-2</c:v>
                </c:pt>
                <c:pt idx="9">
                  <c:v>1.2644573620183376E-2</c:v>
                </c:pt>
                <c:pt idx="10">
                  <c:v>1.2644573620183376E-2</c:v>
                </c:pt>
                <c:pt idx="11">
                  <c:v>1.2644573620183376E-2</c:v>
                </c:pt>
                <c:pt idx="12">
                  <c:v>1.2644573620183376E-2</c:v>
                </c:pt>
                <c:pt idx="13">
                  <c:v>1.2644573620183376E-2</c:v>
                </c:pt>
                <c:pt idx="14">
                  <c:v>1.2644573620183376E-2</c:v>
                </c:pt>
                <c:pt idx="15">
                  <c:v>1.2644573620183376E-2</c:v>
                </c:pt>
                <c:pt idx="16">
                  <c:v>1.2644573620183376E-2</c:v>
                </c:pt>
                <c:pt idx="17">
                  <c:v>1.2644573620183376E-2</c:v>
                </c:pt>
                <c:pt idx="18">
                  <c:v>1.2644573620183376E-2</c:v>
                </c:pt>
                <c:pt idx="19">
                  <c:v>1.2644573620183376E-2</c:v>
                </c:pt>
                <c:pt idx="20">
                  <c:v>1.2644573620183376E-2</c:v>
                </c:pt>
                <c:pt idx="21">
                  <c:v>1.2644573620183376E-2</c:v>
                </c:pt>
                <c:pt idx="22">
                  <c:v>1.2644573620183376E-2</c:v>
                </c:pt>
                <c:pt idx="23">
                  <c:v>1.2644573620183376E-2</c:v>
                </c:pt>
                <c:pt idx="24">
                  <c:v>1.2644573620183376E-2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C-4D29-AF8A-CE19A84AF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067904"/>
        <c:axId val="115073792"/>
      </c:lineChart>
      <c:catAx>
        <c:axId val="115067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5073792"/>
        <c:crosses val="autoZero"/>
        <c:auto val="1"/>
        <c:lblAlgn val="ctr"/>
        <c:lblOffset val="100"/>
        <c:noMultiLvlLbl val="0"/>
      </c:catAx>
      <c:valAx>
        <c:axId val="1150737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5067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 2014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C18-49C8-ACAA-F265642A6D1A}"/>
                </c:ext>
              </c:extLst>
            </c:dLbl>
            <c:dLbl>
              <c:idx val="2"/>
              <c:layout>
                <c:manualLayout>
                  <c:x val="0"/>
                  <c:y val="-6.139284067388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C18-49C8-ACAA-F265642A6D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'2014'!$C$5:$F$5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'2014'!$C$6:$F$6</c:f>
              <c:numCache>
                <c:formatCode>General</c:formatCode>
                <c:ptCount val="4"/>
                <c:pt idx="0" formatCode="#,##0">
                  <c:v>2254</c:v>
                </c:pt>
                <c:pt idx="1">
                  <c:v>84</c:v>
                </c:pt>
                <c:pt idx="2">
                  <c:v>34</c:v>
                </c:pt>
                <c:pt idx="3" formatCode="#,##0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18-49C8-ACAA-F265642A6D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'2014'!$A$50</c:f>
              <c:strCache>
                <c:ptCount val="1"/>
                <c:pt idx="0">
                  <c:v>Sin Grado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'2014'!$C$37:$F$37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'2014'!$C$50:$F$50</c:f>
              <c:numCache>
                <c:formatCode>#,##0</c:formatCode>
                <c:ptCount val="4"/>
                <c:pt idx="0">
                  <c:v>68</c:v>
                </c:pt>
                <c:pt idx="1">
                  <c:v>69</c:v>
                </c:pt>
                <c:pt idx="2">
                  <c:v>34</c:v>
                </c:pt>
                <c:pt idx="3">
                  <c:v>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B-492A-90AC-1DFEE956A6EB}"/>
            </c:ext>
          </c:extLst>
        </c:ser>
        <c:ser>
          <c:idx val="1"/>
          <c:order val="1"/>
          <c:tx>
            <c:strRef>
              <c:f>'2014'!$A$51</c:f>
              <c:strCache>
                <c:ptCount val="1"/>
                <c:pt idx="0">
                  <c:v>Grado 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'2014'!$C$37:$F$37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'2014'!$C$51:$F$51</c:f>
              <c:numCache>
                <c:formatCode>#,##0</c:formatCode>
                <c:ptCount val="4"/>
                <c:pt idx="0">
                  <c:v>395</c:v>
                </c:pt>
                <c:pt idx="1">
                  <c:v>24</c:v>
                </c:pt>
                <c:pt idx="2">
                  <c:v>0</c:v>
                </c:pt>
                <c:pt idx="3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B-492A-90AC-1DFEE956A6EB}"/>
            </c:ext>
          </c:extLst>
        </c:ser>
        <c:ser>
          <c:idx val="2"/>
          <c:order val="2"/>
          <c:tx>
            <c:strRef>
              <c:f>'2014'!$A$52</c:f>
              <c:strCache>
                <c:ptCount val="1"/>
                <c:pt idx="0">
                  <c:v>Grado 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'2014'!$C$37:$F$37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'2014'!$C$52:$F$52</c:f>
              <c:numCache>
                <c:formatCode>#,##0</c:formatCode>
                <c:ptCount val="4"/>
                <c:pt idx="0">
                  <c:v>1097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B-492A-90AC-1DFEE956A6EB}"/>
            </c:ext>
          </c:extLst>
        </c:ser>
        <c:ser>
          <c:idx val="3"/>
          <c:order val="3"/>
          <c:tx>
            <c:strRef>
              <c:f>'2014'!$A$53</c:f>
              <c:strCache>
                <c:ptCount val="1"/>
                <c:pt idx="0">
                  <c:v>Grado III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'2014'!$C$37:$F$37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'2014'!$C$53:$F$53</c:f>
              <c:numCache>
                <c:formatCode>#,##0</c:formatCode>
                <c:ptCount val="4"/>
                <c:pt idx="0">
                  <c:v>882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4B-492A-90AC-1DFEE956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3709824"/>
        <c:axId val="113711360"/>
      </c:barChart>
      <c:catAx>
        <c:axId val="11370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3711360"/>
        <c:crosses val="autoZero"/>
        <c:auto val="1"/>
        <c:lblAlgn val="ctr"/>
        <c:lblOffset val="100"/>
        <c:noMultiLvlLbl val="0"/>
      </c:catAx>
      <c:valAx>
        <c:axId val="11371136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3709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('2014'!$A$82,'2014'!$A$90,'2014'!$A$98,'2014'!$A$109)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('2014'!$B$82,'2014'!$B$90,'2014'!$B$98,'2014'!$B$109)</c:f>
              <c:numCache>
                <c:formatCode>General</c:formatCode>
                <c:ptCount val="4"/>
                <c:pt idx="0">
                  <c:v>819</c:v>
                </c:pt>
                <c:pt idx="1">
                  <c:v>384</c:v>
                </c:pt>
                <c:pt idx="2">
                  <c:v>801</c:v>
                </c:pt>
                <c:pt idx="3" formatCode="#,##0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4-4347-9E90-7234FBADA8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'2014'!$D$80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('2014'!$A$82,'2014'!$A$90,'2014'!$A$98,'2014'!$A$109)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('2014'!$D$82,'2014'!$D$90,'2014'!$D$98,'2014'!$D$109)</c:f>
              <c:numCache>
                <c:formatCode>General</c:formatCode>
                <c:ptCount val="4"/>
                <c:pt idx="0">
                  <c:v>546</c:v>
                </c:pt>
                <c:pt idx="1">
                  <c:v>241</c:v>
                </c:pt>
                <c:pt idx="2">
                  <c:v>471</c:v>
                </c:pt>
                <c:pt idx="3" formatCode="#,##0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70-4721-90C0-5127E07EA6FE}"/>
            </c:ext>
          </c:extLst>
        </c:ser>
        <c:ser>
          <c:idx val="1"/>
          <c:order val="1"/>
          <c:tx>
            <c:strRef>
              <c:f>'2014'!$F$80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cat>
            <c:strRef>
              <c:f>('2014'!$A$82,'2014'!$A$90,'2014'!$A$98,'2014'!$A$109)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('2014'!$F$82,'2014'!$F$90,'2014'!$F$98,'2014'!$F$109)</c:f>
              <c:numCache>
                <c:formatCode>General</c:formatCode>
                <c:ptCount val="4"/>
                <c:pt idx="0">
                  <c:v>10</c:v>
                </c:pt>
                <c:pt idx="1">
                  <c:v>11</c:v>
                </c:pt>
                <c:pt idx="2">
                  <c:v>31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70-4721-90C0-5127E07EA6FE}"/>
            </c:ext>
          </c:extLst>
        </c:ser>
        <c:ser>
          <c:idx val="2"/>
          <c:order val="2"/>
          <c:tx>
            <c:strRef>
              <c:f>'2014'!$H$80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('2014'!$A$82,'2014'!$A$90,'2014'!$A$98,'2014'!$A$109)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('2014'!$H$82,'2014'!$H$90,'2014'!$H$98,'2014'!$H$109)</c:f>
              <c:numCache>
                <c:formatCode>General</c:formatCode>
                <c:ptCount val="4"/>
                <c:pt idx="0">
                  <c:v>11</c:v>
                </c:pt>
                <c:pt idx="1">
                  <c:v>1</c:v>
                </c:pt>
                <c:pt idx="2">
                  <c:v>2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70-4721-90C0-5127E07EA6FE}"/>
            </c:ext>
          </c:extLst>
        </c:ser>
        <c:ser>
          <c:idx val="3"/>
          <c:order val="3"/>
          <c:tx>
            <c:strRef>
              <c:f>'2014'!$J$80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('2014'!$A$82,'2014'!$A$90,'2014'!$A$98,'2014'!$A$109)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('2014'!$J$82,'2014'!$J$90,'2014'!$J$98,'2014'!$J$109)</c:f>
              <c:numCache>
                <c:formatCode>General</c:formatCode>
                <c:ptCount val="4"/>
                <c:pt idx="0">
                  <c:v>291</c:v>
                </c:pt>
                <c:pt idx="1">
                  <c:v>139</c:v>
                </c:pt>
                <c:pt idx="2">
                  <c:v>330</c:v>
                </c:pt>
                <c:pt idx="3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70-4721-90C0-5127E07EA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915392"/>
        <c:axId val="113916928"/>
      </c:barChart>
      <c:catAx>
        <c:axId val="11391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916928"/>
        <c:crosses val="autoZero"/>
        <c:auto val="1"/>
        <c:lblAlgn val="ctr"/>
        <c:lblOffset val="100"/>
        <c:noMultiLvlLbl val="0"/>
      </c:catAx>
      <c:valAx>
        <c:axId val="1139169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3915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Total SAD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'2014'!$G$220:$G$244</c:f>
              <c:strCache>
                <c:ptCount val="25"/>
                <c:pt idx="0">
                  <c:v>MANCOMUNIDAD VIRGEN DE ALLENDE</c:v>
                </c:pt>
                <c:pt idx="1">
                  <c:v>MANCOMUNIDAD DE ALHAMA LINARES</c:v>
                </c:pt>
                <c:pt idx="2">
                  <c:v>MANCOMUNIDAD DE CUATRO RÍOS</c:v>
                </c:pt>
                <c:pt idx="3">
                  <c:v>MANCOMUNIDAD DEL TIRÓN</c:v>
                </c:pt>
                <c:pt idx="4">
                  <c:v>MANCOMUNIDAD DEL ALTO NAJERILLA</c:v>
                </c:pt>
                <c:pt idx="5">
                  <c:v>MANCOMUNIDAD RIOJA ALTA</c:v>
                </c:pt>
                <c:pt idx="6">
                  <c:v>MANCOMUNIDAD DEL NAJERILLA</c:v>
                </c:pt>
                <c:pt idx="7">
                  <c:v>MANCOMUNIDAD DE OCON</c:v>
                </c:pt>
                <c:pt idx="8">
                  <c:v>MANCOMUNIDAD DE ALTO IREGUA</c:v>
                </c:pt>
                <c:pt idx="9">
                  <c:v>MANCOMUNIDAD INTERMUNICIPAL VALVANERA</c:v>
                </c:pt>
                <c:pt idx="10">
                  <c:v>ALFARO</c:v>
                </c:pt>
                <c:pt idx="11">
                  <c:v>ALDEANUEVA DE EBRO</c:v>
                </c:pt>
                <c:pt idx="12">
                  <c:v>SANTO DOMINGO DE LA CALZADA</c:v>
                </c:pt>
                <c:pt idx="13">
                  <c:v>MANCOMUNIDAD DE LA CUENCA DEL CIDACOS</c:v>
                </c:pt>
                <c:pt idx="14">
                  <c:v>AGRUPACIÓN DE AGONCILLO</c:v>
                </c:pt>
                <c:pt idx="15">
                  <c:v>RINCÓN DE SOTO</c:v>
                </c:pt>
                <c:pt idx="16">
                  <c:v>MANCOMUNIDAD DE MONCALVILLO</c:v>
                </c:pt>
                <c:pt idx="17">
                  <c:v>Logroño</c:v>
                </c:pt>
                <c:pt idx="18">
                  <c:v>ARNEDO</c:v>
                </c:pt>
                <c:pt idx="19">
                  <c:v>HARO</c:v>
                </c:pt>
                <c:pt idx="20">
                  <c:v>MANCOMUNIDAD DE LEZA-IREGUA</c:v>
                </c:pt>
                <c:pt idx="21">
                  <c:v>CALAHORRA</c:v>
                </c:pt>
                <c:pt idx="22">
                  <c:v>CAMERO VIEJO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'2014'!$H$220:$H$244</c:f>
              <c:numCache>
                <c:formatCode>0.00%</c:formatCode>
                <c:ptCount val="25"/>
                <c:pt idx="0">
                  <c:v>3.7505548158011541E-2</c:v>
                </c:pt>
                <c:pt idx="1">
                  <c:v>3.6568213783403657E-2</c:v>
                </c:pt>
                <c:pt idx="2">
                  <c:v>3.4756703078450843E-2</c:v>
                </c:pt>
                <c:pt idx="3">
                  <c:v>2.5552302368911366E-2</c:v>
                </c:pt>
                <c:pt idx="4">
                  <c:v>2.358490566037736E-2</c:v>
                </c:pt>
                <c:pt idx="5">
                  <c:v>2.2121271973138457E-2</c:v>
                </c:pt>
                <c:pt idx="6">
                  <c:v>2.1521226415094338E-2</c:v>
                </c:pt>
                <c:pt idx="7">
                  <c:v>2.0615287028227087E-2</c:v>
                </c:pt>
                <c:pt idx="8">
                  <c:v>1.9004524886877826E-2</c:v>
                </c:pt>
                <c:pt idx="9">
                  <c:v>1.6875811337083515E-2</c:v>
                </c:pt>
                <c:pt idx="10">
                  <c:v>1.5999174236168454E-2</c:v>
                </c:pt>
                <c:pt idx="11">
                  <c:v>1.5340706386014985E-2</c:v>
                </c:pt>
                <c:pt idx="12">
                  <c:v>1.4570552147239263E-2</c:v>
                </c:pt>
                <c:pt idx="13">
                  <c:v>1.1747764135212975E-2</c:v>
                </c:pt>
                <c:pt idx="14">
                  <c:v>1.1538461538461539E-2</c:v>
                </c:pt>
                <c:pt idx="15">
                  <c:v>1.1451398135818908E-2</c:v>
                </c:pt>
                <c:pt idx="16">
                  <c:v>1.0347037817049721E-2</c:v>
                </c:pt>
                <c:pt idx="17">
                  <c:v>9.9695976625735379E-3</c:v>
                </c:pt>
                <c:pt idx="18">
                  <c:v>8.0406844890385538E-3</c:v>
                </c:pt>
                <c:pt idx="19">
                  <c:v>7.0214979195561723E-3</c:v>
                </c:pt>
                <c:pt idx="20">
                  <c:v>6.8300018798170313E-3</c:v>
                </c:pt>
                <c:pt idx="21">
                  <c:v>6.4870671845302045E-3</c:v>
                </c:pt>
                <c:pt idx="22">
                  <c:v>6.2305295950155761E-3</c:v>
                </c:pt>
                <c:pt idx="23">
                  <c:v>2.0561199806482825E-3</c:v>
                </c:pt>
                <c:pt idx="24">
                  <c:v>1.3969482054588438E-3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C-481F-ABE3-2E2327C62CF2}"/>
            </c:ext>
          </c:extLst>
        </c:ser>
        <c:ser>
          <c:idx val="1"/>
          <c:order val="1"/>
          <c:marker>
            <c:symbol val="none"/>
          </c:marker>
          <c:cat>
            <c:strRef>
              <c:f>'2014'!$G$220:$G$244</c:f>
              <c:strCache>
                <c:ptCount val="25"/>
                <c:pt idx="0">
                  <c:v>MANCOMUNIDAD VIRGEN DE ALLENDE</c:v>
                </c:pt>
                <c:pt idx="1">
                  <c:v>MANCOMUNIDAD DE ALHAMA LINARES</c:v>
                </c:pt>
                <c:pt idx="2">
                  <c:v>MANCOMUNIDAD DE CUATRO RÍOS</c:v>
                </c:pt>
                <c:pt idx="3">
                  <c:v>MANCOMUNIDAD DEL TIRÓN</c:v>
                </c:pt>
                <c:pt idx="4">
                  <c:v>MANCOMUNIDAD DEL ALTO NAJERILLA</c:v>
                </c:pt>
                <c:pt idx="5">
                  <c:v>MANCOMUNIDAD RIOJA ALTA</c:v>
                </c:pt>
                <c:pt idx="6">
                  <c:v>MANCOMUNIDAD DEL NAJERILLA</c:v>
                </c:pt>
                <c:pt idx="7">
                  <c:v>MANCOMUNIDAD DE OCON</c:v>
                </c:pt>
                <c:pt idx="8">
                  <c:v>MANCOMUNIDAD DE ALTO IREGUA</c:v>
                </c:pt>
                <c:pt idx="9">
                  <c:v>MANCOMUNIDAD INTERMUNICIPAL VALVANERA</c:v>
                </c:pt>
                <c:pt idx="10">
                  <c:v>ALFARO</c:v>
                </c:pt>
                <c:pt idx="11">
                  <c:v>ALDEANUEVA DE EBRO</c:v>
                </c:pt>
                <c:pt idx="12">
                  <c:v>SANTO DOMINGO DE LA CALZADA</c:v>
                </c:pt>
                <c:pt idx="13">
                  <c:v>MANCOMUNIDAD DE LA CUENCA DEL CIDACOS</c:v>
                </c:pt>
                <c:pt idx="14">
                  <c:v>AGRUPACIÓN DE AGONCILLO</c:v>
                </c:pt>
                <c:pt idx="15">
                  <c:v>RINCÓN DE SOTO</c:v>
                </c:pt>
                <c:pt idx="16">
                  <c:v>MANCOMUNIDAD DE MONCALVILLO</c:v>
                </c:pt>
                <c:pt idx="17">
                  <c:v>Logroño</c:v>
                </c:pt>
                <c:pt idx="18">
                  <c:v>ARNEDO</c:v>
                </c:pt>
                <c:pt idx="19">
                  <c:v>HARO</c:v>
                </c:pt>
                <c:pt idx="20">
                  <c:v>MANCOMUNIDAD DE LEZA-IREGUA</c:v>
                </c:pt>
                <c:pt idx="21">
                  <c:v>CALAHORRA</c:v>
                </c:pt>
                <c:pt idx="22">
                  <c:v>CAMERO VIEJO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'2014'!$I$220:$I$244</c:f>
              <c:numCache>
                <c:formatCode>0.00%</c:formatCode>
                <c:ptCount val="25"/>
                <c:pt idx="0">
                  <c:v>1.0971718045654886E-2</c:v>
                </c:pt>
                <c:pt idx="1">
                  <c:v>1.0971718045654886E-2</c:v>
                </c:pt>
                <c:pt idx="2">
                  <c:v>1.0971718045654886E-2</c:v>
                </c:pt>
                <c:pt idx="3">
                  <c:v>1.0971718045654886E-2</c:v>
                </c:pt>
                <c:pt idx="4">
                  <c:v>1.0971718045654886E-2</c:v>
                </c:pt>
                <c:pt idx="5">
                  <c:v>1.0971718045654886E-2</c:v>
                </c:pt>
                <c:pt idx="6">
                  <c:v>1.0971718045654886E-2</c:v>
                </c:pt>
                <c:pt idx="7">
                  <c:v>1.0971718045654886E-2</c:v>
                </c:pt>
                <c:pt idx="8">
                  <c:v>1.0971718045654886E-2</c:v>
                </c:pt>
                <c:pt idx="9">
                  <c:v>1.0971718045654886E-2</c:v>
                </c:pt>
                <c:pt idx="10">
                  <c:v>1.0971718045654886E-2</c:v>
                </c:pt>
                <c:pt idx="11">
                  <c:v>1.0971718045654886E-2</c:v>
                </c:pt>
                <c:pt idx="12">
                  <c:v>1.0971718045654886E-2</c:v>
                </c:pt>
                <c:pt idx="13">
                  <c:v>1.0971718045654886E-2</c:v>
                </c:pt>
                <c:pt idx="14">
                  <c:v>1.0971718045654886E-2</c:v>
                </c:pt>
                <c:pt idx="15">
                  <c:v>1.0971718045654886E-2</c:v>
                </c:pt>
                <c:pt idx="16">
                  <c:v>1.0971718045654886E-2</c:v>
                </c:pt>
                <c:pt idx="17">
                  <c:v>1.0971718045654886E-2</c:v>
                </c:pt>
                <c:pt idx="18">
                  <c:v>1.0971718045654886E-2</c:v>
                </c:pt>
                <c:pt idx="19">
                  <c:v>1.0971718045654886E-2</c:v>
                </c:pt>
                <c:pt idx="20">
                  <c:v>1.0971718045654886E-2</c:v>
                </c:pt>
                <c:pt idx="21">
                  <c:v>1.0971718045654886E-2</c:v>
                </c:pt>
                <c:pt idx="22">
                  <c:v>1.0971718045654886E-2</c:v>
                </c:pt>
                <c:pt idx="23">
                  <c:v>1.0971718045654886E-2</c:v>
                </c:pt>
                <c:pt idx="24">
                  <c:v>1.0971718045654886E-2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C-481F-ABE3-2E2327C62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3376"/>
        <c:axId val="115414912"/>
      </c:lineChart>
      <c:catAx>
        <c:axId val="11541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5414912"/>
        <c:crosses val="autoZero"/>
        <c:auto val="1"/>
        <c:lblAlgn val="ctr"/>
        <c:lblOffset val="100"/>
        <c:noMultiLvlLbl val="0"/>
      </c:catAx>
      <c:valAx>
        <c:axId val="115414912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11541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SAD</a:t>
            </a:r>
            <a:r>
              <a:rPr lang="es-ES" baseline="0"/>
              <a:t> Dependencia</a:t>
            </a:r>
            <a:endParaRPr lang="es-E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'2014'!$G$341:$G$365</c:f>
              <c:strCache>
                <c:ptCount val="25"/>
                <c:pt idx="0">
                  <c:v>ALDEANUEVA DE EBRO</c:v>
                </c:pt>
                <c:pt idx="1">
                  <c:v>MANCOMUNIDAD INTERMUNICIPAL VALVANERA</c:v>
                </c:pt>
                <c:pt idx="2">
                  <c:v>MANCOMUNIDAD DE ALHAMA LINARES</c:v>
                </c:pt>
                <c:pt idx="3">
                  <c:v>MANCOMUNIDAD DE CUATRO RÍOS</c:v>
                </c:pt>
                <c:pt idx="4">
                  <c:v>MANCOMUNIDAD DEL ALTO NAJERILLA</c:v>
                </c:pt>
                <c:pt idx="5">
                  <c:v>MANCOMUNIDAD DEL TIRÓN</c:v>
                </c:pt>
                <c:pt idx="6">
                  <c:v>ALFARO</c:v>
                </c:pt>
                <c:pt idx="7">
                  <c:v>RINCÓN DE SOTO</c:v>
                </c:pt>
                <c:pt idx="8">
                  <c:v>MANCOMUNIDAD VIRGEN DE ALLENDE</c:v>
                </c:pt>
                <c:pt idx="9">
                  <c:v>SANTO DOMINGO DE LA CALZADA</c:v>
                </c:pt>
                <c:pt idx="10">
                  <c:v>MANCOMUNIDAD DE LA CUENCA DEL CIDACOS</c:v>
                </c:pt>
                <c:pt idx="11">
                  <c:v>ARNEDO</c:v>
                </c:pt>
                <c:pt idx="12">
                  <c:v>MANCOMUNIDAD DEL NAJERILLA</c:v>
                </c:pt>
                <c:pt idx="13">
                  <c:v>MANCOMUNIDAD DE ALTO IREGUA</c:v>
                </c:pt>
                <c:pt idx="14">
                  <c:v>MANCOMUNIDAD DE OCON</c:v>
                </c:pt>
                <c:pt idx="15">
                  <c:v>Logroño</c:v>
                </c:pt>
                <c:pt idx="16">
                  <c:v>MANCOMUNIDAD RIOJA ALTA</c:v>
                </c:pt>
                <c:pt idx="17">
                  <c:v>MANCOMUNIDAD DE MONCALVILLO</c:v>
                </c:pt>
                <c:pt idx="18">
                  <c:v>CALAHORRA</c:v>
                </c:pt>
                <c:pt idx="19">
                  <c:v>MANCOMUNIDAD DE LEZA-IREGUA</c:v>
                </c:pt>
                <c:pt idx="20">
                  <c:v>AGRUPACIÓN DE AGONCILLO</c:v>
                </c:pt>
                <c:pt idx="21">
                  <c:v>HARO</c:v>
                </c:pt>
                <c:pt idx="22">
                  <c:v>CAMERO VIEJO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'2014'!$H$341:$H$365</c:f>
              <c:numCache>
                <c:formatCode>0.00%</c:formatCode>
                <c:ptCount val="25"/>
                <c:pt idx="0">
                  <c:v>0.52777777777777779</c:v>
                </c:pt>
                <c:pt idx="1">
                  <c:v>0.4098360655737705</c:v>
                </c:pt>
                <c:pt idx="2">
                  <c:v>0.40684410646387831</c:v>
                </c:pt>
                <c:pt idx="3">
                  <c:v>0.37016574585635359</c:v>
                </c:pt>
                <c:pt idx="4">
                  <c:v>0.33333333333333331</c:v>
                </c:pt>
                <c:pt idx="5">
                  <c:v>0.32163742690058478</c:v>
                </c:pt>
                <c:pt idx="6">
                  <c:v>0.31316725978647686</c:v>
                </c:pt>
                <c:pt idx="7">
                  <c:v>0.29906542056074764</c:v>
                </c:pt>
                <c:pt idx="8">
                  <c:v>0.29259259259259257</c:v>
                </c:pt>
                <c:pt idx="9">
                  <c:v>0.27192982456140352</c:v>
                </c:pt>
                <c:pt idx="10">
                  <c:v>0.2696629213483146</c:v>
                </c:pt>
                <c:pt idx="11">
                  <c:v>0.26807228915662651</c:v>
                </c:pt>
                <c:pt idx="12">
                  <c:v>0.26415094339622641</c:v>
                </c:pt>
                <c:pt idx="13">
                  <c:v>0.25510204081632654</c:v>
                </c:pt>
                <c:pt idx="14">
                  <c:v>0.25179856115107913</c:v>
                </c:pt>
                <c:pt idx="15">
                  <c:v>0.2269170579029734</c:v>
                </c:pt>
                <c:pt idx="16">
                  <c:v>0.21806853582554517</c:v>
                </c:pt>
                <c:pt idx="17">
                  <c:v>0.18449197860962566</c:v>
                </c:pt>
                <c:pt idx="18">
                  <c:v>0.17894736842105263</c:v>
                </c:pt>
                <c:pt idx="19">
                  <c:v>0.162839248434238</c:v>
                </c:pt>
                <c:pt idx="20">
                  <c:v>0.13580246913580246</c:v>
                </c:pt>
                <c:pt idx="21">
                  <c:v>0.13068181818181818</c:v>
                </c:pt>
                <c:pt idx="22">
                  <c:v>0.12</c:v>
                </c:pt>
                <c:pt idx="23">
                  <c:v>7.18232044198895E-2</c:v>
                </c:pt>
                <c:pt idx="24">
                  <c:v>4.8309178743961352E-2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C-4FF6-B7B8-1536FD6D2B4F}"/>
            </c:ext>
          </c:extLst>
        </c:ser>
        <c:ser>
          <c:idx val="1"/>
          <c:order val="1"/>
          <c:marker>
            <c:symbol val="none"/>
          </c:marker>
          <c:cat>
            <c:strRef>
              <c:f>'2014'!$G$341:$G$365</c:f>
              <c:strCache>
                <c:ptCount val="25"/>
                <c:pt idx="0">
                  <c:v>ALDEANUEVA DE EBRO</c:v>
                </c:pt>
                <c:pt idx="1">
                  <c:v>MANCOMUNIDAD INTERMUNICIPAL VALVANERA</c:v>
                </c:pt>
                <c:pt idx="2">
                  <c:v>MANCOMUNIDAD DE ALHAMA LINARES</c:v>
                </c:pt>
                <c:pt idx="3">
                  <c:v>MANCOMUNIDAD DE CUATRO RÍOS</c:v>
                </c:pt>
                <c:pt idx="4">
                  <c:v>MANCOMUNIDAD DEL ALTO NAJERILLA</c:v>
                </c:pt>
                <c:pt idx="5">
                  <c:v>MANCOMUNIDAD DEL TIRÓN</c:v>
                </c:pt>
                <c:pt idx="6">
                  <c:v>ALFARO</c:v>
                </c:pt>
                <c:pt idx="7">
                  <c:v>RINCÓN DE SOTO</c:v>
                </c:pt>
                <c:pt idx="8">
                  <c:v>MANCOMUNIDAD VIRGEN DE ALLENDE</c:v>
                </c:pt>
                <c:pt idx="9">
                  <c:v>SANTO DOMINGO DE LA CALZADA</c:v>
                </c:pt>
                <c:pt idx="10">
                  <c:v>MANCOMUNIDAD DE LA CUENCA DEL CIDACOS</c:v>
                </c:pt>
                <c:pt idx="11">
                  <c:v>ARNEDO</c:v>
                </c:pt>
                <c:pt idx="12">
                  <c:v>MANCOMUNIDAD DEL NAJERILLA</c:v>
                </c:pt>
                <c:pt idx="13">
                  <c:v>MANCOMUNIDAD DE ALTO IREGUA</c:v>
                </c:pt>
                <c:pt idx="14">
                  <c:v>MANCOMUNIDAD DE OCON</c:v>
                </c:pt>
                <c:pt idx="15">
                  <c:v>Logroño</c:v>
                </c:pt>
                <c:pt idx="16">
                  <c:v>MANCOMUNIDAD RIOJA ALTA</c:v>
                </c:pt>
                <c:pt idx="17">
                  <c:v>MANCOMUNIDAD DE MONCALVILLO</c:v>
                </c:pt>
                <c:pt idx="18">
                  <c:v>CALAHORRA</c:v>
                </c:pt>
                <c:pt idx="19">
                  <c:v>MANCOMUNIDAD DE LEZA-IREGUA</c:v>
                </c:pt>
                <c:pt idx="20">
                  <c:v>AGRUPACIÓN DE AGONCILLO</c:v>
                </c:pt>
                <c:pt idx="21">
                  <c:v>HARO</c:v>
                </c:pt>
                <c:pt idx="22">
                  <c:v>CAMERO VIEJO</c:v>
                </c:pt>
                <c:pt idx="23">
                  <c:v>NÁJERA</c:v>
                </c:pt>
                <c:pt idx="24">
                  <c:v>LARDERO</c:v>
                </c:pt>
              </c:strCache>
            </c:strRef>
          </c:cat>
          <c:val>
            <c:numRef>
              <c:f>'2014'!$I$341:$I$365</c:f>
              <c:numCache>
                <c:formatCode>0.00%</c:formatCode>
                <c:ptCount val="25"/>
                <c:pt idx="0">
                  <c:v>0.22772277227722773</c:v>
                </c:pt>
                <c:pt idx="1">
                  <c:v>0.22772277227722773</c:v>
                </c:pt>
                <c:pt idx="2">
                  <c:v>0.22772277227722773</c:v>
                </c:pt>
                <c:pt idx="3">
                  <c:v>0.22772277227722773</c:v>
                </c:pt>
                <c:pt idx="4">
                  <c:v>0.22772277227722773</c:v>
                </c:pt>
                <c:pt idx="5">
                  <c:v>0.22772277227722773</c:v>
                </c:pt>
                <c:pt idx="6">
                  <c:v>0.22772277227722773</c:v>
                </c:pt>
                <c:pt idx="7">
                  <c:v>0.22772277227722773</c:v>
                </c:pt>
                <c:pt idx="8">
                  <c:v>0.22772277227722773</c:v>
                </c:pt>
                <c:pt idx="9">
                  <c:v>0.22772277227722773</c:v>
                </c:pt>
                <c:pt idx="10">
                  <c:v>0.22772277227722773</c:v>
                </c:pt>
                <c:pt idx="11">
                  <c:v>0.22772277227722773</c:v>
                </c:pt>
                <c:pt idx="12">
                  <c:v>0.22772277227722773</c:v>
                </c:pt>
                <c:pt idx="13">
                  <c:v>0.22772277227722773</c:v>
                </c:pt>
                <c:pt idx="14">
                  <c:v>0.22772277227722773</c:v>
                </c:pt>
                <c:pt idx="15">
                  <c:v>0.22772277227722773</c:v>
                </c:pt>
                <c:pt idx="16">
                  <c:v>0.22772277227722773</c:v>
                </c:pt>
                <c:pt idx="17">
                  <c:v>0.22772277227722773</c:v>
                </c:pt>
                <c:pt idx="18">
                  <c:v>0.22772277227722773</c:v>
                </c:pt>
                <c:pt idx="19">
                  <c:v>0.22772277227722773</c:v>
                </c:pt>
                <c:pt idx="20">
                  <c:v>0.22772277227722773</c:v>
                </c:pt>
                <c:pt idx="21">
                  <c:v>0.22772277227722773</c:v>
                </c:pt>
                <c:pt idx="22">
                  <c:v>0.22772277227722773</c:v>
                </c:pt>
                <c:pt idx="23">
                  <c:v>0.22772277227722773</c:v>
                </c:pt>
                <c:pt idx="24">
                  <c:v>0.22772277227722773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C-4FF6-B7B8-1536FD6D2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32448"/>
        <c:axId val="115454720"/>
      </c:lineChart>
      <c:catAx>
        <c:axId val="115432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115454720"/>
        <c:crosses val="autoZero"/>
        <c:auto val="1"/>
        <c:lblAlgn val="ctr"/>
        <c:lblOffset val="100"/>
        <c:noMultiLvlLbl val="0"/>
      </c:catAx>
      <c:valAx>
        <c:axId val="1154547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1154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% Usuarios SAD</a:t>
            </a:r>
          </a:p>
          <a:p>
            <a:pPr>
              <a:defRPr/>
            </a:pPr>
            <a:r>
              <a:rPr lang="en-US" baseline="0"/>
              <a:t>2023</a:t>
            </a:r>
            <a:r>
              <a:rPr lang="en-US"/>
              <a:t>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5253912532691846E-2"/>
                  <c:y val="8.18164573272739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42-474E-9B5C-1046EF191453}"/>
                </c:ext>
              </c:extLst>
            </c:dLbl>
            <c:dLbl>
              <c:idx val="2"/>
              <c:layout>
                <c:manualLayout>
                  <c:x val="-6.4773870701444913E-2"/>
                  <c:y val="-6.13929618529895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42-474E-9B5C-1046EF191453}"/>
                </c:ext>
              </c:extLst>
            </c:dLbl>
            <c:dLbl>
              <c:idx val="3"/>
              <c:layout>
                <c:manualLayout>
                  <c:x val="-7.5141090216862536E-2"/>
                  <c:y val="-9.57491751536271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42-474E-9B5C-1046EF1914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'2023'!$C$4:$F$4</c:f>
              <c:strCache>
                <c:ptCount val="4"/>
                <c:pt idx="0">
                  <c:v>Dependencia</c:v>
                </c:pt>
                <c:pt idx="1">
                  <c:v>Riesgo de exclusión</c:v>
                </c:pt>
                <c:pt idx="2">
                  <c:v>Menores en riesgo</c:v>
                </c:pt>
                <c:pt idx="3">
                  <c:v>Autonomía personal</c:v>
                </c:pt>
              </c:strCache>
            </c:strRef>
          </c:cat>
          <c:val>
            <c:numRef>
              <c:f>'2023'!$C$5:$F$5</c:f>
              <c:numCache>
                <c:formatCode>General</c:formatCode>
                <c:ptCount val="4"/>
                <c:pt idx="0" formatCode="#,##0">
                  <c:v>5162</c:v>
                </c:pt>
                <c:pt idx="1">
                  <c:v>128</c:v>
                </c:pt>
                <c:pt idx="2">
                  <c:v>73</c:v>
                </c:pt>
                <c:pt idx="3">
                  <c:v>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42-474E-9B5C-1046EF19145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('2023'!$A$85,'2023'!$A$93,'2023'!$A$101,'2023'!$A$112)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('2023'!$B$85,'2023'!$B$93,'2023'!$B$101,'2023'!$B$112)</c:f>
              <c:numCache>
                <c:formatCode>General</c:formatCode>
                <c:ptCount val="4"/>
                <c:pt idx="0" formatCode="#,##0">
                  <c:v>1479</c:v>
                </c:pt>
                <c:pt idx="1">
                  <c:v>582</c:v>
                </c:pt>
                <c:pt idx="2" formatCode="#,##0">
                  <c:v>1074</c:v>
                </c:pt>
                <c:pt idx="3" formatCode="#,##0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5-4394-B7A0-62E51B4D03D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'2023'!$B$40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'2023'!$C$53</c:f>
              <c:numCache>
                <c:formatCode>0%</c:formatCode>
                <c:ptCount val="1"/>
                <c:pt idx="0">
                  <c:v>2.9639674544750097E-2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28-4550-A69E-A11628E5144E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'2023'!$B$40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'2023'!$C$54</c:f>
              <c:numCache>
                <c:formatCode>0%</c:formatCode>
                <c:ptCount val="1"/>
                <c:pt idx="0">
                  <c:v>0.46377373111197212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3728-4550-A69E-A11628E5144E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'2023'!$B$40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'2023'!$C$55</c:f>
              <c:numCache>
                <c:formatCode>0%</c:formatCode>
                <c:ptCount val="1"/>
                <c:pt idx="0">
                  <c:v>0.36206896551724138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3728-4550-A69E-A11628E5144E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'2023'!$B$40</c:f>
              <c:strCache>
                <c:ptCount val="1"/>
                <c:pt idx="0">
                  <c:v>Dependencia</c:v>
                </c:pt>
              </c:strCache>
            </c:strRef>
          </c:cat>
          <c:val>
            <c:numRef>
              <c:f>'2023'!$C$56</c:f>
              <c:numCache>
                <c:formatCode>0%</c:formatCode>
                <c:ptCount val="1"/>
                <c:pt idx="0">
                  <c:v>0.20050368074389771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3728-4550-A69E-A11628E5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170752"/>
        <c:axId val="118172288"/>
        <c:axId val="0"/>
      </c:bar3DChart>
      <c:catAx>
        <c:axId val="118170752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18172288"/>
        <c:crosses val="autoZero"/>
        <c:auto val="1"/>
        <c:lblAlgn val="ctr"/>
        <c:lblOffset val="100"/>
        <c:noMultiLvlLbl val="0"/>
      </c:catAx>
      <c:valAx>
        <c:axId val="118172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817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'2023'!$D$83</c:f>
              <c:strCache>
                <c:ptCount val="1"/>
                <c:pt idx="0">
                  <c:v>Dependencia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('2023'!$A$85,'2023'!$A$93,'2023'!$A$101,'2023'!$A$112)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('2023'!$D$85,'2023'!$D$93,'2023'!$D$101,'2023'!$D$112)</c:f>
              <c:numCache>
                <c:formatCode>General</c:formatCode>
                <c:ptCount val="4"/>
                <c:pt idx="0" formatCode="#,##0">
                  <c:v>1262</c:v>
                </c:pt>
                <c:pt idx="1">
                  <c:v>521</c:v>
                </c:pt>
                <c:pt idx="2">
                  <c:v>945</c:v>
                </c:pt>
                <c:pt idx="3" formatCode="#,##0">
                  <c:v>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5-4CC1-921A-20BC0B2A4C72}"/>
            </c:ext>
          </c:extLst>
        </c:ser>
        <c:ser>
          <c:idx val="1"/>
          <c:order val="1"/>
          <c:tx>
            <c:strRef>
              <c:f>'2023'!$F$83</c:f>
              <c:strCache>
                <c:ptCount val="1"/>
                <c:pt idx="0">
                  <c:v>Riesgo de exclusión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('2023'!$A$85,'2023'!$A$93,'2023'!$A$101,'2023'!$A$112)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('2023'!$F$85,'2023'!$F$93,'2023'!$F$101,'2023'!$F$112)</c:f>
              <c:numCache>
                <c:formatCode>General</c:formatCode>
                <c:ptCount val="4"/>
                <c:pt idx="0">
                  <c:v>15</c:v>
                </c:pt>
                <c:pt idx="1">
                  <c:v>9</c:v>
                </c:pt>
                <c:pt idx="2">
                  <c:v>19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5-4CC1-921A-20BC0B2A4C72}"/>
            </c:ext>
          </c:extLst>
        </c:ser>
        <c:ser>
          <c:idx val="2"/>
          <c:order val="2"/>
          <c:tx>
            <c:strRef>
              <c:f>'2023'!$H$83</c:f>
              <c:strCache>
                <c:ptCount val="1"/>
                <c:pt idx="0">
                  <c:v>Menores en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('2023'!$A$85,'2023'!$A$93,'2023'!$A$101,'2023'!$A$112)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('2023'!$H$85,'2023'!$H$93,'2023'!$H$101,'2023'!$H$112)</c:f>
              <c:numCache>
                <c:formatCode>General</c:formatCode>
                <c:ptCount val="4"/>
                <c:pt idx="0">
                  <c:v>11</c:v>
                </c:pt>
                <c:pt idx="1">
                  <c:v>4</c:v>
                </c:pt>
                <c:pt idx="2">
                  <c:v>5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5-4CC1-921A-20BC0B2A4C72}"/>
            </c:ext>
          </c:extLst>
        </c:ser>
        <c:ser>
          <c:idx val="3"/>
          <c:order val="3"/>
          <c:tx>
            <c:strRef>
              <c:f>'2023'!$J$83</c:f>
              <c:strCache>
                <c:ptCount val="1"/>
                <c:pt idx="0">
                  <c:v>Autonomía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('2023'!$A$85,'2023'!$A$93,'2023'!$A$101,'2023'!$A$112)</c:f>
              <c:strCache>
                <c:ptCount val="4"/>
                <c:pt idx="0">
                  <c:v>Rioja Baja</c:v>
                </c:pt>
                <c:pt idx="1">
                  <c:v>Rioja Centro</c:v>
                </c:pt>
                <c:pt idx="2">
                  <c:v>Rioja Alta</c:v>
                </c:pt>
                <c:pt idx="3">
                  <c:v>Logroño</c:v>
                </c:pt>
              </c:strCache>
            </c:strRef>
          </c:cat>
          <c:val>
            <c:numRef>
              <c:f>('2023'!$J$85,'2023'!$J$93,'2023'!$J$101,'2023'!$J$112)</c:f>
              <c:numCache>
                <c:formatCode>General</c:formatCode>
                <c:ptCount val="4"/>
                <c:pt idx="0">
                  <c:v>235</c:v>
                </c:pt>
                <c:pt idx="1">
                  <c:v>71</c:v>
                </c:pt>
                <c:pt idx="2">
                  <c:v>149</c:v>
                </c:pt>
                <c:pt idx="3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05-4CC1-921A-20BC0B2A4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866880"/>
        <c:axId val="119868416"/>
        <c:axId val="0"/>
      </c:bar3DChart>
      <c:catAx>
        <c:axId val="11986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868416"/>
        <c:crosses val="autoZero"/>
        <c:auto val="1"/>
        <c:lblAlgn val="ctr"/>
        <c:lblOffset val="100"/>
        <c:noMultiLvlLbl val="0"/>
      </c:catAx>
      <c:valAx>
        <c:axId val="119868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866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122</xdr:row>
      <xdr:rowOff>47624</xdr:rowOff>
    </xdr:from>
    <xdr:to>
      <xdr:col>6</xdr:col>
      <xdr:colOff>174625</xdr:colOff>
      <xdr:row>133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59</xdr:row>
      <xdr:rowOff>114300</xdr:rowOff>
    </xdr:from>
    <xdr:to>
      <xdr:col>6</xdr:col>
      <xdr:colOff>190499</xdr:colOff>
      <xdr:row>77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653094</xdr:colOff>
      <xdr:row>137</xdr:row>
      <xdr:rowOff>79011</xdr:rowOff>
    </xdr:from>
    <xdr:to>
      <xdr:col>6</xdr:col>
      <xdr:colOff>510219</xdr:colOff>
      <xdr:row>154</xdr:row>
      <xdr:rowOff>69486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228</xdr:row>
      <xdr:rowOff>139699</xdr:rowOff>
    </xdr:from>
    <xdr:to>
      <xdr:col>13</xdr:col>
      <xdr:colOff>240994</xdr:colOff>
      <xdr:row>257</xdr:row>
      <xdr:rowOff>22952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125</xdr:row>
      <xdr:rowOff>47624</xdr:rowOff>
    </xdr:from>
    <xdr:to>
      <xdr:col>6</xdr:col>
      <xdr:colOff>174625</xdr:colOff>
      <xdr:row>136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62</xdr:row>
      <xdr:rowOff>114300</xdr:rowOff>
    </xdr:from>
    <xdr:to>
      <xdr:col>6</xdr:col>
      <xdr:colOff>190499</xdr:colOff>
      <xdr:row>80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140</xdr:row>
      <xdr:rowOff>90487</xdr:rowOff>
    </xdr:from>
    <xdr:to>
      <xdr:col>6</xdr:col>
      <xdr:colOff>590550</xdr:colOff>
      <xdr:row>157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231</xdr:row>
      <xdr:rowOff>139699</xdr:rowOff>
    </xdr:from>
    <xdr:to>
      <xdr:col>12</xdr:col>
      <xdr:colOff>473075</xdr:colOff>
      <xdr:row>259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1009649</xdr:colOff>
      <xdr:row>14</xdr:row>
      <xdr:rowOff>9525</xdr:rowOff>
    </xdr:from>
    <xdr:to>
      <xdr:col>3</xdr:col>
      <xdr:colOff>390524</xdr:colOff>
      <xdr:row>30</xdr:row>
      <xdr:rowOff>166687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561975</xdr:colOff>
      <xdr:row>59</xdr:row>
      <xdr:rowOff>104775</xdr:rowOff>
    </xdr:from>
    <xdr:to>
      <xdr:col>2</xdr:col>
      <xdr:colOff>295275</xdr:colOff>
      <xdr:row>74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914400</xdr:colOff>
      <xdr:row>113</xdr:row>
      <xdr:rowOff>52387</xdr:rowOff>
    </xdr:from>
    <xdr:to>
      <xdr:col>2</xdr:col>
      <xdr:colOff>438150</xdr:colOff>
      <xdr:row>127</xdr:row>
      <xdr:rowOff>128587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504825</xdr:colOff>
      <xdr:row>131</xdr:row>
      <xdr:rowOff>114300</xdr:rowOff>
    </xdr:from>
    <xdr:to>
      <xdr:col>2</xdr:col>
      <xdr:colOff>28575</xdr:colOff>
      <xdr:row>146</xdr:row>
      <xdr:rowOff>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714374</xdr:colOff>
      <xdr:row>255</xdr:row>
      <xdr:rowOff>171449</xdr:rowOff>
    </xdr:from>
    <xdr:to>
      <xdr:col>5</xdr:col>
      <xdr:colOff>514350</xdr:colOff>
      <xdr:row>288</xdr:row>
      <xdr:rowOff>180974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314325</xdr:colOff>
      <xdr:row>255</xdr:row>
      <xdr:rowOff>133350</xdr:rowOff>
    </xdr:from>
    <xdr:to>
      <xdr:col>14</xdr:col>
      <xdr:colOff>457199</xdr:colOff>
      <xdr:row>287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122</xdr:row>
      <xdr:rowOff>47624</xdr:rowOff>
    </xdr:from>
    <xdr:to>
      <xdr:col>6</xdr:col>
      <xdr:colOff>174625</xdr:colOff>
      <xdr:row>133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59</xdr:row>
      <xdr:rowOff>114300</xdr:rowOff>
    </xdr:from>
    <xdr:to>
      <xdr:col>6</xdr:col>
      <xdr:colOff>190499</xdr:colOff>
      <xdr:row>77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653094</xdr:colOff>
      <xdr:row>137</xdr:row>
      <xdr:rowOff>79011</xdr:rowOff>
    </xdr:from>
    <xdr:to>
      <xdr:col>6</xdr:col>
      <xdr:colOff>510219</xdr:colOff>
      <xdr:row>154</xdr:row>
      <xdr:rowOff>69486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228</xdr:row>
      <xdr:rowOff>139699</xdr:rowOff>
    </xdr:from>
    <xdr:to>
      <xdr:col>13</xdr:col>
      <xdr:colOff>240994</xdr:colOff>
      <xdr:row>257</xdr:row>
      <xdr:rowOff>22952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122</xdr:row>
      <xdr:rowOff>47624</xdr:rowOff>
    </xdr:from>
    <xdr:to>
      <xdr:col>6</xdr:col>
      <xdr:colOff>174625</xdr:colOff>
      <xdr:row>133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59</xdr:row>
      <xdr:rowOff>114300</xdr:rowOff>
    </xdr:from>
    <xdr:to>
      <xdr:col>6</xdr:col>
      <xdr:colOff>190499</xdr:colOff>
      <xdr:row>77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653094</xdr:colOff>
      <xdr:row>137</xdr:row>
      <xdr:rowOff>79011</xdr:rowOff>
    </xdr:from>
    <xdr:to>
      <xdr:col>6</xdr:col>
      <xdr:colOff>510219</xdr:colOff>
      <xdr:row>154</xdr:row>
      <xdr:rowOff>69486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228</xdr:row>
      <xdr:rowOff>139699</xdr:rowOff>
    </xdr:from>
    <xdr:to>
      <xdr:col>13</xdr:col>
      <xdr:colOff>240994</xdr:colOff>
      <xdr:row>257</xdr:row>
      <xdr:rowOff>22952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122</xdr:row>
      <xdr:rowOff>47624</xdr:rowOff>
    </xdr:from>
    <xdr:to>
      <xdr:col>6</xdr:col>
      <xdr:colOff>174625</xdr:colOff>
      <xdr:row>133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59</xdr:row>
      <xdr:rowOff>114300</xdr:rowOff>
    </xdr:from>
    <xdr:to>
      <xdr:col>6</xdr:col>
      <xdr:colOff>190499</xdr:colOff>
      <xdr:row>77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653094</xdr:colOff>
      <xdr:row>137</xdr:row>
      <xdr:rowOff>79011</xdr:rowOff>
    </xdr:from>
    <xdr:to>
      <xdr:col>6</xdr:col>
      <xdr:colOff>510219</xdr:colOff>
      <xdr:row>154</xdr:row>
      <xdr:rowOff>69486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228</xdr:row>
      <xdr:rowOff>139699</xdr:rowOff>
    </xdr:from>
    <xdr:to>
      <xdr:col>13</xdr:col>
      <xdr:colOff>240994</xdr:colOff>
      <xdr:row>257</xdr:row>
      <xdr:rowOff>22952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122</xdr:row>
      <xdr:rowOff>47624</xdr:rowOff>
    </xdr:from>
    <xdr:to>
      <xdr:col>6</xdr:col>
      <xdr:colOff>174625</xdr:colOff>
      <xdr:row>133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59</xdr:row>
      <xdr:rowOff>114300</xdr:rowOff>
    </xdr:from>
    <xdr:to>
      <xdr:col>6</xdr:col>
      <xdr:colOff>190499</xdr:colOff>
      <xdr:row>77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137</xdr:row>
      <xdr:rowOff>90487</xdr:rowOff>
    </xdr:from>
    <xdr:to>
      <xdr:col>6</xdr:col>
      <xdr:colOff>590550</xdr:colOff>
      <xdr:row>154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228</xdr:row>
      <xdr:rowOff>139699</xdr:rowOff>
    </xdr:from>
    <xdr:to>
      <xdr:col>12</xdr:col>
      <xdr:colOff>473075</xdr:colOff>
      <xdr:row>256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125</xdr:row>
      <xdr:rowOff>47624</xdr:rowOff>
    </xdr:from>
    <xdr:to>
      <xdr:col>6</xdr:col>
      <xdr:colOff>174625</xdr:colOff>
      <xdr:row>136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62</xdr:row>
      <xdr:rowOff>114300</xdr:rowOff>
    </xdr:from>
    <xdr:to>
      <xdr:col>6</xdr:col>
      <xdr:colOff>190499</xdr:colOff>
      <xdr:row>80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140</xdr:row>
      <xdr:rowOff>90487</xdr:rowOff>
    </xdr:from>
    <xdr:to>
      <xdr:col>6</xdr:col>
      <xdr:colOff>590550</xdr:colOff>
      <xdr:row>157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231</xdr:row>
      <xdr:rowOff>139699</xdr:rowOff>
    </xdr:from>
    <xdr:to>
      <xdr:col>12</xdr:col>
      <xdr:colOff>473075</xdr:colOff>
      <xdr:row>259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125</xdr:row>
      <xdr:rowOff>47624</xdr:rowOff>
    </xdr:from>
    <xdr:to>
      <xdr:col>6</xdr:col>
      <xdr:colOff>174625</xdr:colOff>
      <xdr:row>136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62</xdr:row>
      <xdr:rowOff>114300</xdr:rowOff>
    </xdr:from>
    <xdr:to>
      <xdr:col>6</xdr:col>
      <xdr:colOff>190499</xdr:colOff>
      <xdr:row>80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140</xdr:row>
      <xdr:rowOff>90487</xdr:rowOff>
    </xdr:from>
    <xdr:to>
      <xdr:col>6</xdr:col>
      <xdr:colOff>590550</xdr:colOff>
      <xdr:row>157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231</xdr:row>
      <xdr:rowOff>139699</xdr:rowOff>
    </xdr:from>
    <xdr:to>
      <xdr:col>12</xdr:col>
      <xdr:colOff>473075</xdr:colOff>
      <xdr:row>259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125</xdr:row>
      <xdr:rowOff>47624</xdr:rowOff>
    </xdr:from>
    <xdr:to>
      <xdr:col>6</xdr:col>
      <xdr:colOff>174625</xdr:colOff>
      <xdr:row>136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62</xdr:row>
      <xdr:rowOff>114300</xdr:rowOff>
    </xdr:from>
    <xdr:to>
      <xdr:col>6</xdr:col>
      <xdr:colOff>190499</xdr:colOff>
      <xdr:row>80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140</xdr:row>
      <xdr:rowOff>90487</xdr:rowOff>
    </xdr:from>
    <xdr:to>
      <xdr:col>6</xdr:col>
      <xdr:colOff>590550</xdr:colOff>
      <xdr:row>157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231</xdr:row>
      <xdr:rowOff>139699</xdr:rowOff>
    </xdr:from>
    <xdr:to>
      <xdr:col>12</xdr:col>
      <xdr:colOff>473075</xdr:colOff>
      <xdr:row>259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14</xdr:row>
      <xdr:rowOff>9525</xdr:rowOff>
    </xdr:from>
    <xdr:to>
      <xdr:col>5</xdr:col>
      <xdr:colOff>365124</xdr:colOff>
      <xdr:row>33</xdr:row>
      <xdr:rowOff>31750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790575</xdr:colOff>
      <xdr:row>125</xdr:row>
      <xdr:rowOff>47624</xdr:rowOff>
    </xdr:from>
    <xdr:to>
      <xdr:col>6</xdr:col>
      <xdr:colOff>174625</xdr:colOff>
      <xdr:row>136</xdr:row>
      <xdr:rowOff>158749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228599</xdr:colOff>
      <xdr:row>62</xdr:row>
      <xdr:rowOff>114300</xdr:rowOff>
    </xdr:from>
    <xdr:to>
      <xdr:col>6</xdr:col>
      <xdr:colOff>190499</xdr:colOff>
      <xdr:row>80</xdr:row>
      <xdr:rowOff>109537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140</xdr:row>
      <xdr:rowOff>90487</xdr:rowOff>
    </xdr:from>
    <xdr:to>
      <xdr:col>6</xdr:col>
      <xdr:colOff>590550</xdr:colOff>
      <xdr:row>157</xdr:row>
      <xdr:rowOff>80962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79375</xdr:colOff>
      <xdr:row>231</xdr:row>
      <xdr:rowOff>139699</xdr:rowOff>
    </xdr:from>
    <xdr:to>
      <xdr:col>12</xdr:col>
      <xdr:colOff>473075</xdr:colOff>
      <xdr:row>259</xdr:row>
      <xdr:rowOff>149224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3"/>
  <sheetViews>
    <sheetView tabSelected="1" view="pageBreakPreview" zoomScale="83" zoomScaleNormal="100" zoomScaleSheetLayoutView="83" workbookViewId="0">
      <selection activeCell="K11" sqref="K11"/>
    </sheetView>
  </sheetViews>
  <sheetFormatPr baseColWidth="10" defaultColWidth="9.140625" defaultRowHeight="12.75" x14ac:dyDescent="0.2"/>
  <cols>
    <col min="1" max="1" width="36" style="36" customWidth="1"/>
    <col min="2" max="2" width="12.140625" style="36" customWidth="1"/>
    <col min="3" max="3" width="11.5703125" style="36" customWidth="1"/>
    <col min="4" max="4" width="12.5703125" style="36" customWidth="1"/>
    <col min="5" max="5" width="9.28515625" style="36" customWidth="1"/>
    <col min="6" max="6" width="9.710937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255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25.5" x14ac:dyDescent="0.2">
      <c r="A4" s="93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93" t="s">
        <v>144</v>
      </c>
      <c r="B5" s="101">
        <v>5778</v>
      </c>
      <c r="C5" s="101">
        <v>5128</v>
      </c>
      <c r="D5" s="100">
        <v>124</v>
      </c>
      <c r="E5" s="100">
        <v>88</v>
      </c>
      <c r="F5" s="100">
        <v>568</v>
      </c>
      <c r="N5" s="42">
        <f>SUM(C5:F5)</f>
        <v>5908</v>
      </c>
      <c r="O5" s="42">
        <f>N5-B5</f>
        <v>130</v>
      </c>
    </row>
    <row r="6" spans="1:15" x14ac:dyDescent="0.2">
      <c r="A6" s="93" t="s">
        <v>11</v>
      </c>
      <c r="B6" s="101">
        <v>1341043</v>
      </c>
      <c r="C6" s="101">
        <v>1236128</v>
      </c>
      <c r="D6" s="101">
        <v>17041</v>
      </c>
      <c r="E6" s="101">
        <v>23712</v>
      </c>
      <c r="F6" s="101">
        <v>64162</v>
      </c>
      <c r="G6" s="42"/>
    </row>
    <row r="7" spans="1:15" x14ac:dyDescent="0.2">
      <c r="A7" s="93" t="s">
        <v>134</v>
      </c>
      <c r="B7" s="101">
        <v>1202337</v>
      </c>
      <c r="C7" s="101">
        <v>1112746</v>
      </c>
      <c r="D7" s="101">
        <v>15281</v>
      </c>
      <c r="E7" s="101">
        <v>22554</v>
      </c>
      <c r="F7" s="101">
        <v>51755</v>
      </c>
      <c r="G7" s="42"/>
    </row>
    <row r="9" spans="1:15" x14ac:dyDescent="0.2">
      <c r="A9" s="36" t="s">
        <v>256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3" x14ac:dyDescent="0.2">
      <c r="A39" s="63" t="s">
        <v>231</v>
      </c>
    </row>
    <row r="40" spans="1:3" x14ac:dyDescent="0.2">
      <c r="A40" s="50"/>
      <c r="B40" s="70" t="s">
        <v>5</v>
      </c>
      <c r="C40" s="70" t="s">
        <v>232</v>
      </c>
    </row>
    <row r="41" spans="1:3" x14ac:dyDescent="0.2">
      <c r="A41" s="50" t="s">
        <v>5</v>
      </c>
      <c r="B41" s="81">
        <v>5128</v>
      </c>
      <c r="C41" s="97">
        <f>B41/B41</f>
        <v>1</v>
      </c>
    </row>
    <row r="42" spans="1:3" ht="15" hidden="1" x14ac:dyDescent="0.2">
      <c r="A42" s="50" t="s">
        <v>147</v>
      </c>
      <c r="B42" s="98">
        <v>103</v>
      </c>
      <c r="C42" s="99"/>
    </row>
    <row r="43" spans="1:3" ht="15" hidden="1" x14ac:dyDescent="0.2">
      <c r="A43" s="50" t="s">
        <v>148</v>
      </c>
      <c r="B43" s="98">
        <v>58</v>
      </c>
      <c r="C43" s="99"/>
    </row>
    <row r="44" spans="1:3" ht="15" hidden="1" x14ac:dyDescent="0.2">
      <c r="A44" s="50" t="s">
        <v>15</v>
      </c>
      <c r="B44" s="98">
        <v>58</v>
      </c>
      <c r="C44" s="99"/>
    </row>
    <row r="45" spans="1:3" ht="15" hidden="1" x14ac:dyDescent="0.2">
      <c r="A45" s="50" t="s">
        <v>16</v>
      </c>
      <c r="B45" s="98">
        <v>31</v>
      </c>
      <c r="C45" s="99"/>
    </row>
    <row r="46" spans="1:3" ht="15" hidden="1" x14ac:dyDescent="0.2">
      <c r="A46" s="50" t="s">
        <v>17</v>
      </c>
      <c r="B46" s="98">
        <v>74</v>
      </c>
      <c r="C46" s="99"/>
    </row>
    <row r="47" spans="1:3" ht="15" hidden="1" x14ac:dyDescent="0.2">
      <c r="A47" s="50" t="s">
        <v>18</v>
      </c>
      <c r="B47" s="98">
        <v>38</v>
      </c>
      <c r="C47" s="99"/>
    </row>
    <row r="48" spans="1:3" ht="15" hidden="1" x14ac:dyDescent="0.2">
      <c r="A48" s="50" t="s">
        <v>19</v>
      </c>
      <c r="B48" s="98">
        <v>64</v>
      </c>
      <c r="C48" s="99"/>
    </row>
    <row r="49" spans="1:6" ht="15" hidden="1" x14ac:dyDescent="0.2">
      <c r="A49" s="50" t="s">
        <v>20</v>
      </c>
      <c r="B49" s="98">
        <v>55</v>
      </c>
      <c r="C49" s="99"/>
    </row>
    <row r="50" spans="1:6" ht="15" hidden="1" x14ac:dyDescent="0.2">
      <c r="A50" s="50" t="s">
        <v>21</v>
      </c>
      <c r="B50" s="5">
        <v>2333</v>
      </c>
      <c r="C50" s="99"/>
    </row>
    <row r="51" spans="1:6" ht="15" hidden="1" x14ac:dyDescent="0.2">
      <c r="A51" s="50" t="s">
        <v>22</v>
      </c>
      <c r="B51" s="5">
        <v>1840</v>
      </c>
      <c r="C51" s="99"/>
    </row>
    <row r="52" spans="1:6" ht="15" hidden="1" x14ac:dyDescent="0.2">
      <c r="A52" s="50" t="s">
        <v>23</v>
      </c>
      <c r="B52" s="98">
        <v>849</v>
      </c>
      <c r="C52" s="99"/>
    </row>
    <row r="53" spans="1:6" x14ac:dyDescent="0.2">
      <c r="A53" s="64" t="s">
        <v>142</v>
      </c>
      <c r="B53" s="65">
        <f t="shared" ref="B53" si="0">B42+B43</f>
        <v>161</v>
      </c>
      <c r="C53" s="44">
        <f>B53/B41</f>
        <v>3.1396255850234006E-2</v>
      </c>
    </row>
    <row r="54" spans="1:6" x14ac:dyDescent="0.2">
      <c r="A54" s="64" t="s">
        <v>139</v>
      </c>
      <c r="B54" s="65">
        <f t="shared" ref="B54" si="1">B44+B45+B50</f>
        <v>2422</v>
      </c>
      <c r="C54" s="44">
        <f>B54/B41</f>
        <v>0.47230889235569423</v>
      </c>
    </row>
    <row r="55" spans="1:6" x14ac:dyDescent="0.2">
      <c r="A55" s="64" t="s">
        <v>140</v>
      </c>
      <c r="B55" s="65">
        <f t="shared" ref="B55" si="2">B46+B47+B51</f>
        <v>1952</v>
      </c>
      <c r="C55" s="44">
        <f>B55/B41</f>
        <v>0.38065522620904835</v>
      </c>
    </row>
    <row r="56" spans="1:6" x14ac:dyDescent="0.2">
      <c r="A56" s="64" t="s">
        <v>141</v>
      </c>
      <c r="B56" s="65">
        <f t="shared" ref="B56" si="3">B48+B49+B52</f>
        <v>968</v>
      </c>
      <c r="C56" s="44">
        <f>B56/B41</f>
        <v>0.18876755070202808</v>
      </c>
    </row>
    <row r="57" spans="1:6" s="47" customFormat="1" x14ac:dyDescent="0.2">
      <c r="A57" s="45"/>
      <c r="B57" s="46"/>
      <c r="C57" s="46"/>
      <c r="D57" s="46"/>
      <c r="E57" s="46"/>
      <c r="F57" s="46"/>
    </row>
    <row r="58" spans="1:6" s="47" customFormat="1" x14ac:dyDescent="0.2">
      <c r="A58" s="45"/>
      <c r="B58" s="46"/>
      <c r="C58" s="46"/>
      <c r="D58" s="46"/>
      <c r="E58" s="46"/>
      <c r="F58" s="46"/>
    </row>
    <row r="59" spans="1:6" x14ac:dyDescent="0.2">
      <c r="A59" s="63" t="s">
        <v>165</v>
      </c>
      <c r="B59" s="48"/>
      <c r="C59" s="41"/>
      <c r="D59" s="41"/>
      <c r="E59" s="41"/>
      <c r="F59" s="41"/>
    </row>
    <row r="60" spans="1:6" x14ac:dyDescent="0.2">
      <c r="A60" s="49"/>
      <c r="B60" s="48"/>
      <c r="C60" s="41"/>
      <c r="D60" s="41"/>
      <c r="E60" s="41"/>
      <c r="F60" s="41"/>
    </row>
    <row r="61" spans="1:6" x14ac:dyDescent="0.2">
      <c r="A61" s="49"/>
      <c r="B61" s="48"/>
      <c r="C61" s="41"/>
      <c r="D61" s="41"/>
      <c r="E61" s="41"/>
      <c r="F61" s="41"/>
    </row>
    <row r="62" spans="1:6" x14ac:dyDescent="0.2">
      <c r="A62" s="49"/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81" spans="1:19" x14ac:dyDescent="0.2">
      <c r="A81" s="63" t="s">
        <v>159</v>
      </c>
    </row>
    <row r="83" spans="1:19" ht="38.25" x14ac:dyDescent="0.2">
      <c r="A83" s="93"/>
      <c r="B83" s="70" t="s">
        <v>4</v>
      </c>
      <c r="C83" s="70" t="s">
        <v>128</v>
      </c>
      <c r="D83" s="70" t="s">
        <v>5</v>
      </c>
      <c r="E83" s="70" t="s">
        <v>149</v>
      </c>
      <c r="F83" s="70" t="s">
        <v>6</v>
      </c>
      <c r="G83" s="70" t="s">
        <v>152</v>
      </c>
      <c r="H83" s="70" t="s">
        <v>7</v>
      </c>
      <c r="I83" s="70" t="s">
        <v>151</v>
      </c>
      <c r="J83" s="70" t="s">
        <v>8</v>
      </c>
      <c r="K83" s="70" t="s">
        <v>150</v>
      </c>
    </row>
    <row r="84" spans="1:19" ht="15" x14ac:dyDescent="0.2">
      <c r="A84" s="94" t="s">
        <v>9</v>
      </c>
      <c r="B84" s="65">
        <v>5778</v>
      </c>
      <c r="C84" s="67">
        <f>B84/$B$84</f>
        <v>1</v>
      </c>
      <c r="D84" s="65">
        <v>5128</v>
      </c>
      <c r="E84" s="67">
        <f>D84/$B$84</f>
        <v>0.88750432675666324</v>
      </c>
      <c r="F84" s="66">
        <v>124</v>
      </c>
      <c r="G84" s="67">
        <f>F84/$B$84</f>
        <v>2.1460713049498096E-2</v>
      </c>
      <c r="H84" s="66">
        <v>88</v>
      </c>
      <c r="I84" s="67">
        <f>H84/$B$84</f>
        <v>1.5230183454482521E-2</v>
      </c>
      <c r="J84" s="66">
        <v>568</v>
      </c>
      <c r="K84" s="67">
        <f>J84/$B$84</f>
        <v>9.8303911388023538E-2</v>
      </c>
      <c r="M84" s="42"/>
      <c r="O84" s="85"/>
      <c r="P84" s="85"/>
      <c r="Q84" s="84"/>
      <c r="R84" s="84"/>
      <c r="S84" s="84"/>
    </row>
    <row r="85" spans="1:19" ht="15" x14ac:dyDescent="0.2">
      <c r="A85" s="94" t="s">
        <v>26</v>
      </c>
      <c r="B85" s="65">
        <v>1471</v>
      </c>
      <c r="C85" s="67">
        <f t="shared" ref="C85:K112" si="4">B85/$B$84</f>
        <v>0.25458636206299756</v>
      </c>
      <c r="D85" s="65">
        <v>1228</v>
      </c>
      <c r="E85" s="67">
        <f t="shared" si="4"/>
        <v>0.21253028729664245</v>
      </c>
      <c r="F85" s="66">
        <v>11</v>
      </c>
      <c r="G85" s="67">
        <f t="shared" si="4"/>
        <v>1.9037729318103151E-3</v>
      </c>
      <c r="H85" s="66">
        <v>12</v>
      </c>
      <c r="I85" s="67">
        <f t="shared" si="4"/>
        <v>2.0768431983385254E-3</v>
      </c>
      <c r="J85" s="66">
        <v>252</v>
      </c>
      <c r="K85" s="67">
        <f t="shared" si="4"/>
        <v>4.3613707165109032E-2</v>
      </c>
      <c r="M85" s="42"/>
      <c r="O85" s="84"/>
      <c r="P85" s="84"/>
      <c r="Q85" s="84"/>
      <c r="R85" s="84"/>
      <c r="S85" s="84"/>
    </row>
    <row r="86" spans="1:19" ht="15" x14ac:dyDescent="0.2">
      <c r="A86" s="93" t="s">
        <v>35</v>
      </c>
      <c r="B86" s="52">
        <v>216</v>
      </c>
      <c r="C86" s="53">
        <f>B86/$B$84</f>
        <v>3.7383177570093455E-2</v>
      </c>
      <c r="D86" s="52">
        <v>173</v>
      </c>
      <c r="E86" s="53">
        <f>D86/$B$84</f>
        <v>2.9941156109380408E-2</v>
      </c>
      <c r="F86" s="52">
        <v>8</v>
      </c>
      <c r="G86" s="53">
        <f>F86/$B$84</f>
        <v>1.3845621322256837E-3</v>
      </c>
      <c r="H86" s="52">
        <v>0</v>
      </c>
      <c r="I86" s="53">
        <f>H86/$B$84</f>
        <v>0</v>
      </c>
      <c r="J86" s="52">
        <v>36</v>
      </c>
      <c r="K86" s="53">
        <f>J86/$B$84</f>
        <v>6.2305295950155761E-3</v>
      </c>
      <c r="M86" s="42"/>
      <c r="O86" s="84"/>
      <c r="P86" s="84"/>
      <c r="Q86" s="84"/>
      <c r="R86" s="84"/>
      <c r="S86" s="84"/>
    </row>
    <row r="87" spans="1:19" ht="15" x14ac:dyDescent="0.2">
      <c r="A87" s="93" t="s">
        <v>36</v>
      </c>
      <c r="B87" s="52">
        <v>113</v>
      </c>
      <c r="C87" s="53">
        <f t="shared" si="4"/>
        <v>1.9556940117687781E-2</v>
      </c>
      <c r="D87" s="52">
        <v>101</v>
      </c>
      <c r="E87" s="53">
        <f t="shared" si="4"/>
        <v>1.7480096919349257E-2</v>
      </c>
      <c r="F87" s="52">
        <v>0</v>
      </c>
      <c r="G87" s="53">
        <f t="shared" si="4"/>
        <v>0</v>
      </c>
      <c r="H87" s="52">
        <v>4</v>
      </c>
      <c r="I87" s="53">
        <f t="shared" si="4"/>
        <v>6.9228106611284187E-4</v>
      </c>
      <c r="J87" s="52">
        <v>10</v>
      </c>
      <c r="K87" s="53">
        <f t="shared" si="4"/>
        <v>1.7307026652821046E-3</v>
      </c>
      <c r="M87" s="42"/>
      <c r="O87" s="84"/>
      <c r="P87" s="84"/>
      <c r="Q87" s="84"/>
      <c r="R87" s="84"/>
      <c r="S87" s="84"/>
    </row>
    <row r="88" spans="1:19" ht="15" x14ac:dyDescent="0.2">
      <c r="A88" s="93" t="s">
        <v>37</v>
      </c>
      <c r="B88" s="52">
        <v>193</v>
      </c>
      <c r="C88" s="53">
        <f t="shared" si="4"/>
        <v>3.340256143994462E-2</v>
      </c>
      <c r="D88" s="52">
        <v>185</v>
      </c>
      <c r="E88" s="53">
        <f t="shared" si="4"/>
        <v>3.2017999307718932E-2</v>
      </c>
      <c r="F88" s="52">
        <v>1</v>
      </c>
      <c r="G88" s="53">
        <f t="shared" si="4"/>
        <v>1.7307026652821047E-4</v>
      </c>
      <c r="H88" s="52">
        <v>0</v>
      </c>
      <c r="I88" s="53">
        <f t="shared" si="4"/>
        <v>0</v>
      </c>
      <c r="J88" s="52">
        <v>9</v>
      </c>
      <c r="K88" s="53">
        <f t="shared" si="4"/>
        <v>1.557632398753894E-3</v>
      </c>
      <c r="M88" s="42"/>
      <c r="O88" s="84"/>
      <c r="P88" s="84"/>
      <c r="Q88" s="84"/>
      <c r="R88" s="84"/>
      <c r="S88" s="84"/>
    </row>
    <row r="89" spans="1:19" ht="15" x14ac:dyDescent="0.2">
      <c r="A89" s="93" t="s">
        <v>38</v>
      </c>
      <c r="B89" s="52">
        <v>50</v>
      </c>
      <c r="C89" s="53">
        <f t="shared" si="4"/>
        <v>8.6535133264105234E-3</v>
      </c>
      <c r="D89" s="52">
        <v>49</v>
      </c>
      <c r="E89" s="53">
        <f t="shared" si="4"/>
        <v>8.4804430598823116E-3</v>
      </c>
      <c r="F89" s="52">
        <v>0</v>
      </c>
      <c r="G89" s="53">
        <f t="shared" si="4"/>
        <v>0</v>
      </c>
      <c r="H89" s="52">
        <v>0</v>
      </c>
      <c r="I89" s="53">
        <f t="shared" si="4"/>
        <v>0</v>
      </c>
      <c r="J89" s="52">
        <v>1</v>
      </c>
      <c r="K89" s="53">
        <f t="shared" si="4"/>
        <v>1.7307026652821047E-4</v>
      </c>
      <c r="M89" s="42"/>
      <c r="O89" s="84"/>
      <c r="P89" s="84"/>
      <c r="Q89" s="84"/>
      <c r="R89" s="84"/>
      <c r="S89" s="84"/>
    </row>
    <row r="90" spans="1:19" ht="15" x14ac:dyDescent="0.2">
      <c r="A90" s="93" t="s">
        <v>39</v>
      </c>
      <c r="B90" s="52">
        <v>453</v>
      </c>
      <c r="C90" s="53">
        <f t="shared" si="4"/>
        <v>7.8400830737279339E-2</v>
      </c>
      <c r="D90" s="52">
        <v>357</v>
      </c>
      <c r="E90" s="53">
        <f t="shared" si="4"/>
        <v>6.1786085150571129E-2</v>
      </c>
      <c r="F90" s="52">
        <v>0</v>
      </c>
      <c r="G90" s="53">
        <f t="shared" si="4"/>
        <v>0</v>
      </c>
      <c r="H90" s="52">
        <v>6</v>
      </c>
      <c r="I90" s="53">
        <f t="shared" si="4"/>
        <v>1.0384215991692627E-3</v>
      </c>
      <c r="J90" s="52">
        <v>103</v>
      </c>
      <c r="K90" s="53">
        <f t="shared" si="4"/>
        <v>1.7826237452405677E-2</v>
      </c>
      <c r="M90" s="42"/>
      <c r="O90" s="84"/>
      <c r="P90" s="84"/>
      <c r="Q90" s="84"/>
      <c r="R90" s="84"/>
      <c r="S90" s="84"/>
    </row>
    <row r="91" spans="1:19" ht="15" x14ac:dyDescent="0.2">
      <c r="A91" s="93" t="s">
        <v>40</v>
      </c>
      <c r="B91" s="52">
        <v>216</v>
      </c>
      <c r="C91" s="53">
        <f t="shared" si="4"/>
        <v>3.7383177570093455E-2</v>
      </c>
      <c r="D91" s="52">
        <v>158</v>
      </c>
      <c r="E91" s="53">
        <f t="shared" si="4"/>
        <v>2.7345102111457253E-2</v>
      </c>
      <c r="F91" s="52">
        <v>0</v>
      </c>
      <c r="G91" s="53">
        <f t="shared" si="4"/>
        <v>0</v>
      </c>
      <c r="H91" s="52">
        <v>1</v>
      </c>
      <c r="I91" s="53">
        <f t="shared" si="4"/>
        <v>1.7307026652821047E-4</v>
      </c>
      <c r="J91" s="52">
        <v>63</v>
      </c>
      <c r="K91" s="53">
        <f t="shared" si="4"/>
        <v>1.0903426791277258E-2</v>
      </c>
      <c r="M91" s="42"/>
      <c r="O91" s="84"/>
      <c r="P91" s="84"/>
      <c r="Q91" s="84"/>
      <c r="R91" s="84"/>
      <c r="S91" s="84"/>
    </row>
    <row r="92" spans="1:19" ht="15" x14ac:dyDescent="0.2">
      <c r="A92" s="93" t="s">
        <v>41</v>
      </c>
      <c r="B92" s="52">
        <v>234</v>
      </c>
      <c r="C92" s="53">
        <f t="shared" si="4"/>
        <v>4.0498442367601244E-2</v>
      </c>
      <c r="D92" s="52">
        <v>209</v>
      </c>
      <c r="E92" s="53">
        <f t="shared" si="4"/>
        <v>3.6171685704395988E-2</v>
      </c>
      <c r="F92" s="52">
        <v>2</v>
      </c>
      <c r="G92" s="53">
        <f t="shared" si="4"/>
        <v>3.4614053305642093E-4</v>
      </c>
      <c r="H92" s="52">
        <v>1</v>
      </c>
      <c r="I92" s="53">
        <f t="shared" si="4"/>
        <v>1.7307026652821047E-4</v>
      </c>
      <c r="J92" s="52">
        <v>30</v>
      </c>
      <c r="K92" s="53">
        <f t="shared" si="4"/>
        <v>5.1921079958463139E-3</v>
      </c>
      <c r="M92" s="42"/>
      <c r="O92" s="84"/>
      <c r="P92" s="84"/>
      <c r="Q92" s="84"/>
      <c r="R92" s="84"/>
      <c r="S92" s="84"/>
    </row>
    <row r="93" spans="1:19" ht="15" x14ac:dyDescent="0.2">
      <c r="A93" s="94" t="s">
        <v>27</v>
      </c>
      <c r="B93" s="66">
        <v>567</v>
      </c>
      <c r="C93" s="67">
        <f t="shared" si="4"/>
        <v>9.8130841121495324E-2</v>
      </c>
      <c r="D93" s="66">
        <v>495</v>
      </c>
      <c r="E93" s="67">
        <f t="shared" si="4"/>
        <v>8.566978193146417E-2</v>
      </c>
      <c r="F93" s="66">
        <v>8</v>
      </c>
      <c r="G93" s="67">
        <f t="shared" si="4"/>
        <v>1.3845621322256837E-3</v>
      </c>
      <c r="H93" s="66">
        <v>6</v>
      </c>
      <c r="I93" s="67">
        <f t="shared" si="4"/>
        <v>1.0384215991692627E-3</v>
      </c>
      <c r="J93" s="66">
        <v>71</v>
      </c>
      <c r="K93" s="67">
        <f t="shared" si="4"/>
        <v>1.2287988923502942E-2</v>
      </c>
      <c r="M93" s="42"/>
      <c r="O93" s="84"/>
      <c r="P93" s="84"/>
      <c r="Q93" s="84"/>
      <c r="R93" s="84"/>
      <c r="S93" s="84"/>
    </row>
    <row r="94" spans="1:19" ht="15" x14ac:dyDescent="0.2">
      <c r="A94" s="93" t="s">
        <v>42</v>
      </c>
      <c r="B94" s="52">
        <v>51</v>
      </c>
      <c r="C94" s="53">
        <f t="shared" si="4"/>
        <v>8.8265835929387335E-3</v>
      </c>
      <c r="D94" s="52">
        <v>50</v>
      </c>
      <c r="E94" s="53">
        <f t="shared" si="4"/>
        <v>8.6535133264105234E-3</v>
      </c>
      <c r="F94" s="52">
        <v>0</v>
      </c>
      <c r="G94" s="53">
        <f t="shared" si="4"/>
        <v>0</v>
      </c>
      <c r="H94" s="52">
        <v>0</v>
      </c>
      <c r="I94" s="53">
        <f t="shared" si="4"/>
        <v>0</v>
      </c>
      <c r="J94" s="52">
        <v>1</v>
      </c>
      <c r="K94" s="53">
        <f t="shared" si="4"/>
        <v>1.7307026652821047E-4</v>
      </c>
      <c r="M94" s="42"/>
      <c r="O94" s="84"/>
      <c r="P94" s="84"/>
      <c r="Q94" s="84"/>
      <c r="R94" s="84"/>
      <c r="S94" s="84"/>
    </row>
    <row r="95" spans="1:19" ht="15" x14ac:dyDescent="0.2">
      <c r="A95" s="93" t="s">
        <v>43</v>
      </c>
      <c r="B95" s="52">
        <v>22</v>
      </c>
      <c r="C95" s="53">
        <f t="shared" si="4"/>
        <v>3.8075458636206302E-3</v>
      </c>
      <c r="D95" s="52">
        <v>16</v>
      </c>
      <c r="E95" s="53">
        <f t="shared" si="4"/>
        <v>2.7691242644513675E-3</v>
      </c>
      <c r="F95" s="52">
        <v>0</v>
      </c>
      <c r="G95" s="53">
        <f t="shared" si="4"/>
        <v>0</v>
      </c>
      <c r="H95" s="52">
        <v>0</v>
      </c>
      <c r="I95" s="53">
        <f t="shared" si="4"/>
        <v>0</v>
      </c>
      <c r="J95" s="52">
        <v>9</v>
      </c>
      <c r="K95" s="53">
        <f t="shared" si="4"/>
        <v>1.557632398753894E-3</v>
      </c>
      <c r="M95" s="42"/>
      <c r="O95" s="84"/>
      <c r="P95" s="84"/>
      <c r="Q95" s="84"/>
      <c r="R95" s="84"/>
      <c r="S95" s="84"/>
    </row>
    <row r="96" spans="1:19" ht="15" x14ac:dyDescent="0.2">
      <c r="A96" s="93" t="s">
        <v>44</v>
      </c>
      <c r="B96" s="52">
        <v>155</v>
      </c>
      <c r="C96" s="53">
        <f t="shared" si="4"/>
        <v>2.6825891311872619E-2</v>
      </c>
      <c r="D96" s="52">
        <v>141</v>
      </c>
      <c r="E96" s="53">
        <f t="shared" si="4"/>
        <v>2.4402907580477674E-2</v>
      </c>
      <c r="F96" s="52">
        <v>2</v>
      </c>
      <c r="G96" s="53">
        <f t="shared" si="4"/>
        <v>3.4614053305642093E-4</v>
      </c>
      <c r="H96" s="52">
        <v>4</v>
      </c>
      <c r="I96" s="53">
        <f t="shared" si="4"/>
        <v>6.9228106611284187E-4</v>
      </c>
      <c r="J96" s="52">
        <v>11</v>
      </c>
      <c r="K96" s="53">
        <f t="shared" si="4"/>
        <v>1.9037729318103151E-3</v>
      </c>
      <c r="M96" s="42"/>
      <c r="O96" s="84"/>
      <c r="P96" s="84"/>
      <c r="Q96" s="84"/>
      <c r="R96" s="84"/>
      <c r="S96" s="84"/>
    </row>
    <row r="97" spans="1:19" ht="15" x14ac:dyDescent="0.2">
      <c r="A97" s="93" t="s">
        <v>45</v>
      </c>
      <c r="B97" s="52">
        <v>93</v>
      </c>
      <c r="C97" s="53">
        <f t="shared" si="4"/>
        <v>1.6095534787123573E-2</v>
      </c>
      <c r="D97" s="52">
        <v>73</v>
      </c>
      <c r="E97" s="53">
        <f t="shared" si="4"/>
        <v>1.2634129456559362E-2</v>
      </c>
      <c r="F97" s="52">
        <v>1</v>
      </c>
      <c r="G97" s="53">
        <f t="shared" si="4"/>
        <v>1.7307026652821047E-4</v>
      </c>
      <c r="H97" s="52">
        <v>1</v>
      </c>
      <c r="I97" s="53">
        <f t="shared" si="4"/>
        <v>1.7307026652821047E-4</v>
      </c>
      <c r="J97" s="52">
        <v>19</v>
      </c>
      <c r="K97" s="53">
        <f t="shared" si="4"/>
        <v>3.2883350640359986E-3</v>
      </c>
      <c r="M97" s="42"/>
      <c r="O97" s="84"/>
      <c r="P97" s="84"/>
      <c r="Q97" s="84"/>
      <c r="R97" s="84"/>
      <c r="S97" s="84"/>
    </row>
    <row r="98" spans="1:19" ht="15" x14ac:dyDescent="0.2">
      <c r="A98" s="93" t="s">
        <v>46</v>
      </c>
      <c r="B98" s="52">
        <v>57</v>
      </c>
      <c r="C98" s="53">
        <f t="shared" si="4"/>
        <v>9.8650051921079958E-3</v>
      </c>
      <c r="D98" s="52">
        <v>46</v>
      </c>
      <c r="E98" s="53">
        <f t="shared" si="4"/>
        <v>7.9612322602976814E-3</v>
      </c>
      <c r="F98" s="52">
        <v>2</v>
      </c>
      <c r="G98" s="53">
        <f t="shared" si="4"/>
        <v>3.4614053305642093E-4</v>
      </c>
      <c r="H98" s="52">
        <v>0</v>
      </c>
      <c r="I98" s="53">
        <f t="shared" si="4"/>
        <v>0</v>
      </c>
      <c r="J98" s="52">
        <v>10</v>
      </c>
      <c r="K98" s="53">
        <f t="shared" si="4"/>
        <v>1.7307026652821046E-3</v>
      </c>
      <c r="M98" s="42"/>
      <c r="O98" s="84"/>
      <c r="P98" s="84"/>
      <c r="Q98" s="84"/>
      <c r="R98" s="84"/>
      <c r="S98" s="84"/>
    </row>
    <row r="99" spans="1:19" ht="15" x14ac:dyDescent="0.2">
      <c r="A99" s="93" t="s">
        <v>47</v>
      </c>
      <c r="B99" s="52">
        <v>56</v>
      </c>
      <c r="C99" s="53">
        <f t="shared" si="4"/>
        <v>9.6919349255797857E-3</v>
      </c>
      <c r="D99" s="52">
        <v>52</v>
      </c>
      <c r="E99" s="53">
        <f t="shared" si="4"/>
        <v>8.9996538594669436E-3</v>
      </c>
      <c r="F99" s="52">
        <v>0</v>
      </c>
      <c r="G99" s="53">
        <f t="shared" si="4"/>
        <v>0</v>
      </c>
      <c r="H99" s="52">
        <v>0</v>
      </c>
      <c r="I99" s="53">
        <f t="shared" si="4"/>
        <v>0</v>
      </c>
      <c r="J99" s="52">
        <v>7</v>
      </c>
      <c r="K99" s="53">
        <f t="shared" si="4"/>
        <v>1.2114918656974732E-3</v>
      </c>
      <c r="M99" s="42"/>
      <c r="O99" s="84"/>
      <c r="P99" s="84"/>
      <c r="Q99" s="84"/>
      <c r="R99" s="84"/>
      <c r="S99" s="84"/>
    </row>
    <row r="100" spans="1:19" ht="15" x14ac:dyDescent="0.2">
      <c r="A100" s="93" t="s">
        <v>48</v>
      </c>
      <c r="B100" s="52">
        <v>134</v>
      </c>
      <c r="C100" s="53">
        <f t="shared" si="4"/>
        <v>2.31914157147802E-2</v>
      </c>
      <c r="D100" s="52">
        <v>118</v>
      </c>
      <c r="E100" s="53">
        <f t="shared" si="4"/>
        <v>2.0422291450328832E-2</v>
      </c>
      <c r="F100" s="52">
        <v>3</v>
      </c>
      <c r="G100" s="53">
        <f t="shared" si="4"/>
        <v>5.1921079958463135E-4</v>
      </c>
      <c r="H100" s="52">
        <v>1</v>
      </c>
      <c r="I100" s="53">
        <f t="shared" si="4"/>
        <v>1.7307026652821047E-4</v>
      </c>
      <c r="J100" s="52">
        <v>14</v>
      </c>
      <c r="K100" s="53">
        <f t="shared" si="4"/>
        <v>2.4229837313949464E-3</v>
      </c>
      <c r="M100" s="42"/>
      <c r="O100" s="84"/>
      <c r="P100" s="84"/>
      <c r="Q100" s="84"/>
      <c r="R100" s="84"/>
      <c r="S100" s="84"/>
    </row>
    <row r="101" spans="1:19" ht="15" x14ac:dyDescent="0.2">
      <c r="A101" s="94" t="s">
        <v>28</v>
      </c>
      <c r="B101" s="65">
        <v>1032</v>
      </c>
      <c r="C101" s="67">
        <f t="shared" si="4"/>
        <v>0.1786085150571132</v>
      </c>
      <c r="D101" s="66">
        <v>891</v>
      </c>
      <c r="E101" s="67">
        <f t="shared" si="4"/>
        <v>0.1542056074766355</v>
      </c>
      <c r="F101" s="66">
        <v>18</v>
      </c>
      <c r="G101" s="67">
        <f t="shared" si="4"/>
        <v>3.1152647975077881E-3</v>
      </c>
      <c r="H101" s="66">
        <v>4</v>
      </c>
      <c r="I101" s="67">
        <f t="shared" si="4"/>
        <v>6.9228106611284187E-4</v>
      </c>
      <c r="J101" s="66">
        <v>150</v>
      </c>
      <c r="K101" s="67">
        <f t="shared" si="4"/>
        <v>2.5960539979231569E-2</v>
      </c>
      <c r="M101" s="42"/>
      <c r="O101" s="84"/>
      <c r="P101" s="84"/>
      <c r="Q101" s="84"/>
      <c r="R101" s="84"/>
      <c r="S101" s="84"/>
    </row>
    <row r="102" spans="1:19" ht="15" x14ac:dyDescent="0.2">
      <c r="A102" s="93" t="s">
        <v>49</v>
      </c>
      <c r="B102" s="52">
        <v>29</v>
      </c>
      <c r="C102" s="53">
        <f t="shared" si="4"/>
        <v>5.0190377293181029E-3</v>
      </c>
      <c r="D102" s="52">
        <v>29</v>
      </c>
      <c r="E102" s="53">
        <f t="shared" si="4"/>
        <v>5.0190377293181029E-3</v>
      </c>
      <c r="F102" s="52">
        <v>0</v>
      </c>
      <c r="G102" s="53">
        <f t="shared" si="4"/>
        <v>0</v>
      </c>
      <c r="H102" s="52">
        <v>0</v>
      </c>
      <c r="I102" s="53">
        <f t="shared" si="4"/>
        <v>0</v>
      </c>
      <c r="J102" s="52">
        <v>0</v>
      </c>
      <c r="K102" s="53">
        <f t="shared" si="4"/>
        <v>0</v>
      </c>
      <c r="M102" s="42"/>
      <c r="O102" s="84"/>
      <c r="P102" s="84"/>
      <c r="Q102" s="84"/>
      <c r="R102" s="84"/>
      <c r="S102" s="84"/>
    </row>
    <row r="103" spans="1:19" ht="15" x14ac:dyDescent="0.2">
      <c r="A103" s="93" t="s">
        <v>50</v>
      </c>
      <c r="B103" s="52">
        <v>150</v>
      </c>
      <c r="C103" s="53">
        <f t="shared" si="4"/>
        <v>2.5960539979231569E-2</v>
      </c>
      <c r="D103" s="52">
        <v>146</v>
      </c>
      <c r="E103" s="53">
        <f t="shared" si="4"/>
        <v>2.5268258913118725E-2</v>
      </c>
      <c r="F103" s="52">
        <v>0</v>
      </c>
      <c r="G103" s="53">
        <f t="shared" si="4"/>
        <v>0</v>
      </c>
      <c r="H103" s="52">
        <v>0</v>
      </c>
      <c r="I103" s="53">
        <f t="shared" si="4"/>
        <v>0</v>
      </c>
      <c r="J103" s="52">
        <v>6</v>
      </c>
      <c r="K103" s="53">
        <f t="shared" si="4"/>
        <v>1.0384215991692627E-3</v>
      </c>
      <c r="M103" s="42"/>
      <c r="O103" s="84"/>
      <c r="P103" s="84"/>
      <c r="Q103" s="84"/>
      <c r="R103" s="84"/>
      <c r="S103" s="84"/>
    </row>
    <row r="104" spans="1:19" ht="15" x14ac:dyDescent="0.2">
      <c r="A104" s="93" t="s">
        <v>51</v>
      </c>
      <c r="B104" s="52">
        <v>134</v>
      </c>
      <c r="C104" s="53">
        <f t="shared" si="4"/>
        <v>2.31914157147802E-2</v>
      </c>
      <c r="D104" s="52">
        <v>119</v>
      </c>
      <c r="E104" s="53">
        <f t="shared" si="4"/>
        <v>2.0595361716857045E-2</v>
      </c>
      <c r="F104" s="52">
        <v>6</v>
      </c>
      <c r="G104" s="53">
        <f t="shared" si="4"/>
        <v>1.0384215991692627E-3</v>
      </c>
      <c r="H104" s="52">
        <v>0</v>
      </c>
      <c r="I104" s="53">
        <f t="shared" si="4"/>
        <v>0</v>
      </c>
      <c r="J104" s="52">
        <v>13</v>
      </c>
      <c r="K104" s="53">
        <f t="shared" si="4"/>
        <v>2.2499134648667359E-3</v>
      </c>
      <c r="M104" s="42"/>
      <c r="O104" s="84"/>
      <c r="P104" s="84"/>
      <c r="Q104" s="84"/>
      <c r="R104" s="84"/>
      <c r="S104" s="84"/>
    </row>
    <row r="105" spans="1:19" ht="15" x14ac:dyDescent="0.2">
      <c r="A105" s="93" t="s">
        <v>52</v>
      </c>
      <c r="B105" s="52">
        <v>139</v>
      </c>
      <c r="C105" s="53">
        <f t="shared" si="4"/>
        <v>2.4056767047421254E-2</v>
      </c>
      <c r="D105" s="52">
        <v>109</v>
      </c>
      <c r="E105" s="53">
        <f t="shared" si="4"/>
        <v>1.8864659051574941E-2</v>
      </c>
      <c r="F105" s="52">
        <v>3</v>
      </c>
      <c r="G105" s="53">
        <f t="shared" si="4"/>
        <v>5.1921079958463135E-4</v>
      </c>
      <c r="H105" s="52">
        <v>1</v>
      </c>
      <c r="I105" s="53">
        <f t="shared" si="4"/>
        <v>1.7307026652821047E-4</v>
      </c>
      <c r="J105" s="52">
        <v>32</v>
      </c>
      <c r="K105" s="53">
        <f t="shared" si="4"/>
        <v>5.5382485289027349E-3</v>
      </c>
      <c r="M105" s="42"/>
      <c r="O105" s="84"/>
      <c r="P105" s="84"/>
      <c r="Q105" s="84"/>
      <c r="R105" s="84"/>
      <c r="S105" s="84"/>
    </row>
    <row r="106" spans="1:19" ht="15" x14ac:dyDescent="0.2">
      <c r="A106" s="93" t="s">
        <v>53</v>
      </c>
      <c r="B106" s="52">
        <v>11</v>
      </c>
      <c r="C106" s="53">
        <f t="shared" si="4"/>
        <v>1.9037729318103151E-3</v>
      </c>
      <c r="D106" s="52">
        <v>8</v>
      </c>
      <c r="E106" s="53">
        <f t="shared" si="4"/>
        <v>1.3845621322256837E-3</v>
      </c>
      <c r="F106" s="52">
        <v>0</v>
      </c>
      <c r="G106" s="53">
        <f t="shared" si="4"/>
        <v>0</v>
      </c>
      <c r="H106" s="52">
        <v>0</v>
      </c>
      <c r="I106" s="53">
        <f t="shared" si="4"/>
        <v>0</v>
      </c>
      <c r="J106" s="52">
        <v>3</v>
      </c>
      <c r="K106" s="53">
        <f t="shared" si="4"/>
        <v>5.1921079958463135E-4</v>
      </c>
      <c r="M106" s="42"/>
      <c r="O106" s="84"/>
      <c r="P106" s="84"/>
      <c r="Q106" s="84"/>
      <c r="R106" s="84"/>
      <c r="S106" s="84"/>
    </row>
    <row r="107" spans="1:19" ht="15" x14ac:dyDescent="0.2">
      <c r="A107" s="93" t="s">
        <v>54</v>
      </c>
      <c r="B107" s="52">
        <v>171</v>
      </c>
      <c r="C107" s="53">
        <f t="shared" si="4"/>
        <v>2.9595015576323987E-2</v>
      </c>
      <c r="D107" s="52">
        <v>147</v>
      </c>
      <c r="E107" s="53">
        <f t="shared" si="4"/>
        <v>2.5441329179646938E-2</v>
      </c>
      <c r="F107" s="52">
        <v>0</v>
      </c>
      <c r="G107" s="53">
        <f t="shared" si="4"/>
        <v>0</v>
      </c>
      <c r="H107" s="52">
        <v>0</v>
      </c>
      <c r="I107" s="53">
        <f t="shared" si="4"/>
        <v>0</v>
      </c>
      <c r="J107" s="52">
        <v>28</v>
      </c>
      <c r="K107" s="53">
        <f t="shared" si="4"/>
        <v>4.8459674627898928E-3</v>
      </c>
      <c r="M107" s="42"/>
      <c r="O107" s="84"/>
      <c r="P107" s="84"/>
      <c r="Q107" s="84"/>
      <c r="R107" s="84"/>
      <c r="S107" s="84"/>
    </row>
    <row r="108" spans="1:19" ht="15" x14ac:dyDescent="0.2">
      <c r="A108" s="93" t="s">
        <v>55</v>
      </c>
      <c r="B108" s="52">
        <v>87</v>
      </c>
      <c r="C108" s="53">
        <f t="shared" si="4"/>
        <v>1.5057113187954309E-2</v>
      </c>
      <c r="D108" s="52">
        <v>64</v>
      </c>
      <c r="E108" s="53">
        <f t="shared" si="4"/>
        <v>1.107649705780547E-2</v>
      </c>
      <c r="F108" s="52">
        <v>0</v>
      </c>
      <c r="G108" s="53">
        <f t="shared" si="4"/>
        <v>0</v>
      </c>
      <c r="H108" s="52">
        <v>0</v>
      </c>
      <c r="I108" s="53">
        <f t="shared" si="4"/>
        <v>0</v>
      </c>
      <c r="J108" s="52">
        <v>26</v>
      </c>
      <c r="K108" s="53">
        <f t="shared" si="4"/>
        <v>4.4998269297334718E-3</v>
      </c>
      <c r="M108" s="42"/>
      <c r="O108" s="84"/>
      <c r="P108" s="84"/>
      <c r="Q108" s="84"/>
      <c r="R108" s="84"/>
      <c r="S108" s="84"/>
    </row>
    <row r="109" spans="1:19" ht="15" x14ac:dyDescent="0.2">
      <c r="A109" s="93" t="s">
        <v>56</v>
      </c>
      <c r="B109" s="52">
        <v>122</v>
      </c>
      <c r="C109" s="53">
        <f t="shared" si="4"/>
        <v>2.1114572516441676E-2</v>
      </c>
      <c r="D109" s="52">
        <v>113</v>
      </c>
      <c r="E109" s="53">
        <f t="shared" si="4"/>
        <v>1.9556940117687781E-2</v>
      </c>
      <c r="F109" s="52">
        <v>0</v>
      </c>
      <c r="G109" s="53">
        <f t="shared" si="4"/>
        <v>0</v>
      </c>
      <c r="H109" s="52">
        <v>1</v>
      </c>
      <c r="I109" s="53">
        <f t="shared" si="4"/>
        <v>1.7307026652821047E-4</v>
      </c>
      <c r="J109" s="52">
        <v>12</v>
      </c>
      <c r="K109" s="53">
        <f t="shared" si="4"/>
        <v>2.0768431983385254E-3</v>
      </c>
      <c r="M109" s="42"/>
      <c r="O109" s="84"/>
      <c r="P109" s="84"/>
      <c r="Q109" s="84"/>
      <c r="R109" s="84"/>
      <c r="S109" s="84"/>
    </row>
    <row r="110" spans="1:19" ht="15" x14ac:dyDescent="0.2">
      <c r="A110" s="93" t="s">
        <v>57</v>
      </c>
      <c r="B110" s="52">
        <v>131</v>
      </c>
      <c r="C110" s="53">
        <f t="shared" si="4"/>
        <v>2.267220491519557E-2</v>
      </c>
      <c r="D110" s="52">
        <v>107</v>
      </c>
      <c r="E110" s="53">
        <f t="shared" si="4"/>
        <v>1.8518518518518517E-2</v>
      </c>
      <c r="F110" s="52">
        <v>9</v>
      </c>
      <c r="G110" s="53">
        <f t="shared" si="4"/>
        <v>1.557632398753894E-3</v>
      </c>
      <c r="H110" s="52">
        <v>1</v>
      </c>
      <c r="I110" s="53">
        <f t="shared" si="4"/>
        <v>1.7307026652821047E-4</v>
      </c>
      <c r="J110" s="52">
        <v>20</v>
      </c>
      <c r="K110" s="53">
        <f t="shared" si="4"/>
        <v>3.4614053305642091E-3</v>
      </c>
      <c r="M110" s="42"/>
      <c r="O110" s="84"/>
      <c r="P110" s="84"/>
      <c r="Q110" s="84"/>
      <c r="R110" s="84"/>
      <c r="S110" s="84"/>
    </row>
    <row r="111" spans="1:19" ht="15" x14ac:dyDescent="0.2">
      <c r="A111" s="93" t="s">
        <v>58</v>
      </c>
      <c r="B111" s="52">
        <v>60</v>
      </c>
      <c r="C111" s="53">
        <f t="shared" si="4"/>
        <v>1.0384215991692628E-2</v>
      </c>
      <c r="D111" s="52">
        <v>51</v>
      </c>
      <c r="E111" s="53">
        <f t="shared" si="4"/>
        <v>8.8265835929387335E-3</v>
      </c>
      <c r="F111" s="52">
        <v>0</v>
      </c>
      <c r="G111" s="53">
        <f t="shared" si="4"/>
        <v>0</v>
      </c>
      <c r="H111" s="52">
        <v>1</v>
      </c>
      <c r="I111" s="53">
        <f t="shared" si="4"/>
        <v>1.7307026652821047E-4</v>
      </c>
      <c r="J111" s="52">
        <v>10</v>
      </c>
      <c r="K111" s="53">
        <f t="shared" si="4"/>
        <v>1.7307026652821046E-3</v>
      </c>
      <c r="M111" s="42"/>
      <c r="O111" s="84"/>
      <c r="P111" s="84"/>
      <c r="Q111" s="84"/>
      <c r="R111" s="84"/>
      <c r="S111" s="84"/>
    </row>
    <row r="112" spans="1:19" ht="15" x14ac:dyDescent="0.2">
      <c r="A112" s="94" t="s">
        <v>29</v>
      </c>
      <c r="B112" s="65">
        <v>2740</v>
      </c>
      <c r="C112" s="67">
        <f t="shared" si="4"/>
        <v>0.47421253028729665</v>
      </c>
      <c r="D112" s="65">
        <v>2544</v>
      </c>
      <c r="E112" s="67">
        <f t="shared" si="4"/>
        <v>0.44029075804776741</v>
      </c>
      <c r="F112" s="66">
        <v>87</v>
      </c>
      <c r="G112" s="67">
        <f t="shared" si="4"/>
        <v>1.5057113187954309E-2</v>
      </c>
      <c r="H112" s="66">
        <v>66</v>
      </c>
      <c r="I112" s="67">
        <f t="shared" si="4"/>
        <v>1.142263759086189E-2</v>
      </c>
      <c r="J112" s="66">
        <v>96</v>
      </c>
      <c r="K112" s="67">
        <f t="shared" si="4"/>
        <v>1.6614745586708203E-2</v>
      </c>
      <c r="M112" s="42"/>
      <c r="O112" s="85"/>
      <c r="P112" s="84"/>
      <c r="Q112" s="84"/>
      <c r="R112" s="84"/>
      <c r="S112" s="84"/>
    </row>
    <row r="113" spans="1:7" x14ac:dyDescent="0.2">
      <c r="A113" s="54"/>
      <c r="B113" s="37"/>
      <c r="C113" s="37"/>
      <c r="D113" s="37"/>
      <c r="E113" s="37"/>
      <c r="F113" s="37"/>
      <c r="G113" s="37"/>
    </row>
    <row r="114" spans="1:7" x14ac:dyDescent="0.2">
      <c r="A114" s="54"/>
      <c r="B114" s="37"/>
      <c r="C114" s="37"/>
      <c r="D114" s="37"/>
      <c r="E114" s="37"/>
      <c r="F114" s="37"/>
      <c r="G114" s="37"/>
    </row>
    <row r="115" spans="1:7" x14ac:dyDescent="0.2">
      <c r="A115" s="54"/>
    </row>
    <row r="117" spans="1:7" x14ac:dyDescent="0.2">
      <c r="A117" s="54"/>
    </row>
    <row r="118" spans="1:7" x14ac:dyDescent="0.2">
      <c r="A118" s="54"/>
    </row>
    <row r="119" spans="1:7" x14ac:dyDescent="0.2">
      <c r="A119" s="54"/>
    </row>
    <row r="120" spans="1:7" x14ac:dyDescent="0.2">
      <c r="A120" s="54"/>
    </row>
    <row r="121" spans="1:7" x14ac:dyDescent="0.2">
      <c r="A121" s="54"/>
    </row>
    <row r="122" spans="1:7" x14ac:dyDescent="0.2">
      <c r="A122" s="63" t="s">
        <v>160</v>
      </c>
    </row>
    <row r="123" spans="1:7" x14ac:dyDescent="0.2">
      <c r="A123" s="54"/>
    </row>
    <row r="124" spans="1:7" x14ac:dyDescent="0.2">
      <c r="A124" s="54"/>
    </row>
    <row r="125" spans="1:7" x14ac:dyDescent="0.2">
      <c r="A125" s="54"/>
    </row>
    <row r="126" spans="1:7" x14ac:dyDescent="0.2">
      <c r="A126" s="54"/>
    </row>
    <row r="127" spans="1:7" x14ac:dyDescent="0.2">
      <c r="A127" s="54"/>
    </row>
    <row r="128" spans="1:7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63" t="s">
        <v>161</v>
      </c>
    </row>
    <row r="137" spans="1:1" x14ac:dyDescent="0.2">
      <c r="A137" s="54"/>
    </row>
    <row r="138" spans="1:1" x14ac:dyDescent="0.2">
      <c r="A138" s="54"/>
    </row>
    <row r="139" spans="1:1" x14ac:dyDescent="0.2">
      <c r="A139" s="54"/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9" x14ac:dyDescent="0.2">
      <c r="A145" s="54"/>
    </row>
    <row r="146" spans="1:9" x14ac:dyDescent="0.2">
      <c r="A146" s="54"/>
      <c r="I146" s="36">
        <v>4</v>
      </c>
    </row>
    <row r="147" spans="1:9" x14ac:dyDescent="0.2">
      <c r="A147" s="54"/>
    </row>
    <row r="148" spans="1:9" x14ac:dyDescent="0.2">
      <c r="A148" s="54"/>
    </row>
    <row r="149" spans="1:9" x14ac:dyDescent="0.2">
      <c r="A149" s="54"/>
    </row>
    <row r="150" spans="1:9" x14ac:dyDescent="0.2">
      <c r="A150" s="54"/>
    </row>
    <row r="151" spans="1:9" x14ac:dyDescent="0.2">
      <c r="A151" s="54"/>
    </row>
    <row r="152" spans="1:9" x14ac:dyDescent="0.2">
      <c r="A152" s="54"/>
    </row>
    <row r="153" spans="1:9" x14ac:dyDescent="0.2">
      <c r="A153" s="54"/>
    </row>
    <row r="154" spans="1:9" x14ac:dyDescent="0.2">
      <c r="A154" s="54"/>
    </row>
    <row r="158" spans="1:9" x14ac:dyDescent="0.2">
      <c r="A158" s="63" t="s">
        <v>164</v>
      </c>
    </row>
    <row r="159" spans="1:9" ht="25.5" x14ac:dyDescent="0.2">
      <c r="A159" s="38" t="s">
        <v>25</v>
      </c>
      <c r="B159" s="70" t="s">
        <v>9</v>
      </c>
      <c r="C159" s="70" t="s">
        <v>11</v>
      </c>
      <c r="D159" s="70" t="s">
        <v>10</v>
      </c>
      <c r="E159" s="70" t="s">
        <v>157</v>
      </c>
    </row>
    <row r="160" spans="1:9" x14ac:dyDescent="0.2">
      <c r="A160" s="94" t="s">
        <v>153</v>
      </c>
      <c r="B160" s="65">
        <v>5778</v>
      </c>
      <c r="C160" s="43">
        <v>1341043</v>
      </c>
      <c r="D160" s="43">
        <v>1202337</v>
      </c>
      <c r="E160" s="72">
        <f>D160/C160</f>
        <v>0.89656856640689375</v>
      </c>
    </row>
    <row r="161" spans="1:5" x14ac:dyDescent="0.2">
      <c r="A161" s="94" t="s">
        <v>26</v>
      </c>
      <c r="B161" s="65">
        <v>1471</v>
      </c>
      <c r="C161" s="43">
        <v>341658</v>
      </c>
      <c r="D161" s="43">
        <v>275742</v>
      </c>
      <c r="E161" s="72">
        <f t="shared" ref="E161:E188" si="5">D161/C161</f>
        <v>0.80707022812285967</v>
      </c>
    </row>
    <row r="162" spans="1:5" x14ac:dyDescent="0.2">
      <c r="A162" s="93" t="s">
        <v>35</v>
      </c>
      <c r="B162" s="52">
        <v>216</v>
      </c>
      <c r="C162" s="56">
        <v>44152</v>
      </c>
      <c r="D162" s="56">
        <v>38469</v>
      </c>
      <c r="E162" s="72">
        <f t="shared" si="5"/>
        <v>0.87128555897807569</v>
      </c>
    </row>
    <row r="163" spans="1:5" x14ac:dyDescent="0.2">
      <c r="A163" s="93" t="s">
        <v>36</v>
      </c>
      <c r="B163" s="52">
        <v>113</v>
      </c>
      <c r="C163" s="56">
        <v>19441</v>
      </c>
      <c r="D163" s="56">
        <v>19468</v>
      </c>
      <c r="E163" s="72">
        <f t="shared" si="5"/>
        <v>1.0013888174476622</v>
      </c>
    </row>
    <row r="164" spans="1:5" x14ac:dyDescent="0.2">
      <c r="A164" s="93" t="s">
        <v>37</v>
      </c>
      <c r="B164" s="52">
        <v>193</v>
      </c>
      <c r="C164" s="56">
        <v>62565</v>
      </c>
      <c r="D164" s="56">
        <v>50618</v>
      </c>
      <c r="E164" s="72">
        <f t="shared" si="5"/>
        <v>0.80904659154479341</v>
      </c>
    </row>
    <row r="165" spans="1:5" x14ac:dyDescent="0.2">
      <c r="A165" s="93" t="s">
        <v>38</v>
      </c>
      <c r="B165" s="52">
        <v>50</v>
      </c>
      <c r="C165" s="56">
        <v>14228</v>
      </c>
      <c r="D165" s="56">
        <v>12085</v>
      </c>
      <c r="E165" s="72">
        <f t="shared" si="5"/>
        <v>0.84938150126511103</v>
      </c>
    </row>
    <row r="166" spans="1:5" x14ac:dyDescent="0.2">
      <c r="A166" s="93" t="s">
        <v>39</v>
      </c>
      <c r="B166" s="52">
        <v>453</v>
      </c>
      <c r="C166" s="56">
        <v>96510</v>
      </c>
      <c r="D166" s="56">
        <v>65028</v>
      </c>
      <c r="E166" s="72">
        <f t="shared" si="5"/>
        <v>0.67379546161019588</v>
      </c>
    </row>
    <row r="167" spans="1:5" x14ac:dyDescent="0.2">
      <c r="A167" s="93" t="s">
        <v>40</v>
      </c>
      <c r="B167" s="52">
        <v>216</v>
      </c>
      <c r="C167" s="56">
        <v>49141</v>
      </c>
      <c r="D167" s="56">
        <v>41709</v>
      </c>
      <c r="E167" s="72">
        <f t="shared" si="5"/>
        <v>0.848761726460593</v>
      </c>
    </row>
    <row r="168" spans="1:5" x14ac:dyDescent="0.2">
      <c r="A168" s="93" t="s">
        <v>41</v>
      </c>
      <c r="B168" s="52">
        <v>234</v>
      </c>
      <c r="C168" s="56">
        <v>55621</v>
      </c>
      <c r="D168" s="56">
        <v>48366</v>
      </c>
      <c r="E168" s="72">
        <f t="shared" si="5"/>
        <v>0.86956365401556968</v>
      </c>
    </row>
    <row r="169" spans="1:5" x14ac:dyDescent="0.2">
      <c r="A169" s="94" t="s">
        <v>27</v>
      </c>
      <c r="B169" s="66">
        <v>567</v>
      </c>
      <c r="C169" s="43">
        <v>129966</v>
      </c>
      <c r="D169" s="43">
        <v>109251</v>
      </c>
      <c r="E169" s="72">
        <f t="shared" si="5"/>
        <v>0.84061216010341167</v>
      </c>
    </row>
    <row r="170" spans="1:5" x14ac:dyDescent="0.2">
      <c r="A170" s="93" t="s">
        <v>42</v>
      </c>
      <c r="B170" s="52">
        <v>51</v>
      </c>
      <c r="C170" s="56">
        <v>13386</v>
      </c>
      <c r="D170" s="56">
        <v>10451</v>
      </c>
      <c r="E170" s="72">
        <f t="shared" si="5"/>
        <v>0.78074107276258775</v>
      </c>
    </row>
    <row r="171" spans="1:5" x14ac:dyDescent="0.2">
      <c r="A171" s="93" t="s">
        <v>43</v>
      </c>
      <c r="B171" s="52">
        <v>22</v>
      </c>
      <c r="C171" s="56">
        <v>4310</v>
      </c>
      <c r="D171" s="56">
        <v>3509</v>
      </c>
      <c r="E171" s="72">
        <f t="shared" si="5"/>
        <v>0.81415313225058006</v>
      </c>
    </row>
    <row r="172" spans="1:5" x14ac:dyDescent="0.2">
      <c r="A172" s="93" t="s">
        <v>44</v>
      </c>
      <c r="B172" s="52">
        <v>155</v>
      </c>
      <c r="C172" s="56">
        <v>33673</v>
      </c>
      <c r="D172" s="56">
        <v>28573</v>
      </c>
      <c r="E172" s="72">
        <f t="shared" si="5"/>
        <v>0.84854334333145254</v>
      </c>
    </row>
    <row r="173" spans="1:5" x14ac:dyDescent="0.2">
      <c r="A173" s="93" t="s">
        <v>45</v>
      </c>
      <c r="B173" s="52">
        <v>93</v>
      </c>
      <c r="C173" s="56">
        <v>22487</v>
      </c>
      <c r="D173" s="56">
        <v>19419</v>
      </c>
      <c r="E173" s="72">
        <f t="shared" si="5"/>
        <v>0.86356561568906476</v>
      </c>
    </row>
    <row r="174" spans="1:5" x14ac:dyDescent="0.2">
      <c r="A174" s="93" t="s">
        <v>46</v>
      </c>
      <c r="B174" s="52">
        <v>57</v>
      </c>
      <c r="C174" s="56">
        <v>9295</v>
      </c>
      <c r="D174" s="56">
        <v>8009</v>
      </c>
      <c r="E174" s="72">
        <f t="shared" si="5"/>
        <v>0.86164604626143093</v>
      </c>
    </row>
    <row r="175" spans="1:5" x14ac:dyDescent="0.2">
      <c r="A175" s="93" t="s">
        <v>47</v>
      </c>
      <c r="B175" s="52">
        <v>56</v>
      </c>
      <c r="C175" s="56">
        <v>14112</v>
      </c>
      <c r="D175" s="56">
        <v>12147</v>
      </c>
      <c r="E175" s="72">
        <f t="shared" si="5"/>
        <v>0.86075680272108845</v>
      </c>
    </row>
    <row r="176" spans="1:5" x14ac:dyDescent="0.2">
      <c r="A176" s="93" t="s">
        <v>48</v>
      </c>
      <c r="B176" s="52">
        <v>134</v>
      </c>
      <c r="C176" s="56">
        <v>32704</v>
      </c>
      <c r="D176" s="56">
        <v>27144</v>
      </c>
      <c r="E176" s="72">
        <f t="shared" si="5"/>
        <v>0.82999021526418781</v>
      </c>
    </row>
    <row r="177" spans="1:13" x14ac:dyDescent="0.2">
      <c r="A177" s="94" t="s">
        <v>28</v>
      </c>
      <c r="B177" s="65">
        <v>1032</v>
      </c>
      <c r="C177" s="43">
        <v>246758</v>
      </c>
      <c r="D177" s="43">
        <v>194999</v>
      </c>
      <c r="E177" s="72">
        <f t="shared" si="5"/>
        <v>0.79024388267047063</v>
      </c>
    </row>
    <row r="178" spans="1:13" x14ac:dyDescent="0.2">
      <c r="A178" s="93" t="s">
        <v>49</v>
      </c>
      <c r="B178" s="56">
        <v>29</v>
      </c>
      <c r="C178" s="56">
        <v>4618</v>
      </c>
      <c r="D178" s="56">
        <v>3659</v>
      </c>
      <c r="E178" s="72">
        <f t="shared" si="5"/>
        <v>0.79233434387180601</v>
      </c>
    </row>
    <row r="179" spans="1:13" x14ac:dyDescent="0.2">
      <c r="A179" s="93" t="s">
        <v>50</v>
      </c>
      <c r="B179" s="52">
        <v>150</v>
      </c>
      <c r="C179" s="56">
        <v>34185</v>
      </c>
      <c r="D179" s="56">
        <v>29815</v>
      </c>
      <c r="E179" s="72">
        <f t="shared" si="5"/>
        <v>0.87216615474623371</v>
      </c>
    </row>
    <row r="180" spans="1:13" x14ac:dyDescent="0.2">
      <c r="A180" s="93" t="s">
        <v>51</v>
      </c>
      <c r="B180" s="52">
        <v>134</v>
      </c>
      <c r="C180" s="56">
        <v>43556</v>
      </c>
      <c r="D180" s="56">
        <v>27490</v>
      </c>
      <c r="E180" s="72">
        <f t="shared" si="5"/>
        <v>0.63114151896409221</v>
      </c>
    </row>
    <row r="181" spans="1:13" x14ac:dyDescent="0.2">
      <c r="A181" s="93" t="s">
        <v>52</v>
      </c>
      <c r="B181" s="52">
        <v>139</v>
      </c>
      <c r="C181" s="56">
        <v>30176</v>
      </c>
      <c r="D181" s="56">
        <v>23525</v>
      </c>
      <c r="E181" s="72">
        <f t="shared" si="5"/>
        <v>0.77959305408271473</v>
      </c>
    </row>
    <row r="182" spans="1:13" x14ac:dyDescent="0.2">
      <c r="A182" s="93" t="s">
        <v>53</v>
      </c>
      <c r="B182" s="52">
        <v>11</v>
      </c>
      <c r="C182" s="56">
        <v>2090</v>
      </c>
      <c r="D182" s="56">
        <v>1379</v>
      </c>
      <c r="E182" s="72">
        <f t="shared" si="5"/>
        <v>0.6598086124401914</v>
      </c>
    </row>
    <row r="183" spans="1:13" x14ac:dyDescent="0.2">
      <c r="A183" s="93" t="s">
        <v>54</v>
      </c>
      <c r="B183" s="52">
        <v>171</v>
      </c>
      <c r="C183" s="56">
        <v>39105</v>
      </c>
      <c r="D183" s="56">
        <v>34224</v>
      </c>
      <c r="E183" s="72">
        <f t="shared" si="5"/>
        <v>0.87518220176448025</v>
      </c>
    </row>
    <row r="184" spans="1:13" x14ac:dyDescent="0.2">
      <c r="A184" s="93" t="s">
        <v>55</v>
      </c>
      <c r="B184" s="52">
        <v>87</v>
      </c>
      <c r="C184" s="56">
        <v>18350</v>
      </c>
      <c r="D184" s="56">
        <v>15122</v>
      </c>
      <c r="E184" s="72">
        <f t="shared" si="5"/>
        <v>0.82408719346049042</v>
      </c>
    </row>
    <row r="185" spans="1:13" x14ac:dyDescent="0.2">
      <c r="A185" s="93" t="s">
        <v>56</v>
      </c>
      <c r="B185" s="52">
        <v>122</v>
      </c>
      <c r="C185" s="56">
        <v>26909</v>
      </c>
      <c r="D185" s="56">
        <v>22112</v>
      </c>
      <c r="E185" s="72">
        <f t="shared" si="5"/>
        <v>0.82173250585306035</v>
      </c>
    </row>
    <row r="186" spans="1:13" x14ac:dyDescent="0.2">
      <c r="A186" s="93" t="s">
        <v>57</v>
      </c>
      <c r="B186" s="52">
        <v>131</v>
      </c>
      <c r="C186" s="56">
        <v>34038</v>
      </c>
      <c r="D186" s="56">
        <v>26266</v>
      </c>
      <c r="E186" s="72">
        <f t="shared" si="5"/>
        <v>0.77166696045596095</v>
      </c>
    </row>
    <row r="187" spans="1:13" x14ac:dyDescent="0.2">
      <c r="A187" s="93" t="s">
        <v>58</v>
      </c>
      <c r="B187" s="52">
        <v>60</v>
      </c>
      <c r="C187" s="56">
        <v>13732</v>
      </c>
      <c r="D187" s="56">
        <v>11407</v>
      </c>
      <c r="E187" s="72">
        <f t="shared" si="5"/>
        <v>0.83068744538304695</v>
      </c>
    </row>
    <row r="188" spans="1:13" x14ac:dyDescent="0.2">
      <c r="A188" s="94" t="s">
        <v>29</v>
      </c>
      <c r="B188" s="65">
        <v>2740</v>
      </c>
      <c r="C188" s="43">
        <v>622068</v>
      </c>
      <c r="D188" s="43">
        <v>621959</v>
      </c>
      <c r="E188" s="72">
        <f t="shared" si="5"/>
        <v>0.99982477799854674</v>
      </c>
    </row>
    <row r="189" spans="1:13" x14ac:dyDescent="0.2">
      <c r="A189" s="36" t="s">
        <v>13</v>
      </c>
    </row>
    <row r="191" spans="1:13" x14ac:dyDescent="0.2">
      <c r="A191" s="63" t="s">
        <v>163</v>
      </c>
    </row>
    <row r="192" spans="1:13" x14ac:dyDescent="0.2">
      <c r="A192" s="93"/>
      <c r="B192" s="102" t="s">
        <v>5</v>
      </c>
      <c r="C192" s="102"/>
      <c r="D192" s="102"/>
      <c r="E192" s="103" t="s">
        <v>6</v>
      </c>
      <c r="F192" s="104"/>
      <c r="G192" s="105"/>
      <c r="H192" s="103" t="s">
        <v>7</v>
      </c>
      <c r="I192" s="104"/>
      <c r="J192" s="105"/>
      <c r="K192" s="103" t="s">
        <v>8</v>
      </c>
      <c r="L192" s="104"/>
      <c r="M192" s="105"/>
    </row>
    <row r="193" spans="1:13" ht="38.25" x14ac:dyDescent="0.2">
      <c r="A193" s="94"/>
      <c r="B193" s="70" t="s">
        <v>9</v>
      </c>
      <c r="C193" s="70" t="s">
        <v>11</v>
      </c>
      <c r="D193" s="70" t="s">
        <v>34</v>
      </c>
      <c r="E193" s="70" t="s">
        <v>9</v>
      </c>
      <c r="F193" s="70" t="s">
        <v>11</v>
      </c>
      <c r="G193" s="70" t="s">
        <v>34</v>
      </c>
      <c r="H193" s="70" t="s">
        <v>9</v>
      </c>
      <c r="I193" s="70" t="s">
        <v>11</v>
      </c>
      <c r="J193" s="70" t="s">
        <v>34</v>
      </c>
      <c r="K193" s="70" t="s">
        <v>9</v>
      </c>
      <c r="L193" s="70" t="s">
        <v>11</v>
      </c>
      <c r="M193" s="70" t="s">
        <v>34</v>
      </c>
    </row>
    <row r="194" spans="1:13" x14ac:dyDescent="0.2">
      <c r="A194" s="94" t="s">
        <v>153</v>
      </c>
      <c r="B194" s="43">
        <v>5128</v>
      </c>
      <c r="C194" s="43">
        <v>1236128</v>
      </c>
      <c r="D194" s="43">
        <v>1112746</v>
      </c>
      <c r="E194" s="55">
        <v>124</v>
      </c>
      <c r="F194" s="43">
        <v>17041</v>
      </c>
      <c r="G194" s="43">
        <v>15281</v>
      </c>
      <c r="H194" s="55">
        <v>88</v>
      </c>
      <c r="I194" s="55">
        <v>23712</v>
      </c>
      <c r="J194" s="55">
        <v>22554</v>
      </c>
      <c r="K194" s="55">
        <v>568</v>
      </c>
      <c r="L194" s="43">
        <v>64162</v>
      </c>
      <c r="M194" s="43">
        <v>51755</v>
      </c>
    </row>
    <row r="195" spans="1:13" x14ac:dyDescent="0.2">
      <c r="A195" s="94" t="s">
        <v>26</v>
      </c>
      <c r="B195" s="55">
        <v>1228</v>
      </c>
      <c r="C195" s="43">
        <v>308325</v>
      </c>
      <c r="D195" s="43">
        <v>249857</v>
      </c>
      <c r="E195" s="55">
        <v>11</v>
      </c>
      <c r="F195" s="55">
        <v>2081</v>
      </c>
      <c r="G195" s="55">
        <v>1413</v>
      </c>
      <c r="H195" s="55">
        <v>12</v>
      </c>
      <c r="I195" s="55">
        <v>2401</v>
      </c>
      <c r="J195" s="55">
        <v>1729</v>
      </c>
      <c r="K195" s="55">
        <v>252</v>
      </c>
      <c r="L195" s="43">
        <v>28851</v>
      </c>
      <c r="M195" s="43">
        <v>22743</v>
      </c>
    </row>
    <row r="196" spans="1:13" x14ac:dyDescent="0.2">
      <c r="A196" s="93" t="s">
        <v>35</v>
      </c>
      <c r="B196" s="52">
        <v>173</v>
      </c>
      <c r="C196" s="56">
        <v>38157</v>
      </c>
      <c r="D196" s="56">
        <v>32867</v>
      </c>
      <c r="E196" s="52">
        <v>8</v>
      </c>
      <c r="F196" s="52">
        <v>1659</v>
      </c>
      <c r="G196" s="52">
        <v>1049</v>
      </c>
      <c r="H196" s="52" t="s">
        <v>2</v>
      </c>
      <c r="I196" s="52" t="s">
        <v>2</v>
      </c>
      <c r="J196" s="52" t="s">
        <v>2</v>
      </c>
      <c r="K196" s="52">
        <v>36</v>
      </c>
      <c r="L196" s="52">
        <v>4337</v>
      </c>
      <c r="M196" s="52">
        <v>4553</v>
      </c>
    </row>
    <row r="197" spans="1:13" x14ac:dyDescent="0.2">
      <c r="A197" s="93" t="s">
        <v>36</v>
      </c>
      <c r="B197" s="52">
        <v>101</v>
      </c>
      <c r="C197" s="56">
        <v>18327</v>
      </c>
      <c r="D197" s="56">
        <v>18697</v>
      </c>
      <c r="E197" s="52" t="s">
        <v>2</v>
      </c>
      <c r="F197" s="52" t="s">
        <v>2</v>
      </c>
      <c r="G197" s="52" t="s">
        <v>2</v>
      </c>
      <c r="H197" s="52">
        <v>4</v>
      </c>
      <c r="I197" s="52">
        <v>310</v>
      </c>
      <c r="J197" s="52">
        <v>76</v>
      </c>
      <c r="K197" s="52">
        <v>10</v>
      </c>
      <c r="L197" s="52">
        <v>804</v>
      </c>
      <c r="M197" s="52">
        <v>695</v>
      </c>
    </row>
    <row r="198" spans="1:13" x14ac:dyDescent="0.2">
      <c r="A198" s="93" t="s">
        <v>37</v>
      </c>
      <c r="B198" s="52">
        <v>185</v>
      </c>
      <c r="C198" s="56">
        <v>61247</v>
      </c>
      <c r="D198" s="56">
        <v>49891</v>
      </c>
      <c r="E198" s="52">
        <v>1</v>
      </c>
      <c r="F198" s="52">
        <v>30</v>
      </c>
      <c r="G198" s="52">
        <v>4</v>
      </c>
      <c r="H198" s="52" t="s">
        <v>2</v>
      </c>
      <c r="I198" s="52" t="s">
        <v>2</v>
      </c>
      <c r="J198" s="52" t="s">
        <v>2</v>
      </c>
      <c r="K198" s="52">
        <v>9</v>
      </c>
      <c r="L198" s="52">
        <v>1288</v>
      </c>
      <c r="M198" s="52">
        <v>723</v>
      </c>
    </row>
    <row r="199" spans="1:13" x14ac:dyDescent="0.2">
      <c r="A199" s="93" t="s">
        <v>38</v>
      </c>
      <c r="B199" s="52">
        <v>49</v>
      </c>
      <c r="C199" s="56">
        <v>14124</v>
      </c>
      <c r="D199" s="56">
        <v>11985</v>
      </c>
      <c r="E199" s="52" t="s">
        <v>2</v>
      </c>
      <c r="F199" s="52" t="s">
        <v>2</v>
      </c>
      <c r="G199" s="52" t="s">
        <v>2</v>
      </c>
      <c r="H199" s="52" t="s">
        <v>2</v>
      </c>
      <c r="I199" s="52" t="s">
        <v>2</v>
      </c>
      <c r="J199" s="52" t="s">
        <v>2</v>
      </c>
      <c r="K199" s="52">
        <v>1</v>
      </c>
      <c r="L199" s="52">
        <v>105</v>
      </c>
      <c r="M199" s="52">
        <v>100</v>
      </c>
    </row>
    <row r="200" spans="1:13" x14ac:dyDescent="0.2">
      <c r="A200" s="93" t="s">
        <v>39</v>
      </c>
      <c r="B200" s="52">
        <v>357</v>
      </c>
      <c r="C200" s="56">
        <v>81857</v>
      </c>
      <c r="D200" s="56">
        <v>54965</v>
      </c>
      <c r="E200" s="52" t="s">
        <v>2</v>
      </c>
      <c r="F200" s="52" t="s">
        <v>2</v>
      </c>
      <c r="G200" s="52" t="s">
        <v>2</v>
      </c>
      <c r="H200" s="52">
        <v>6</v>
      </c>
      <c r="I200" s="52">
        <v>1812</v>
      </c>
      <c r="J200" s="52">
        <v>1472</v>
      </c>
      <c r="K200" s="52">
        <v>103</v>
      </c>
      <c r="L200" s="52">
        <v>12840</v>
      </c>
      <c r="M200" s="56">
        <v>8591</v>
      </c>
    </row>
    <row r="201" spans="1:13" x14ac:dyDescent="0.2">
      <c r="A201" s="93" t="s">
        <v>40</v>
      </c>
      <c r="B201" s="52">
        <v>158</v>
      </c>
      <c r="C201" s="56">
        <v>42623</v>
      </c>
      <c r="D201" s="56">
        <v>36242</v>
      </c>
      <c r="E201" s="52" t="s">
        <v>2</v>
      </c>
      <c r="F201" s="52" t="s">
        <v>2</v>
      </c>
      <c r="G201" s="52" t="s">
        <v>2</v>
      </c>
      <c r="H201" s="52">
        <v>1</v>
      </c>
      <c r="I201" s="52">
        <v>97</v>
      </c>
      <c r="J201" s="52">
        <v>63</v>
      </c>
      <c r="K201" s="52">
        <v>63</v>
      </c>
      <c r="L201" s="52">
        <v>6421</v>
      </c>
      <c r="M201" s="52">
        <v>5403</v>
      </c>
    </row>
    <row r="202" spans="1:13" x14ac:dyDescent="0.2">
      <c r="A202" s="93" t="s">
        <v>41</v>
      </c>
      <c r="B202" s="52">
        <v>209</v>
      </c>
      <c r="C202" s="56">
        <v>51991</v>
      </c>
      <c r="D202" s="56">
        <v>45211</v>
      </c>
      <c r="E202" s="52">
        <v>2</v>
      </c>
      <c r="F202" s="52">
        <v>392</v>
      </c>
      <c r="G202" s="52">
        <v>360</v>
      </c>
      <c r="H202" s="52">
        <v>1</v>
      </c>
      <c r="I202" s="52">
        <v>182</v>
      </c>
      <c r="J202" s="52">
        <v>118</v>
      </c>
      <c r="K202" s="52">
        <v>30</v>
      </c>
      <c r="L202" s="52">
        <v>3056</v>
      </c>
      <c r="M202" s="52">
        <v>2678</v>
      </c>
    </row>
    <row r="203" spans="1:13" x14ac:dyDescent="0.2">
      <c r="A203" s="94" t="s">
        <v>27</v>
      </c>
      <c r="B203" s="55">
        <v>495</v>
      </c>
      <c r="C203" s="43">
        <v>120650</v>
      </c>
      <c r="D203" s="43">
        <v>101430</v>
      </c>
      <c r="E203" s="55">
        <v>8</v>
      </c>
      <c r="F203" s="55">
        <v>754</v>
      </c>
      <c r="G203" s="55">
        <v>452</v>
      </c>
      <c r="H203" s="55">
        <v>6</v>
      </c>
      <c r="I203" s="55">
        <v>645</v>
      </c>
      <c r="J203" s="55">
        <v>526</v>
      </c>
      <c r="K203" s="55">
        <v>71</v>
      </c>
      <c r="L203" s="55">
        <v>7916</v>
      </c>
      <c r="M203" s="55">
        <v>6844</v>
      </c>
    </row>
    <row r="204" spans="1:13" x14ac:dyDescent="0.2">
      <c r="A204" s="93" t="s">
        <v>42</v>
      </c>
      <c r="B204" s="52">
        <v>50</v>
      </c>
      <c r="C204" s="52">
        <v>13135</v>
      </c>
      <c r="D204" s="52">
        <v>10247</v>
      </c>
      <c r="E204" s="52" t="s">
        <v>2</v>
      </c>
      <c r="F204" s="52" t="s">
        <v>2</v>
      </c>
      <c r="G204" s="52" t="s">
        <v>2</v>
      </c>
      <c r="H204" s="52" t="s">
        <v>2</v>
      </c>
      <c r="I204" s="52" t="s">
        <v>2</v>
      </c>
      <c r="J204" s="52" t="s">
        <v>2</v>
      </c>
      <c r="K204" s="52">
        <v>1</v>
      </c>
      <c r="L204" s="52">
        <v>251</v>
      </c>
      <c r="M204" s="52">
        <v>204</v>
      </c>
    </row>
    <row r="205" spans="1:13" x14ac:dyDescent="0.2">
      <c r="A205" s="93" t="s">
        <v>43</v>
      </c>
      <c r="B205" s="52">
        <v>16</v>
      </c>
      <c r="C205" s="52">
        <v>3105</v>
      </c>
      <c r="D205" s="52">
        <v>2437</v>
      </c>
      <c r="E205" s="52" t="s">
        <v>2</v>
      </c>
      <c r="F205" s="52" t="s">
        <v>2</v>
      </c>
      <c r="G205" s="52" t="s">
        <v>2</v>
      </c>
      <c r="H205" s="52" t="s">
        <v>2</v>
      </c>
      <c r="I205" s="52" t="s">
        <v>2</v>
      </c>
      <c r="J205" s="52" t="s">
        <v>2</v>
      </c>
      <c r="K205" s="52">
        <v>9</v>
      </c>
      <c r="L205" s="52">
        <v>1205</v>
      </c>
      <c r="M205" s="52">
        <v>1073</v>
      </c>
    </row>
    <row r="206" spans="1:13" x14ac:dyDescent="0.2">
      <c r="A206" s="93" t="s">
        <v>44</v>
      </c>
      <c r="B206" s="52">
        <v>141</v>
      </c>
      <c r="C206" s="56">
        <v>32147</v>
      </c>
      <c r="D206" s="56">
        <v>27339</v>
      </c>
      <c r="E206" s="52">
        <v>2</v>
      </c>
      <c r="F206" s="52">
        <v>123</v>
      </c>
      <c r="G206" s="52">
        <v>110</v>
      </c>
      <c r="H206" s="52">
        <v>4</v>
      </c>
      <c r="I206" s="52">
        <v>599</v>
      </c>
      <c r="J206" s="52">
        <v>500</v>
      </c>
      <c r="K206" s="52">
        <v>11</v>
      </c>
      <c r="L206" s="52">
        <v>804</v>
      </c>
      <c r="M206" s="52">
        <v>624</v>
      </c>
    </row>
    <row r="207" spans="1:13" x14ac:dyDescent="0.2">
      <c r="A207" s="93" t="s">
        <v>45</v>
      </c>
      <c r="B207" s="52">
        <v>73</v>
      </c>
      <c r="C207" s="56">
        <v>19526</v>
      </c>
      <c r="D207" s="56">
        <v>16696</v>
      </c>
      <c r="E207" s="52">
        <v>1</v>
      </c>
      <c r="F207" s="52">
        <v>262</v>
      </c>
      <c r="G207" s="52">
        <v>204</v>
      </c>
      <c r="H207" s="52">
        <v>1</v>
      </c>
      <c r="I207" s="52">
        <v>40</v>
      </c>
      <c r="J207" s="52">
        <v>19</v>
      </c>
      <c r="K207" s="52">
        <v>19</v>
      </c>
      <c r="L207" s="52">
        <v>2659</v>
      </c>
      <c r="M207" s="52">
        <v>2501</v>
      </c>
    </row>
    <row r="208" spans="1:13" x14ac:dyDescent="0.2">
      <c r="A208" s="93" t="s">
        <v>46</v>
      </c>
      <c r="B208" s="52">
        <v>46</v>
      </c>
      <c r="C208" s="52">
        <v>8288</v>
      </c>
      <c r="D208" s="56">
        <v>7105</v>
      </c>
      <c r="E208" s="52">
        <v>2</v>
      </c>
      <c r="F208" s="52">
        <v>91</v>
      </c>
      <c r="G208" s="52">
        <v>78</v>
      </c>
      <c r="H208" s="52" t="s">
        <v>2</v>
      </c>
      <c r="I208" s="52" t="s">
        <v>2</v>
      </c>
      <c r="J208" s="52" t="s">
        <v>2</v>
      </c>
      <c r="K208" s="52">
        <v>10</v>
      </c>
      <c r="L208" s="52">
        <v>915</v>
      </c>
      <c r="M208" s="52">
        <v>826</v>
      </c>
    </row>
    <row r="209" spans="1:13" x14ac:dyDescent="0.2">
      <c r="A209" s="93" t="s">
        <v>47</v>
      </c>
      <c r="B209" s="52">
        <v>52</v>
      </c>
      <c r="C209" s="52">
        <v>13345</v>
      </c>
      <c r="D209" s="52">
        <v>11603</v>
      </c>
      <c r="E209" s="52" t="s">
        <v>2</v>
      </c>
      <c r="F209" s="52" t="s">
        <v>2</v>
      </c>
      <c r="G209" s="52" t="s">
        <v>2</v>
      </c>
      <c r="H209" s="52" t="s">
        <v>2</v>
      </c>
      <c r="I209" s="52" t="s">
        <v>2</v>
      </c>
      <c r="J209" s="52" t="s">
        <v>2</v>
      </c>
      <c r="K209" s="52">
        <v>7</v>
      </c>
      <c r="L209" s="52">
        <v>767</v>
      </c>
      <c r="M209" s="52">
        <v>544</v>
      </c>
    </row>
    <row r="210" spans="1:13" x14ac:dyDescent="0.2">
      <c r="A210" s="93" t="s">
        <v>48</v>
      </c>
      <c r="B210" s="52">
        <v>118</v>
      </c>
      <c r="C210" s="56">
        <v>31104</v>
      </c>
      <c r="D210" s="56">
        <v>26004</v>
      </c>
      <c r="E210" s="52">
        <v>3</v>
      </c>
      <c r="F210" s="52">
        <v>278</v>
      </c>
      <c r="G210" s="52">
        <v>60</v>
      </c>
      <c r="H210" s="52">
        <v>1</v>
      </c>
      <c r="I210" s="52">
        <v>6</v>
      </c>
      <c r="J210" s="52">
        <v>7</v>
      </c>
      <c r="K210" s="52">
        <v>14</v>
      </c>
      <c r="L210" s="52">
        <v>1316</v>
      </c>
      <c r="M210" s="52">
        <v>1073</v>
      </c>
    </row>
    <row r="211" spans="1:13" x14ac:dyDescent="0.2">
      <c r="A211" s="94" t="s">
        <v>28</v>
      </c>
      <c r="B211" s="55">
        <v>891</v>
      </c>
      <c r="C211" s="43">
        <v>226684</v>
      </c>
      <c r="D211" s="43">
        <v>181307</v>
      </c>
      <c r="E211" s="55">
        <v>18</v>
      </c>
      <c r="F211" s="55">
        <v>2886</v>
      </c>
      <c r="G211" s="55">
        <v>2097</v>
      </c>
      <c r="H211" s="55">
        <v>4</v>
      </c>
      <c r="I211" s="55">
        <v>748</v>
      </c>
      <c r="J211" s="55">
        <v>381</v>
      </c>
      <c r="K211" s="55">
        <v>150</v>
      </c>
      <c r="L211" s="55">
        <v>16441</v>
      </c>
      <c r="M211" s="43">
        <v>11213</v>
      </c>
    </row>
    <row r="212" spans="1:13" x14ac:dyDescent="0.2">
      <c r="A212" s="93" t="s">
        <v>49</v>
      </c>
      <c r="B212" s="52">
        <v>29</v>
      </c>
      <c r="C212" s="52">
        <v>4618</v>
      </c>
      <c r="D212" s="52">
        <v>3659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 t="s">
        <v>2</v>
      </c>
      <c r="L212" s="52" t="s">
        <v>2</v>
      </c>
      <c r="M212" s="52" t="s">
        <v>2</v>
      </c>
    </row>
    <row r="213" spans="1:13" x14ac:dyDescent="0.2">
      <c r="A213" s="93" t="s">
        <v>50</v>
      </c>
      <c r="B213" s="52">
        <v>146</v>
      </c>
      <c r="C213" s="56">
        <v>33814</v>
      </c>
      <c r="D213" s="56">
        <v>29630</v>
      </c>
      <c r="E213" s="52" t="s">
        <v>2</v>
      </c>
      <c r="F213" s="52" t="s">
        <v>2</v>
      </c>
      <c r="G213" s="52" t="s">
        <v>2</v>
      </c>
      <c r="H213" s="52" t="s">
        <v>2</v>
      </c>
      <c r="I213" s="52" t="s">
        <v>2</v>
      </c>
      <c r="J213" s="52" t="s">
        <v>2</v>
      </c>
      <c r="K213" s="52">
        <v>6</v>
      </c>
      <c r="L213" s="52">
        <v>371</v>
      </c>
      <c r="M213" s="52">
        <v>185</v>
      </c>
    </row>
    <row r="214" spans="1:13" x14ac:dyDescent="0.2">
      <c r="A214" s="93" t="s">
        <v>51</v>
      </c>
      <c r="B214" s="52">
        <v>119</v>
      </c>
      <c r="C214" s="56">
        <v>39907</v>
      </c>
      <c r="D214" s="56">
        <v>25591</v>
      </c>
      <c r="E214" s="52">
        <v>6</v>
      </c>
      <c r="F214" s="52">
        <v>1262</v>
      </c>
      <c r="G214" s="52">
        <v>835</v>
      </c>
      <c r="H214" s="52" t="s">
        <v>2</v>
      </c>
      <c r="I214" s="52" t="s">
        <v>2</v>
      </c>
      <c r="J214" s="52" t="s">
        <v>2</v>
      </c>
      <c r="K214" s="52">
        <v>13</v>
      </c>
      <c r="L214" s="52">
        <v>2387</v>
      </c>
      <c r="M214" s="52">
        <v>1065</v>
      </c>
    </row>
    <row r="215" spans="1:13" x14ac:dyDescent="0.2">
      <c r="A215" s="93" t="s">
        <v>52</v>
      </c>
      <c r="B215" s="52">
        <v>109</v>
      </c>
      <c r="C215" s="56">
        <v>26487</v>
      </c>
      <c r="D215" s="56">
        <v>21101</v>
      </c>
      <c r="E215" s="52">
        <v>3</v>
      </c>
      <c r="F215" s="52">
        <v>317</v>
      </c>
      <c r="G215" s="52">
        <v>293</v>
      </c>
      <c r="H215" s="52">
        <v>1</v>
      </c>
      <c r="I215" s="52">
        <v>8</v>
      </c>
      <c r="J215" s="52">
        <v>8</v>
      </c>
      <c r="K215" s="52">
        <v>32</v>
      </c>
      <c r="L215" s="52">
        <v>3364</v>
      </c>
      <c r="M215" s="52">
        <v>2123</v>
      </c>
    </row>
    <row r="216" spans="1:13" x14ac:dyDescent="0.2">
      <c r="A216" s="93" t="s">
        <v>53</v>
      </c>
      <c r="B216" s="52">
        <v>8</v>
      </c>
      <c r="C216" s="52">
        <v>1702</v>
      </c>
      <c r="D216" s="52">
        <v>1184</v>
      </c>
      <c r="E216" s="52" t="s">
        <v>2</v>
      </c>
      <c r="F216" s="52" t="s">
        <v>2</v>
      </c>
      <c r="G216" s="52" t="s">
        <v>2</v>
      </c>
      <c r="H216" s="52" t="s">
        <v>2</v>
      </c>
      <c r="I216" s="52" t="s">
        <v>2</v>
      </c>
      <c r="J216" s="52" t="s">
        <v>2</v>
      </c>
      <c r="K216" s="52">
        <v>3</v>
      </c>
      <c r="L216" s="52">
        <v>387</v>
      </c>
      <c r="M216" s="52">
        <v>196</v>
      </c>
    </row>
    <row r="217" spans="1:13" x14ac:dyDescent="0.2">
      <c r="A217" s="93" t="s">
        <v>54</v>
      </c>
      <c r="B217" s="52">
        <v>147</v>
      </c>
      <c r="C217" s="56">
        <v>36631</v>
      </c>
      <c r="D217" s="56">
        <v>32137</v>
      </c>
      <c r="E217" s="52" t="s">
        <v>2</v>
      </c>
      <c r="F217" s="52" t="s">
        <v>2</v>
      </c>
      <c r="G217" s="52" t="s">
        <v>2</v>
      </c>
      <c r="H217" s="52" t="s">
        <v>2</v>
      </c>
      <c r="I217" s="52" t="s">
        <v>2</v>
      </c>
      <c r="J217" s="52" t="s">
        <v>2</v>
      </c>
      <c r="K217" s="52">
        <v>28</v>
      </c>
      <c r="L217" s="52">
        <v>2474</v>
      </c>
      <c r="M217" s="52">
        <v>2087</v>
      </c>
    </row>
    <row r="218" spans="1:13" x14ac:dyDescent="0.2">
      <c r="A218" s="93" t="s">
        <v>55</v>
      </c>
      <c r="B218" s="52">
        <v>64</v>
      </c>
      <c r="C218" s="56">
        <v>15776</v>
      </c>
      <c r="D218" s="56">
        <v>12948</v>
      </c>
      <c r="E218" s="52" t="s">
        <v>2</v>
      </c>
      <c r="F218" s="52" t="s">
        <v>2</v>
      </c>
      <c r="G218" s="52" t="s">
        <v>2</v>
      </c>
      <c r="H218" s="52" t="s">
        <v>2</v>
      </c>
      <c r="I218" s="52" t="s">
        <v>2</v>
      </c>
      <c r="J218" s="52" t="s">
        <v>2</v>
      </c>
      <c r="K218" s="52">
        <v>26</v>
      </c>
      <c r="L218" s="52">
        <v>2573</v>
      </c>
      <c r="M218" s="52">
        <v>2174</v>
      </c>
    </row>
    <row r="219" spans="1:13" x14ac:dyDescent="0.2">
      <c r="A219" s="93" t="s">
        <v>56</v>
      </c>
      <c r="B219" s="52">
        <v>113</v>
      </c>
      <c r="C219" s="56">
        <v>25917</v>
      </c>
      <c r="D219" s="56">
        <v>21299</v>
      </c>
      <c r="E219" s="52" t="s">
        <v>2</v>
      </c>
      <c r="F219" s="52" t="s">
        <v>2</v>
      </c>
      <c r="G219" s="52" t="s">
        <v>2</v>
      </c>
      <c r="H219" s="52">
        <v>1</v>
      </c>
      <c r="I219" s="52">
        <v>366</v>
      </c>
      <c r="J219" s="52">
        <v>347</v>
      </c>
      <c r="K219" s="52">
        <v>12</v>
      </c>
      <c r="L219" s="52">
        <v>625</v>
      </c>
      <c r="M219" s="52">
        <v>466</v>
      </c>
    </row>
    <row r="220" spans="1:13" x14ac:dyDescent="0.2">
      <c r="A220" s="93" t="s">
        <v>57</v>
      </c>
      <c r="B220" s="52">
        <v>107</v>
      </c>
      <c r="C220" s="56">
        <v>29526</v>
      </c>
      <c r="D220" s="56">
        <v>23292</v>
      </c>
      <c r="E220" s="52">
        <v>9</v>
      </c>
      <c r="F220" s="52">
        <v>1307</v>
      </c>
      <c r="G220" s="52">
        <v>970</v>
      </c>
      <c r="H220" s="52">
        <v>1</v>
      </c>
      <c r="I220" s="52">
        <v>113</v>
      </c>
      <c r="J220" s="52">
        <v>26</v>
      </c>
      <c r="K220" s="52">
        <v>20</v>
      </c>
      <c r="L220" s="52">
        <v>3093</v>
      </c>
      <c r="M220" s="52">
        <v>1979</v>
      </c>
    </row>
    <row r="221" spans="1:13" x14ac:dyDescent="0.2">
      <c r="A221" s="93" t="s">
        <v>58</v>
      </c>
      <c r="B221" s="52">
        <v>51</v>
      </c>
      <c r="C221" s="52">
        <v>12305</v>
      </c>
      <c r="D221" s="52">
        <v>10467</v>
      </c>
      <c r="E221" s="52" t="s">
        <v>2</v>
      </c>
      <c r="F221" s="52" t="s">
        <v>2</v>
      </c>
      <c r="G221" s="52" t="s">
        <v>2</v>
      </c>
      <c r="H221" s="52">
        <v>1</v>
      </c>
      <c r="I221" s="52">
        <v>261</v>
      </c>
      <c r="J221" s="52" t="s">
        <v>2</v>
      </c>
      <c r="K221" s="52">
        <v>10</v>
      </c>
      <c r="L221" s="52">
        <v>1167</v>
      </c>
      <c r="M221" s="52">
        <v>940</v>
      </c>
    </row>
    <row r="222" spans="1:13" x14ac:dyDescent="0.2">
      <c r="A222" s="94" t="s">
        <v>29</v>
      </c>
      <c r="B222" s="43">
        <v>2544</v>
      </c>
      <c r="C222" s="43">
        <v>579875</v>
      </c>
      <c r="D222" s="43">
        <v>579766</v>
      </c>
      <c r="E222" s="55">
        <v>87</v>
      </c>
      <c r="F222" s="55">
        <v>11320</v>
      </c>
      <c r="G222" s="55">
        <v>11320</v>
      </c>
      <c r="H222" s="55">
        <v>66</v>
      </c>
      <c r="I222" s="55">
        <v>19919</v>
      </c>
      <c r="J222" s="55">
        <v>19919</v>
      </c>
      <c r="K222" s="55">
        <v>96</v>
      </c>
      <c r="L222" s="43">
        <v>10955</v>
      </c>
      <c r="M222" s="43">
        <v>10955</v>
      </c>
    </row>
    <row r="223" spans="1:13" x14ac:dyDescent="0.2">
      <c r="A223" s="36" t="s">
        <v>13</v>
      </c>
    </row>
    <row r="225" spans="1:17" x14ac:dyDescent="0.2">
      <c r="A225" s="63" t="s">
        <v>162</v>
      </c>
    </row>
    <row r="226" spans="1:17" x14ac:dyDescent="0.2">
      <c r="B226" s="39" t="s">
        <v>4</v>
      </c>
      <c r="C226" s="39"/>
    </row>
    <row r="227" spans="1:17" x14ac:dyDescent="0.2">
      <c r="A227" s="38" t="s">
        <v>25</v>
      </c>
      <c r="B227" s="39" t="s">
        <v>9</v>
      </c>
      <c r="C227" s="39" t="s">
        <v>254</v>
      </c>
      <c r="D227" s="50" t="s">
        <v>60</v>
      </c>
      <c r="F227" s="63" t="s">
        <v>155</v>
      </c>
    </row>
    <row r="228" spans="1:17" x14ac:dyDescent="0.2">
      <c r="A228" s="94" t="s">
        <v>9</v>
      </c>
      <c r="B228" s="65">
        <v>5778</v>
      </c>
      <c r="C228" s="65">
        <v>324184</v>
      </c>
      <c r="D228" s="95">
        <f>B228/C228</f>
        <v>1.7823211509513118E-2</v>
      </c>
      <c r="O228" s="93" t="s">
        <v>40</v>
      </c>
      <c r="P228" s="96">
        <v>5.5944055944055944E-2</v>
      </c>
      <c r="Q228" s="95">
        <v>1.7823211509513118E-2</v>
      </c>
    </row>
    <row r="229" spans="1:17" x14ac:dyDescent="0.2">
      <c r="A229" s="94" t="s">
        <v>26</v>
      </c>
      <c r="B229" s="66">
        <v>1471</v>
      </c>
      <c r="C229" s="66">
        <v>74043</v>
      </c>
      <c r="D229" s="95">
        <f>B229/C229</f>
        <v>1.9866834136920437E-2</v>
      </c>
      <c r="O229" s="93" t="s">
        <v>52</v>
      </c>
      <c r="P229" s="96">
        <v>0.05</v>
      </c>
      <c r="Q229" s="95">
        <v>1.7823211509513118E-2</v>
      </c>
    </row>
    <row r="230" spans="1:17" x14ac:dyDescent="0.2">
      <c r="A230" s="93" t="s">
        <v>35</v>
      </c>
      <c r="B230" s="52">
        <v>216</v>
      </c>
      <c r="C230" s="52">
        <v>9864</v>
      </c>
      <c r="D230" s="96">
        <f>B230/C230</f>
        <v>2.1897810218978103E-2</v>
      </c>
      <c r="O230" s="93" t="s">
        <v>54</v>
      </c>
      <c r="P230" s="96">
        <v>4.0056219255094873E-2</v>
      </c>
      <c r="Q230" s="95">
        <v>1.7823211509513118E-2</v>
      </c>
    </row>
    <row r="231" spans="1:17" x14ac:dyDescent="0.2">
      <c r="A231" s="93" t="s">
        <v>36</v>
      </c>
      <c r="B231" s="52">
        <v>113</v>
      </c>
      <c r="C231" s="52">
        <v>4035</v>
      </c>
      <c r="D231" s="96">
        <f t="shared" ref="D231:D256" si="6">B231/C231</f>
        <v>2.8004956629491946E-2</v>
      </c>
      <c r="O231" s="93" t="s">
        <v>43</v>
      </c>
      <c r="P231" s="96">
        <v>3.7414965986394558E-2</v>
      </c>
      <c r="Q231" s="95">
        <v>1.7823211509513118E-2</v>
      </c>
    </row>
    <row r="232" spans="1:17" x14ac:dyDescent="0.2">
      <c r="A232" s="93" t="s">
        <v>37</v>
      </c>
      <c r="B232" s="52">
        <v>193</v>
      </c>
      <c r="C232" s="52">
        <v>15147</v>
      </c>
      <c r="D232" s="96">
        <f t="shared" si="6"/>
        <v>1.2741797055522546E-2</v>
      </c>
      <c r="O232" s="93" t="s">
        <v>57</v>
      </c>
      <c r="P232" s="96">
        <v>3.7110481586402268E-2</v>
      </c>
      <c r="Q232" s="95">
        <v>1.7823211509513118E-2</v>
      </c>
    </row>
    <row r="233" spans="1:17" x14ac:dyDescent="0.2">
      <c r="A233" s="93" t="s">
        <v>38</v>
      </c>
      <c r="B233" s="52">
        <v>50</v>
      </c>
      <c r="C233" s="52">
        <v>2714</v>
      </c>
      <c r="D233" s="96">
        <f t="shared" si="6"/>
        <v>1.8422991893883568E-2</v>
      </c>
      <c r="O233" s="93" t="s">
        <v>36</v>
      </c>
      <c r="P233" s="96">
        <v>2.8004956629491946E-2</v>
      </c>
      <c r="Q233" s="95">
        <v>1.7823211509513118E-2</v>
      </c>
    </row>
    <row r="234" spans="1:17" x14ac:dyDescent="0.2">
      <c r="A234" s="93" t="s">
        <v>39</v>
      </c>
      <c r="B234" s="52">
        <v>453</v>
      </c>
      <c r="C234" s="52">
        <v>25076</v>
      </c>
      <c r="D234" s="96">
        <f t="shared" si="6"/>
        <v>1.8065082150263201E-2</v>
      </c>
      <c r="O234" s="93" t="s">
        <v>55</v>
      </c>
      <c r="P234" s="96">
        <v>2.7162035591632844E-2</v>
      </c>
      <c r="Q234" s="95">
        <v>1.7823211509513118E-2</v>
      </c>
    </row>
    <row r="235" spans="1:17" x14ac:dyDescent="0.2">
      <c r="A235" s="93" t="s">
        <v>40</v>
      </c>
      <c r="B235" s="52">
        <v>216</v>
      </c>
      <c r="C235" s="52">
        <v>3861</v>
      </c>
      <c r="D235" s="96">
        <f t="shared" si="6"/>
        <v>5.5944055944055944E-2</v>
      </c>
      <c r="O235" s="93" t="s">
        <v>47</v>
      </c>
      <c r="P235" s="96">
        <v>2.6679371129109099E-2</v>
      </c>
      <c r="Q235" s="95">
        <v>1.7823211509513118E-2</v>
      </c>
    </row>
    <row r="236" spans="1:17" x14ac:dyDescent="0.2">
      <c r="A236" s="93" t="s">
        <v>41</v>
      </c>
      <c r="B236" s="52">
        <v>234</v>
      </c>
      <c r="C236" s="52">
        <v>13346</v>
      </c>
      <c r="D236" s="96">
        <f t="shared" si="6"/>
        <v>1.7533343323842349E-2</v>
      </c>
      <c r="O236" s="93" t="s">
        <v>58</v>
      </c>
      <c r="P236" s="96">
        <v>2.6385224274406333E-2</v>
      </c>
      <c r="Q236" s="95">
        <v>1.7823211509513118E-2</v>
      </c>
    </row>
    <row r="237" spans="1:17" x14ac:dyDescent="0.2">
      <c r="A237" s="94" t="s">
        <v>27</v>
      </c>
      <c r="B237" s="66">
        <v>567</v>
      </c>
      <c r="C237" s="66">
        <v>51547</v>
      </c>
      <c r="D237" s="95">
        <f t="shared" si="6"/>
        <v>1.0999670203891594E-2</v>
      </c>
      <c r="O237" s="93" t="s">
        <v>56</v>
      </c>
      <c r="P237" s="96">
        <v>2.596849723286505E-2</v>
      </c>
      <c r="Q237" s="95">
        <v>1.7823211509513118E-2</v>
      </c>
    </row>
    <row r="238" spans="1:17" x14ac:dyDescent="0.2">
      <c r="A238" s="93" t="s">
        <v>42</v>
      </c>
      <c r="B238" s="52">
        <v>51</v>
      </c>
      <c r="C238" s="52">
        <v>11716</v>
      </c>
      <c r="D238" s="96">
        <f t="shared" si="6"/>
        <v>4.3530215090474564E-3</v>
      </c>
      <c r="O238" s="93" t="s">
        <v>45</v>
      </c>
      <c r="P238" s="96">
        <v>2.585487906588824E-2</v>
      </c>
      <c r="Q238" s="95">
        <v>1.7823211509513118E-2</v>
      </c>
    </row>
    <row r="239" spans="1:17" x14ac:dyDescent="0.2">
      <c r="A239" s="93" t="s">
        <v>43</v>
      </c>
      <c r="B239" s="52">
        <v>22</v>
      </c>
      <c r="C239" s="52">
        <v>588</v>
      </c>
      <c r="D239" s="96">
        <f t="shared" si="6"/>
        <v>3.7414965986394558E-2</v>
      </c>
      <c r="O239" s="93" t="s">
        <v>35</v>
      </c>
      <c r="P239" s="96">
        <v>2.1897810218978103E-2</v>
      </c>
      <c r="Q239" s="95">
        <v>1.7823211509513118E-2</v>
      </c>
    </row>
    <row r="240" spans="1:17" x14ac:dyDescent="0.2">
      <c r="A240" s="93" t="s">
        <v>44</v>
      </c>
      <c r="B240" s="52">
        <v>155</v>
      </c>
      <c r="C240" s="52">
        <v>18672</v>
      </c>
      <c r="D240" s="96">
        <f t="shared" si="6"/>
        <v>8.3011996572407883E-3</v>
      </c>
      <c r="O240" s="93" t="s">
        <v>51</v>
      </c>
      <c r="P240" s="96">
        <v>2.1118991331757288E-2</v>
      </c>
      <c r="Q240" s="95">
        <v>1.7823211509513118E-2</v>
      </c>
    </row>
    <row r="241" spans="1:17" x14ac:dyDescent="0.2">
      <c r="A241" s="93" t="s">
        <v>45</v>
      </c>
      <c r="B241" s="52">
        <v>93</v>
      </c>
      <c r="C241" s="52">
        <v>3597</v>
      </c>
      <c r="D241" s="96">
        <f t="shared" si="6"/>
        <v>2.585487906588824E-2</v>
      </c>
      <c r="O241" s="93" t="s">
        <v>53</v>
      </c>
      <c r="P241" s="96">
        <v>2.0872865275142316E-2</v>
      </c>
      <c r="Q241" s="95">
        <v>1.7823211509513118E-2</v>
      </c>
    </row>
    <row r="242" spans="1:17" x14ac:dyDescent="0.2">
      <c r="A242" s="93" t="s">
        <v>46</v>
      </c>
      <c r="B242" s="52">
        <v>57</v>
      </c>
      <c r="C242" s="52">
        <v>3197</v>
      </c>
      <c r="D242" s="96">
        <f t="shared" si="6"/>
        <v>1.7829214888958399E-2</v>
      </c>
      <c r="O242" s="93" t="s">
        <v>38</v>
      </c>
      <c r="P242" s="96">
        <v>1.8422991893883568E-2</v>
      </c>
      <c r="Q242" s="95">
        <v>1.7823211509513118E-2</v>
      </c>
    </row>
    <row r="243" spans="1:17" x14ac:dyDescent="0.2">
      <c r="A243" s="93" t="s">
        <v>47</v>
      </c>
      <c r="B243" s="52">
        <v>56</v>
      </c>
      <c r="C243" s="52">
        <v>2099</v>
      </c>
      <c r="D243" s="96">
        <f t="shared" si="6"/>
        <v>2.6679371129109099E-2</v>
      </c>
      <c r="O243" s="94" t="s">
        <v>29</v>
      </c>
      <c r="P243" s="95">
        <v>1.8164340879710961E-2</v>
      </c>
      <c r="Q243" s="95">
        <v>1.7823211509513118E-2</v>
      </c>
    </row>
    <row r="244" spans="1:17" x14ac:dyDescent="0.2">
      <c r="A244" s="93" t="s">
        <v>48</v>
      </c>
      <c r="B244" s="52">
        <v>134</v>
      </c>
      <c r="C244" s="52">
        <v>11678</v>
      </c>
      <c r="D244" s="96">
        <f t="shared" si="6"/>
        <v>1.147456756293886E-2</v>
      </c>
      <c r="O244" s="93" t="s">
        <v>39</v>
      </c>
      <c r="P244" s="96">
        <v>1.8065082150263201E-2</v>
      </c>
      <c r="Q244" s="95">
        <v>1.7823211509513118E-2</v>
      </c>
    </row>
    <row r="245" spans="1:17" x14ac:dyDescent="0.2">
      <c r="A245" s="94" t="s">
        <v>28</v>
      </c>
      <c r="B245" s="66">
        <v>1032</v>
      </c>
      <c r="C245" s="66">
        <v>47749</v>
      </c>
      <c r="D245" s="95">
        <f t="shared" si="6"/>
        <v>2.1613018073676937E-2</v>
      </c>
      <c r="O245" s="93" t="s">
        <v>46</v>
      </c>
      <c r="P245" s="96">
        <v>1.7829214888958399E-2</v>
      </c>
      <c r="Q245" s="95">
        <v>1.7823211509513118E-2</v>
      </c>
    </row>
    <row r="246" spans="1:17" x14ac:dyDescent="0.2">
      <c r="A246" s="93" t="s">
        <v>49</v>
      </c>
      <c r="B246" s="52">
        <v>29</v>
      </c>
      <c r="C246" s="52">
        <v>8155</v>
      </c>
      <c r="D246" s="96">
        <f t="shared" si="6"/>
        <v>3.5561005518087063E-3</v>
      </c>
      <c r="O246" s="93" t="s">
        <v>41</v>
      </c>
      <c r="P246" s="96">
        <v>1.7533343323842349E-2</v>
      </c>
      <c r="Q246" s="95">
        <v>1.7823211509513118E-2</v>
      </c>
    </row>
    <row r="247" spans="1:17" x14ac:dyDescent="0.2">
      <c r="A247" s="93" t="s">
        <v>50</v>
      </c>
      <c r="B247" s="52">
        <v>150</v>
      </c>
      <c r="C247" s="52">
        <v>11968</v>
      </c>
      <c r="D247" s="96">
        <f t="shared" si="6"/>
        <v>1.2533422459893048E-2</v>
      </c>
      <c r="O247" s="93" t="s">
        <v>37</v>
      </c>
      <c r="P247" s="96">
        <v>1.2741797055522546E-2</v>
      </c>
      <c r="Q247" s="95">
        <v>1.7823211509513118E-2</v>
      </c>
    </row>
    <row r="248" spans="1:17" x14ac:dyDescent="0.2">
      <c r="A248" s="93" t="s">
        <v>51</v>
      </c>
      <c r="B248" s="52">
        <v>134</v>
      </c>
      <c r="C248" s="52">
        <v>6345</v>
      </c>
      <c r="D248" s="96">
        <f t="shared" si="6"/>
        <v>2.1118991331757288E-2</v>
      </c>
      <c r="O248" s="93" t="s">
        <v>50</v>
      </c>
      <c r="P248" s="96">
        <v>1.2533422459893048E-2</v>
      </c>
      <c r="Q248" s="95">
        <v>1.7823211509513118E-2</v>
      </c>
    </row>
    <row r="249" spans="1:17" x14ac:dyDescent="0.2">
      <c r="A249" s="93" t="s">
        <v>52</v>
      </c>
      <c r="B249" s="52">
        <v>139</v>
      </c>
      <c r="C249" s="52">
        <v>2780</v>
      </c>
      <c r="D249" s="96">
        <f t="shared" si="6"/>
        <v>0.05</v>
      </c>
      <c r="O249" s="93" t="s">
        <v>48</v>
      </c>
      <c r="P249" s="96">
        <v>1.147456756293886E-2</v>
      </c>
      <c r="Q249" s="95">
        <v>1.7823211509513118E-2</v>
      </c>
    </row>
    <row r="250" spans="1:17" x14ac:dyDescent="0.2">
      <c r="A250" s="93" t="s">
        <v>53</v>
      </c>
      <c r="B250" s="52">
        <v>11</v>
      </c>
      <c r="C250" s="52">
        <v>527</v>
      </c>
      <c r="D250" s="96">
        <f t="shared" si="6"/>
        <v>2.0872865275142316E-2</v>
      </c>
      <c r="O250" s="93" t="s">
        <v>44</v>
      </c>
      <c r="P250" s="96">
        <v>8.3011996572407883E-3</v>
      </c>
      <c r="Q250" s="95">
        <v>1.7823211509513118E-2</v>
      </c>
    </row>
    <row r="251" spans="1:17" x14ac:dyDescent="0.2">
      <c r="A251" s="93" t="s">
        <v>54</v>
      </c>
      <c r="B251" s="52">
        <v>171</v>
      </c>
      <c r="C251" s="52">
        <v>4269</v>
      </c>
      <c r="D251" s="96">
        <f t="shared" si="6"/>
        <v>4.0056219255094873E-2</v>
      </c>
      <c r="O251" s="93" t="s">
        <v>42</v>
      </c>
      <c r="P251" s="96">
        <v>4.3530215090474564E-3</v>
      </c>
      <c r="Q251" s="95">
        <v>1.7823211509513118E-2</v>
      </c>
    </row>
    <row r="252" spans="1:17" x14ac:dyDescent="0.2">
      <c r="A252" s="93" t="s">
        <v>55</v>
      </c>
      <c r="B252" s="52">
        <v>87</v>
      </c>
      <c r="C252" s="52">
        <v>3203</v>
      </c>
      <c r="D252" s="96">
        <f t="shared" si="6"/>
        <v>2.7162035591632844E-2</v>
      </c>
      <c r="O252" s="93" t="s">
        <v>49</v>
      </c>
      <c r="P252" s="96">
        <v>3.5561005518087063E-3</v>
      </c>
      <c r="Q252" s="95">
        <v>1.7823211509513118E-2</v>
      </c>
    </row>
    <row r="253" spans="1:17" x14ac:dyDescent="0.2">
      <c r="A253" s="93" t="s">
        <v>56</v>
      </c>
      <c r="B253" s="52">
        <v>122</v>
      </c>
      <c r="C253" s="52">
        <v>4698</v>
      </c>
      <c r="D253" s="96">
        <f t="shared" si="6"/>
        <v>2.596849723286505E-2</v>
      </c>
    </row>
    <row r="254" spans="1:17" x14ac:dyDescent="0.2">
      <c r="A254" s="93" t="s">
        <v>57</v>
      </c>
      <c r="B254" s="52">
        <v>131</v>
      </c>
      <c r="C254" s="52">
        <v>3530</v>
      </c>
      <c r="D254" s="96">
        <f t="shared" si="6"/>
        <v>3.7110481586402268E-2</v>
      </c>
    </row>
    <row r="255" spans="1:17" x14ac:dyDescent="0.2">
      <c r="A255" s="93" t="s">
        <v>58</v>
      </c>
      <c r="B255" s="52">
        <v>60</v>
      </c>
      <c r="C255" s="52">
        <v>2274</v>
      </c>
      <c r="D255" s="96">
        <f t="shared" si="6"/>
        <v>2.6385224274406333E-2</v>
      </c>
    </row>
    <row r="256" spans="1:17" x14ac:dyDescent="0.2">
      <c r="A256" s="94" t="s">
        <v>29</v>
      </c>
      <c r="B256" s="65">
        <v>2740</v>
      </c>
      <c r="C256" s="65">
        <v>150845</v>
      </c>
      <c r="D256" s="95">
        <f t="shared" si="6"/>
        <v>1.8164340879710961E-2</v>
      </c>
    </row>
    <row r="257" spans="1:16" x14ac:dyDescent="0.2">
      <c r="C257" s="42"/>
      <c r="D257" s="61"/>
    </row>
    <row r="258" spans="1:16" x14ac:dyDescent="0.2">
      <c r="C258" s="42"/>
    </row>
    <row r="259" spans="1:16" x14ac:dyDescent="0.2">
      <c r="C259" s="42"/>
    </row>
    <row r="260" spans="1:16" x14ac:dyDescent="0.2">
      <c r="C260" s="42"/>
    </row>
    <row r="262" spans="1:16" x14ac:dyDescent="0.2">
      <c r="A262" s="63" t="s">
        <v>166</v>
      </c>
    </row>
    <row r="263" spans="1:16" x14ac:dyDescent="0.2">
      <c r="B263" s="39" t="s">
        <v>4</v>
      </c>
      <c r="E263" s="39" t="s">
        <v>5</v>
      </c>
      <c r="H263" s="39" t="s">
        <v>6</v>
      </c>
      <c r="K263" s="39" t="s">
        <v>7</v>
      </c>
      <c r="N263" s="39" t="s">
        <v>8</v>
      </c>
    </row>
    <row r="264" spans="1:16" x14ac:dyDescent="0.2">
      <c r="A264" s="38" t="s">
        <v>25</v>
      </c>
      <c r="B264" s="39" t="s">
        <v>9</v>
      </c>
      <c r="C264" s="39" t="s">
        <v>30</v>
      </c>
      <c r="D264" s="39" t="s">
        <v>31</v>
      </c>
      <c r="E264" s="39" t="s">
        <v>9</v>
      </c>
      <c r="F264" s="39" t="s">
        <v>30</v>
      </c>
      <c r="G264" s="39" t="s">
        <v>31</v>
      </c>
      <c r="H264" s="39" t="s">
        <v>9</v>
      </c>
      <c r="I264" s="39" t="s">
        <v>30</v>
      </c>
      <c r="J264" s="39" t="s">
        <v>31</v>
      </c>
      <c r="K264" s="39" t="s">
        <v>9</v>
      </c>
      <c r="L264" s="39" t="s">
        <v>30</v>
      </c>
      <c r="M264" s="39" t="s">
        <v>31</v>
      </c>
      <c r="N264" s="39" t="s">
        <v>9</v>
      </c>
      <c r="O264" s="39" t="s">
        <v>30</v>
      </c>
      <c r="P264" s="39" t="s">
        <v>31</v>
      </c>
    </row>
    <row r="265" spans="1:16" x14ac:dyDescent="0.2">
      <c r="A265" s="94" t="s">
        <v>9</v>
      </c>
      <c r="B265" s="43">
        <v>5778</v>
      </c>
      <c r="C265" s="55">
        <v>900</v>
      </c>
      <c r="D265" s="55">
        <v>836</v>
      </c>
      <c r="E265" s="43">
        <v>5128</v>
      </c>
      <c r="F265" s="55">
        <v>812</v>
      </c>
      <c r="G265" s="55">
        <v>629</v>
      </c>
      <c r="H265" s="55">
        <v>124</v>
      </c>
      <c r="I265" s="55">
        <v>12</v>
      </c>
      <c r="J265" s="55">
        <v>18</v>
      </c>
      <c r="K265" s="55">
        <v>88</v>
      </c>
      <c r="L265" s="55">
        <v>14</v>
      </c>
      <c r="M265" s="55">
        <v>22</v>
      </c>
      <c r="N265" s="55">
        <v>568</v>
      </c>
      <c r="O265" s="55">
        <v>63</v>
      </c>
      <c r="P265" s="55">
        <v>168</v>
      </c>
    </row>
    <row r="266" spans="1:16" x14ac:dyDescent="0.2">
      <c r="A266" s="94" t="s">
        <v>26</v>
      </c>
      <c r="B266" s="43">
        <v>1471</v>
      </c>
      <c r="C266" s="55">
        <v>270</v>
      </c>
      <c r="D266" s="55">
        <v>282</v>
      </c>
      <c r="E266" s="43">
        <v>1228</v>
      </c>
      <c r="F266" s="55">
        <v>231</v>
      </c>
      <c r="G266" s="55">
        <v>201</v>
      </c>
      <c r="H266" s="55">
        <v>11</v>
      </c>
      <c r="I266" s="55" t="s">
        <v>2</v>
      </c>
      <c r="J266" s="55">
        <v>2</v>
      </c>
      <c r="K266" s="55">
        <v>12</v>
      </c>
      <c r="L266" s="55">
        <v>4</v>
      </c>
      <c r="M266" s="55">
        <v>4</v>
      </c>
      <c r="N266" s="55">
        <v>252</v>
      </c>
      <c r="O266" s="55">
        <v>35</v>
      </c>
      <c r="P266" s="55">
        <v>75</v>
      </c>
    </row>
    <row r="267" spans="1:16" x14ac:dyDescent="0.2">
      <c r="A267" s="93" t="s">
        <v>35</v>
      </c>
      <c r="B267" s="52">
        <v>216</v>
      </c>
      <c r="C267" s="52">
        <v>2</v>
      </c>
      <c r="D267" s="52">
        <v>19</v>
      </c>
      <c r="E267" s="52">
        <v>173</v>
      </c>
      <c r="F267" s="52">
        <v>2</v>
      </c>
      <c r="G267" s="52">
        <v>18</v>
      </c>
      <c r="H267" s="52">
        <v>8</v>
      </c>
      <c r="I267" s="69" t="s">
        <v>2</v>
      </c>
      <c r="J267" s="52">
        <v>1</v>
      </c>
      <c r="K267" s="69" t="s">
        <v>2</v>
      </c>
      <c r="L267" s="69" t="s">
        <v>2</v>
      </c>
      <c r="M267" s="69" t="s">
        <v>2</v>
      </c>
      <c r="N267" s="52">
        <v>36</v>
      </c>
      <c r="O267" s="69" t="s">
        <v>2</v>
      </c>
      <c r="P267" s="52" t="s">
        <v>2</v>
      </c>
    </row>
    <row r="268" spans="1:16" x14ac:dyDescent="0.2">
      <c r="A268" s="93" t="s">
        <v>36</v>
      </c>
      <c r="B268" s="52">
        <v>113</v>
      </c>
      <c r="C268" s="69">
        <v>3</v>
      </c>
      <c r="D268" s="52">
        <v>25</v>
      </c>
      <c r="E268" s="52">
        <v>101</v>
      </c>
      <c r="F268" s="69">
        <v>2</v>
      </c>
      <c r="G268" s="52">
        <v>20</v>
      </c>
      <c r="H268" s="69" t="s">
        <v>2</v>
      </c>
      <c r="I268" s="69" t="s">
        <v>2</v>
      </c>
      <c r="J268" s="69" t="s">
        <v>2</v>
      </c>
      <c r="K268" s="52">
        <v>4</v>
      </c>
      <c r="L268" s="69">
        <v>1</v>
      </c>
      <c r="M268" s="52">
        <v>2</v>
      </c>
      <c r="N268" s="52">
        <v>10</v>
      </c>
      <c r="O268" s="69" t="s">
        <v>2</v>
      </c>
      <c r="P268" s="52">
        <v>3</v>
      </c>
    </row>
    <row r="269" spans="1:16" x14ac:dyDescent="0.2">
      <c r="A269" s="93" t="s">
        <v>37</v>
      </c>
      <c r="B269" s="52">
        <v>193</v>
      </c>
      <c r="C269" s="52">
        <v>50</v>
      </c>
      <c r="D269" s="52">
        <v>30</v>
      </c>
      <c r="E269" s="52">
        <v>185</v>
      </c>
      <c r="F269" s="52">
        <v>48</v>
      </c>
      <c r="G269" s="52">
        <v>27</v>
      </c>
      <c r="H269" s="52">
        <v>1</v>
      </c>
      <c r="I269" s="69" t="s">
        <v>2</v>
      </c>
      <c r="J269" s="52">
        <v>1</v>
      </c>
      <c r="K269" s="69" t="s">
        <v>2</v>
      </c>
      <c r="L269" s="69" t="s">
        <v>2</v>
      </c>
      <c r="M269" s="69" t="s">
        <v>2</v>
      </c>
      <c r="N269" s="52">
        <v>9</v>
      </c>
      <c r="O269" s="52">
        <v>2</v>
      </c>
      <c r="P269" s="52">
        <v>2</v>
      </c>
    </row>
    <row r="270" spans="1:16" x14ac:dyDescent="0.2">
      <c r="A270" s="93" t="s">
        <v>38</v>
      </c>
      <c r="B270" s="52">
        <v>50</v>
      </c>
      <c r="C270" s="52">
        <v>11</v>
      </c>
      <c r="D270" s="52">
        <v>8</v>
      </c>
      <c r="E270" s="52">
        <v>49</v>
      </c>
      <c r="F270" s="52">
        <v>11</v>
      </c>
      <c r="G270" s="52">
        <v>8</v>
      </c>
      <c r="H270" s="69" t="s">
        <v>2</v>
      </c>
      <c r="I270" s="69" t="s">
        <v>2</v>
      </c>
      <c r="J270" s="69" t="s">
        <v>2</v>
      </c>
      <c r="K270" s="69" t="s">
        <v>2</v>
      </c>
      <c r="L270" s="69" t="s">
        <v>2</v>
      </c>
      <c r="M270" s="69" t="s">
        <v>2</v>
      </c>
      <c r="N270" s="52">
        <v>1</v>
      </c>
      <c r="O270" s="52" t="s">
        <v>2</v>
      </c>
      <c r="P270" s="52" t="s">
        <v>2</v>
      </c>
    </row>
    <row r="271" spans="1:16" x14ac:dyDescent="0.2">
      <c r="A271" s="93" t="s">
        <v>39</v>
      </c>
      <c r="B271" s="52">
        <v>453</v>
      </c>
      <c r="C271" s="52">
        <v>117</v>
      </c>
      <c r="D271" s="52">
        <v>115</v>
      </c>
      <c r="E271" s="52">
        <v>357</v>
      </c>
      <c r="F271" s="52">
        <v>96</v>
      </c>
      <c r="G271" s="52">
        <v>78</v>
      </c>
      <c r="H271" s="69" t="s">
        <v>2</v>
      </c>
      <c r="I271" s="69" t="s">
        <v>2</v>
      </c>
      <c r="J271" s="69" t="s">
        <v>2</v>
      </c>
      <c r="K271" s="52">
        <v>6</v>
      </c>
      <c r="L271" s="52">
        <v>1</v>
      </c>
      <c r="M271" s="69">
        <v>1</v>
      </c>
      <c r="N271" s="52">
        <v>103</v>
      </c>
      <c r="O271" s="52">
        <v>20</v>
      </c>
      <c r="P271" s="52">
        <v>36</v>
      </c>
    </row>
    <row r="272" spans="1:16" x14ac:dyDescent="0.2">
      <c r="A272" s="93" t="s">
        <v>40</v>
      </c>
      <c r="B272" s="52">
        <v>216</v>
      </c>
      <c r="C272" s="52">
        <v>54</v>
      </c>
      <c r="D272" s="52">
        <v>38</v>
      </c>
      <c r="E272" s="52">
        <v>158</v>
      </c>
      <c r="F272" s="52">
        <v>42</v>
      </c>
      <c r="G272" s="52">
        <v>19</v>
      </c>
      <c r="H272" s="52" t="s">
        <v>2</v>
      </c>
      <c r="I272" s="52" t="s">
        <v>2</v>
      </c>
      <c r="J272" s="69" t="s">
        <v>2</v>
      </c>
      <c r="K272" s="52">
        <v>1</v>
      </c>
      <c r="L272" s="52">
        <v>1</v>
      </c>
      <c r="M272" s="69">
        <v>1</v>
      </c>
      <c r="N272" s="52">
        <v>63</v>
      </c>
      <c r="O272" s="52">
        <v>11</v>
      </c>
      <c r="P272" s="52">
        <v>18</v>
      </c>
    </row>
    <row r="273" spans="1:16" x14ac:dyDescent="0.2">
      <c r="A273" s="93" t="s">
        <v>41</v>
      </c>
      <c r="B273" s="52">
        <v>234</v>
      </c>
      <c r="C273" s="52">
        <v>33</v>
      </c>
      <c r="D273" s="52">
        <v>47</v>
      </c>
      <c r="E273" s="52">
        <v>209</v>
      </c>
      <c r="F273" s="52">
        <v>30</v>
      </c>
      <c r="G273" s="52">
        <v>31</v>
      </c>
      <c r="H273" s="52">
        <v>2</v>
      </c>
      <c r="I273" s="69" t="s">
        <v>2</v>
      </c>
      <c r="J273" s="52" t="s">
        <v>2</v>
      </c>
      <c r="K273" s="69">
        <v>1</v>
      </c>
      <c r="L273" s="69">
        <v>1</v>
      </c>
      <c r="M273" s="69" t="s">
        <v>2</v>
      </c>
      <c r="N273" s="52">
        <v>30</v>
      </c>
      <c r="O273" s="52">
        <v>2</v>
      </c>
      <c r="P273" s="52">
        <v>16</v>
      </c>
    </row>
    <row r="274" spans="1:16" x14ac:dyDescent="0.2">
      <c r="A274" s="94" t="s">
        <v>27</v>
      </c>
      <c r="B274" s="55">
        <v>567</v>
      </c>
      <c r="C274" s="55">
        <v>90</v>
      </c>
      <c r="D274" s="55">
        <v>99</v>
      </c>
      <c r="E274" s="55">
        <v>495</v>
      </c>
      <c r="F274" s="55">
        <v>78</v>
      </c>
      <c r="G274" s="55">
        <v>76</v>
      </c>
      <c r="H274" s="55">
        <v>8</v>
      </c>
      <c r="I274" s="55">
        <v>1</v>
      </c>
      <c r="J274" s="55" t="s">
        <v>2</v>
      </c>
      <c r="K274" s="55">
        <v>6</v>
      </c>
      <c r="L274" s="55">
        <v>2</v>
      </c>
      <c r="M274" s="55">
        <v>1</v>
      </c>
      <c r="N274" s="55">
        <v>71</v>
      </c>
      <c r="O274" s="55">
        <v>9</v>
      </c>
      <c r="P274" s="55">
        <v>22</v>
      </c>
    </row>
    <row r="275" spans="1:16" x14ac:dyDescent="0.2">
      <c r="A275" s="93" t="s">
        <v>42</v>
      </c>
      <c r="B275" s="52">
        <v>51</v>
      </c>
      <c r="C275" s="52">
        <v>4</v>
      </c>
      <c r="D275" s="52">
        <v>16</v>
      </c>
      <c r="E275" s="52">
        <v>50</v>
      </c>
      <c r="F275" s="52">
        <v>4</v>
      </c>
      <c r="G275" s="52">
        <v>15</v>
      </c>
      <c r="H275" s="69" t="s">
        <v>2</v>
      </c>
      <c r="I275" s="69" t="s">
        <v>2</v>
      </c>
      <c r="J275" s="69" t="s">
        <v>2</v>
      </c>
      <c r="K275" s="69" t="s">
        <v>2</v>
      </c>
      <c r="L275" s="69" t="s">
        <v>2</v>
      </c>
      <c r="M275" s="69" t="s">
        <v>2</v>
      </c>
      <c r="N275" s="52">
        <v>1</v>
      </c>
      <c r="O275" s="69" t="s">
        <v>2</v>
      </c>
      <c r="P275" s="69">
        <v>1</v>
      </c>
    </row>
    <row r="276" spans="1:16" x14ac:dyDescent="0.2">
      <c r="A276" s="93" t="s">
        <v>43</v>
      </c>
      <c r="B276" s="52">
        <v>22</v>
      </c>
      <c r="C276" s="52">
        <v>1</v>
      </c>
      <c r="D276" s="52">
        <v>4</v>
      </c>
      <c r="E276" s="52">
        <v>16</v>
      </c>
      <c r="F276" s="52">
        <v>1</v>
      </c>
      <c r="G276" s="52">
        <v>2</v>
      </c>
      <c r="H276" s="69" t="s">
        <v>2</v>
      </c>
      <c r="I276" s="69" t="s">
        <v>2</v>
      </c>
      <c r="J276" s="69" t="s">
        <v>2</v>
      </c>
      <c r="K276" s="69" t="s">
        <v>2</v>
      </c>
      <c r="L276" s="69" t="s">
        <v>2</v>
      </c>
      <c r="M276" s="69" t="s">
        <v>2</v>
      </c>
      <c r="N276" s="52">
        <v>9</v>
      </c>
      <c r="O276" s="69" t="s">
        <v>2</v>
      </c>
      <c r="P276" s="52">
        <v>2</v>
      </c>
    </row>
    <row r="277" spans="1:16" x14ac:dyDescent="0.2">
      <c r="A277" s="93" t="s">
        <v>44</v>
      </c>
      <c r="B277" s="52">
        <v>155</v>
      </c>
      <c r="C277" s="52">
        <v>34</v>
      </c>
      <c r="D277" s="52">
        <v>26</v>
      </c>
      <c r="E277" s="52">
        <v>141</v>
      </c>
      <c r="F277" s="52">
        <v>31</v>
      </c>
      <c r="G277" s="52">
        <v>19</v>
      </c>
      <c r="H277" s="52">
        <v>2</v>
      </c>
      <c r="I277" s="52" t="s">
        <v>2</v>
      </c>
      <c r="J277" s="52" t="s">
        <v>2</v>
      </c>
      <c r="K277" s="52">
        <v>4</v>
      </c>
      <c r="L277" s="69" t="s">
        <v>2</v>
      </c>
      <c r="M277" s="52" t="s">
        <v>2</v>
      </c>
      <c r="N277" s="52">
        <v>11</v>
      </c>
      <c r="O277" s="52">
        <v>3</v>
      </c>
      <c r="P277" s="52">
        <v>7</v>
      </c>
    </row>
    <row r="278" spans="1:16" x14ac:dyDescent="0.2">
      <c r="A278" s="93" t="s">
        <v>45</v>
      </c>
      <c r="B278" s="52">
        <v>93</v>
      </c>
      <c r="C278" s="52">
        <v>20</v>
      </c>
      <c r="D278" s="52">
        <v>15</v>
      </c>
      <c r="E278" s="52">
        <v>73</v>
      </c>
      <c r="F278" s="52">
        <v>16</v>
      </c>
      <c r="G278" s="52">
        <v>11</v>
      </c>
      <c r="H278" s="52">
        <v>1</v>
      </c>
      <c r="I278" s="69" t="s">
        <v>2</v>
      </c>
      <c r="J278" s="69" t="s">
        <v>2</v>
      </c>
      <c r="K278" s="52">
        <v>1</v>
      </c>
      <c r="L278" s="69">
        <v>1</v>
      </c>
      <c r="M278" s="69" t="s">
        <v>2</v>
      </c>
      <c r="N278" s="52">
        <v>19</v>
      </c>
      <c r="O278" s="69">
        <v>3</v>
      </c>
      <c r="P278" s="52">
        <v>4</v>
      </c>
    </row>
    <row r="279" spans="1:16" x14ac:dyDescent="0.2">
      <c r="A279" s="93" t="s">
        <v>46</v>
      </c>
      <c r="B279" s="52">
        <v>57</v>
      </c>
      <c r="C279" s="52">
        <v>3</v>
      </c>
      <c r="D279" s="52">
        <v>4</v>
      </c>
      <c r="E279" s="52">
        <v>46</v>
      </c>
      <c r="F279" s="52">
        <v>3</v>
      </c>
      <c r="G279" s="52">
        <v>3</v>
      </c>
      <c r="H279" s="52">
        <v>2</v>
      </c>
      <c r="I279" s="52" t="s">
        <v>2</v>
      </c>
      <c r="J279" s="52" t="s">
        <v>2</v>
      </c>
      <c r="K279" s="69" t="s">
        <v>2</v>
      </c>
      <c r="L279" s="69" t="s">
        <v>2</v>
      </c>
      <c r="M279" s="69" t="s">
        <v>2</v>
      </c>
      <c r="N279" s="52">
        <v>10</v>
      </c>
      <c r="O279" s="52" t="s">
        <v>2</v>
      </c>
      <c r="P279" s="52">
        <v>1</v>
      </c>
    </row>
    <row r="280" spans="1:16" x14ac:dyDescent="0.2">
      <c r="A280" s="93" t="s">
        <v>47</v>
      </c>
      <c r="B280" s="52">
        <v>56</v>
      </c>
      <c r="C280" s="69" t="s">
        <v>2</v>
      </c>
      <c r="D280" s="52">
        <v>6</v>
      </c>
      <c r="E280" s="52">
        <v>52</v>
      </c>
      <c r="F280" s="69" t="s">
        <v>2</v>
      </c>
      <c r="G280" s="52">
        <v>6</v>
      </c>
      <c r="H280" s="69" t="s">
        <v>2</v>
      </c>
      <c r="I280" s="69" t="s">
        <v>2</v>
      </c>
      <c r="J280" s="69" t="s">
        <v>2</v>
      </c>
      <c r="K280" s="69" t="s">
        <v>2</v>
      </c>
      <c r="L280" s="69" t="s">
        <v>2</v>
      </c>
      <c r="M280" s="69" t="s">
        <v>2</v>
      </c>
      <c r="N280" s="52">
        <v>7</v>
      </c>
      <c r="O280" s="69" t="s">
        <v>2</v>
      </c>
      <c r="P280" s="52" t="s">
        <v>2</v>
      </c>
    </row>
    <row r="281" spans="1:16" x14ac:dyDescent="0.2">
      <c r="A281" s="93" t="s">
        <v>48</v>
      </c>
      <c r="B281" s="52">
        <v>134</v>
      </c>
      <c r="C281" s="52">
        <v>28</v>
      </c>
      <c r="D281" s="52">
        <v>28</v>
      </c>
      <c r="E281" s="52">
        <v>118</v>
      </c>
      <c r="F281" s="52">
        <v>23</v>
      </c>
      <c r="G281" s="52">
        <v>20</v>
      </c>
      <c r="H281" s="52">
        <v>3</v>
      </c>
      <c r="I281" s="52">
        <v>1</v>
      </c>
      <c r="J281" s="52" t="s">
        <v>2</v>
      </c>
      <c r="K281" s="52">
        <v>1</v>
      </c>
      <c r="L281" s="52">
        <v>1</v>
      </c>
      <c r="M281" s="69">
        <v>1</v>
      </c>
      <c r="N281" s="52">
        <v>14</v>
      </c>
      <c r="O281" s="52">
        <v>3</v>
      </c>
      <c r="P281" s="52">
        <v>7</v>
      </c>
    </row>
    <row r="282" spans="1:16" x14ac:dyDescent="0.2">
      <c r="A282" s="94" t="s">
        <v>28</v>
      </c>
      <c r="B282" s="43">
        <v>1032</v>
      </c>
      <c r="C282" s="55">
        <v>103</v>
      </c>
      <c r="D282" s="55">
        <v>197</v>
      </c>
      <c r="E282" s="55">
        <v>891</v>
      </c>
      <c r="F282" s="55">
        <v>91</v>
      </c>
      <c r="G282" s="55">
        <v>131</v>
      </c>
      <c r="H282" s="55">
        <v>18</v>
      </c>
      <c r="I282" s="55">
        <v>1</v>
      </c>
      <c r="J282" s="55">
        <v>5</v>
      </c>
      <c r="K282" s="55">
        <v>4</v>
      </c>
      <c r="L282" s="55" t="s">
        <v>2</v>
      </c>
      <c r="M282" s="55">
        <v>1</v>
      </c>
      <c r="N282" s="55">
        <v>150</v>
      </c>
      <c r="O282" s="55">
        <v>12</v>
      </c>
      <c r="P282" s="55">
        <v>61</v>
      </c>
    </row>
    <row r="283" spans="1:16" x14ac:dyDescent="0.2">
      <c r="A283" s="93" t="s">
        <v>49</v>
      </c>
      <c r="B283" s="52">
        <v>29</v>
      </c>
      <c r="C283" s="69">
        <v>1</v>
      </c>
      <c r="D283" s="52">
        <v>6</v>
      </c>
      <c r="E283" s="52">
        <v>29</v>
      </c>
      <c r="F283" s="69">
        <v>1</v>
      </c>
      <c r="G283" s="52">
        <v>6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 t="s">
        <v>2</v>
      </c>
      <c r="O283" s="69" t="s">
        <v>2</v>
      </c>
      <c r="P283" s="69" t="s">
        <v>2</v>
      </c>
    </row>
    <row r="284" spans="1:16" x14ac:dyDescent="0.2">
      <c r="A284" s="93" t="s">
        <v>50</v>
      </c>
      <c r="B284" s="52">
        <v>150</v>
      </c>
      <c r="C284" s="52">
        <v>31</v>
      </c>
      <c r="D284" s="52">
        <v>32</v>
      </c>
      <c r="E284" s="52">
        <v>146</v>
      </c>
      <c r="F284" s="52">
        <v>28</v>
      </c>
      <c r="G284" s="52">
        <v>32</v>
      </c>
      <c r="H284" s="52" t="s">
        <v>2</v>
      </c>
      <c r="I284" s="52" t="s">
        <v>2</v>
      </c>
      <c r="J284" s="52" t="s">
        <v>2</v>
      </c>
      <c r="K284" s="52" t="s">
        <v>2</v>
      </c>
      <c r="L284" s="69" t="s">
        <v>2</v>
      </c>
      <c r="M284" s="69" t="s">
        <v>2</v>
      </c>
      <c r="N284" s="52">
        <v>6</v>
      </c>
      <c r="O284" s="52">
        <v>3</v>
      </c>
      <c r="P284" s="52">
        <v>1</v>
      </c>
    </row>
    <row r="285" spans="1:16" x14ac:dyDescent="0.2">
      <c r="A285" s="93" t="s">
        <v>51</v>
      </c>
      <c r="B285" s="52">
        <v>134</v>
      </c>
      <c r="C285" s="52">
        <v>21</v>
      </c>
      <c r="D285" s="52">
        <v>24</v>
      </c>
      <c r="E285" s="52">
        <v>119</v>
      </c>
      <c r="F285" s="52">
        <v>19</v>
      </c>
      <c r="G285" s="52">
        <v>17</v>
      </c>
      <c r="H285" s="52">
        <v>6</v>
      </c>
      <c r="I285" s="52">
        <v>1</v>
      </c>
      <c r="J285" s="69">
        <v>2</v>
      </c>
      <c r="K285" s="52" t="s">
        <v>2</v>
      </c>
      <c r="L285" s="52" t="s">
        <v>2</v>
      </c>
      <c r="M285" s="69" t="s">
        <v>2</v>
      </c>
      <c r="N285" s="52">
        <v>13</v>
      </c>
      <c r="O285" s="52">
        <v>1</v>
      </c>
      <c r="P285" s="52">
        <v>5</v>
      </c>
    </row>
    <row r="286" spans="1:16" x14ac:dyDescent="0.2">
      <c r="A286" s="93" t="s">
        <v>52</v>
      </c>
      <c r="B286" s="52">
        <v>139</v>
      </c>
      <c r="C286" s="52">
        <v>10</v>
      </c>
      <c r="D286" s="52">
        <v>25</v>
      </c>
      <c r="E286" s="52">
        <v>109</v>
      </c>
      <c r="F286" s="52">
        <v>9</v>
      </c>
      <c r="G286" s="52">
        <v>12</v>
      </c>
      <c r="H286" s="52">
        <v>3</v>
      </c>
      <c r="I286" s="69" t="s">
        <v>2</v>
      </c>
      <c r="J286" s="69">
        <v>1</v>
      </c>
      <c r="K286" s="69">
        <v>1</v>
      </c>
      <c r="L286" s="69" t="s">
        <v>2</v>
      </c>
      <c r="M286" s="69">
        <v>1</v>
      </c>
      <c r="N286" s="52">
        <v>32</v>
      </c>
      <c r="O286" s="69">
        <v>2</v>
      </c>
      <c r="P286" s="52">
        <v>11</v>
      </c>
    </row>
    <row r="287" spans="1:16" x14ac:dyDescent="0.2">
      <c r="A287" s="93" t="s">
        <v>53</v>
      </c>
      <c r="B287" s="52">
        <v>11</v>
      </c>
      <c r="C287" s="52" t="s">
        <v>2</v>
      </c>
      <c r="D287" s="52" t="s">
        <v>2</v>
      </c>
      <c r="E287" s="52">
        <v>8</v>
      </c>
      <c r="F287" s="52" t="s">
        <v>2</v>
      </c>
      <c r="G287" s="52" t="s">
        <v>2</v>
      </c>
      <c r="H287" s="69" t="s">
        <v>2</v>
      </c>
      <c r="I287" s="69" t="s">
        <v>2</v>
      </c>
      <c r="J287" s="69" t="s">
        <v>2</v>
      </c>
      <c r="K287" s="69" t="s">
        <v>2</v>
      </c>
      <c r="L287" s="69" t="s">
        <v>2</v>
      </c>
      <c r="M287" s="69" t="s">
        <v>2</v>
      </c>
      <c r="N287" s="52">
        <v>3</v>
      </c>
      <c r="O287" s="69" t="s">
        <v>2</v>
      </c>
      <c r="P287" s="52" t="s">
        <v>2</v>
      </c>
    </row>
    <row r="288" spans="1:16" x14ac:dyDescent="0.2">
      <c r="A288" s="93" t="s">
        <v>54</v>
      </c>
      <c r="B288" s="52">
        <v>171</v>
      </c>
      <c r="C288" s="52">
        <v>15</v>
      </c>
      <c r="D288" s="52">
        <v>25</v>
      </c>
      <c r="E288" s="52">
        <v>147</v>
      </c>
      <c r="F288" s="52">
        <v>14</v>
      </c>
      <c r="G288" s="52">
        <v>10</v>
      </c>
      <c r="H288" s="52" t="s">
        <v>2</v>
      </c>
      <c r="I288" s="69" t="s">
        <v>2</v>
      </c>
      <c r="J288" s="69" t="s">
        <v>2</v>
      </c>
      <c r="K288" s="69" t="s">
        <v>2</v>
      </c>
      <c r="L288" s="69" t="s">
        <v>2</v>
      </c>
      <c r="M288" s="69" t="s">
        <v>2</v>
      </c>
      <c r="N288" s="52">
        <v>28</v>
      </c>
      <c r="O288" s="52">
        <v>1</v>
      </c>
      <c r="P288" s="52">
        <v>15</v>
      </c>
    </row>
    <row r="289" spans="1:16" x14ac:dyDescent="0.2">
      <c r="A289" s="93" t="s">
        <v>55</v>
      </c>
      <c r="B289" s="52">
        <v>87</v>
      </c>
      <c r="C289" s="52">
        <v>16</v>
      </c>
      <c r="D289" s="52">
        <v>28</v>
      </c>
      <c r="E289" s="52">
        <v>64</v>
      </c>
      <c r="F289" s="52">
        <v>13</v>
      </c>
      <c r="G289" s="52">
        <v>15</v>
      </c>
      <c r="H289" s="52" t="s">
        <v>2</v>
      </c>
      <c r="I289" s="52" t="s">
        <v>2</v>
      </c>
      <c r="J289" s="52" t="s">
        <v>2</v>
      </c>
      <c r="K289" s="69" t="s">
        <v>2</v>
      </c>
      <c r="L289" s="69" t="s">
        <v>2</v>
      </c>
      <c r="M289" s="69" t="s">
        <v>2</v>
      </c>
      <c r="N289" s="52">
        <v>26</v>
      </c>
      <c r="O289" s="52">
        <v>3</v>
      </c>
      <c r="P289" s="52">
        <v>13</v>
      </c>
    </row>
    <row r="290" spans="1:16" x14ac:dyDescent="0.2">
      <c r="A290" s="93" t="s">
        <v>56</v>
      </c>
      <c r="B290" s="52">
        <v>122</v>
      </c>
      <c r="C290" s="52">
        <v>6</v>
      </c>
      <c r="D290" s="52">
        <v>26</v>
      </c>
      <c r="E290" s="52">
        <v>113</v>
      </c>
      <c r="F290" s="52">
        <v>5</v>
      </c>
      <c r="G290" s="52">
        <v>19</v>
      </c>
      <c r="H290" s="52" t="s">
        <v>2</v>
      </c>
      <c r="I290" s="69" t="s">
        <v>2</v>
      </c>
      <c r="J290" s="52" t="s">
        <v>2</v>
      </c>
      <c r="K290" s="52">
        <v>1</v>
      </c>
      <c r="L290" s="69" t="s">
        <v>2</v>
      </c>
      <c r="M290" s="69" t="s">
        <v>2</v>
      </c>
      <c r="N290" s="52">
        <v>12</v>
      </c>
      <c r="O290" s="52">
        <v>1</v>
      </c>
      <c r="P290" s="52">
        <v>7</v>
      </c>
    </row>
    <row r="291" spans="1:16" x14ac:dyDescent="0.2">
      <c r="A291" s="93" t="s">
        <v>57</v>
      </c>
      <c r="B291" s="52">
        <v>131</v>
      </c>
      <c r="C291" s="52">
        <v>4</v>
      </c>
      <c r="D291" s="52">
        <v>22</v>
      </c>
      <c r="E291" s="52">
        <v>107</v>
      </c>
      <c r="F291" s="52">
        <v>3</v>
      </c>
      <c r="G291" s="52">
        <v>13</v>
      </c>
      <c r="H291" s="52">
        <v>9</v>
      </c>
      <c r="I291" s="69" t="s">
        <v>2</v>
      </c>
      <c r="J291" s="52">
        <v>2</v>
      </c>
      <c r="K291" s="52">
        <v>1</v>
      </c>
      <c r="L291" s="69" t="s">
        <v>2</v>
      </c>
      <c r="M291" s="52" t="s">
        <v>2</v>
      </c>
      <c r="N291" s="52">
        <v>20</v>
      </c>
      <c r="O291" s="52">
        <v>1</v>
      </c>
      <c r="P291" s="52">
        <v>7</v>
      </c>
    </row>
    <row r="292" spans="1:16" x14ac:dyDescent="0.2">
      <c r="A292" s="93" t="s">
        <v>58</v>
      </c>
      <c r="B292" s="52">
        <v>60</v>
      </c>
      <c r="C292" s="52" t="s">
        <v>2</v>
      </c>
      <c r="D292" s="52">
        <v>9</v>
      </c>
      <c r="E292" s="52">
        <v>51</v>
      </c>
      <c r="F292" s="52" t="s">
        <v>2</v>
      </c>
      <c r="G292" s="52">
        <v>7</v>
      </c>
      <c r="H292" s="52" t="s">
        <v>2</v>
      </c>
      <c r="I292" s="69" t="s">
        <v>2</v>
      </c>
      <c r="J292" s="69" t="s">
        <v>2</v>
      </c>
      <c r="K292" s="52">
        <v>1</v>
      </c>
      <c r="L292" s="69" t="s">
        <v>2</v>
      </c>
      <c r="M292" s="69" t="s">
        <v>2</v>
      </c>
      <c r="N292" s="52">
        <v>10</v>
      </c>
      <c r="O292" s="69" t="s">
        <v>2</v>
      </c>
      <c r="P292" s="52">
        <v>2</v>
      </c>
    </row>
    <row r="293" spans="1:16" x14ac:dyDescent="0.2">
      <c r="A293" s="94" t="s">
        <v>29</v>
      </c>
      <c r="B293" s="43">
        <v>2740</v>
      </c>
      <c r="C293" s="55">
        <v>438</v>
      </c>
      <c r="D293" s="55">
        <v>258</v>
      </c>
      <c r="E293" s="43">
        <v>2544</v>
      </c>
      <c r="F293" s="55">
        <v>413</v>
      </c>
      <c r="G293" s="55">
        <v>221</v>
      </c>
      <c r="H293" s="55">
        <v>87</v>
      </c>
      <c r="I293" s="55">
        <v>10</v>
      </c>
      <c r="J293" s="55">
        <v>11</v>
      </c>
      <c r="K293" s="55">
        <v>66</v>
      </c>
      <c r="L293" s="55">
        <v>8</v>
      </c>
      <c r="M293" s="55">
        <v>16</v>
      </c>
      <c r="N293" s="55">
        <v>96</v>
      </c>
      <c r="O293" s="55">
        <v>7</v>
      </c>
      <c r="P293" s="55">
        <v>10</v>
      </c>
    </row>
  </sheetData>
  <mergeCells count="4">
    <mergeCell ref="B192:D192"/>
    <mergeCell ref="E192:G192"/>
    <mergeCell ref="H192:J192"/>
    <mergeCell ref="K192:M19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&amp;LSAD 2024
Datos obtenidos 31-3-2025</oddHeader>
  </headerFooter>
  <rowBreaks count="7" manualBreakCount="7">
    <brk id="38" max="12" man="1"/>
    <brk id="80" max="12" man="1"/>
    <brk id="120" max="12" man="1"/>
    <brk id="155" max="12" man="1"/>
    <brk id="190" max="12" man="1"/>
    <brk id="224" max="12" man="1"/>
    <brk id="261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6"/>
  <sheetViews>
    <sheetView view="pageBreakPreview" zoomScale="83" zoomScaleNormal="100" zoomScaleSheetLayoutView="83" workbookViewId="0">
      <selection activeCell="H13" sqref="H13"/>
    </sheetView>
  </sheetViews>
  <sheetFormatPr baseColWidth="10" defaultColWidth="9.140625" defaultRowHeight="12.75" x14ac:dyDescent="0.2"/>
  <cols>
    <col min="1" max="1" width="24.7109375" style="36" customWidth="1"/>
    <col min="2" max="2" width="11.140625" style="36" customWidth="1"/>
    <col min="3" max="3" width="11.5703125" style="36" customWidth="1"/>
    <col min="4" max="4" width="10.28515625" style="36" customWidth="1"/>
    <col min="5" max="5" width="9.28515625" style="36" customWidth="1"/>
    <col min="6" max="6" width="8.570312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182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38.25" x14ac:dyDescent="0.2">
      <c r="A4" s="40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40" t="s">
        <v>144</v>
      </c>
      <c r="B5" s="81">
        <v>4009</v>
      </c>
      <c r="C5" s="81">
        <v>2921</v>
      </c>
      <c r="D5" s="82">
        <v>80</v>
      </c>
      <c r="E5" s="82">
        <v>34</v>
      </c>
      <c r="F5" s="82">
        <v>1419</v>
      </c>
      <c r="N5" s="42">
        <f>SUM(C5:F5)</f>
        <v>4454</v>
      </c>
      <c r="O5" s="42">
        <f>N5-B5</f>
        <v>445</v>
      </c>
    </row>
    <row r="6" spans="1:15" x14ac:dyDescent="0.2">
      <c r="A6" s="40" t="s">
        <v>11</v>
      </c>
      <c r="B6" s="81">
        <v>790101</v>
      </c>
      <c r="C6" s="81">
        <v>622882</v>
      </c>
      <c r="D6" s="81">
        <v>10704</v>
      </c>
      <c r="E6" s="81">
        <v>6325</v>
      </c>
      <c r="F6" s="81">
        <v>150191</v>
      </c>
      <c r="G6" s="42"/>
    </row>
    <row r="7" spans="1:15" x14ac:dyDescent="0.2">
      <c r="A7" s="40" t="s">
        <v>134</v>
      </c>
      <c r="B7" s="81">
        <v>729806</v>
      </c>
      <c r="C7" s="81">
        <v>578310</v>
      </c>
      <c r="D7" s="81">
        <v>9646</v>
      </c>
      <c r="E7" s="81">
        <v>6076</v>
      </c>
      <c r="F7" s="81">
        <v>135774</v>
      </c>
      <c r="G7" s="42"/>
    </row>
    <row r="8" spans="1:15" x14ac:dyDescent="0.2">
      <c r="B8" s="81"/>
      <c r="C8" s="81"/>
      <c r="D8" s="81"/>
      <c r="E8" s="81"/>
      <c r="F8" s="81"/>
    </row>
    <row r="9" spans="1:15" x14ac:dyDescent="0.2">
      <c r="A9" s="36" t="s">
        <v>183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6" x14ac:dyDescent="0.2">
      <c r="A39" s="63" t="s">
        <v>158</v>
      </c>
    </row>
    <row r="40" spans="1:6" ht="38.25" x14ac:dyDescent="0.2">
      <c r="A40" s="50"/>
      <c r="B40" s="70" t="s">
        <v>4</v>
      </c>
      <c r="C40" s="70" t="s">
        <v>5</v>
      </c>
      <c r="D40" s="70" t="s">
        <v>6</v>
      </c>
      <c r="E40" s="70" t="s">
        <v>7</v>
      </c>
      <c r="F40" s="70" t="s">
        <v>8</v>
      </c>
    </row>
    <row r="41" spans="1:6" ht="15" x14ac:dyDescent="0.2">
      <c r="A41" s="50" t="s">
        <v>5</v>
      </c>
      <c r="B41" s="83">
        <v>4009</v>
      </c>
      <c r="C41" s="83">
        <v>2921</v>
      </c>
      <c r="D41" s="30">
        <v>80</v>
      </c>
      <c r="E41" s="30">
        <v>34</v>
      </c>
      <c r="F41" s="83">
        <v>1419</v>
      </c>
    </row>
    <row r="42" spans="1:6" ht="15" x14ac:dyDescent="0.2">
      <c r="A42" s="50" t="s">
        <v>147</v>
      </c>
      <c r="B42" s="30">
        <v>846</v>
      </c>
      <c r="C42" s="30">
        <v>48</v>
      </c>
      <c r="D42" s="30">
        <v>43</v>
      </c>
      <c r="E42" s="30">
        <v>31</v>
      </c>
      <c r="F42" s="30">
        <v>731</v>
      </c>
    </row>
    <row r="43" spans="1:6" ht="15" x14ac:dyDescent="0.2">
      <c r="A43" s="50" t="s">
        <v>148</v>
      </c>
      <c r="B43" s="30">
        <v>475</v>
      </c>
      <c r="C43" s="30">
        <v>14</v>
      </c>
      <c r="D43" s="30">
        <v>29</v>
      </c>
      <c r="E43" s="30">
        <v>4</v>
      </c>
      <c r="F43" s="30">
        <v>432</v>
      </c>
    </row>
    <row r="44" spans="1:6" ht="15" x14ac:dyDescent="0.2">
      <c r="A44" s="50" t="s">
        <v>15</v>
      </c>
      <c r="B44" s="78">
        <v>273</v>
      </c>
      <c r="C44" s="78">
        <v>195</v>
      </c>
      <c r="D44" s="78">
        <v>7</v>
      </c>
      <c r="E44" s="78">
        <v>0</v>
      </c>
      <c r="F44" s="78">
        <v>148</v>
      </c>
    </row>
    <row r="45" spans="1:6" ht="15" x14ac:dyDescent="0.2">
      <c r="A45" s="50" t="s">
        <v>16</v>
      </c>
      <c r="B45" s="78">
        <v>284</v>
      </c>
      <c r="C45" s="78">
        <v>261</v>
      </c>
      <c r="D45" s="78">
        <v>3</v>
      </c>
      <c r="E45" s="78">
        <v>0</v>
      </c>
      <c r="F45" s="78">
        <v>43</v>
      </c>
    </row>
    <row r="46" spans="1:6" ht="15" x14ac:dyDescent="0.2">
      <c r="A46" s="50" t="s">
        <v>17</v>
      </c>
      <c r="B46" s="78">
        <v>431</v>
      </c>
      <c r="C46" s="78">
        <v>430</v>
      </c>
      <c r="D46" s="78">
        <v>0</v>
      </c>
      <c r="E46" s="78">
        <v>0</v>
      </c>
      <c r="F46" s="78">
        <v>1</v>
      </c>
    </row>
    <row r="47" spans="1:6" ht="15" x14ac:dyDescent="0.2">
      <c r="A47" s="50" t="s">
        <v>18</v>
      </c>
      <c r="B47" s="78">
        <v>324</v>
      </c>
      <c r="C47" s="78">
        <v>323</v>
      </c>
      <c r="D47" s="78">
        <v>0</v>
      </c>
      <c r="E47" s="78">
        <v>0</v>
      </c>
      <c r="F47" s="78">
        <v>2</v>
      </c>
    </row>
    <row r="48" spans="1:6" ht="15" x14ac:dyDescent="0.2">
      <c r="A48" s="50" t="s">
        <v>19</v>
      </c>
      <c r="B48" s="78">
        <v>291</v>
      </c>
      <c r="C48" s="78">
        <v>290</v>
      </c>
      <c r="D48" s="78">
        <v>0</v>
      </c>
      <c r="E48" s="78">
        <v>0</v>
      </c>
      <c r="F48" s="78">
        <v>1</v>
      </c>
    </row>
    <row r="49" spans="1:6" ht="15" x14ac:dyDescent="0.2">
      <c r="A49" s="50" t="s">
        <v>20</v>
      </c>
      <c r="B49" s="78">
        <v>319</v>
      </c>
      <c r="C49" s="78">
        <v>319</v>
      </c>
      <c r="D49" s="78">
        <v>0</v>
      </c>
      <c r="E49" s="78">
        <v>0</v>
      </c>
      <c r="F49" s="78">
        <v>0</v>
      </c>
    </row>
    <row r="50" spans="1:6" ht="15" x14ac:dyDescent="0.2">
      <c r="A50" s="50" t="s">
        <v>21</v>
      </c>
      <c r="B50" s="78">
        <v>515</v>
      </c>
      <c r="C50" s="78">
        <v>464</v>
      </c>
      <c r="D50" s="78">
        <v>6</v>
      </c>
      <c r="E50" s="78">
        <v>0</v>
      </c>
      <c r="F50" s="78">
        <v>165</v>
      </c>
    </row>
    <row r="51" spans="1:6" ht="15" x14ac:dyDescent="0.2">
      <c r="A51" s="50" t="s">
        <v>22</v>
      </c>
      <c r="B51" s="78">
        <v>475</v>
      </c>
      <c r="C51" s="78">
        <v>472</v>
      </c>
      <c r="D51" s="78">
        <v>0</v>
      </c>
      <c r="E51" s="78">
        <v>0</v>
      </c>
      <c r="F51" s="78">
        <v>3</v>
      </c>
    </row>
    <row r="52" spans="1:6" ht="15" x14ac:dyDescent="0.2">
      <c r="A52" s="50" t="s">
        <v>23</v>
      </c>
      <c r="B52" s="78">
        <v>344</v>
      </c>
      <c r="C52" s="78">
        <v>342</v>
      </c>
      <c r="D52" s="78">
        <v>0</v>
      </c>
      <c r="E52" s="78">
        <v>0</v>
      </c>
      <c r="F52" s="78">
        <v>2</v>
      </c>
    </row>
    <row r="53" spans="1:6" x14ac:dyDescent="0.2">
      <c r="A53" s="64" t="s">
        <v>142</v>
      </c>
      <c r="B53" s="65">
        <f>B42+B43</f>
        <v>1321</v>
      </c>
      <c r="C53" s="65">
        <f t="shared" ref="C53:F53" si="0">C42+C43</f>
        <v>62</v>
      </c>
      <c r="D53" s="65">
        <f t="shared" si="0"/>
        <v>72</v>
      </c>
      <c r="E53" s="65">
        <f t="shared" si="0"/>
        <v>35</v>
      </c>
      <c r="F53" s="65">
        <f t="shared" si="0"/>
        <v>1163</v>
      </c>
    </row>
    <row r="54" spans="1:6" x14ac:dyDescent="0.2">
      <c r="A54" s="64" t="s">
        <v>139</v>
      </c>
      <c r="B54" s="65">
        <f>B44+B45+B50</f>
        <v>1072</v>
      </c>
      <c r="C54" s="65">
        <f t="shared" ref="C54:F54" si="1">C44+C45+C50</f>
        <v>920</v>
      </c>
      <c r="D54" s="65">
        <f t="shared" si="1"/>
        <v>16</v>
      </c>
      <c r="E54" s="65">
        <f t="shared" si="1"/>
        <v>0</v>
      </c>
      <c r="F54" s="65">
        <f t="shared" si="1"/>
        <v>356</v>
      </c>
    </row>
    <row r="55" spans="1:6" x14ac:dyDescent="0.2">
      <c r="A55" s="64" t="s">
        <v>140</v>
      </c>
      <c r="B55" s="65">
        <f>B46+B47+B51</f>
        <v>1230</v>
      </c>
      <c r="C55" s="65">
        <f t="shared" ref="C55:F55" si="2">C46+C47+C51</f>
        <v>1225</v>
      </c>
      <c r="D55" s="65">
        <f t="shared" si="2"/>
        <v>0</v>
      </c>
      <c r="E55" s="65">
        <f t="shared" si="2"/>
        <v>0</v>
      </c>
      <c r="F55" s="65">
        <f t="shared" si="2"/>
        <v>6</v>
      </c>
    </row>
    <row r="56" spans="1:6" x14ac:dyDescent="0.2">
      <c r="A56" s="64" t="s">
        <v>141</v>
      </c>
      <c r="B56" s="65">
        <f>B48+B49+B52</f>
        <v>954</v>
      </c>
      <c r="C56" s="65">
        <f t="shared" ref="C56:F56" si="3">C48+C49+C52</f>
        <v>951</v>
      </c>
      <c r="D56" s="65">
        <f t="shared" si="3"/>
        <v>0</v>
      </c>
      <c r="E56" s="65">
        <f t="shared" si="3"/>
        <v>0</v>
      </c>
      <c r="F56" s="65">
        <f t="shared" si="3"/>
        <v>3</v>
      </c>
    </row>
    <row r="57" spans="1:6" x14ac:dyDescent="0.2">
      <c r="A57" s="64" t="s">
        <v>142</v>
      </c>
      <c r="B57" s="44">
        <f>B53/B41</f>
        <v>0.32950860563731604</v>
      </c>
      <c r="C57" s="44">
        <f t="shared" ref="C57:F57" si="4">C53/C41</f>
        <v>2.1225607668606643E-2</v>
      </c>
      <c r="D57" s="44">
        <f t="shared" si="4"/>
        <v>0.9</v>
      </c>
      <c r="E57" s="44">
        <f>E53/E41</f>
        <v>1.0294117647058822</v>
      </c>
      <c r="F57" s="44">
        <f t="shared" si="4"/>
        <v>0.81959126145172656</v>
      </c>
    </row>
    <row r="58" spans="1:6" x14ac:dyDescent="0.2">
      <c r="A58" s="64" t="s">
        <v>139</v>
      </c>
      <c r="B58" s="44">
        <f>B54/B41</f>
        <v>0.26739835370416565</v>
      </c>
      <c r="C58" s="44">
        <f t="shared" ref="C58:F58" si="5">C54/C41</f>
        <v>0.31496062992125984</v>
      </c>
      <c r="D58" s="44">
        <f t="shared" si="5"/>
        <v>0.2</v>
      </c>
      <c r="E58" s="44">
        <f t="shared" si="5"/>
        <v>0</v>
      </c>
      <c r="F58" s="44">
        <f t="shared" si="5"/>
        <v>0.25088090204369273</v>
      </c>
    </row>
    <row r="59" spans="1:6" x14ac:dyDescent="0.2">
      <c r="A59" s="64" t="s">
        <v>140</v>
      </c>
      <c r="B59" s="44">
        <f>B55/B41</f>
        <v>0.30680967822399602</v>
      </c>
      <c r="C59" s="44">
        <f t="shared" ref="C59:F59" si="6">C55/C41</f>
        <v>0.41937692571037316</v>
      </c>
      <c r="D59" s="44">
        <f t="shared" si="6"/>
        <v>0</v>
      </c>
      <c r="E59" s="44">
        <f t="shared" si="6"/>
        <v>0</v>
      </c>
      <c r="F59" s="44">
        <f t="shared" si="6"/>
        <v>4.2283298097251587E-3</v>
      </c>
    </row>
    <row r="60" spans="1:6" x14ac:dyDescent="0.2">
      <c r="A60" s="64" t="s">
        <v>141</v>
      </c>
      <c r="B60" s="44">
        <f>B56/B41</f>
        <v>0.23796457969568471</v>
      </c>
      <c r="C60" s="44">
        <f t="shared" ref="C60:F60" si="7">C56/C41</f>
        <v>0.32557343375556319</v>
      </c>
      <c r="D60" s="44">
        <f t="shared" si="7"/>
        <v>0</v>
      </c>
      <c r="E60" s="44">
        <f t="shared" si="7"/>
        <v>0</v>
      </c>
      <c r="F60" s="44">
        <f t="shared" si="7"/>
        <v>2.1141649048625794E-3</v>
      </c>
    </row>
    <row r="61" spans="1:6" s="47" customFormat="1" x14ac:dyDescent="0.2">
      <c r="A61" s="45"/>
      <c r="B61" s="46"/>
      <c r="C61" s="46"/>
      <c r="D61" s="46"/>
      <c r="E61" s="46"/>
      <c r="F61" s="46"/>
    </row>
    <row r="62" spans="1:6" x14ac:dyDescent="0.2">
      <c r="A62" s="63" t="s">
        <v>165</v>
      </c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76" spans="1:6" x14ac:dyDescent="0.2">
      <c r="A76" s="49"/>
      <c r="B76" s="48"/>
      <c r="C76" s="41"/>
      <c r="D76" s="41"/>
      <c r="E76" s="41"/>
      <c r="F76" s="41"/>
    </row>
    <row r="77" spans="1:6" x14ac:dyDescent="0.2">
      <c r="A77" s="49"/>
      <c r="B77" s="48"/>
      <c r="C77" s="41"/>
      <c r="D77" s="41"/>
      <c r="E77" s="41"/>
      <c r="F77" s="41"/>
    </row>
    <row r="78" spans="1:6" x14ac:dyDescent="0.2">
      <c r="A78" s="49"/>
      <c r="B78" s="48"/>
      <c r="C78" s="41"/>
      <c r="D78" s="41"/>
      <c r="E78" s="41"/>
      <c r="F78" s="41"/>
    </row>
    <row r="84" spans="1:19" x14ac:dyDescent="0.2">
      <c r="A84" s="63" t="s">
        <v>159</v>
      </c>
    </row>
    <row r="86" spans="1:19" ht="38.25" x14ac:dyDescent="0.2">
      <c r="A86" s="40"/>
      <c r="B86" s="70" t="s">
        <v>4</v>
      </c>
      <c r="C86" s="70" t="s">
        <v>128</v>
      </c>
      <c r="D86" s="70" t="s">
        <v>5</v>
      </c>
      <c r="E86" s="70" t="s">
        <v>149</v>
      </c>
      <c r="F86" s="70" t="s">
        <v>6</v>
      </c>
      <c r="G86" s="70" t="s">
        <v>152</v>
      </c>
      <c r="H86" s="70" t="s">
        <v>7</v>
      </c>
      <c r="I86" s="70" t="s">
        <v>151</v>
      </c>
      <c r="J86" s="70" t="s">
        <v>8</v>
      </c>
      <c r="K86" s="70" t="s">
        <v>150</v>
      </c>
    </row>
    <row r="87" spans="1:19" ht="15" x14ac:dyDescent="0.2">
      <c r="A87" s="51" t="s">
        <v>9</v>
      </c>
      <c r="B87" s="65">
        <v>4009</v>
      </c>
      <c r="C87" s="67">
        <f>B87/$B$87</f>
        <v>1</v>
      </c>
      <c r="D87" s="65">
        <v>2921</v>
      </c>
      <c r="E87" s="67">
        <f>D87/$B$87</f>
        <v>0.72861062609129457</v>
      </c>
      <c r="F87" s="66">
        <v>80</v>
      </c>
      <c r="G87" s="67">
        <f>F87/$B$87</f>
        <v>1.9955101022698929E-2</v>
      </c>
      <c r="H87" s="66">
        <v>34</v>
      </c>
      <c r="I87" s="67">
        <f>H87/$B$87</f>
        <v>8.4809179346470448E-3</v>
      </c>
      <c r="J87" s="66">
        <v>1419</v>
      </c>
      <c r="K87" s="67">
        <f>J87/$B$87</f>
        <v>0.35395360439012225</v>
      </c>
      <c r="O87" s="79"/>
      <c r="P87" s="79"/>
      <c r="Q87" s="78"/>
      <c r="R87" s="78"/>
      <c r="S87" s="78"/>
    </row>
    <row r="88" spans="1:19" ht="15" x14ac:dyDescent="0.2">
      <c r="A88" s="51" t="s">
        <v>26</v>
      </c>
      <c r="B88" s="65">
        <v>938</v>
      </c>
      <c r="C88" s="67">
        <f t="shared" ref="C88:K115" si="8">B88/$B$87</f>
        <v>0.23397355949114493</v>
      </c>
      <c r="D88" s="66">
        <v>667</v>
      </c>
      <c r="E88" s="67">
        <f t="shared" si="8"/>
        <v>0.16637565477675231</v>
      </c>
      <c r="F88" s="66">
        <v>11</v>
      </c>
      <c r="G88" s="67">
        <f t="shared" si="8"/>
        <v>2.7438263906211027E-3</v>
      </c>
      <c r="H88" s="66">
        <v>8</v>
      </c>
      <c r="I88" s="67">
        <f t="shared" si="8"/>
        <v>1.9955101022698929E-3</v>
      </c>
      <c r="J88" s="66">
        <v>394</v>
      </c>
      <c r="K88" s="67">
        <f t="shared" si="8"/>
        <v>9.8278872536792211E-2</v>
      </c>
      <c r="O88" s="78"/>
      <c r="P88" s="78"/>
      <c r="Q88" s="78"/>
      <c r="R88" s="78"/>
      <c r="S88" s="78"/>
    </row>
    <row r="89" spans="1:19" ht="15" x14ac:dyDescent="0.2">
      <c r="A89" s="40" t="s">
        <v>35</v>
      </c>
      <c r="B89" s="52">
        <v>179</v>
      </c>
      <c r="C89" s="53">
        <f>B89/$B$87</f>
        <v>4.4649538538288853E-2</v>
      </c>
      <c r="D89" s="52">
        <v>108</v>
      </c>
      <c r="E89" s="53">
        <f>D89/$B$87</f>
        <v>2.6939386380643551E-2</v>
      </c>
      <c r="F89" s="52">
        <v>5</v>
      </c>
      <c r="G89" s="53">
        <f>F89/$B$87</f>
        <v>1.2471938139186831E-3</v>
      </c>
      <c r="H89" s="52">
        <v>0</v>
      </c>
      <c r="I89" s="53">
        <f>H89/$B$87</f>
        <v>0</v>
      </c>
      <c r="J89" s="52">
        <v>88</v>
      </c>
      <c r="K89" s="53">
        <f>J89/$B$87</f>
        <v>2.1950611124968822E-2</v>
      </c>
      <c r="O89" s="78"/>
      <c r="P89" s="78"/>
      <c r="Q89" s="78"/>
      <c r="R89" s="78"/>
      <c r="S89" s="78"/>
    </row>
    <row r="90" spans="1:19" ht="15" x14ac:dyDescent="0.2">
      <c r="A90" s="40" t="s">
        <v>36</v>
      </c>
      <c r="B90" s="52">
        <v>51</v>
      </c>
      <c r="C90" s="53">
        <f t="shared" si="8"/>
        <v>1.2721376901970565E-2</v>
      </c>
      <c r="D90" s="52">
        <v>41</v>
      </c>
      <c r="E90" s="53">
        <f t="shared" si="8"/>
        <v>1.0226989274133201E-2</v>
      </c>
      <c r="F90" s="52">
        <v>0</v>
      </c>
      <c r="G90" s="53">
        <f t="shared" si="8"/>
        <v>0</v>
      </c>
      <c r="H90" s="52">
        <v>0</v>
      </c>
      <c r="I90" s="53">
        <f t="shared" si="8"/>
        <v>0</v>
      </c>
      <c r="J90" s="52">
        <v>14</v>
      </c>
      <c r="K90" s="53">
        <f t="shared" si="8"/>
        <v>3.4921426789723121E-3</v>
      </c>
      <c r="O90" s="78"/>
      <c r="P90" s="78"/>
      <c r="Q90" s="78"/>
      <c r="R90" s="78"/>
      <c r="S90" s="78"/>
    </row>
    <row r="91" spans="1:19" ht="15" x14ac:dyDescent="0.2">
      <c r="A91" s="40" t="s">
        <v>37</v>
      </c>
      <c r="B91" s="52">
        <v>127</v>
      </c>
      <c r="C91" s="53">
        <f t="shared" si="8"/>
        <v>3.167872287353455E-2</v>
      </c>
      <c r="D91" s="52">
        <v>101</v>
      </c>
      <c r="E91" s="53">
        <f t="shared" si="8"/>
        <v>2.5193315041157394E-2</v>
      </c>
      <c r="F91" s="52">
        <v>1</v>
      </c>
      <c r="G91" s="53">
        <f t="shared" si="8"/>
        <v>2.4943876278373661E-4</v>
      </c>
      <c r="H91" s="52">
        <v>0</v>
      </c>
      <c r="I91" s="53">
        <f t="shared" si="8"/>
        <v>0</v>
      </c>
      <c r="J91" s="52">
        <v>48</v>
      </c>
      <c r="K91" s="53">
        <f t="shared" si="8"/>
        <v>1.1973060613619356E-2</v>
      </c>
      <c r="O91" s="78"/>
      <c r="P91" s="78"/>
      <c r="Q91" s="78"/>
      <c r="R91" s="78"/>
      <c r="S91" s="78"/>
    </row>
    <row r="92" spans="1:19" ht="15" x14ac:dyDescent="0.2">
      <c r="A92" s="40" t="s">
        <v>38</v>
      </c>
      <c r="B92" s="52">
        <v>45</v>
      </c>
      <c r="C92" s="53">
        <f t="shared" si="8"/>
        <v>1.1224744325268148E-2</v>
      </c>
      <c r="D92" s="52">
        <v>41</v>
      </c>
      <c r="E92" s="53">
        <f t="shared" si="8"/>
        <v>1.0226989274133201E-2</v>
      </c>
      <c r="F92" s="52" t="s">
        <v>2</v>
      </c>
      <c r="G92" s="53" t="e">
        <f t="shared" si="8"/>
        <v>#VALUE!</v>
      </c>
      <c r="H92" s="52">
        <v>0</v>
      </c>
      <c r="I92" s="53">
        <f t="shared" si="8"/>
        <v>0</v>
      </c>
      <c r="J92" s="52">
        <v>9</v>
      </c>
      <c r="K92" s="53">
        <f t="shared" si="8"/>
        <v>2.2449488650536295E-3</v>
      </c>
      <c r="O92" s="78"/>
      <c r="P92" s="78"/>
      <c r="Q92" s="78"/>
      <c r="R92" s="78"/>
      <c r="S92" s="78"/>
    </row>
    <row r="93" spans="1:19" ht="15" x14ac:dyDescent="0.2">
      <c r="A93" s="40" t="s">
        <v>39</v>
      </c>
      <c r="B93" s="52">
        <v>179</v>
      </c>
      <c r="C93" s="53">
        <f t="shared" si="8"/>
        <v>4.4649538538288853E-2</v>
      </c>
      <c r="D93" s="52">
        <v>118</v>
      </c>
      <c r="E93" s="53">
        <f t="shared" si="8"/>
        <v>2.9433774008480917E-2</v>
      </c>
      <c r="F93" s="52" t="s">
        <v>2</v>
      </c>
      <c r="G93" s="53" t="e">
        <f t="shared" si="8"/>
        <v>#VALUE!</v>
      </c>
      <c r="H93" s="52">
        <v>8</v>
      </c>
      <c r="I93" s="53">
        <f t="shared" si="8"/>
        <v>1.9955101022698929E-3</v>
      </c>
      <c r="J93" s="52">
        <v>81</v>
      </c>
      <c r="K93" s="53">
        <f t="shared" si="8"/>
        <v>2.0204539785482666E-2</v>
      </c>
      <c r="O93" s="78"/>
      <c r="P93" s="78"/>
      <c r="Q93" s="78"/>
      <c r="R93" s="78"/>
      <c r="S93" s="78"/>
    </row>
    <row r="94" spans="1:19" ht="15" x14ac:dyDescent="0.2">
      <c r="A94" s="40" t="s">
        <v>40</v>
      </c>
      <c r="B94" s="52">
        <v>178</v>
      </c>
      <c r="C94" s="53">
        <f t="shared" si="8"/>
        <v>4.4400099775505117E-2</v>
      </c>
      <c r="D94" s="52">
        <v>132</v>
      </c>
      <c r="E94" s="53">
        <f t="shared" si="8"/>
        <v>3.2925916687453233E-2</v>
      </c>
      <c r="F94" s="52" t="s">
        <v>2</v>
      </c>
      <c r="G94" s="53" t="e">
        <f t="shared" si="8"/>
        <v>#VALUE!</v>
      </c>
      <c r="H94" s="52">
        <v>0</v>
      </c>
      <c r="I94" s="53">
        <f t="shared" si="8"/>
        <v>0</v>
      </c>
      <c r="J94" s="52">
        <v>78</v>
      </c>
      <c r="K94" s="53">
        <f t="shared" si="8"/>
        <v>1.9456223497131456E-2</v>
      </c>
      <c r="O94" s="78"/>
      <c r="P94" s="78"/>
      <c r="Q94" s="78"/>
      <c r="R94" s="78"/>
      <c r="S94" s="78"/>
    </row>
    <row r="95" spans="1:19" ht="15" x14ac:dyDescent="0.2">
      <c r="A95" s="40" t="s">
        <v>41</v>
      </c>
      <c r="B95" s="52">
        <v>184</v>
      </c>
      <c r="C95" s="53">
        <f t="shared" si="8"/>
        <v>4.589673235220753E-2</v>
      </c>
      <c r="D95" s="52">
        <v>130</v>
      </c>
      <c r="E95" s="53">
        <f t="shared" si="8"/>
        <v>3.242703916188576E-2</v>
      </c>
      <c r="F95" s="52">
        <v>5</v>
      </c>
      <c r="G95" s="53">
        <f t="shared" si="8"/>
        <v>1.2471938139186831E-3</v>
      </c>
      <c r="H95" s="52">
        <v>0</v>
      </c>
      <c r="I95" s="53">
        <f t="shared" si="8"/>
        <v>0</v>
      </c>
      <c r="J95" s="52">
        <v>76</v>
      </c>
      <c r="K95" s="53">
        <f t="shared" si="8"/>
        <v>1.8957345971563982E-2</v>
      </c>
      <c r="O95" s="78"/>
      <c r="P95" s="78"/>
      <c r="Q95" s="78"/>
      <c r="R95" s="78"/>
      <c r="S95" s="78"/>
    </row>
    <row r="96" spans="1:19" ht="15" x14ac:dyDescent="0.2">
      <c r="A96" s="51" t="s">
        <v>27</v>
      </c>
      <c r="B96" s="66">
        <v>424</v>
      </c>
      <c r="C96" s="67">
        <f t="shared" si="8"/>
        <v>0.10576203542030431</v>
      </c>
      <c r="D96" s="66">
        <v>312</v>
      </c>
      <c r="E96" s="67">
        <f t="shared" si="8"/>
        <v>7.7824893988525823E-2</v>
      </c>
      <c r="F96" s="66">
        <v>9</v>
      </c>
      <c r="G96" s="67">
        <f t="shared" si="8"/>
        <v>2.2449488650536295E-3</v>
      </c>
      <c r="H96" s="66">
        <v>2</v>
      </c>
      <c r="I96" s="67">
        <f t="shared" si="8"/>
        <v>4.9887752556747322E-4</v>
      </c>
      <c r="J96" s="66">
        <v>170</v>
      </c>
      <c r="K96" s="67">
        <f t="shared" si="8"/>
        <v>4.2404589673235224E-2</v>
      </c>
      <c r="O96" s="78"/>
      <c r="P96" s="78"/>
      <c r="Q96" s="78"/>
      <c r="R96" s="78"/>
      <c r="S96" s="78"/>
    </row>
    <row r="97" spans="1:19" ht="15" x14ac:dyDescent="0.2">
      <c r="A97" s="40" t="s">
        <v>42</v>
      </c>
      <c r="B97" s="52">
        <v>16</v>
      </c>
      <c r="C97" s="53">
        <f t="shared" si="8"/>
        <v>3.9910202045397858E-3</v>
      </c>
      <c r="D97" s="52">
        <v>14</v>
      </c>
      <c r="E97" s="53">
        <f t="shared" si="8"/>
        <v>3.4921426789723121E-3</v>
      </c>
      <c r="F97" s="52" t="s">
        <v>2</v>
      </c>
      <c r="G97" s="53" t="e">
        <f t="shared" si="8"/>
        <v>#VALUE!</v>
      </c>
      <c r="H97" s="52">
        <v>0</v>
      </c>
      <c r="I97" s="53">
        <f t="shared" si="8"/>
        <v>0</v>
      </c>
      <c r="J97" s="52">
        <v>2</v>
      </c>
      <c r="K97" s="53">
        <f t="shared" si="8"/>
        <v>4.9887752556747322E-4</v>
      </c>
      <c r="O97" s="78"/>
      <c r="P97" s="78"/>
      <c r="Q97" s="78"/>
      <c r="R97" s="78"/>
      <c r="S97" s="78"/>
    </row>
    <row r="98" spans="1:19" ht="15" x14ac:dyDescent="0.2">
      <c r="A98" s="40" t="s">
        <v>43</v>
      </c>
      <c r="B98" s="52">
        <v>8</v>
      </c>
      <c r="C98" s="53">
        <f t="shared" si="8"/>
        <v>1.9955101022698929E-3</v>
      </c>
      <c r="D98" s="52">
        <v>6</v>
      </c>
      <c r="E98" s="53">
        <f t="shared" si="8"/>
        <v>1.4966325767024195E-3</v>
      </c>
      <c r="F98" s="52" t="s">
        <v>2</v>
      </c>
      <c r="G98" s="53" t="e">
        <f t="shared" si="8"/>
        <v>#VALUE!</v>
      </c>
      <c r="H98" s="52">
        <v>0</v>
      </c>
      <c r="I98" s="53">
        <f t="shared" si="8"/>
        <v>0</v>
      </c>
      <c r="J98" s="52">
        <v>2</v>
      </c>
      <c r="K98" s="53">
        <f t="shared" si="8"/>
        <v>4.9887752556747322E-4</v>
      </c>
      <c r="O98" s="78"/>
      <c r="P98" s="78"/>
      <c r="Q98" s="78"/>
      <c r="R98" s="78"/>
      <c r="S98" s="78"/>
    </row>
    <row r="99" spans="1:19" ht="15" x14ac:dyDescent="0.2">
      <c r="A99" s="40" t="s">
        <v>44</v>
      </c>
      <c r="B99" s="52">
        <v>126</v>
      </c>
      <c r="C99" s="53">
        <f t="shared" si="8"/>
        <v>3.1429284110750813E-2</v>
      </c>
      <c r="D99" s="52">
        <v>103</v>
      </c>
      <c r="E99" s="53">
        <f t="shared" si="8"/>
        <v>2.5692192566724868E-2</v>
      </c>
      <c r="F99" s="52">
        <v>4</v>
      </c>
      <c r="G99" s="53">
        <f t="shared" si="8"/>
        <v>9.9775505113494645E-4</v>
      </c>
      <c r="H99" s="52">
        <v>1</v>
      </c>
      <c r="I99" s="53">
        <f t="shared" si="8"/>
        <v>2.4943876278373661E-4</v>
      </c>
      <c r="J99" s="52">
        <v>42</v>
      </c>
      <c r="K99" s="53">
        <f t="shared" si="8"/>
        <v>1.0476428036916938E-2</v>
      </c>
      <c r="O99" s="78"/>
      <c r="P99" s="78"/>
      <c r="Q99" s="78"/>
      <c r="R99" s="78"/>
      <c r="S99" s="78"/>
    </row>
    <row r="100" spans="1:19" ht="15" x14ac:dyDescent="0.2">
      <c r="A100" s="40" t="s">
        <v>45</v>
      </c>
      <c r="B100" s="52">
        <v>51</v>
      </c>
      <c r="C100" s="53">
        <f t="shared" si="8"/>
        <v>1.2721376901970565E-2</v>
      </c>
      <c r="D100" s="52">
        <v>37</v>
      </c>
      <c r="E100" s="53">
        <f t="shared" si="8"/>
        <v>9.2292342229982546E-3</v>
      </c>
      <c r="F100" s="52">
        <v>1</v>
      </c>
      <c r="G100" s="53">
        <f t="shared" si="8"/>
        <v>2.4943876278373661E-4</v>
      </c>
      <c r="H100" s="52">
        <v>1</v>
      </c>
      <c r="I100" s="53">
        <f t="shared" si="8"/>
        <v>2.4943876278373661E-4</v>
      </c>
      <c r="J100" s="52">
        <v>23</v>
      </c>
      <c r="K100" s="53">
        <f t="shared" si="8"/>
        <v>5.7370915440259412E-3</v>
      </c>
      <c r="O100" s="78"/>
      <c r="P100" s="78"/>
      <c r="Q100" s="78"/>
      <c r="R100" s="78"/>
      <c r="S100" s="78"/>
    </row>
    <row r="101" spans="1:19" ht="15" x14ac:dyDescent="0.2">
      <c r="A101" s="40" t="s">
        <v>46</v>
      </c>
      <c r="B101" s="52">
        <v>66</v>
      </c>
      <c r="C101" s="53">
        <f t="shared" si="8"/>
        <v>1.6462958343726616E-2</v>
      </c>
      <c r="D101" s="52">
        <v>43</v>
      </c>
      <c r="E101" s="53">
        <f t="shared" si="8"/>
        <v>1.0725866799700674E-2</v>
      </c>
      <c r="F101" s="52">
        <v>2</v>
      </c>
      <c r="G101" s="53">
        <f t="shared" si="8"/>
        <v>4.9887752556747322E-4</v>
      </c>
      <c r="H101" s="52">
        <v>0</v>
      </c>
      <c r="I101" s="53">
        <f t="shared" si="8"/>
        <v>0</v>
      </c>
      <c r="J101" s="52">
        <v>36</v>
      </c>
      <c r="K101" s="53">
        <f t="shared" si="8"/>
        <v>8.979795460214518E-3</v>
      </c>
      <c r="O101" s="78"/>
      <c r="P101" s="78"/>
      <c r="Q101" s="78"/>
      <c r="R101" s="78"/>
      <c r="S101" s="78"/>
    </row>
    <row r="102" spans="1:19" ht="15" x14ac:dyDescent="0.2">
      <c r="A102" s="40" t="s">
        <v>47</v>
      </c>
      <c r="B102" s="52">
        <v>44</v>
      </c>
      <c r="C102" s="53">
        <f t="shared" si="8"/>
        <v>1.0975305562484411E-2</v>
      </c>
      <c r="D102" s="52">
        <v>29</v>
      </c>
      <c r="E102" s="53">
        <f t="shared" si="8"/>
        <v>7.2337241207283609E-3</v>
      </c>
      <c r="F102" s="52" t="s">
        <v>2</v>
      </c>
      <c r="G102" s="53" t="e">
        <f t="shared" si="8"/>
        <v>#VALUE!</v>
      </c>
      <c r="H102" s="52">
        <v>0</v>
      </c>
      <c r="I102" s="53">
        <f t="shared" si="8"/>
        <v>0</v>
      </c>
      <c r="J102" s="52">
        <v>19</v>
      </c>
      <c r="K102" s="53">
        <f t="shared" si="8"/>
        <v>4.7393364928909956E-3</v>
      </c>
      <c r="O102" s="78"/>
      <c r="P102" s="78"/>
      <c r="Q102" s="78"/>
      <c r="R102" s="78"/>
      <c r="S102" s="78"/>
    </row>
    <row r="103" spans="1:19" ht="15" x14ac:dyDescent="0.2">
      <c r="A103" s="40" t="s">
        <v>48</v>
      </c>
      <c r="B103" s="52">
        <v>114</v>
      </c>
      <c r="C103" s="53">
        <f t="shared" si="8"/>
        <v>2.843601895734597E-2</v>
      </c>
      <c r="D103" s="52">
        <v>81</v>
      </c>
      <c r="E103" s="53">
        <f t="shared" si="8"/>
        <v>2.0204539785482666E-2</v>
      </c>
      <c r="F103" s="52">
        <v>2</v>
      </c>
      <c r="G103" s="53">
        <f t="shared" si="8"/>
        <v>4.9887752556747322E-4</v>
      </c>
      <c r="H103" s="52">
        <v>0</v>
      </c>
      <c r="I103" s="53">
        <f t="shared" si="8"/>
        <v>0</v>
      </c>
      <c r="J103" s="52">
        <v>46</v>
      </c>
      <c r="K103" s="53">
        <f t="shared" si="8"/>
        <v>1.1474183088051882E-2</v>
      </c>
      <c r="O103" s="78"/>
      <c r="P103" s="78"/>
      <c r="Q103" s="78"/>
      <c r="R103" s="78"/>
      <c r="S103" s="78"/>
    </row>
    <row r="104" spans="1:19" ht="15" x14ac:dyDescent="0.2">
      <c r="A104" s="51" t="s">
        <v>28</v>
      </c>
      <c r="B104" s="66">
        <v>942</v>
      </c>
      <c r="C104" s="67">
        <f t="shared" si="8"/>
        <v>0.23497131454227987</v>
      </c>
      <c r="D104" s="66">
        <v>676</v>
      </c>
      <c r="E104" s="67">
        <f t="shared" si="8"/>
        <v>0.16862060364180595</v>
      </c>
      <c r="F104" s="66">
        <v>24</v>
      </c>
      <c r="G104" s="67">
        <f t="shared" si="8"/>
        <v>5.9865303068096778E-3</v>
      </c>
      <c r="H104" s="66">
        <v>4</v>
      </c>
      <c r="I104" s="67">
        <f t="shared" si="8"/>
        <v>9.9775505113494645E-4</v>
      </c>
      <c r="J104" s="66">
        <v>417</v>
      </c>
      <c r="K104" s="67">
        <f t="shared" si="8"/>
        <v>0.10401596408081816</v>
      </c>
      <c r="O104" s="78"/>
      <c r="P104" s="78"/>
      <c r="Q104" s="78"/>
      <c r="R104" s="78"/>
      <c r="S104" s="78"/>
    </row>
    <row r="105" spans="1:19" ht="15" x14ac:dyDescent="0.2">
      <c r="A105" s="40" t="s">
        <v>49</v>
      </c>
      <c r="B105" s="52">
        <v>25</v>
      </c>
      <c r="C105" s="53">
        <f t="shared" si="8"/>
        <v>6.2359690695934144E-3</v>
      </c>
      <c r="D105" s="52">
        <v>23</v>
      </c>
      <c r="E105" s="53">
        <f t="shared" si="8"/>
        <v>5.7370915440259412E-3</v>
      </c>
      <c r="F105" s="52">
        <v>1</v>
      </c>
      <c r="G105" s="53">
        <f t="shared" si="8"/>
        <v>2.4943876278373661E-4</v>
      </c>
      <c r="H105" s="52">
        <v>0</v>
      </c>
      <c r="I105" s="53">
        <f t="shared" si="8"/>
        <v>0</v>
      </c>
      <c r="J105" s="52">
        <v>2</v>
      </c>
      <c r="K105" s="53">
        <f t="shared" si="8"/>
        <v>4.9887752556747322E-4</v>
      </c>
      <c r="O105" s="78"/>
      <c r="P105" s="78"/>
      <c r="Q105" s="78"/>
      <c r="R105" s="78"/>
      <c r="S105" s="78"/>
    </row>
    <row r="106" spans="1:19" ht="15" x14ac:dyDescent="0.2">
      <c r="A106" s="40" t="s">
        <v>50</v>
      </c>
      <c r="B106" s="52">
        <v>82</v>
      </c>
      <c r="C106" s="53">
        <f t="shared" si="8"/>
        <v>2.0453978548266402E-2</v>
      </c>
      <c r="D106" s="52">
        <v>60</v>
      </c>
      <c r="E106" s="53">
        <f t="shared" si="8"/>
        <v>1.4966325767024195E-2</v>
      </c>
      <c r="F106" s="52" t="s">
        <v>2</v>
      </c>
      <c r="G106" s="53" t="e">
        <f t="shared" si="8"/>
        <v>#VALUE!</v>
      </c>
      <c r="H106" s="52">
        <v>0</v>
      </c>
      <c r="I106" s="53">
        <f t="shared" si="8"/>
        <v>0</v>
      </c>
      <c r="J106" s="52">
        <v>37</v>
      </c>
      <c r="K106" s="53">
        <f t="shared" si="8"/>
        <v>9.2292342229982546E-3</v>
      </c>
      <c r="O106" s="78"/>
      <c r="P106" s="78"/>
      <c r="Q106" s="78"/>
      <c r="R106" s="78"/>
      <c r="S106" s="78"/>
    </row>
    <row r="107" spans="1:19" ht="15" x14ac:dyDescent="0.2">
      <c r="A107" s="40" t="s">
        <v>51</v>
      </c>
      <c r="B107" s="52">
        <v>119</v>
      </c>
      <c r="C107" s="53">
        <f t="shared" si="8"/>
        <v>2.9683212771264653E-2</v>
      </c>
      <c r="D107" s="52">
        <v>88</v>
      </c>
      <c r="E107" s="53">
        <f t="shared" si="8"/>
        <v>2.1950611124968822E-2</v>
      </c>
      <c r="F107" s="52">
        <v>7</v>
      </c>
      <c r="G107" s="53">
        <f t="shared" si="8"/>
        <v>1.7460713394861561E-3</v>
      </c>
      <c r="H107" s="52">
        <v>3</v>
      </c>
      <c r="I107" s="53">
        <f t="shared" si="8"/>
        <v>7.4831628835120973E-4</v>
      </c>
      <c r="J107" s="52">
        <v>50</v>
      </c>
      <c r="K107" s="53">
        <f t="shared" si="8"/>
        <v>1.2471938139186829E-2</v>
      </c>
      <c r="O107" s="78"/>
      <c r="P107" s="78"/>
      <c r="Q107" s="78"/>
      <c r="R107" s="78"/>
      <c r="S107" s="78"/>
    </row>
    <row r="108" spans="1:19" ht="15" x14ac:dyDescent="0.2">
      <c r="A108" s="40" t="s">
        <v>52</v>
      </c>
      <c r="B108" s="52">
        <v>135</v>
      </c>
      <c r="C108" s="53">
        <f t="shared" si="8"/>
        <v>3.3674232975804443E-2</v>
      </c>
      <c r="D108" s="52">
        <v>95</v>
      </c>
      <c r="E108" s="53">
        <f t="shared" si="8"/>
        <v>2.3696682464454975E-2</v>
      </c>
      <c r="F108" s="52" t="s">
        <v>2</v>
      </c>
      <c r="G108" s="53" t="e">
        <f t="shared" si="8"/>
        <v>#VALUE!</v>
      </c>
      <c r="H108" s="52">
        <v>0</v>
      </c>
      <c r="I108" s="53">
        <f t="shared" si="8"/>
        <v>0</v>
      </c>
      <c r="J108" s="52">
        <v>55</v>
      </c>
      <c r="K108" s="53">
        <f t="shared" si="8"/>
        <v>1.3719131953105512E-2</v>
      </c>
      <c r="O108" s="78"/>
      <c r="P108" s="78"/>
      <c r="Q108" s="78"/>
      <c r="R108" s="78"/>
      <c r="S108" s="78"/>
    </row>
    <row r="109" spans="1:19" ht="15" x14ac:dyDescent="0.2">
      <c r="A109" s="40" t="s">
        <v>53</v>
      </c>
      <c r="B109" s="52">
        <v>20</v>
      </c>
      <c r="C109" s="53">
        <f t="shared" si="8"/>
        <v>4.9887752556747322E-3</v>
      </c>
      <c r="D109" s="52">
        <v>16</v>
      </c>
      <c r="E109" s="53">
        <f t="shared" si="8"/>
        <v>3.9910202045397858E-3</v>
      </c>
      <c r="F109" s="52" t="s">
        <v>2</v>
      </c>
      <c r="G109" s="53" t="e">
        <f t="shared" si="8"/>
        <v>#VALUE!</v>
      </c>
      <c r="H109" s="52">
        <v>0</v>
      </c>
      <c r="I109" s="53">
        <f t="shared" si="8"/>
        <v>0</v>
      </c>
      <c r="J109" s="52">
        <v>8</v>
      </c>
      <c r="K109" s="53">
        <f t="shared" si="8"/>
        <v>1.9955101022698929E-3</v>
      </c>
      <c r="O109" s="78"/>
      <c r="P109" s="78"/>
      <c r="Q109" s="78"/>
      <c r="R109" s="78"/>
      <c r="S109" s="78"/>
    </row>
    <row r="110" spans="1:19" ht="15" x14ac:dyDescent="0.2">
      <c r="A110" s="40" t="s">
        <v>54</v>
      </c>
      <c r="B110" s="52">
        <v>200</v>
      </c>
      <c r="C110" s="53">
        <f t="shared" si="8"/>
        <v>4.9887752556747315E-2</v>
      </c>
      <c r="D110" s="52">
        <v>131</v>
      </c>
      <c r="E110" s="53">
        <f t="shared" si="8"/>
        <v>3.2676477924669496E-2</v>
      </c>
      <c r="F110" s="52" t="s">
        <v>2</v>
      </c>
      <c r="G110" s="53" t="e">
        <f t="shared" si="8"/>
        <v>#VALUE!</v>
      </c>
      <c r="H110" s="52">
        <v>0</v>
      </c>
      <c r="I110" s="53">
        <f t="shared" si="8"/>
        <v>0</v>
      </c>
      <c r="J110" s="52">
        <v>113</v>
      </c>
      <c r="K110" s="53">
        <f t="shared" si="8"/>
        <v>2.8186580194562234E-2</v>
      </c>
      <c r="O110" s="78"/>
      <c r="P110" s="78"/>
      <c r="Q110" s="78"/>
      <c r="R110" s="78"/>
      <c r="S110" s="78"/>
    </row>
    <row r="111" spans="1:19" ht="15" x14ac:dyDescent="0.2">
      <c r="A111" s="40" t="s">
        <v>55</v>
      </c>
      <c r="B111" s="52">
        <v>86</v>
      </c>
      <c r="C111" s="53">
        <f t="shared" si="8"/>
        <v>2.1451733599401349E-2</v>
      </c>
      <c r="D111" s="52">
        <v>60</v>
      </c>
      <c r="E111" s="53">
        <f t="shared" si="8"/>
        <v>1.4966325767024195E-2</v>
      </c>
      <c r="F111" s="52">
        <v>1</v>
      </c>
      <c r="G111" s="53">
        <f t="shared" si="8"/>
        <v>2.4943876278373661E-4</v>
      </c>
      <c r="H111" s="52">
        <v>0</v>
      </c>
      <c r="I111" s="53">
        <f t="shared" si="8"/>
        <v>0</v>
      </c>
      <c r="J111" s="52">
        <v>43</v>
      </c>
      <c r="K111" s="53">
        <f t="shared" si="8"/>
        <v>1.0725866799700674E-2</v>
      </c>
      <c r="O111" s="78"/>
      <c r="P111" s="78"/>
      <c r="Q111" s="78"/>
      <c r="R111" s="78"/>
      <c r="S111" s="78"/>
    </row>
    <row r="112" spans="1:19" ht="15" x14ac:dyDescent="0.2">
      <c r="A112" s="40" t="s">
        <v>56</v>
      </c>
      <c r="B112" s="52">
        <v>120</v>
      </c>
      <c r="C112" s="53">
        <f t="shared" si="8"/>
        <v>2.993265153404839E-2</v>
      </c>
      <c r="D112" s="52">
        <v>90</v>
      </c>
      <c r="E112" s="53">
        <f t="shared" si="8"/>
        <v>2.2449488650536295E-2</v>
      </c>
      <c r="F112" s="52">
        <v>4</v>
      </c>
      <c r="G112" s="53">
        <f t="shared" si="8"/>
        <v>9.9775505113494645E-4</v>
      </c>
      <c r="H112" s="52">
        <v>0</v>
      </c>
      <c r="I112" s="53">
        <f t="shared" si="8"/>
        <v>0</v>
      </c>
      <c r="J112" s="52">
        <v>53</v>
      </c>
      <c r="K112" s="53">
        <f t="shared" si="8"/>
        <v>1.3220254427538039E-2</v>
      </c>
      <c r="O112" s="78"/>
      <c r="P112" s="78"/>
      <c r="Q112" s="78"/>
      <c r="R112" s="78"/>
      <c r="S112" s="78"/>
    </row>
    <row r="113" spans="1:19" ht="15" x14ac:dyDescent="0.2">
      <c r="A113" s="40" t="s">
        <v>57</v>
      </c>
      <c r="B113" s="52">
        <v>106</v>
      </c>
      <c r="C113" s="53">
        <f t="shared" si="8"/>
        <v>2.6440508855076077E-2</v>
      </c>
      <c r="D113" s="52">
        <v>79</v>
      </c>
      <c r="E113" s="53">
        <f t="shared" si="8"/>
        <v>1.9705662259915192E-2</v>
      </c>
      <c r="F113" s="52">
        <v>9</v>
      </c>
      <c r="G113" s="53">
        <f t="shared" si="8"/>
        <v>2.2449488650536295E-3</v>
      </c>
      <c r="H113" s="52">
        <v>0</v>
      </c>
      <c r="I113" s="53">
        <f t="shared" si="8"/>
        <v>0</v>
      </c>
      <c r="J113" s="52">
        <v>36</v>
      </c>
      <c r="K113" s="53">
        <f t="shared" si="8"/>
        <v>8.979795460214518E-3</v>
      </c>
      <c r="O113" s="78"/>
      <c r="P113" s="78"/>
      <c r="Q113" s="78"/>
      <c r="R113" s="78"/>
      <c r="S113" s="78"/>
    </row>
    <row r="114" spans="1:19" ht="15" x14ac:dyDescent="0.2">
      <c r="A114" s="40" t="s">
        <v>58</v>
      </c>
      <c r="B114" s="52">
        <v>50</v>
      </c>
      <c r="C114" s="53">
        <f t="shared" si="8"/>
        <v>1.2471938139186829E-2</v>
      </c>
      <c r="D114" s="52">
        <v>35</v>
      </c>
      <c r="E114" s="53">
        <f t="shared" si="8"/>
        <v>8.7303566974307814E-3</v>
      </c>
      <c r="F114" s="52">
        <v>2</v>
      </c>
      <c r="G114" s="53">
        <f t="shared" si="8"/>
        <v>4.9887752556747322E-4</v>
      </c>
      <c r="H114" s="52">
        <v>1</v>
      </c>
      <c r="I114" s="53">
        <f t="shared" si="8"/>
        <v>2.4943876278373661E-4</v>
      </c>
      <c r="J114" s="52">
        <v>20</v>
      </c>
      <c r="K114" s="53">
        <f t="shared" si="8"/>
        <v>4.9887752556747322E-3</v>
      </c>
      <c r="O114" s="78"/>
      <c r="P114" s="78"/>
      <c r="Q114" s="78"/>
      <c r="R114" s="78"/>
      <c r="S114" s="78"/>
    </row>
    <row r="115" spans="1:19" ht="15" x14ac:dyDescent="0.2">
      <c r="A115" s="51" t="s">
        <v>29</v>
      </c>
      <c r="B115" s="65">
        <v>1723</v>
      </c>
      <c r="C115" s="67">
        <f t="shared" si="8"/>
        <v>0.42978298827637818</v>
      </c>
      <c r="D115" s="65">
        <v>1282</v>
      </c>
      <c r="E115" s="67">
        <f t="shared" si="8"/>
        <v>0.31978049388875029</v>
      </c>
      <c r="F115" s="66">
        <v>36</v>
      </c>
      <c r="G115" s="67">
        <f t="shared" si="8"/>
        <v>8.979795460214518E-3</v>
      </c>
      <c r="H115" s="66">
        <v>20</v>
      </c>
      <c r="I115" s="67">
        <f t="shared" si="8"/>
        <v>4.9887752556747322E-3</v>
      </c>
      <c r="J115" s="66">
        <v>438</v>
      </c>
      <c r="K115" s="67">
        <f t="shared" si="8"/>
        <v>0.10925417809927662</v>
      </c>
      <c r="O115" s="79"/>
      <c r="P115" s="78"/>
      <c r="Q115" s="78"/>
      <c r="R115" s="78"/>
      <c r="S115" s="78"/>
    </row>
    <row r="116" spans="1:19" x14ac:dyDescent="0.2">
      <c r="A116" s="54"/>
      <c r="B116" s="37"/>
      <c r="C116" s="37"/>
      <c r="D116" s="37"/>
      <c r="E116" s="37"/>
      <c r="F116" s="37"/>
      <c r="G116" s="37"/>
    </row>
    <row r="117" spans="1:19" x14ac:dyDescent="0.2">
      <c r="A117" s="54"/>
      <c r="B117" s="37"/>
      <c r="C117" s="37"/>
      <c r="D117" s="37"/>
      <c r="E117" s="37"/>
      <c r="F117" s="37"/>
      <c r="G117" s="37"/>
    </row>
    <row r="118" spans="1:19" x14ac:dyDescent="0.2">
      <c r="A118" s="54"/>
    </row>
    <row r="120" spans="1:19" x14ac:dyDescent="0.2">
      <c r="A120" s="54"/>
    </row>
    <row r="121" spans="1:19" x14ac:dyDescent="0.2">
      <c r="A121" s="54"/>
    </row>
    <row r="122" spans="1:19" x14ac:dyDescent="0.2">
      <c r="A122" s="54"/>
    </row>
    <row r="123" spans="1:19" x14ac:dyDescent="0.2">
      <c r="A123" s="54"/>
    </row>
    <row r="124" spans="1:19" x14ac:dyDescent="0.2">
      <c r="A124" s="54"/>
    </row>
    <row r="125" spans="1:19" x14ac:dyDescent="0.2">
      <c r="A125" s="63" t="s">
        <v>160</v>
      </c>
    </row>
    <row r="126" spans="1:19" x14ac:dyDescent="0.2">
      <c r="A126" s="54"/>
    </row>
    <row r="127" spans="1:19" x14ac:dyDescent="0.2">
      <c r="A127" s="54"/>
    </row>
    <row r="128" spans="1:19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54"/>
    </row>
    <row r="137" spans="1:1" x14ac:dyDescent="0.2">
      <c r="A137" s="54"/>
    </row>
    <row r="138" spans="1:1" x14ac:dyDescent="0.2">
      <c r="A138" s="54"/>
    </row>
    <row r="139" spans="1:1" x14ac:dyDescent="0.2">
      <c r="A139" s="63" t="s">
        <v>161</v>
      </c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1" x14ac:dyDescent="0.2">
      <c r="A145" s="54"/>
    </row>
    <row r="146" spans="1:1" x14ac:dyDescent="0.2">
      <c r="A146" s="54"/>
    </row>
    <row r="147" spans="1:1" x14ac:dyDescent="0.2">
      <c r="A147" s="54"/>
    </row>
    <row r="148" spans="1:1" x14ac:dyDescent="0.2">
      <c r="A148" s="54"/>
    </row>
    <row r="149" spans="1:1" x14ac:dyDescent="0.2">
      <c r="A149" s="54"/>
    </row>
    <row r="150" spans="1:1" x14ac:dyDescent="0.2">
      <c r="A150" s="54"/>
    </row>
    <row r="151" spans="1:1" x14ac:dyDescent="0.2">
      <c r="A151" s="54"/>
    </row>
    <row r="152" spans="1:1" x14ac:dyDescent="0.2">
      <c r="A152" s="54"/>
    </row>
    <row r="153" spans="1:1" x14ac:dyDescent="0.2">
      <c r="A153" s="54"/>
    </row>
    <row r="154" spans="1:1" x14ac:dyDescent="0.2">
      <c r="A154" s="54"/>
    </row>
    <row r="155" spans="1:1" x14ac:dyDescent="0.2">
      <c r="A155" s="54"/>
    </row>
    <row r="156" spans="1:1" x14ac:dyDescent="0.2">
      <c r="A156" s="54"/>
    </row>
    <row r="157" spans="1:1" x14ac:dyDescent="0.2">
      <c r="A157" s="54"/>
    </row>
    <row r="161" spans="1:5" x14ac:dyDescent="0.2">
      <c r="A161" s="63" t="s">
        <v>164</v>
      </c>
    </row>
    <row r="162" spans="1:5" ht="25.5" x14ac:dyDescent="0.2">
      <c r="A162" s="38" t="s">
        <v>25</v>
      </c>
      <c r="B162" s="70" t="s">
        <v>9</v>
      </c>
      <c r="C162" s="70" t="s">
        <v>34</v>
      </c>
      <c r="D162" s="70" t="s">
        <v>11</v>
      </c>
      <c r="E162" s="70" t="s">
        <v>157</v>
      </c>
    </row>
    <row r="163" spans="1:5" x14ac:dyDescent="0.2">
      <c r="A163" s="51" t="s">
        <v>153</v>
      </c>
      <c r="B163" s="65">
        <v>4009</v>
      </c>
      <c r="C163" s="43">
        <v>729806</v>
      </c>
      <c r="D163" s="43">
        <v>790101</v>
      </c>
      <c r="E163" s="72">
        <f>C163/D163</f>
        <v>0.92368697166564784</v>
      </c>
    </row>
    <row r="164" spans="1:5" x14ac:dyDescent="0.2">
      <c r="A164" s="51" t="s">
        <v>26</v>
      </c>
      <c r="B164" s="65">
        <v>938</v>
      </c>
      <c r="C164" s="43">
        <v>154919</v>
      </c>
      <c r="D164" s="43">
        <v>177931</v>
      </c>
      <c r="E164" s="72">
        <f t="shared" ref="E164:E191" si="9">C164/D164</f>
        <v>0.8706689671839084</v>
      </c>
    </row>
    <row r="165" spans="1:5" x14ac:dyDescent="0.2">
      <c r="A165" s="40" t="s">
        <v>35</v>
      </c>
      <c r="B165" s="52">
        <v>179</v>
      </c>
      <c r="C165" s="56">
        <v>23614</v>
      </c>
      <c r="D165" s="56">
        <v>28055</v>
      </c>
      <c r="E165" s="72">
        <f t="shared" si="9"/>
        <v>0.84170379611477453</v>
      </c>
    </row>
    <row r="166" spans="1:5" x14ac:dyDescent="0.2">
      <c r="A166" s="40" t="s">
        <v>36</v>
      </c>
      <c r="B166" s="52">
        <v>51</v>
      </c>
      <c r="C166" s="52">
        <v>6364</v>
      </c>
      <c r="D166" s="52">
        <v>8181</v>
      </c>
      <c r="E166" s="72">
        <f t="shared" si="9"/>
        <v>0.77790001222344451</v>
      </c>
    </row>
    <row r="167" spans="1:5" x14ac:dyDescent="0.2">
      <c r="A167" s="40" t="s">
        <v>37</v>
      </c>
      <c r="B167" s="52">
        <v>127</v>
      </c>
      <c r="C167" s="56">
        <v>29209</v>
      </c>
      <c r="D167" s="56">
        <v>32964</v>
      </c>
      <c r="E167" s="72">
        <f t="shared" si="9"/>
        <v>0.88608785341584761</v>
      </c>
    </row>
    <row r="168" spans="1:5" x14ac:dyDescent="0.2">
      <c r="A168" s="40" t="s">
        <v>38</v>
      </c>
      <c r="B168" s="52">
        <v>45</v>
      </c>
      <c r="C168" s="52">
        <v>8349</v>
      </c>
      <c r="D168" s="52">
        <v>9297</v>
      </c>
      <c r="E168" s="72">
        <f t="shared" si="9"/>
        <v>0.89803162310422713</v>
      </c>
    </row>
    <row r="169" spans="1:5" x14ac:dyDescent="0.2">
      <c r="A169" s="40" t="s">
        <v>39</v>
      </c>
      <c r="B169" s="52">
        <v>179</v>
      </c>
      <c r="C169" s="56">
        <v>24448</v>
      </c>
      <c r="D169" s="56">
        <v>28111</v>
      </c>
      <c r="E169" s="72">
        <f t="shared" si="9"/>
        <v>0.86969513713492941</v>
      </c>
    </row>
    <row r="170" spans="1:5" x14ac:dyDescent="0.2">
      <c r="A170" s="40" t="s">
        <v>40</v>
      </c>
      <c r="B170" s="52">
        <v>178</v>
      </c>
      <c r="C170" s="56">
        <v>29155</v>
      </c>
      <c r="D170" s="56">
        <v>32761</v>
      </c>
      <c r="E170" s="72">
        <f t="shared" si="9"/>
        <v>0.889930099813803</v>
      </c>
    </row>
    <row r="171" spans="1:5" x14ac:dyDescent="0.2">
      <c r="A171" s="40" t="s">
        <v>41</v>
      </c>
      <c r="B171" s="52">
        <v>184</v>
      </c>
      <c r="C171" s="56">
        <v>33779</v>
      </c>
      <c r="D171" s="56">
        <v>38562</v>
      </c>
      <c r="E171" s="72">
        <f t="shared" si="9"/>
        <v>0.8759659768684197</v>
      </c>
    </row>
    <row r="172" spans="1:5" x14ac:dyDescent="0.2">
      <c r="A172" s="51" t="s">
        <v>27</v>
      </c>
      <c r="B172" s="66">
        <v>424</v>
      </c>
      <c r="C172" s="43">
        <v>73662</v>
      </c>
      <c r="D172" s="43">
        <v>84279</v>
      </c>
      <c r="E172" s="72">
        <f t="shared" si="9"/>
        <v>0.87402555796817716</v>
      </c>
    </row>
    <row r="173" spans="1:5" x14ac:dyDescent="0.2">
      <c r="A173" s="40" t="s">
        <v>42</v>
      </c>
      <c r="B173" s="52">
        <v>16</v>
      </c>
      <c r="C173" s="52">
        <v>2807</v>
      </c>
      <c r="D173" s="52">
        <v>3202</v>
      </c>
      <c r="E173" s="72">
        <f t="shared" si="9"/>
        <v>0.87663960024984389</v>
      </c>
    </row>
    <row r="174" spans="1:5" x14ac:dyDescent="0.2">
      <c r="A174" s="40" t="s">
        <v>43</v>
      </c>
      <c r="B174" s="52">
        <v>8</v>
      </c>
      <c r="C174" s="52">
        <v>1108</v>
      </c>
      <c r="D174" s="52">
        <v>1161</v>
      </c>
      <c r="E174" s="72">
        <f t="shared" si="9"/>
        <v>0.95434969853574503</v>
      </c>
    </row>
    <row r="175" spans="1:5" x14ac:dyDescent="0.2">
      <c r="A175" s="40" t="s">
        <v>44</v>
      </c>
      <c r="B175" s="52">
        <v>126</v>
      </c>
      <c r="C175" s="56">
        <v>20996</v>
      </c>
      <c r="D175" s="56">
        <v>23379</v>
      </c>
      <c r="E175" s="72">
        <f t="shared" si="9"/>
        <v>0.89807091834552377</v>
      </c>
    </row>
    <row r="176" spans="1:5" x14ac:dyDescent="0.2">
      <c r="A176" s="40" t="s">
        <v>45</v>
      </c>
      <c r="B176" s="52">
        <v>51</v>
      </c>
      <c r="C176" s="52">
        <v>8853</v>
      </c>
      <c r="D176" s="52">
        <v>9616</v>
      </c>
      <c r="E176" s="72">
        <f t="shared" si="9"/>
        <v>0.92065307820299502</v>
      </c>
    </row>
    <row r="177" spans="1:5" x14ac:dyDescent="0.2">
      <c r="A177" s="40" t="s">
        <v>46</v>
      </c>
      <c r="B177" s="52">
        <v>66</v>
      </c>
      <c r="C177" s="52">
        <v>9603</v>
      </c>
      <c r="D177" s="52">
        <v>10755</v>
      </c>
      <c r="E177" s="72">
        <f t="shared" si="9"/>
        <v>0.89288702928870289</v>
      </c>
    </row>
    <row r="178" spans="1:5" x14ac:dyDescent="0.2">
      <c r="A178" s="40" t="s">
        <v>47</v>
      </c>
      <c r="B178" s="52">
        <v>44</v>
      </c>
      <c r="C178" s="52">
        <v>8050</v>
      </c>
      <c r="D178" s="52">
        <v>9771</v>
      </c>
      <c r="E178" s="72">
        <f t="shared" si="9"/>
        <v>0.82386654385426261</v>
      </c>
    </row>
    <row r="179" spans="1:5" x14ac:dyDescent="0.2">
      <c r="A179" s="40" t="s">
        <v>48</v>
      </c>
      <c r="B179" s="52">
        <v>114</v>
      </c>
      <c r="C179" s="56">
        <v>22245</v>
      </c>
      <c r="D179" s="56">
        <v>26394</v>
      </c>
      <c r="E179" s="72">
        <f t="shared" si="9"/>
        <v>0.84280518299613549</v>
      </c>
    </row>
    <row r="180" spans="1:5" x14ac:dyDescent="0.2">
      <c r="A180" s="51" t="s">
        <v>28</v>
      </c>
      <c r="B180" s="66">
        <v>942</v>
      </c>
      <c r="C180" s="43">
        <v>153007</v>
      </c>
      <c r="D180" s="43">
        <v>179671</v>
      </c>
      <c r="E180" s="72">
        <f t="shared" si="9"/>
        <v>0.85159541606603184</v>
      </c>
    </row>
    <row r="181" spans="1:5" x14ac:dyDescent="0.2">
      <c r="A181" s="40" t="s">
        <v>49</v>
      </c>
      <c r="B181" s="52">
        <v>25</v>
      </c>
      <c r="C181" s="52">
        <v>3261</v>
      </c>
      <c r="D181" s="52">
        <v>3852</v>
      </c>
      <c r="E181" s="72">
        <f t="shared" si="9"/>
        <v>0.84657320872274144</v>
      </c>
    </row>
    <row r="182" spans="1:5" x14ac:dyDescent="0.2">
      <c r="A182" s="40" t="s">
        <v>50</v>
      </c>
      <c r="B182" s="52">
        <v>82</v>
      </c>
      <c r="C182" s="56">
        <v>12917</v>
      </c>
      <c r="D182" s="56">
        <v>14455</v>
      </c>
      <c r="E182" s="72">
        <f t="shared" si="9"/>
        <v>0.89360083016257352</v>
      </c>
    </row>
    <row r="183" spans="1:5" x14ac:dyDescent="0.2">
      <c r="A183" s="40" t="s">
        <v>51</v>
      </c>
      <c r="B183" s="52">
        <v>119</v>
      </c>
      <c r="C183" s="56">
        <v>24923</v>
      </c>
      <c r="D183" s="56">
        <v>30147</v>
      </c>
      <c r="E183" s="72">
        <f t="shared" si="9"/>
        <v>0.82671575944538434</v>
      </c>
    </row>
    <row r="184" spans="1:5" x14ac:dyDescent="0.2">
      <c r="A184" s="40" t="s">
        <v>52</v>
      </c>
      <c r="B184" s="52">
        <v>135</v>
      </c>
      <c r="C184" s="56">
        <v>20008</v>
      </c>
      <c r="D184" s="56">
        <v>23007</v>
      </c>
      <c r="E184" s="72">
        <f t="shared" si="9"/>
        <v>0.86964836788803412</v>
      </c>
    </row>
    <row r="185" spans="1:5" x14ac:dyDescent="0.2">
      <c r="A185" s="40" t="s">
        <v>53</v>
      </c>
      <c r="B185" s="52">
        <v>20</v>
      </c>
      <c r="C185" s="52">
        <v>3026</v>
      </c>
      <c r="D185" s="52">
        <v>3381</v>
      </c>
      <c r="E185" s="72">
        <f t="shared" si="9"/>
        <v>0.89500147885241055</v>
      </c>
    </row>
    <row r="186" spans="1:5" x14ac:dyDescent="0.2">
      <c r="A186" s="40" t="s">
        <v>54</v>
      </c>
      <c r="B186" s="52">
        <v>200</v>
      </c>
      <c r="C186" s="56">
        <v>27876</v>
      </c>
      <c r="D186" s="56">
        <v>33046</v>
      </c>
      <c r="E186" s="72">
        <f t="shared" si="9"/>
        <v>0.84355141318162563</v>
      </c>
    </row>
    <row r="187" spans="1:5" x14ac:dyDescent="0.2">
      <c r="A187" s="40" t="s">
        <v>55</v>
      </c>
      <c r="B187" s="52">
        <v>86</v>
      </c>
      <c r="C187" s="56">
        <v>12524</v>
      </c>
      <c r="D187" s="56">
        <v>15720</v>
      </c>
      <c r="E187" s="72">
        <f t="shared" si="9"/>
        <v>0.79669211195928757</v>
      </c>
    </row>
    <row r="188" spans="1:5" x14ac:dyDescent="0.2">
      <c r="A188" s="40" t="s">
        <v>56</v>
      </c>
      <c r="B188" s="52">
        <v>120</v>
      </c>
      <c r="C188" s="56">
        <v>19235</v>
      </c>
      <c r="D188" s="56">
        <v>22870</v>
      </c>
      <c r="E188" s="72">
        <f t="shared" si="9"/>
        <v>0.84105815478793178</v>
      </c>
    </row>
    <row r="189" spans="1:5" x14ac:dyDescent="0.2">
      <c r="A189" s="40" t="s">
        <v>57</v>
      </c>
      <c r="B189" s="52">
        <v>106</v>
      </c>
      <c r="C189" s="56">
        <v>20543</v>
      </c>
      <c r="D189" s="56">
        <v>23744</v>
      </c>
      <c r="E189" s="72">
        <f t="shared" si="9"/>
        <v>0.86518699460916437</v>
      </c>
    </row>
    <row r="190" spans="1:5" x14ac:dyDescent="0.2">
      <c r="A190" s="40" t="s">
        <v>58</v>
      </c>
      <c r="B190" s="52">
        <v>50</v>
      </c>
      <c r="C190" s="52">
        <v>8693</v>
      </c>
      <c r="D190" s="52">
        <v>9449</v>
      </c>
      <c r="E190" s="72">
        <f t="shared" si="9"/>
        <v>0.91999153349560803</v>
      </c>
    </row>
    <row r="191" spans="1:5" x14ac:dyDescent="0.2">
      <c r="A191" s="51" t="s">
        <v>29</v>
      </c>
      <c r="B191" s="65">
        <v>1723</v>
      </c>
      <c r="C191" s="43">
        <v>348218</v>
      </c>
      <c r="D191" s="43">
        <v>348220</v>
      </c>
      <c r="E191" s="72">
        <f t="shared" si="9"/>
        <v>0.99999425650450868</v>
      </c>
    </row>
    <row r="192" spans="1:5" x14ac:dyDescent="0.2">
      <c r="A192" s="36" t="s">
        <v>13</v>
      </c>
    </row>
    <row r="194" spans="1:13" x14ac:dyDescent="0.2">
      <c r="A194" s="63" t="s">
        <v>163</v>
      </c>
    </row>
    <row r="195" spans="1:13" x14ac:dyDescent="0.2">
      <c r="A195" s="40"/>
      <c r="B195" s="102" t="s">
        <v>5</v>
      </c>
      <c r="C195" s="102"/>
      <c r="D195" s="102"/>
      <c r="E195" s="103" t="s">
        <v>6</v>
      </c>
      <c r="F195" s="104"/>
      <c r="G195" s="105"/>
      <c r="H195" s="103" t="s">
        <v>7</v>
      </c>
      <c r="I195" s="104"/>
      <c r="J195" s="105"/>
      <c r="K195" s="103" t="s">
        <v>8</v>
      </c>
      <c r="L195" s="104"/>
      <c r="M195" s="105"/>
    </row>
    <row r="196" spans="1:13" ht="38.25" x14ac:dyDescent="0.2">
      <c r="A196" s="51"/>
      <c r="B196" s="70" t="s">
        <v>9</v>
      </c>
      <c r="C196" s="70" t="s">
        <v>34</v>
      </c>
      <c r="D196" s="70" t="s">
        <v>11</v>
      </c>
      <c r="E196" s="70" t="s">
        <v>9</v>
      </c>
      <c r="F196" s="70" t="s">
        <v>34</v>
      </c>
      <c r="G196" s="70" t="s">
        <v>11</v>
      </c>
      <c r="H196" s="70" t="s">
        <v>9</v>
      </c>
      <c r="I196" s="70" t="s">
        <v>34</v>
      </c>
      <c r="J196" s="70" t="s">
        <v>11</v>
      </c>
      <c r="K196" s="70" t="s">
        <v>9</v>
      </c>
      <c r="L196" s="70" t="s">
        <v>34</v>
      </c>
      <c r="M196" s="70" t="s">
        <v>11</v>
      </c>
    </row>
    <row r="197" spans="1:13" x14ac:dyDescent="0.2">
      <c r="A197" s="51" t="s">
        <v>153</v>
      </c>
      <c r="B197" s="43">
        <v>2921</v>
      </c>
      <c r="C197" s="43">
        <v>578310</v>
      </c>
      <c r="D197" s="43">
        <v>622882</v>
      </c>
      <c r="E197" s="55">
        <v>80</v>
      </c>
      <c r="F197" s="55">
        <v>9646</v>
      </c>
      <c r="G197" s="55">
        <v>10704</v>
      </c>
      <c r="H197" s="55">
        <v>34</v>
      </c>
      <c r="I197" s="55">
        <v>6076</v>
      </c>
      <c r="J197" s="55">
        <v>6325</v>
      </c>
      <c r="K197" s="55">
        <v>1419</v>
      </c>
      <c r="L197" s="43">
        <v>135774</v>
      </c>
      <c r="M197" s="43">
        <v>150191</v>
      </c>
    </row>
    <row r="198" spans="1:13" x14ac:dyDescent="0.2">
      <c r="A198" s="51" t="s">
        <v>26</v>
      </c>
      <c r="B198" s="55">
        <v>667</v>
      </c>
      <c r="C198" s="43">
        <v>120953</v>
      </c>
      <c r="D198" s="43">
        <v>138305</v>
      </c>
      <c r="E198" s="55">
        <v>11</v>
      </c>
      <c r="F198" s="55">
        <v>1953</v>
      </c>
      <c r="G198" s="55">
        <v>2421</v>
      </c>
      <c r="H198" s="55">
        <v>8</v>
      </c>
      <c r="I198" s="55">
        <v>652</v>
      </c>
      <c r="J198" s="55">
        <v>717</v>
      </c>
      <c r="K198" s="55">
        <v>394</v>
      </c>
      <c r="L198" s="43">
        <v>31362</v>
      </c>
      <c r="M198" s="43">
        <v>36489</v>
      </c>
    </row>
    <row r="199" spans="1:13" x14ac:dyDescent="0.2">
      <c r="A199" s="40" t="s">
        <v>35</v>
      </c>
      <c r="B199" s="52">
        <v>108</v>
      </c>
      <c r="C199" s="56">
        <v>16092</v>
      </c>
      <c r="D199" s="56">
        <v>19168</v>
      </c>
      <c r="E199" s="52">
        <v>5</v>
      </c>
      <c r="F199" s="52">
        <v>863</v>
      </c>
      <c r="G199" s="52">
        <v>1102</v>
      </c>
      <c r="H199" s="52" t="s">
        <v>2</v>
      </c>
      <c r="I199" s="52" t="s">
        <v>2</v>
      </c>
      <c r="J199" s="52" t="s">
        <v>2</v>
      </c>
      <c r="K199" s="52">
        <v>88</v>
      </c>
      <c r="L199" s="52">
        <v>6659</v>
      </c>
      <c r="M199" s="52">
        <v>7786</v>
      </c>
    </row>
    <row r="200" spans="1:13" x14ac:dyDescent="0.2">
      <c r="A200" s="40" t="s">
        <v>36</v>
      </c>
      <c r="B200" s="52">
        <v>41</v>
      </c>
      <c r="C200" s="52">
        <v>5423</v>
      </c>
      <c r="D200" s="52">
        <v>7095</v>
      </c>
      <c r="E200" s="52" t="s">
        <v>2</v>
      </c>
      <c r="F200" s="52" t="s">
        <v>2</v>
      </c>
      <c r="G200" s="52" t="s">
        <v>2</v>
      </c>
      <c r="H200" s="52" t="s">
        <v>2</v>
      </c>
      <c r="I200" s="52" t="s">
        <v>2</v>
      </c>
      <c r="J200" s="52" t="s">
        <v>2</v>
      </c>
      <c r="K200" s="52">
        <v>14</v>
      </c>
      <c r="L200" s="52">
        <v>941</v>
      </c>
      <c r="M200" s="52">
        <v>1085</v>
      </c>
    </row>
    <row r="201" spans="1:13" x14ac:dyDescent="0.2">
      <c r="A201" s="40" t="s">
        <v>37</v>
      </c>
      <c r="B201" s="52">
        <v>101</v>
      </c>
      <c r="C201" s="56">
        <v>25435</v>
      </c>
      <c r="D201" s="56">
        <v>28533</v>
      </c>
      <c r="E201" s="52">
        <v>1</v>
      </c>
      <c r="F201" s="52">
        <v>98</v>
      </c>
      <c r="G201" s="52">
        <v>215</v>
      </c>
      <c r="H201" s="52" t="s">
        <v>2</v>
      </c>
      <c r="I201" s="52" t="s">
        <v>2</v>
      </c>
      <c r="J201" s="52" t="s">
        <v>2</v>
      </c>
      <c r="K201" s="52">
        <v>48</v>
      </c>
      <c r="L201" s="52">
        <v>3676</v>
      </c>
      <c r="M201" s="52">
        <v>4217</v>
      </c>
    </row>
    <row r="202" spans="1:13" x14ac:dyDescent="0.2">
      <c r="A202" s="40" t="s">
        <v>38</v>
      </c>
      <c r="B202" s="52">
        <v>41</v>
      </c>
      <c r="C202" s="52">
        <v>7893</v>
      </c>
      <c r="D202" s="52">
        <v>8728</v>
      </c>
      <c r="E202" s="52" t="s">
        <v>2</v>
      </c>
      <c r="F202" s="52" t="s">
        <v>2</v>
      </c>
      <c r="G202" s="52" t="s">
        <v>2</v>
      </c>
      <c r="H202" s="52" t="s">
        <v>2</v>
      </c>
      <c r="I202" s="52" t="s">
        <v>2</v>
      </c>
      <c r="J202" s="52" t="s">
        <v>2</v>
      </c>
      <c r="K202" s="52">
        <v>9</v>
      </c>
      <c r="L202" s="52">
        <v>456</v>
      </c>
      <c r="M202" s="52">
        <v>569</v>
      </c>
    </row>
    <row r="203" spans="1:13" x14ac:dyDescent="0.2">
      <c r="A203" s="40" t="s">
        <v>39</v>
      </c>
      <c r="B203" s="52">
        <v>118</v>
      </c>
      <c r="C203" s="56">
        <v>16599</v>
      </c>
      <c r="D203" s="56">
        <v>19020</v>
      </c>
      <c r="E203" s="52" t="s">
        <v>2</v>
      </c>
      <c r="F203" s="52" t="s">
        <v>2</v>
      </c>
      <c r="G203" s="52" t="s">
        <v>2</v>
      </c>
      <c r="H203" s="52">
        <v>8</v>
      </c>
      <c r="I203" s="52">
        <v>652</v>
      </c>
      <c r="J203" s="52">
        <v>717</v>
      </c>
      <c r="K203" s="52">
        <v>81</v>
      </c>
      <c r="L203" s="52">
        <v>7198</v>
      </c>
      <c r="M203" s="52">
        <v>8374</v>
      </c>
    </row>
    <row r="204" spans="1:13" x14ac:dyDescent="0.2">
      <c r="A204" s="40" t="s">
        <v>40</v>
      </c>
      <c r="B204" s="52">
        <v>132</v>
      </c>
      <c r="C204" s="56">
        <v>22703</v>
      </c>
      <c r="D204" s="56">
        <v>25428</v>
      </c>
      <c r="E204" s="52" t="s">
        <v>2</v>
      </c>
      <c r="F204" s="52" t="s">
        <v>2</v>
      </c>
      <c r="G204" s="52" t="s">
        <v>2</v>
      </c>
      <c r="H204" s="52" t="s">
        <v>2</v>
      </c>
      <c r="I204" s="52" t="s">
        <v>2</v>
      </c>
      <c r="J204" s="52" t="s">
        <v>2</v>
      </c>
      <c r="K204" s="52">
        <v>78</v>
      </c>
      <c r="L204" s="52">
        <v>6451</v>
      </c>
      <c r="M204" s="52">
        <v>7333</v>
      </c>
    </row>
    <row r="205" spans="1:13" x14ac:dyDescent="0.2">
      <c r="A205" s="40" t="s">
        <v>41</v>
      </c>
      <c r="B205" s="52">
        <v>130</v>
      </c>
      <c r="C205" s="56">
        <v>26806</v>
      </c>
      <c r="D205" s="56">
        <v>30333</v>
      </c>
      <c r="E205" s="52">
        <v>5</v>
      </c>
      <c r="F205" s="52">
        <v>992</v>
      </c>
      <c r="G205" s="52">
        <v>1104</v>
      </c>
      <c r="H205" s="52" t="s">
        <v>2</v>
      </c>
      <c r="I205" s="52" t="s">
        <v>2</v>
      </c>
      <c r="J205" s="52" t="s">
        <v>2</v>
      </c>
      <c r="K205" s="52">
        <v>76</v>
      </c>
      <c r="L205" s="52">
        <v>5982</v>
      </c>
      <c r="M205" s="52">
        <v>7125</v>
      </c>
    </row>
    <row r="206" spans="1:13" x14ac:dyDescent="0.2">
      <c r="A206" s="51" t="s">
        <v>27</v>
      </c>
      <c r="B206" s="55">
        <v>312</v>
      </c>
      <c r="C206" s="43">
        <v>56287</v>
      </c>
      <c r="D206" s="43">
        <v>63787</v>
      </c>
      <c r="E206" s="55">
        <v>9</v>
      </c>
      <c r="F206" s="55">
        <v>1425</v>
      </c>
      <c r="G206" s="55">
        <v>1823</v>
      </c>
      <c r="H206" s="55">
        <v>2</v>
      </c>
      <c r="I206" s="55">
        <v>268</v>
      </c>
      <c r="J206" s="55">
        <v>286</v>
      </c>
      <c r="K206" s="55">
        <v>170</v>
      </c>
      <c r="L206" s="55">
        <v>15682</v>
      </c>
      <c r="M206" s="43">
        <v>18383</v>
      </c>
    </row>
    <row r="207" spans="1:13" x14ac:dyDescent="0.2">
      <c r="A207" s="40" t="s">
        <v>42</v>
      </c>
      <c r="B207" s="52">
        <v>14</v>
      </c>
      <c r="C207" s="52">
        <v>2389</v>
      </c>
      <c r="D207" s="52">
        <v>2680</v>
      </c>
      <c r="E207" s="52" t="s">
        <v>2</v>
      </c>
      <c r="F207" s="52" t="s">
        <v>2</v>
      </c>
      <c r="G207" s="52" t="s">
        <v>2</v>
      </c>
      <c r="H207" s="52" t="s">
        <v>2</v>
      </c>
      <c r="I207" s="52" t="s">
        <v>2</v>
      </c>
      <c r="J207" s="52" t="s">
        <v>2</v>
      </c>
      <c r="K207" s="52">
        <v>2</v>
      </c>
      <c r="L207" s="52">
        <v>418</v>
      </c>
      <c r="M207" s="52">
        <v>522</v>
      </c>
    </row>
    <row r="208" spans="1:13" x14ac:dyDescent="0.2">
      <c r="A208" s="40" t="s">
        <v>43</v>
      </c>
      <c r="B208" s="52">
        <v>6</v>
      </c>
      <c r="C208" s="52">
        <v>828</v>
      </c>
      <c r="D208" s="52">
        <v>854</v>
      </c>
      <c r="E208" s="52" t="s">
        <v>2</v>
      </c>
      <c r="F208" s="52" t="s">
        <v>2</v>
      </c>
      <c r="G208" s="52" t="s">
        <v>2</v>
      </c>
      <c r="H208" s="52" t="s">
        <v>2</v>
      </c>
      <c r="I208" s="52" t="s">
        <v>2</v>
      </c>
      <c r="J208" s="52" t="s">
        <v>2</v>
      </c>
      <c r="K208" s="52">
        <v>2</v>
      </c>
      <c r="L208" s="52">
        <v>280</v>
      </c>
      <c r="M208" s="52">
        <v>307</v>
      </c>
    </row>
    <row r="209" spans="1:13" x14ac:dyDescent="0.2">
      <c r="A209" s="40" t="s">
        <v>44</v>
      </c>
      <c r="B209" s="52">
        <v>103</v>
      </c>
      <c r="C209" s="56">
        <v>17528</v>
      </c>
      <c r="D209" s="56">
        <v>19336</v>
      </c>
      <c r="E209" s="52">
        <v>4</v>
      </c>
      <c r="F209" s="52">
        <v>339</v>
      </c>
      <c r="G209" s="52">
        <v>353</v>
      </c>
      <c r="H209" s="52">
        <v>1</v>
      </c>
      <c r="I209" s="52">
        <v>72</v>
      </c>
      <c r="J209" s="52">
        <v>77</v>
      </c>
      <c r="K209" s="52">
        <v>42</v>
      </c>
      <c r="L209" s="52">
        <v>3058</v>
      </c>
      <c r="M209" s="52">
        <v>3613</v>
      </c>
    </row>
    <row r="210" spans="1:13" x14ac:dyDescent="0.2">
      <c r="A210" s="40" t="s">
        <v>45</v>
      </c>
      <c r="B210" s="52">
        <v>37</v>
      </c>
      <c r="C210" s="52">
        <v>5985</v>
      </c>
      <c r="D210" s="52">
        <v>6550</v>
      </c>
      <c r="E210" s="52">
        <v>1</v>
      </c>
      <c r="F210" s="52">
        <v>101</v>
      </c>
      <c r="G210" s="52">
        <v>111</v>
      </c>
      <c r="H210" s="52">
        <v>1</v>
      </c>
      <c r="I210" s="52">
        <v>196</v>
      </c>
      <c r="J210" s="52">
        <v>209</v>
      </c>
      <c r="K210" s="52">
        <v>23</v>
      </c>
      <c r="L210" s="52">
        <v>2571</v>
      </c>
      <c r="M210" s="52">
        <v>2746</v>
      </c>
    </row>
    <row r="211" spans="1:13" x14ac:dyDescent="0.2">
      <c r="A211" s="40" t="s">
        <v>46</v>
      </c>
      <c r="B211" s="52">
        <v>43</v>
      </c>
      <c r="C211" s="52">
        <v>6228</v>
      </c>
      <c r="D211" s="52">
        <v>6958</v>
      </c>
      <c r="E211" s="52">
        <v>2</v>
      </c>
      <c r="F211" s="52">
        <v>629</v>
      </c>
      <c r="G211" s="52">
        <v>679</v>
      </c>
      <c r="H211" s="52" t="s">
        <v>2</v>
      </c>
      <c r="I211" s="52" t="s">
        <v>2</v>
      </c>
      <c r="J211" s="52" t="s">
        <v>2</v>
      </c>
      <c r="K211" s="52">
        <v>36</v>
      </c>
      <c r="L211" s="52">
        <v>2745</v>
      </c>
      <c r="M211" s="52">
        <v>3119</v>
      </c>
    </row>
    <row r="212" spans="1:13" x14ac:dyDescent="0.2">
      <c r="A212" s="40" t="s">
        <v>47</v>
      </c>
      <c r="B212" s="52">
        <v>29</v>
      </c>
      <c r="C212" s="52">
        <v>6133</v>
      </c>
      <c r="D212" s="52">
        <v>7093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>
        <v>19</v>
      </c>
      <c r="L212" s="52">
        <v>1917</v>
      </c>
      <c r="M212" s="52">
        <v>2678</v>
      </c>
    </row>
    <row r="213" spans="1:13" x14ac:dyDescent="0.2">
      <c r="A213" s="40" t="s">
        <v>48</v>
      </c>
      <c r="B213" s="52">
        <v>81</v>
      </c>
      <c r="C213" s="56">
        <v>17196</v>
      </c>
      <c r="D213" s="56">
        <v>20315</v>
      </c>
      <c r="E213" s="52">
        <v>2</v>
      </c>
      <c r="F213" s="52">
        <v>356</v>
      </c>
      <c r="G213" s="52">
        <v>680</v>
      </c>
      <c r="H213" s="52" t="s">
        <v>2</v>
      </c>
      <c r="I213" s="52" t="s">
        <v>2</v>
      </c>
      <c r="J213" s="52" t="s">
        <v>2</v>
      </c>
      <c r="K213" s="52">
        <v>46</v>
      </c>
      <c r="L213" s="52">
        <v>4693</v>
      </c>
      <c r="M213" s="52">
        <v>5399</v>
      </c>
    </row>
    <row r="214" spans="1:13" x14ac:dyDescent="0.2">
      <c r="A214" s="51" t="s">
        <v>28</v>
      </c>
      <c r="B214" s="55">
        <v>676</v>
      </c>
      <c r="C214" s="43">
        <v>117184</v>
      </c>
      <c r="D214" s="43">
        <v>136902</v>
      </c>
      <c r="E214" s="55">
        <v>24</v>
      </c>
      <c r="F214" s="55">
        <v>2185</v>
      </c>
      <c r="G214" s="55">
        <v>2377</v>
      </c>
      <c r="H214" s="55">
        <v>4</v>
      </c>
      <c r="I214" s="55">
        <v>606</v>
      </c>
      <c r="J214" s="55">
        <v>772</v>
      </c>
      <c r="K214" s="55">
        <v>417</v>
      </c>
      <c r="L214" s="43">
        <v>33032</v>
      </c>
      <c r="M214" s="43">
        <v>39621</v>
      </c>
    </row>
    <row r="215" spans="1:13" x14ac:dyDescent="0.2">
      <c r="A215" s="40" t="s">
        <v>49</v>
      </c>
      <c r="B215" s="52">
        <v>23</v>
      </c>
      <c r="C215" s="52">
        <v>3039</v>
      </c>
      <c r="D215" s="52">
        <v>3607</v>
      </c>
      <c r="E215" s="52">
        <v>1</v>
      </c>
      <c r="F215" s="52">
        <v>21</v>
      </c>
      <c r="G215" s="52">
        <v>24</v>
      </c>
      <c r="H215" s="52" t="s">
        <v>2</v>
      </c>
      <c r="I215" s="52" t="s">
        <v>2</v>
      </c>
      <c r="J215" s="52" t="s">
        <v>2</v>
      </c>
      <c r="K215" s="52">
        <v>2</v>
      </c>
      <c r="L215" s="52">
        <v>201</v>
      </c>
      <c r="M215" s="52">
        <v>221</v>
      </c>
    </row>
    <row r="216" spans="1:13" x14ac:dyDescent="0.2">
      <c r="A216" s="40" t="s">
        <v>50</v>
      </c>
      <c r="B216" s="52">
        <v>60</v>
      </c>
      <c r="C216" s="52">
        <v>10093</v>
      </c>
      <c r="D216" s="56">
        <v>11179</v>
      </c>
      <c r="E216" s="52" t="s">
        <v>2</v>
      </c>
      <c r="F216" s="52" t="s">
        <v>2</v>
      </c>
      <c r="G216" s="52" t="s">
        <v>2</v>
      </c>
      <c r="H216" s="52" t="s">
        <v>2</v>
      </c>
      <c r="I216" s="52" t="s">
        <v>2</v>
      </c>
      <c r="J216" s="52" t="s">
        <v>2</v>
      </c>
      <c r="K216" s="52">
        <v>37</v>
      </c>
      <c r="L216" s="52">
        <v>2824</v>
      </c>
      <c r="M216" s="52">
        <v>3276</v>
      </c>
    </row>
    <row r="217" spans="1:13" x14ac:dyDescent="0.2">
      <c r="A217" s="40" t="s">
        <v>51</v>
      </c>
      <c r="B217" s="52">
        <v>88</v>
      </c>
      <c r="C217" s="56">
        <v>20286</v>
      </c>
      <c r="D217" s="56">
        <v>24207</v>
      </c>
      <c r="E217" s="52">
        <v>7</v>
      </c>
      <c r="F217" s="52">
        <v>877</v>
      </c>
      <c r="G217" s="52">
        <v>825</v>
      </c>
      <c r="H217" s="52">
        <v>3</v>
      </c>
      <c r="I217" s="52">
        <v>170</v>
      </c>
      <c r="J217" s="52">
        <v>294</v>
      </c>
      <c r="K217" s="52">
        <v>50</v>
      </c>
      <c r="L217" s="52">
        <v>3590</v>
      </c>
      <c r="M217" s="52">
        <v>4822</v>
      </c>
    </row>
    <row r="218" spans="1:13" x14ac:dyDescent="0.2">
      <c r="A218" s="40" t="s">
        <v>52</v>
      </c>
      <c r="B218" s="52">
        <v>95</v>
      </c>
      <c r="C218" s="56">
        <v>15323</v>
      </c>
      <c r="D218" s="56">
        <v>17278</v>
      </c>
      <c r="E218" s="52" t="s">
        <v>2</v>
      </c>
      <c r="F218" s="52" t="s">
        <v>2</v>
      </c>
      <c r="G218" s="52" t="s">
        <v>2</v>
      </c>
      <c r="H218" s="52" t="s">
        <v>2</v>
      </c>
      <c r="I218" s="52" t="s">
        <v>2</v>
      </c>
      <c r="J218" s="52" t="s">
        <v>2</v>
      </c>
      <c r="K218" s="52">
        <v>55</v>
      </c>
      <c r="L218" s="52">
        <v>4685</v>
      </c>
      <c r="M218" s="52">
        <v>5729</v>
      </c>
    </row>
    <row r="219" spans="1:13" x14ac:dyDescent="0.2">
      <c r="A219" s="40" t="s">
        <v>53</v>
      </c>
      <c r="B219" s="52">
        <v>16</v>
      </c>
      <c r="C219" s="52">
        <v>2452</v>
      </c>
      <c r="D219" s="52">
        <v>2787</v>
      </c>
      <c r="E219" s="52" t="s">
        <v>2</v>
      </c>
      <c r="F219" s="52" t="s">
        <v>2</v>
      </c>
      <c r="G219" s="52" t="s">
        <v>2</v>
      </c>
      <c r="H219" s="52" t="s">
        <v>2</v>
      </c>
      <c r="I219" s="52" t="s">
        <v>2</v>
      </c>
      <c r="J219" s="52" t="s">
        <v>2</v>
      </c>
      <c r="K219" s="52">
        <v>8</v>
      </c>
      <c r="L219" s="52">
        <v>575</v>
      </c>
      <c r="M219" s="52">
        <v>593</v>
      </c>
    </row>
    <row r="220" spans="1:13" x14ac:dyDescent="0.2">
      <c r="A220" s="40" t="s">
        <v>54</v>
      </c>
      <c r="B220" s="52">
        <v>131</v>
      </c>
      <c r="C220" s="56">
        <v>19482</v>
      </c>
      <c r="D220" s="56">
        <v>22795</v>
      </c>
      <c r="E220" s="52" t="s">
        <v>2</v>
      </c>
      <c r="F220" s="52" t="s">
        <v>2</v>
      </c>
      <c r="G220" s="52" t="s">
        <v>2</v>
      </c>
      <c r="H220" s="52" t="s">
        <v>2</v>
      </c>
      <c r="I220" s="52" t="s">
        <v>2</v>
      </c>
      <c r="J220" s="52" t="s">
        <v>2</v>
      </c>
      <c r="K220" s="52">
        <v>113</v>
      </c>
      <c r="L220" s="52">
        <v>8394</v>
      </c>
      <c r="M220" s="52">
        <v>10251</v>
      </c>
    </row>
    <row r="221" spans="1:13" x14ac:dyDescent="0.2">
      <c r="A221" s="40" t="s">
        <v>55</v>
      </c>
      <c r="B221" s="52">
        <v>60</v>
      </c>
      <c r="C221" s="52">
        <v>9229</v>
      </c>
      <c r="D221" s="56">
        <v>11725</v>
      </c>
      <c r="E221" s="52">
        <v>1</v>
      </c>
      <c r="F221" s="52">
        <v>8</v>
      </c>
      <c r="G221" s="52">
        <v>7</v>
      </c>
      <c r="H221" s="52" t="s">
        <v>2</v>
      </c>
      <c r="I221" s="52" t="s">
        <v>2</v>
      </c>
      <c r="J221" s="52" t="s">
        <v>2</v>
      </c>
      <c r="K221" s="52">
        <v>43</v>
      </c>
      <c r="L221" s="52">
        <v>3288</v>
      </c>
      <c r="M221" s="52">
        <v>3988</v>
      </c>
    </row>
    <row r="222" spans="1:13" x14ac:dyDescent="0.2">
      <c r="A222" s="40" t="s">
        <v>56</v>
      </c>
      <c r="B222" s="52">
        <v>90</v>
      </c>
      <c r="C222" s="56">
        <v>14648</v>
      </c>
      <c r="D222" s="56">
        <v>17554</v>
      </c>
      <c r="E222" s="52">
        <v>4</v>
      </c>
      <c r="F222" s="52">
        <v>476</v>
      </c>
      <c r="G222" s="52">
        <v>584</v>
      </c>
      <c r="H222" s="52" t="s">
        <v>2</v>
      </c>
      <c r="I222" s="52" t="s">
        <v>2</v>
      </c>
      <c r="J222" s="52" t="s">
        <v>2</v>
      </c>
      <c r="K222" s="52">
        <v>53</v>
      </c>
      <c r="L222" s="52">
        <v>4111</v>
      </c>
      <c r="M222" s="52">
        <v>4732</v>
      </c>
    </row>
    <row r="223" spans="1:13" x14ac:dyDescent="0.2">
      <c r="A223" s="40" t="s">
        <v>57</v>
      </c>
      <c r="B223" s="52">
        <v>79</v>
      </c>
      <c r="C223" s="56">
        <v>16478</v>
      </c>
      <c r="D223" s="56">
        <v>19051</v>
      </c>
      <c r="E223" s="52">
        <v>9</v>
      </c>
      <c r="F223" s="52">
        <v>624</v>
      </c>
      <c r="G223" s="52">
        <v>722</v>
      </c>
      <c r="H223" s="52" t="s">
        <v>2</v>
      </c>
      <c r="I223" s="52" t="s">
        <v>2</v>
      </c>
      <c r="J223" s="52" t="s">
        <v>2</v>
      </c>
      <c r="K223" s="52">
        <v>36</v>
      </c>
      <c r="L223" s="52">
        <v>3440</v>
      </c>
      <c r="M223" s="52">
        <v>3972</v>
      </c>
    </row>
    <row r="224" spans="1:13" x14ac:dyDescent="0.2">
      <c r="A224" s="40" t="s">
        <v>58</v>
      </c>
      <c r="B224" s="52">
        <v>35</v>
      </c>
      <c r="C224" s="52">
        <v>6154</v>
      </c>
      <c r="D224" s="52">
        <v>6719</v>
      </c>
      <c r="E224" s="52">
        <v>2</v>
      </c>
      <c r="F224" s="52">
        <v>179</v>
      </c>
      <c r="G224" s="52">
        <v>215</v>
      </c>
      <c r="H224" s="52">
        <v>1</v>
      </c>
      <c r="I224" s="52">
        <v>436</v>
      </c>
      <c r="J224" s="52">
        <v>478</v>
      </c>
      <c r="K224" s="52">
        <v>20</v>
      </c>
      <c r="L224" s="52">
        <v>1924</v>
      </c>
      <c r="M224" s="52">
        <v>2038</v>
      </c>
    </row>
    <row r="225" spans="1:17" x14ac:dyDescent="0.2">
      <c r="A225" s="51" t="s">
        <v>29</v>
      </c>
      <c r="B225" s="43">
        <v>1282</v>
      </c>
      <c r="C225" s="43">
        <v>283886</v>
      </c>
      <c r="D225" s="43">
        <v>283888</v>
      </c>
      <c r="E225" s="55">
        <v>36</v>
      </c>
      <c r="F225" s="55">
        <v>4083</v>
      </c>
      <c r="G225" s="55">
        <v>4083</v>
      </c>
      <c r="H225" s="55">
        <v>20</v>
      </c>
      <c r="I225" s="55">
        <v>4551</v>
      </c>
      <c r="J225" s="55">
        <v>4551</v>
      </c>
      <c r="K225" s="55">
        <v>438</v>
      </c>
      <c r="L225" s="43">
        <v>55698</v>
      </c>
      <c r="M225" s="43">
        <v>55698</v>
      </c>
    </row>
    <row r="226" spans="1:17" x14ac:dyDescent="0.2">
      <c r="A226" s="36" t="s">
        <v>13</v>
      </c>
    </row>
    <row r="228" spans="1:17" x14ac:dyDescent="0.2">
      <c r="A228" s="63" t="s">
        <v>162</v>
      </c>
    </row>
    <row r="229" spans="1:17" x14ac:dyDescent="0.2">
      <c r="B229" s="39" t="s">
        <v>4</v>
      </c>
      <c r="C229" s="39"/>
    </row>
    <row r="230" spans="1:17" x14ac:dyDescent="0.2">
      <c r="A230" s="38" t="s">
        <v>25</v>
      </c>
      <c r="B230" s="39" t="s">
        <v>9</v>
      </c>
      <c r="C230" s="39" t="s">
        <v>178</v>
      </c>
      <c r="D230" s="50" t="s">
        <v>60</v>
      </c>
      <c r="F230" s="63" t="s">
        <v>155</v>
      </c>
      <c r="O230" s="40" t="s">
        <v>52</v>
      </c>
      <c r="P230" s="60">
        <v>4.5793758480325644E-2</v>
      </c>
      <c r="Q230" s="58">
        <v>1.2644573620183376E-2</v>
      </c>
    </row>
    <row r="231" spans="1:17" x14ac:dyDescent="0.2">
      <c r="A231" s="51" t="s">
        <v>9</v>
      </c>
      <c r="B231" s="65">
        <v>4009</v>
      </c>
      <c r="C231" s="57">
        <v>317053</v>
      </c>
      <c r="D231" s="58">
        <f>B231/C231</f>
        <v>1.2644573620183376E-2</v>
      </c>
      <c r="O231" s="40" t="s">
        <v>54</v>
      </c>
      <c r="P231" s="60">
        <v>4.4702726866338846E-2</v>
      </c>
      <c r="Q231" s="58">
        <v>1.2644573620183376E-2</v>
      </c>
    </row>
    <row r="232" spans="1:17" x14ac:dyDescent="0.2">
      <c r="A232" s="51" t="s">
        <v>26</v>
      </c>
      <c r="B232" s="65">
        <v>938</v>
      </c>
      <c r="C232" s="57">
        <v>71885</v>
      </c>
      <c r="D232" s="58">
        <f t="shared" ref="D232:D259" si="10">B232/C232</f>
        <v>1.3048619322529039E-2</v>
      </c>
      <c r="O232" s="40" t="s">
        <v>40</v>
      </c>
      <c r="P232" s="60">
        <v>4.3047158403869405E-2</v>
      </c>
      <c r="Q232" s="58">
        <v>1.2644573620183376E-2</v>
      </c>
    </row>
    <row r="233" spans="1:17" x14ac:dyDescent="0.2">
      <c r="A233" s="40" t="s">
        <v>35</v>
      </c>
      <c r="B233" s="52">
        <v>179</v>
      </c>
      <c r="C233" s="80">
        <v>9568</v>
      </c>
      <c r="D233" s="60">
        <f t="shared" si="10"/>
        <v>1.8708193979933112E-2</v>
      </c>
      <c r="O233" s="40" t="s">
        <v>53</v>
      </c>
      <c r="P233" s="60">
        <v>3.0959752321981424E-2</v>
      </c>
      <c r="Q233" s="58">
        <v>1.2644573620183376E-2</v>
      </c>
    </row>
    <row r="234" spans="1:17" x14ac:dyDescent="0.2">
      <c r="A234" s="40" t="s">
        <v>36</v>
      </c>
      <c r="B234" s="52">
        <v>51</v>
      </c>
      <c r="C234" s="80">
        <v>3729</v>
      </c>
      <c r="D234" s="60">
        <f t="shared" si="10"/>
        <v>1.3676588897827836E-2</v>
      </c>
      <c r="O234" s="40" t="s">
        <v>57</v>
      </c>
      <c r="P234" s="60">
        <v>2.849462365591398E-2</v>
      </c>
      <c r="Q234" s="58">
        <v>1.2644573620183376E-2</v>
      </c>
    </row>
    <row r="235" spans="1:17" x14ac:dyDescent="0.2">
      <c r="A235" s="40" t="s">
        <v>37</v>
      </c>
      <c r="B235" s="52">
        <v>127</v>
      </c>
      <c r="C235" s="80">
        <v>14597</v>
      </c>
      <c r="D235" s="60">
        <f t="shared" si="10"/>
        <v>8.7004178940878266E-3</v>
      </c>
      <c r="O235" s="40" t="s">
        <v>55</v>
      </c>
      <c r="P235" s="60">
        <v>2.5802580258025804E-2</v>
      </c>
      <c r="Q235" s="58">
        <v>1.2644573620183376E-2</v>
      </c>
    </row>
    <row r="236" spans="1:17" x14ac:dyDescent="0.2">
      <c r="A236" s="40" t="s">
        <v>38</v>
      </c>
      <c r="B236" s="52">
        <v>45</v>
      </c>
      <c r="C236" s="80">
        <v>2779</v>
      </c>
      <c r="D236" s="60">
        <f t="shared" si="10"/>
        <v>1.6192875134940627E-2</v>
      </c>
      <c r="O236" s="40" t="s">
        <v>56</v>
      </c>
      <c r="P236" s="60">
        <v>2.4454860403505196E-2</v>
      </c>
      <c r="Q236" s="58">
        <v>1.2644573620183376E-2</v>
      </c>
    </row>
    <row r="237" spans="1:17" x14ac:dyDescent="0.2">
      <c r="A237" s="40" t="s">
        <v>39</v>
      </c>
      <c r="B237" s="52">
        <v>179</v>
      </c>
      <c r="C237" s="80">
        <v>23955</v>
      </c>
      <c r="D237" s="60">
        <f t="shared" si="10"/>
        <v>7.472343978292632E-3</v>
      </c>
      <c r="O237" s="40" t="s">
        <v>58</v>
      </c>
      <c r="P237" s="60">
        <v>2.1949078138718173E-2</v>
      </c>
      <c r="Q237" s="58">
        <v>1.2644573620183376E-2</v>
      </c>
    </row>
    <row r="238" spans="1:17" x14ac:dyDescent="0.2">
      <c r="A238" s="40" t="s">
        <v>40</v>
      </c>
      <c r="B238" s="52">
        <v>178</v>
      </c>
      <c r="C238" s="80">
        <v>4135</v>
      </c>
      <c r="D238" s="60">
        <f t="shared" si="10"/>
        <v>4.3047158403869405E-2</v>
      </c>
      <c r="O238" s="40" t="s">
        <v>46</v>
      </c>
      <c r="P238" s="60">
        <v>2.1796565389696168E-2</v>
      </c>
      <c r="Q238" s="58">
        <v>1.2644573620183376E-2</v>
      </c>
    </row>
    <row r="239" spans="1:17" x14ac:dyDescent="0.2">
      <c r="A239" s="40" t="s">
        <v>41</v>
      </c>
      <c r="B239" s="52">
        <v>184</v>
      </c>
      <c r="C239" s="80">
        <v>13122</v>
      </c>
      <c r="D239" s="60">
        <f t="shared" si="10"/>
        <v>1.4022252705380277E-2</v>
      </c>
      <c r="O239" s="51" t="s">
        <v>28</v>
      </c>
      <c r="P239" s="58">
        <v>1.9500683144950938E-2</v>
      </c>
      <c r="Q239" s="58">
        <v>1.2644573620183376E-2</v>
      </c>
    </row>
    <row r="240" spans="1:17" x14ac:dyDescent="0.2">
      <c r="A240" s="51" t="s">
        <v>27</v>
      </c>
      <c r="B240" s="66">
        <v>424</v>
      </c>
      <c r="C240" s="57">
        <v>45518</v>
      </c>
      <c r="D240" s="58">
        <f t="shared" si="10"/>
        <v>9.3149962652137614E-3</v>
      </c>
      <c r="O240" s="40" t="s">
        <v>47</v>
      </c>
      <c r="P240" s="60">
        <v>1.9400352733686066E-2</v>
      </c>
      <c r="Q240" s="58">
        <v>1.2644573620183376E-2</v>
      </c>
    </row>
    <row r="241" spans="1:17" x14ac:dyDescent="0.2">
      <c r="A241" s="40" t="s">
        <v>42</v>
      </c>
      <c r="B241" s="52">
        <v>16</v>
      </c>
      <c r="C241" s="80">
        <v>9448</v>
      </c>
      <c r="D241" s="60">
        <f t="shared" si="10"/>
        <v>1.693480101608806E-3</v>
      </c>
      <c r="O241" s="40" t="s">
        <v>35</v>
      </c>
      <c r="P241" s="60">
        <v>1.8708193979933112E-2</v>
      </c>
      <c r="Q241" s="58">
        <v>1.2644573620183376E-2</v>
      </c>
    </row>
    <row r="242" spans="1:17" x14ac:dyDescent="0.2">
      <c r="A242" s="40" t="s">
        <v>43</v>
      </c>
      <c r="B242" s="52">
        <v>8</v>
      </c>
      <c r="C242" s="59">
        <v>652</v>
      </c>
      <c r="D242" s="60">
        <f t="shared" si="10"/>
        <v>1.2269938650306749E-2</v>
      </c>
      <c r="O242" s="40" t="s">
        <v>51</v>
      </c>
      <c r="P242" s="60">
        <v>1.8590845180440557E-2</v>
      </c>
      <c r="Q242" s="58">
        <v>1.2644573620183376E-2</v>
      </c>
    </row>
    <row r="243" spans="1:17" x14ac:dyDescent="0.2">
      <c r="A243" s="40" t="s">
        <v>44</v>
      </c>
      <c r="B243" s="52">
        <v>126</v>
      </c>
      <c r="C243" s="80">
        <v>15940</v>
      </c>
      <c r="D243" s="60">
        <f t="shared" si="10"/>
        <v>7.9046424090338779E-3</v>
      </c>
      <c r="O243" s="40" t="s">
        <v>38</v>
      </c>
      <c r="P243" s="60">
        <v>1.6192875134940627E-2</v>
      </c>
      <c r="Q243" s="58">
        <v>1.2644573620183376E-2</v>
      </c>
    </row>
    <row r="244" spans="1:17" x14ac:dyDescent="0.2">
      <c r="A244" s="40" t="s">
        <v>45</v>
      </c>
      <c r="B244" s="52">
        <v>51</v>
      </c>
      <c r="C244" s="80">
        <v>3370</v>
      </c>
      <c r="D244" s="60">
        <f t="shared" si="10"/>
        <v>1.5133531157270029E-2</v>
      </c>
      <c r="O244" s="40" t="s">
        <v>45</v>
      </c>
      <c r="P244" s="60">
        <v>1.5133531157270029E-2</v>
      </c>
      <c r="Q244" s="58">
        <v>1.2644573620183376E-2</v>
      </c>
    </row>
    <row r="245" spans="1:17" x14ac:dyDescent="0.2">
      <c r="A245" s="40" t="s">
        <v>46</v>
      </c>
      <c r="B245" s="52">
        <v>66</v>
      </c>
      <c r="C245" s="80">
        <v>3028</v>
      </c>
      <c r="D245" s="60">
        <f t="shared" si="10"/>
        <v>2.1796565389696168E-2</v>
      </c>
      <c r="O245" s="40" t="s">
        <v>41</v>
      </c>
      <c r="P245" s="60">
        <v>1.4022252705380277E-2</v>
      </c>
      <c r="Q245" s="58">
        <v>1.2644573620183376E-2</v>
      </c>
    </row>
    <row r="246" spans="1:17" x14ac:dyDescent="0.2">
      <c r="A246" s="40" t="s">
        <v>47</v>
      </c>
      <c r="B246" s="52">
        <v>44</v>
      </c>
      <c r="C246" s="80">
        <v>2268</v>
      </c>
      <c r="D246" s="60">
        <f t="shared" si="10"/>
        <v>1.9400352733686066E-2</v>
      </c>
      <c r="O246" s="51" t="s">
        <v>26</v>
      </c>
      <c r="P246" s="58">
        <v>1.3048619322529039E-2</v>
      </c>
      <c r="Q246" s="58">
        <v>1.2644573620183376E-2</v>
      </c>
    </row>
    <row r="247" spans="1:17" x14ac:dyDescent="0.2">
      <c r="A247" s="40" t="s">
        <v>48</v>
      </c>
      <c r="B247" s="52">
        <v>114</v>
      </c>
      <c r="C247" s="80">
        <v>10812</v>
      </c>
      <c r="D247" s="60">
        <f t="shared" si="10"/>
        <v>1.0543840177580466E-2</v>
      </c>
      <c r="O247" s="40" t="s">
        <v>36</v>
      </c>
      <c r="P247" s="60">
        <v>1.3676588897827836E-2</v>
      </c>
      <c r="Q247" s="58">
        <v>1.2644573620183376E-2</v>
      </c>
    </row>
    <row r="248" spans="1:17" x14ac:dyDescent="0.2">
      <c r="A248" s="51" t="s">
        <v>28</v>
      </c>
      <c r="B248" s="66">
        <v>942</v>
      </c>
      <c r="C248" s="57">
        <v>48306</v>
      </c>
      <c r="D248" s="58">
        <f t="shared" si="10"/>
        <v>1.9500683144950938E-2</v>
      </c>
      <c r="O248" s="40" t="s">
        <v>43</v>
      </c>
      <c r="P248" s="60">
        <v>1.2269938650306749E-2</v>
      </c>
      <c r="Q248" s="58">
        <v>1.2644573620183376E-2</v>
      </c>
    </row>
    <row r="249" spans="1:17" x14ac:dyDescent="0.2">
      <c r="A249" s="40" t="s">
        <v>49</v>
      </c>
      <c r="B249" s="52">
        <v>25</v>
      </c>
      <c r="C249" s="80">
        <v>8185</v>
      </c>
      <c r="D249" s="60">
        <f t="shared" si="10"/>
        <v>3.0543677458766036E-3</v>
      </c>
      <c r="O249" s="51" t="s">
        <v>29</v>
      </c>
      <c r="P249" s="58">
        <v>1.1384660112062586E-2</v>
      </c>
      <c r="Q249" s="58">
        <v>1.2644573620183376E-2</v>
      </c>
    </row>
    <row r="250" spans="1:17" x14ac:dyDescent="0.2">
      <c r="A250" s="40" t="s">
        <v>50</v>
      </c>
      <c r="B250" s="52">
        <v>82</v>
      </c>
      <c r="C250" s="80">
        <v>11414</v>
      </c>
      <c r="D250" s="60">
        <f t="shared" si="10"/>
        <v>7.184159803749781E-3</v>
      </c>
      <c r="O250" s="40" t="s">
        <v>48</v>
      </c>
      <c r="P250" s="60">
        <v>1.0543840177580466E-2</v>
      </c>
      <c r="Q250" s="58">
        <v>1.2644573620183376E-2</v>
      </c>
    </row>
    <row r="251" spans="1:17" x14ac:dyDescent="0.2">
      <c r="A251" s="40" t="s">
        <v>51</v>
      </c>
      <c r="B251" s="52">
        <v>119</v>
      </c>
      <c r="C251" s="80">
        <v>6401</v>
      </c>
      <c r="D251" s="60">
        <f t="shared" si="10"/>
        <v>1.8590845180440557E-2</v>
      </c>
      <c r="O251" s="51" t="s">
        <v>27</v>
      </c>
      <c r="P251" s="58">
        <v>9.3149962652137614E-3</v>
      </c>
      <c r="Q251" s="58">
        <v>1.2644573620183376E-2</v>
      </c>
    </row>
    <row r="252" spans="1:17" x14ac:dyDescent="0.2">
      <c r="A252" s="40" t="s">
        <v>52</v>
      </c>
      <c r="B252" s="52">
        <v>135</v>
      </c>
      <c r="C252" s="80">
        <v>2948</v>
      </c>
      <c r="D252" s="60">
        <f t="shared" si="10"/>
        <v>4.5793758480325644E-2</v>
      </c>
      <c r="O252" s="40" t="s">
        <v>37</v>
      </c>
      <c r="P252" s="60">
        <v>8.7004178940878266E-3</v>
      </c>
      <c r="Q252" s="58">
        <v>1.2644573620183376E-2</v>
      </c>
    </row>
    <row r="253" spans="1:17" x14ac:dyDescent="0.2">
      <c r="A253" s="40" t="s">
        <v>53</v>
      </c>
      <c r="B253" s="52">
        <v>20</v>
      </c>
      <c r="C253" s="59">
        <v>646</v>
      </c>
      <c r="D253" s="60">
        <f t="shared" si="10"/>
        <v>3.0959752321981424E-2</v>
      </c>
      <c r="O253" s="40" t="s">
        <v>44</v>
      </c>
      <c r="P253" s="60">
        <v>7.9046424090338779E-3</v>
      </c>
      <c r="Q253" s="58">
        <v>1.2644573620183376E-2</v>
      </c>
    </row>
    <row r="254" spans="1:17" x14ac:dyDescent="0.2">
      <c r="A254" s="40" t="s">
        <v>54</v>
      </c>
      <c r="B254" s="52">
        <v>200</v>
      </c>
      <c r="C254" s="80">
        <v>4474</v>
      </c>
      <c r="D254" s="60">
        <f t="shared" si="10"/>
        <v>4.4702726866338846E-2</v>
      </c>
      <c r="O254" s="40" t="s">
        <v>39</v>
      </c>
      <c r="P254" s="60">
        <v>7.472343978292632E-3</v>
      </c>
      <c r="Q254" s="58">
        <v>1.2644573620183376E-2</v>
      </c>
    </row>
    <row r="255" spans="1:17" x14ac:dyDescent="0.2">
      <c r="A255" s="40" t="s">
        <v>55</v>
      </c>
      <c r="B255" s="52">
        <v>86</v>
      </c>
      <c r="C255" s="80">
        <v>3333</v>
      </c>
      <c r="D255" s="60">
        <f t="shared" si="10"/>
        <v>2.5802580258025804E-2</v>
      </c>
      <c r="O255" s="40" t="s">
        <v>50</v>
      </c>
      <c r="P255" s="60">
        <v>7.184159803749781E-3</v>
      </c>
      <c r="Q255" s="58">
        <v>1.2644573620183376E-2</v>
      </c>
    </row>
    <row r="256" spans="1:17" x14ac:dyDescent="0.2">
      <c r="A256" s="40" t="s">
        <v>56</v>
      </c>
      <c r="B256" s="52">
        <v>120</v>
      </c>
      <c r="C256" s="80">
        <v>4907</v>
      </c>
      <c r="D256" s="60">
        <f t="shared" si="10"/>
        <v>2.4454860403505196E-2</v>
      </c>
      <c r="O256" s="40" t="s">
        <v>49</v>
      </c>
      <c r="P256" s="60">
        <v>3.0543677458766036E-3</v>
      </c>
      <c r="Q256" s="58">
        <v>1.2644573620183376E-2</v>
      </c>
    </row>
    <row r="257" spans="1:17" x14ac:dyDescent="0.2">
      <c r="A257" s="40" t="s">
        <v>57</v>
      </c>
      <c r="B257" s="52">
        <v>106</v>
      </c>
      <c r="C257" s="80">
        <v>3720</v>
      </c>
      <c r="D257" s="60">
        <f t="shared" si="10"/>
        <v>2.849462365591398E-2</v>
      </c>
      <c r="O257" s="40" t="s">
        <v>42</v>
      </c>
      <c r="P257" s="60">
        <v>1.693480101608806E-3</v>
      </c>
      <c r="Q257" s="58">
        <v>1.2644573620183376E-2</v>
      </c>
    </row>
    <row r="258" spans="1:17" x14ac:dyDescent="0.2">
      <c r="A258" s="40" t="s">
        <v>58</v>
      </c>
      <c r="B258" s="52">
        <v>50</v>
      </c>
      <c r="C258" s="80">
        <v>2278</v>
      </c>
      <c r="D258" s="60">
        <f t="shared" si="10"/>
        <v>2.1949078138718173E-2</v>
      </c>
    </row>
    <row r="259" spans="1:17" x14ac:dyDescent="0.2">
      <c r="A259" s="51" t="s">
        <v>29</v>
      </c>
      <c r="B259" s="65">
        <v>1723</v>
      </c>
      <c r="C259" s="57">
        <v>151344</v>
      </c>
      <c r="D259" s="58">
        <f t="shared" si="10"/>
        <v>1.1384660112062586E-2</v>
      </c>
    </row>
    <row r="260" spans="1:17" x14ac:dyDescent="0.2">
      <c r="C260" s="42"/>
      <c r="D260" s="61"/>
    </row>
    <row r="261" spans="1:17" x14ac:dyDescent="0.2">
      <c r="C261" s="42"/>
    </row>
    <row r="262" spans="1:17" x14ac:dyDescent="0.2">
      <c r="C262" s="42"/>
    </row>
    <row r="263" spans="1:17" x14ac:dyDescent="0.2">
      <c r="C263" s="42"/>
    </row>
    <row r="265" spans="1:17" x14ac:dyDescent="0.2">
      <c r="A265" s="63" t="s">
        <v>166</v>
      </c>
    </row>
    <row r="266" spans="1:17" x14ac:dyDescent="0.2">
      <c r="B266" s="39" t="s">
        <v>4</v>
      </c>
      <c r="E266" s="39" t="s">
        <v>5</v>
      </c>
      <c r="H266" s="39" t="s">
        <v>6</v>
      </c>
      <c r="K266" s="39" t="s">
        <v>7</v>
      </c>
      <c r="N266" s="39" t="s">
        <v>8</v>
      </c>
    </row>
    <row r="267" spans="1:17" x14ac:dyDescent="0.2">
      <c r="A267" s="38" t="s">
        <v>25</v>
      </c>
      <c r="B267" s="39" t="s">
        <v>9</v>
      </c>
      <c r="C267" s="39" t="s">
        <v>30</v>
      </c>
      <c r="D267" s="39" t="s">
        <v>31</v>
      </c>
      <c r="E267" s="39" t="s">
        <v>9</v>
      </c>
      <c r="F267" s="39" t="s">
        <v>30</v>
      </c>
      <c r="G267" s="39" t="s">
        <v>31</v>
      </c>
      <c r="H267" s="39" t="s">
        <v>9</v>
      </c>
      <c r="I267" s="39" t="s">
        <v>30</v>
      </c>
      <c r="J267" s="39" t="s">
        <v>31</v>
      </c>
      <c r="K267" s="39" t="s">
        <v>9</v>
      </c>
      <c r="L267" s="39" t="s">
        <v>30</v>
      </c>
      <c r="M267" s="39" t="s">
        <v>31</v>
      </c>
      <c r="N267" s="39" t="s">
        <v>9</v>
      </c>
      <c r="O267" s="39" t="s">
        <v>30</v>
      </c>
      <c r="P267" s="39" t="s">
        <v>31</v>
      </c>
    </row>
    <row r="268" spans="1:17" x14ac:dyDescent="0.2">
      <c r="A268" s="51" t="s">
        <v>9</v>
      </c>
      <c r="B268" s="43">
        <v>4009</v>
      </c>
      <c r="C268" s="55">
        <v>492</v>
      </c>
      <c r="D268" s="55">
        <v>832</v>
      </c>
      <c r="E268" s="43">
        <v>2921</v>
      </c>
      <c r="F268" s="55">
        <v>375</v>
      </c>
      <c r="G268" s="55">
        <v>489</v>
      </c>
      <c r="H268" s="55">
        <v>80</v>
      </c>
      <c r="I268" s="55">
        <v>6</v>
      </c>
      <c r="J268" s="55">
        <v>16</v>
      </c>
      <c r="K268" s="55">
        <v>34</v>
      </c>
      <c r="L268" s="55">
        <v>3</v>
      </c>
      <c r="M268" s="55">
        <v>9</v>
      </c>
      <c r="N268" s="55">
        <v>1419</v>
      </c>
      <c r="O268" s="55">
        <v>115</v>
      </c>
      <c r="P268" s="55">
        <v>325</v>
      </c>
    </row>
    <row r="269" spans="1:17" x14ac:dyDescent="0.2">
      <c r="A269" s="51" t="s">
        <v>26</v>
      </c>
      <c r="B269" s="43">
        <v>938</v>
      </c>
      <c r="C269" s="55">
        <v>138</v>
      </c>
      <c r="D269" s="55">
        <v>226</v>
      </c>
      <c r="E269" s="55">
        <v>667</v>
      </c>
      <c r="F269" s="55">
        <v>103</v>
      </c>
      <c r="G269" s="55">
        <v>97</v>
      </c>
      <c r="H269" s="55">
        <v>11</v>
      </c>
      <c r="I269" s="55">
        <v>1</v>
      </c>
      <c r="J269" s="55">
        <v>3</v>
      </c>
      <c r="K269" s="55">
        <v>8</v>
      </c>
      <c r="L269" s="55" t="s">
        <v>2</v>
      </c>
      <c r="M269" s="55">
        <v>1</v>
      </c>
      <c r="N269" s="55">
        <v>394</v>
      </c>
      <c r="O269" s="55">
        <v>38</v>
      </c>
      <c r="P269" s="55">
        <v>126</v>
      </c>
    </row>
    <row r="270" spans="1:17" x14ac:dyDescent="0.2">
      <c r="A270" s="40" t="s">
        <v>35</v>
      </c>
      <c r="B270" s="52">
        <v>179</v>
      </c>
      <c r="C270" s="52">
        <v>4</v>
      </c>
      <c r="D270" s="52">
        <v>41</v>
      </c>
      <c r="E270" s="52">
        <v>108</v>
      </c>
      <c r="F270" s="52">
        <v>3</v>
      </c>
      <c r="G270" s="52">
        <v>13</v>
      </c>
      <c r="H270" s="52">
        <v>5</v>
      </c>
      <c r="I270" s="69" t="s">
        <v>2</v>
      </c>
      <c r="J270" s="52">
        <v>1</v>
      </c>
      <c r="K270" s="69" t="s">
        <v>2</v>
      </c>
      <c r="L270" s="69" t="s">
        <v>2</v>
      </c>
      <c r="M270" s="69" t="s">
        <v>2</v>
      </c>
      <c r="N270" s="52">
        <v>88</v>
      </c>
      <c r="O270" s="69">
        <v>1</v>
      </c>
      <c r="P270" s="52">
        <v>27</v>
      </c>
    </row>
    <row r="271" spans="1:17" x14ac:dyDescent="0.2">
      <c r="A271" s="40" t="s">
        <v>36</v>
      </c>
      <c r="B271" s="52">
        <v>51</v>
      </c>
      <c r="C271" s="52">
        <v>2</v>
      </c>
      <c r="D271" s="52">
        <v>13</v>
      </c>
      <c r="E271" s="52">
        <v>41</v>
      </c>
      <c r="F271" s="52">
        <v>2</v>
      </c>
      <c r="G271" s="52">
        <v>9</v>
      </c>
      <c r="H271" s="69" t="s">
        <v>2</v>
      </c>
      <c r="I271" s="69" t="s">
        <v>2</v>
      </c>
      <c r="J271" s="69" t="s">
        <v>2</v>
      </c>
      <c r="K271" s="69" t="s">
        <v>2</v>
      </c>
      <c r="L271" s="69" t="s">
        <v>2</v>
      </c>
      <c r="M271" s="69" t="s">
        <v>2</v>
      </c>
      <c r="N271" s="52">
        <v>14</v>
      </c>
      <c r="O271" s="69" t="s">
        <v>2</v>
      </c>
      <c r="P271" s="52">
        <v>4</v>
      </c>
    </row>
    <row r="272" spans="1:17" x14ac:dyDescent="0.2">
      <c r="A272" s="40" t="s">
        <v>37</v>
      </c>
      <c r="B272" s="52">
        <v>127</v>
      </c>
      <c r="C272" s="52">
        <v>25</v>
      </c>
      <c r="D272" s="52">
        <v>32</v>
      </c>
      <c r="E272" s="52">
        <v>101</v>
      </c>
      <c r="F272" s="52">
        <v>20</v>
      </c>
      <c r="G272" s="52">
        <v>10</v>
      </c>
      <c r="H272" s="52">
        <v>1</v>
      </c>
      <c r="I272" s="52">
        <v>1</v>
      </c>
      <c r="J272" s="52" t="s">
        <v>2</v>
      </c>
      <c r="K272" s="52" t="s">
        <v>2</v>
      </c>
      <c r="L272" s="69" t="s">
        <v>2</v>
      </c>
      <c r="M272" s="52" t="s">
        <v>2</v>
      </c>
      <c r="N272" s="52">
        <v>48</v>
      </c>
      <c r="O272" s="52">
        <v>5</v>
      </c>
      <c r="P272" s="52">
        <v>22</v>
      </c>
    </row>
    <row r="273" spans="1:16" x14ac:dyDescent="0.2">
      <c r="A273" s="40" t="s">
        <v>38</v>
      </c>
      <c r="B273" s="52">
        <v>45</v>
      </c>
      <c r="C273" s="52">
        <v>14</v>
      </c>
      <c r="D273" s="52">
        <v>12</v>
      </c>
      <c r="E273" s="52">
        <v>41</v>
      </c>
      <c r="F273" s="52">
        <v>13</v>
      </c>
      <c r="G273" s="52">
        <v>8</v>
      </c>
      <c r="H273" s="69" t="s">
        <v>2</v>
      </c>
      <c r="I273" s="69" t="s">
        <v>2</v>
      </c>
      <c r="J273" s="69" t="s">
        <v>2</v>
      </c>
      <c r="K273" s="69" t="s">
        <v>2</v>
      </c>
      <c r="L273" s="69" t="s">
        <v>2</v>
      </c>
      <c r="M273" s="69" t="s">
        <v>2</v>
      </c>
      <c r="N273" s="52">
        <v>9</v>
      </c>
      <c r="O273" s="52">
        <v>2</v>
      </c>
      <c r="P273" s="52">
        <v>4</v>
      </c>
    </row>
    <row r="274" spans="1:16" x14ac:dyDescent="0.2">
      <c r="A274" s="40" t="s">
        <v>39</v>
      </c>
      <c r="B274" s="52">
        <v>179</v>
      </c>
      <c r="C274" s="52">
        <v>25</v>
      </c>
      <c r="D274" s="52">
        <v>52</v>
      </c>
      <c r="E274" s="52">
        <v>118</v>
      </c>
      <c r="F274" s="52">
        <v>15</v>
      </c>
      <c r="G274" s="52">
        <v>22</v>
      </c>
      <c r="H274" s="69" t="s">
        <v>2</v>
      </c>
      <c r="I274" s="69" t="s">
        <v>2</v>
      </c>
      <c r="J274" s="69" t="s">
        <v>2</v>
      </c>
      <c r="K274" s="52">
        <v>8</v>
      </c>
      <c r="L274" s="52" t="s">
        <v>2</v>
      </c>
      <c r="M274" s="69">
        <v>1</v>
      </c>
      <c r="N274" s="52">
        <v>81</v>
      </c>
      <c r="O274" s="52">
        <v>10</v>
      </c>
      <c r="P274" s="52">
        <v>29</v>
      </c>
    </row>
    <row r="275" spans="1:16" x14ac:dyDescent="0.2">
      <c r="A275" s="40" t="s">
        <v>40</v>
      </c>
      <c r="B275" s="52">
        <v>178</v>
      </c>
      <c r="C275" s="52">
        <v>29</v>
      </c>
      <c r="D275" s="52">
        <v>43</v>
      </c>
      <c r="E275" s="52">
        <v>132</v>
      </c>
      <c r="F275" s="52">
        <v>25</v>
      </c>
      <c r="G275" s="52">
        <v>17</v>
      </c>
      <c r="H275" s="69" t="s">
        <v>2</v>
      </c>
      <c r="I275" s="69" t="s">
        <v>2</v>
      </c>
      <c r="J275" s="69" t="s">
        <v>2</v>
      </c>
      <c r="K275" s="52" t="s">
        <v>2</v>
      </c>
      <c r="L275" s="69" t="s">
        <v>2</v>
      </c>
      <c r="M275" s="52" t="s">
        <v>2</v>
      </c>
      <c r="N275" s="52">
        <v>78</v>
      </c>
      <c r="O275" s="52">
        <v>4</v>
      </c>
      <c r="P275" s="52">
        <v>27</v>
      </c>
    </row>
    <row r="276" spans="1:16" x14ac:dyDescent="0.2">
      <c r="A276" s="40" t="s">
        <v>41</v>
      </c>
      <c r="B276" s="52">
        <v>184</v>
      </c>
      <c r="C276" s="52">
        <v>42</v>
      </c>
      <c r="D276" s="52">
        <v>33</v>
      </c>
      <c r="E276" s="52">
        <v>130</v>
      </c>
      <c r="F276" s="52">
        <v>28</v>
      </c>
      <c r="G276" s="52">
        <v>18</v>
      </c>
      <c r="H276" s="52">
        <v>5</v>
      </c>
      <c r="I276" s="69" t="s">
        <v>2</v>
      </c>
      <c r="J276" s="52">
        <v>2</v>
      </c>
      <c r="K276" s="69" t="s">
        <v>2</v>
      </c>
      <c r="L276" s="69" t="s">
        <v>2</v>
      </c>
      <c r="M276" s="69" t="s">
        <v>2</v>
      </c>
      <c r="N276" s="52">
        <v>76</v>
      </c>
      <c r="O276" s="52">
        <v>16</v>
      </c>
      <c r="P276" s="52">
        <v>13</v>
      </c>
    </row>
    <row r="277" spans="1:16" x14ac:dyDescent="0.2">
      <c r="A277" s="51" t="s">
        <v>27</v>
      </c>
      <c r="B277" s="55">
        <v>424</v>
      </c>
      <c r="C277" s="55">
        <v>68</v>
      </c>
      <c r="D277" s="55">
        <v>99</v>
      </c>
      <c r="E277" s="55">
        <v>312</v>
      </c>
      <c r="F277" s="55">
        <v>49</v>
      </c>
      <c r="G277" s="55">
        <v>51</v>
      </c>
      <c r="H277" s="55">
        <v>9</v>
      </c>
      <c r="I277" s="55">
        <v>2</v>
      </c>
      <c r="J277" s="55">
        <v>1</v>
      </c>
      <c r="K277" s="55">
        <v>2</v>
      </c>
      <c r="L277" s="68" t="s">
        <v>2</v>
      </c>
      <c r="M277" s="68">
        <v>1</v>
      </c>
      <c r="N277" s="55">
        <v>170</v>
      </c>
      <c r="O277" s="55">
        <v>17</v>
      </c>
      <c r="P277" s="55">
        <v>46</v>
      </c>
    </row>
    <row r="278" spans="1:16" x14ac:dyDescent="0.2">
      <c r="A278" s="40" t="s">
        <v>42</v>
      </c>
      <c r="B278" s="52">
        <v>16</v>
      </c>
      <c r="C278" s="52" t="s">
        <v>2</v>
      </c>
      <c r="D278" s="52">
        <v>5</v>
      </c>
      <c r="E278" s="52">
        <v>14</v>
      </c>
      <c r="F278" s="52" t="s">
        <v>2</v>
      </c>
      <c r="G278" s="52">
        <v>5</v>
      </c>
      <c r="H278" s="69" t="s">
        <v>2</v>
      </c>
      <c r="I278" s="69" t="s">
        <v>2</v>
      </c>
      <c r="J278" s="69" t="s">
        <v>2</v>
      </c>
      <c r="K278" s="69" t="s">
        <v>2</v>
      </c>
      <c r="L278" s="69" t="s">
        <v>2</v>
      </c>
      <c r="M278" s="69" t="s">
        <v>2</v>
      </c>
      <c r="N278" s="52">
        <v>2</v>
      </c>
      <c r="O278" s="69" t="s">
        <v>2</v>
      </c>
      <c r="P278" s="69" t="s">
        <v>2</v>
      </c>
    </row>
    <row r="279" spans="1:16" x14ac:dyDescent="0.2">
      <c r="A279" s="40" t="s">
        <v>43</v>
      </c>
      <c r="B279" s="52">
        <v>8</v>
      </c>
      <c r="C279" s="52">
        <v>3</v>
      </c>
      <c r="D279" s="52">
        <v>5</v>
      </c>
      <c r="E279" s="52">
        <v>6</v>
      </c>
      <c r="F279" s="52">
        <v>3</v>
      </c>
      <c r="G279" s="52">
        <v>4</v>
      </c>
      <c r="H279" s="69" t="s">
        <v>2</v>
      </c>
      <c r="I279" s="69" t="s">
        <v>2</v>
      </c>
      <c r="J279" s="69" t="s">
        <v>2</v>
      </c>
      <c r="K279" s="69" t="s">
        <v>2</v>
      </c>
      <c r="L279" s="69" t="s">
        <v>2</v>
      </c>
      <c r="M279" s="69" t="s">
        <v>2</v>
      </c>
      <c r="N279" s="52">
        <v>2</v>
      </c>
      <c r="O279" s="69" t="s">
        <v>2</v>
      </c>
      <c r="P279" s="69">
        <v>1</v>
      </c>
    </row>
    <row r="280" spans="1:16" x14ac:dyDescent="0.2">
      <c r="A280" s="40" t="s">
        <v>44</v>
      </c>
      <c r="B280" s="52">
        <v>126</v>
      </c>
      <c r="C280" s="52">
        <v>26</v>
      </c>
      <c r="D280" s="52">
        <v>33</v>
      </c>
      <c r="E280" s="52">
        <v>103</v>
      </c>
      <c r="F280" s="52">
        <v>20</v>
      </c>
      <c r="G280" s="52">
        <v>19</v>
      </c>
      <c r="H280" s="52">
        <v>4</v>
      </c>
      <c r="I280" s="69" t="s">
        <v>2</v>
      </c>
      <c r="J280" s="69" t="s">
        <v>2</v>
      </c>
      <c r="K280" s="52">
        <v>1</v>
      </c>
      <c r="L280" s="69" t="s">
        <v>2</v>
      </c>
      <c r="M280" s="69">
        <v>1</v>
      </c>
      <c r="N280" s="52">
        <v>42</v>
      </c>
      <c r="O280" s="52">
        <v>6</v>
      </c>
      <c r="P280" s="52">
        <v>13</v>
      </c>
    </row>
    <row r="281" spans="1:16" x14ac:dyDescent="0.2">
      <c r="A281" s="40" t="s">
        <v>45</v>
      </c>
      <c r="B281" s="52">
        <v>51</v>
      </c>
      <c r="C281" s="52">
        <v>3</v>
      </c>
      <c r="D281" s="52">
        <v>13</v>
      </c>
      <c r="E281" s="52">
        <v>37</v>
      </c>
      <c r="F281" s="52">
        <v>2</v>
      </c>
      <c r="G281" s="52">
        <v>6</v>
      </c>
      <c r="H281" s="52">
        <v>1</v>
      </c>
      <c r="I281" s="69" t="s">
        <v>2</v>
      </c>
      <c r="J281" s="69">
        <v>1</v>
      </c>
      <c r="K281" s="52">
        <v>1</v>
      </c>
      <c r="L281" s="69" t="s">
        <v>2</v>
      </c>
      <c r="M281" s="69" t="s">
        <v>2</v>
      </c>
      <c r="N281" s="52">
        <v>23</v>
      </c>
      <c r="O281" s="52">
        <v>1</v>
      </c>
      <c r="P281" s="52">
        <v>6</v>
      </c>
    </row>
    <row r="282" spans="1:16" x14ac:dyDescent="0.2">
      <c r="A282" s="40" t="s">
        <v>46</v>
      </c>
      <c r="B282" s="52">
        <v>66</v>
      </c>
      <c r="C282" s="52">
        <v>19</v>
      </c>
      <c r="D282" s="52">
        <v>12</v>
      </c>
      <c r="E282" s="52">
        <v>43</v>
      </c>
      <c r="F282" s="52">
        <v>12</v>
      </c>
      <c r="G282" s="52">
        <v>4</v>
      </c>
      <c r="H282" s="52">
        <v>2</v>
      </c>
      <c r="I282" s="52">
        <v>1</v>
      </c>
      <c r="J282" s="69" t="s">
        <v>2</v>
      </c>
      <c r="K282" s="69" t="s">
        <v>2</v>
      </c>
      <c r="L282" s="69" t="s">
        <v>2</v>
      </c>
      <c r="M282" s="69" t="s">
        <v>2</v>
      </c>
      <c r="N282" s="52">
        <v>36</v>
      </c>
      <c r="O282" s="52">
        <v>6</v>
      </c>
      <c r="P282" s="52">
        <v>8</v>
      </c>
    </row>
    <row r="283" spans="1:16" x14ac:dyDescent="0.2">
      <c r="A283" s="40" t="s">
        <v>47</v>
      </c>
      <c r="B283" s="52">
        <v>44</v>
      </c>
      <c r="C283" s="69" t="s">
        <v>2</v>
      </c>
      <c r="D283" s="52">
        <v>11</v>
      </c>
      <c r="E283" s="52">
        <v>29</v>
      </c>
      <c r="F283" s="69" t="s">
        <v>2</v>
      </c>
      <c r="G283" s="52">
        <v>4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>
        <v>19</v>
      </c>
      <c r="O283" s="69" t="s">
        <v>2</v>
      </c>
      <c r="P283" s="52">
        <v>7</v>
      </c>
    </row>
    <row r="284" spans="1:16" x14ac:dyDescent="0.2">
      <c r="A284" s="40" t="s">
        <v>48</v>
      </c>
      <c r="B284" s="52">
        <v>114</v>
      </c>
      <c r="C284" s="52">
        <v>17</v>
      </c>
      <c r="D284" s="52">
        <v>20</v>
      </c>
      <c r="E284" s="52">
        <v>81</v>
      </c>
      <c r="F284" s="52">
        <v>12</v>
      </c>
      <c r="G284" s="52">
        <v>9</v>
      </c>
      <c r="H284" s="52">
        <v>2</v>
      </c>
      <c r="I284" s="69">
        <v>1</v>
      </c>
      <c r="J284" s="52" t="s">
        <v>2</v>
      </c>
      <c r="K284" s="69" t="s">
        <v>2</v>
      </c>
      <c r="L284" s="69" t="s">
        <v>2</v>
      </c>
      <c r="M284" s="69" t="s">
        <v>2</v>
      </c>
      <c r="N284" s="52">
        <v>46</v>
      </c>
      <c r="O284" s="52">
        <v>4</v>
      </c>
      <c r="P284" s="52">
        <v>11</v>
      </c>
    </row>
    <row r="285" spans="1:16" x14ac:dyDescent="0.2">
      <c r="A285" s="51" t="s">
        <v>28</v>
      </c>
      <c r="B285" s="55">
        <v>942</v>
      </c>
      <c r="C285" s="55">
        <v>101</v>
      </c>
      <c r="D285" s="55">
        <v>250</v>
      </c>
      <c r="E285" s="55">
        <v>676</v>
      </c>
      <c r="F285" s="55">
        <v>70</v>
      </c>
      <c r="G285" s="55">
        <v>119</v>
      </c>
      <c r="H285" s="55">
        <v>24</v>
      </c>
      <c r="I285" s="55" t="s">
        <v>2</v>
      </c>
      <c r="J285" s="55">
        <v>5</v>
      </c>
      <c r="K285" s="55">
        <v>4</v>
      </c>
      <c r="L285" s="55">
        <v>1</v>
      </c>
      <c r="M285" s="55">
        <v>2</v>
      </c>
      <c r="N285" s="55">
        <v>417</v>
      </c>
      <c r="O285" s="55">
        <v>31</v>
      </c>
      <c r="P285" s="55">
        <v>129</v>
      </c>
    </row>
    <row r="286" spans="1:16" x14ac:dyDescent="0.2">
      <c r="A286" s="40" t="s">
        <v>49</v>
      </c>
      <c r="B286" s="52">
        <v>25</v>
      </c>
      <c r="C286" s="69">
        <v>1</v>
      </c>
      <c r="D286" s="52">
        <v>11</v>
      </c>
      <c r="E286" s="52">
        <v>23</v>
      </c>
      <c r="F286" s="69">
        <v>1</v>
      </c>
      <c r="G286" s="52">
        <v>11</v>
      </c>
      <c r="H286" s="69">
        <v>1</v>
      </c>
      <c r="I286" s="69" t="s">
        <v>2</v>
      </c>
      <c r="J286" s="69" t="s">
        <v>2</v>
      </c>
      <c r="K286" s="69" t="s">
        <v>2</v>
      </c>
      <c r="L286" s="69" t="s">
        <v>2</v>
      </c>
      <c r="M286" s="69" t="s">
        <v>2</v>
      </c>
      <c r="N286" s="52">
        <v>2</v>
      </c>
      <c r="O286" s="69" t="s">
        <v>2</v>
      </c>
      <c r="P286" s="52" t="s">
        <v>2</v>
      </c>
    </row>
    <row r="287" spans="1:16" x14ac:dyDescent="0.2">
      <c r="A287" s="40" t="s">
        <v>50</v>
      </c>
      <c r="B287" s="52">
        <v>82</v>
      </c>
      <c r="C287" s="52">
        <v>14</v>
      </c>
      <c r="D287" s="52">
        <v>20</v>
      </c>
      <c r="E287" s="52">
        <v>60</v>
      </c>
      <c r="F287" s="52">
        <v>9</v>
      </c>
      <c r="G287" s="52">
        <v>10</v>
      </c>
      <c r="H287" s="52" t="s">
        <v>2</v>
      </c>
      <c r="I287" s="69" t="s">
        <v>2</v>
      </c>
      <c r="J287" s="52" t="s">
        <v>2</v>
      </c>
      <c r="K287" s="69" t="s">
        <v>2</v>
      </c>
      <c r="L287" s="69" t="s">
        <v>2</v>
      </c>
      <c r="M287" s="69" t="s">
        <v>2</v>
      </c>
      <c r="N287" s="52">
        <v>37</v>
      </c>
      <c r="O287" s="52">
        <v>6</v>
      </c>
      <c r="P287" s="52">
        <v>10</v>
      </c>
    </row>
    <row r="288" spans="1:16" x14ac:dyDescent="0.2">
      <c r="A288" s="40" t="s">
        <v>51</v>
      </c>
      <c r="B288" s="52">
        <v>119</v>
      </c>
      <c r="C288" s="52">
        <v>17</v>
      </c>
      <c r="D288" s="52">
        <v>35</v>
      </c>
      <c r="E288" s="52">
        <v>88</v>
      </c>
      <c r="F288" s="52">
        <v>11</v>
      </c>
      <c r="G288" s="52">
        <v>7</v>
      </c>
      <c r="H288" s="52">
        <v>7</v>
      </c>
      <c r="I288" s="69" t="s">
        <v>2</v>
      </c>
      <c r="J288" s="52" t="s">
        <v>2</v>
      </c>
      <c r="K288" s="52">
        <v>3</v>
      </c>
      <c r="L288" s="52">
        <v>1</v>
      </c>
      <c r="M288" s="69">
        <v>1</v>
      </c>
      <c r="N288" s="52">
        <v>50</v>
      </c>
      <c r="O288" s="52">
        <v>5</v>
      </c>
      <c r="P288" s="52">
        <v>27</v>
      </c>
    </row>
    <row r="289" spans="1:16" x14ac:dyDescent="0.2">
      <c r="A289" s="40" t="s">
        <v>52</v>
      </c>
      <c r="B289" s="52">
        <v>135</v>
      </c>
      <c r="C289" s="52">
        <v>7</v>
      </c>
      <c r="D289" s="52">
        <v>32</v>
      </c>
      <c r="E289" s="52">
        <v>95</v>
      </c>
      <c r="F289" s="52">
        <v>6</v>
      </c>
      <c r="G289" s="52">
        <v>17</v>
      </c>
      <c r="H289" s="69" t="s">
        <v>2</v>
      </c>
      <c r="I289" s="69" t="s">
        <v>2</v>
      </c>
      <c r="J289" s="69" t="s">
        <v>2</v>
      </c>
      <c r="K289" s="69" t="s">
        <v>2</v>
      </c>
      <c r="L289" s="69" t="s">
        <v>2</v>
      </c>
      <c r="M289" s="69" t="s">
        <v>2</v>
      </c>
      <c r="N289" s="52">
        <v>55</v>
      </c>
      <c r="O289" s="52">
        <v>1</v>
      </c>
      <c r="P289" s="52">
        <v>15</v>
      </c>
    </row>
    <row r="290" spans="1:16" x14ac:dyDescent="0.2">
      <c r="A290" s="40" t="s">
        <v>53</v>
      </c>
      <c r="B290" s="52">
        <v>20</v>
      </c>
      <c r="C290" s="52">
        <v>1</v>
      </c>
      <c r="D290" s="52">
        <v>9</v>
      </c>
      <c r="E290" s="52">
        <v>16</v>
      </c>
      <c r="F290" s="52">
        <v>1</v>
      </c>
      <c r="G290" s="52">
        <v>6</v>
      </c>
      <c r="H290" s="69" t="s">
        <v>2</v>
      </c>
      <c r="I290" s="69" t="s">
        <v>2</v>
      </c>
      <c r="J290" s="69" t="s">
        <v>2</v>
      </c>
      <c r="K290" s="69" t="s">
        <v>2</v>
      </c>
      <c r="L290" s="69" t="s">
        <v>2</v>
      </c>
      <c r="M290" s="69" t="s">
        <v>2</v>
      </c>
      <c r="N290" s="52">
        <v>8</v>
      </c>
      <c r="O290" s="69" t="s">
        <v>2</v>
      </c>
      <c r="P290" s="52">
        <v>5</v>
      </c>
    </row>
    <row r="291" spans="1:16" x14ac:dyDescent="0.2">
      <c r="A291" s="40" t="s">
        <v>54</v>
      </c>
      <c r="B291" s="52">
        <v>200</v>
      </c>
      <c r="C291" s="52">
        <v>20</v>
      </c>
      <c r="D291" s="52">
        <v>48</v>
      </c>
      <c r="E291" s="52">
        <v>131</v>
      </c>
      <c r="F291" s="52">
        <v>12</v>
      </c>
      <c r="G291" s="52">
        <v>23</v>
      </c>
      <c r="H291" s="52" t="s">
        <v>2</v>
      </c>
      <c r="I291" s="69" t="s">
        <v>2</v>
      </c>
      <c r="J291" s="69" t="s">
        <v>2</v>
      </c>
      <c r="K291" s="69" t="s">
        <v>2</v>
      </c>
      <c r="L291" s="69" t="s">
        <v>2</v>
      </c>
      <c r="M291" s="69" t="s">
        <v>2</v>
      </c>
      <c r="N291" s="52">
        <v>113</v>
      </c>
      <c r="O291" s="52">
        <v>8</v>
      </c>
      <c r="P291" s="52">
        <v>27</v>
      </c>
    </row>
    <row r="292" spans="1:16" x14ac:dyDescent="0.2">
      <c r="A292" s="40" t="s">
        <v>55</v>
      </c>
      <c r="B292" s="52">
        <v>86</v>
      </c>
      <c r="C292" s="52">
        <v>18</v>
      </c>
      <c r="D292" s="52">
        <v>22</v>
      </c>
      <c r="E292" s="52">
        <v>60</v>
      </c>
      <c r="F292" s="52">
        <v>15</v>
      </c>
      <c r="G292" s="52">
        <v>8</v>
      </c>
      <c r="H292" s="52">
        <v>1</v>
      </c>
      <c r="I292" s="69" t="s">
        <v>2</v>
      </c>
      <c r="J292" s="52">
        <v>1</v>
      </c>
      <c r="K292" s="69" t="s">
        <v>2</v>
      </c>
      <c r="L292" s="69" t="s">
        <v>2</v>
      </c>
      <c r="M292" s="69" t="s">
        <v>2</v>
      </c>
      <c r="N292" s="52">
        <v>43</v>
      </c>
      <c r="O292" s="52">
        <v>3</v>
      </c>
      <c r="P292" s="52">
        <v>13</v>
      </c>
    </row>
    <row r="293" spans="1:16" x14ac:dyDescent="0.2">
      <c r="A293" s="40" t="s">
        <v>56</v>
      </c>
      <c r="B293" s="52">
        <v>120</v>
      </c>
      <c r="C293" s="52">
        <v>9</v>
      </c>
      <c r="D293" s="52">
        <v>25</v>
      </c>
      <c r="E293" s="52">
        <v>90</v>
      </c>
      <c r="F293" s="52">
        <v>5</v>
      </c>
      <c r="G293" s="52">
        <v>11</v>
      </c>
      <c r="H293" s="52">
        <v>4</v>
      </c>
      <c r="I293" s="52" t="s">
        <v>2</v>
      </c>
      <c r="J293" s="52" t="s">
        <v>2</v>
      </c>
      <c r="K293" s="52" t="s">
        <v>2</v>
      </c>
      <c r="L293" s="69" t="s">
        <v>2</v>
      </c>
      <c r="M293" s="52" t="s">
        <v>2</v>
      </c>
      <c r="N293" s="52">
        <v>53</v>
      </c>
      <c r="O293" s="52">
        <v>4</v>
      </c>
      <c r="P293" s="52">
        <v>14</v>
      </c>
    </row>
    <row r="294" spans="1:16" x14ac:dyDescent="0.2">
      <c r="A294" s="40" t="s">
        <v>57</v>
      </c>
      <c r="B294" s="52">
        <v>106</v>
      </c>
      <c r="C294" s="52">
        <v>13</v>
      </c>
      <c r="D294" s="52">
        <v>27</v>
      </c>
      <c r="E294" s="52">
        <v>79</v>
      </c>
      <c r="F294" s="52">
        <v>9</v>
      </c>
      <c r="G294" s="52">
        <v>15</v>
      </c>
      <c r="H294" s="52">
        <v>9</v>
      </c>
      <c r="I294" s="52" t="s">
        <v>2</v>
      </c>
      <c r="J294" s="52">
        <v>4</v>
      </c>
      <c r="K294" s="52" t="s">
        <v>2</v>
      </c>
      <c r="L294" s="69" t="s">
        <v>2</v>
      </c>
      <c r="M294" s="52" t="s">
        <v>2</v>
      </c>
      <c r="N294" s="52">
        <v>36</v>
      </c>
      <c r="O294" s="52">
        <v>4</v>
      </c>
      <c r="P294" s="52">
        <v>9</v>
      </c>
    </row>
    <row r="295" spans="1:16" x14ac:dyDescent="0.2">
      <c r="A295" s="40" t="s">
        <v>58</v>
      </c>
      <c r="B295" s="52">
        <v>50</v>
      </c>
      <c r="C295" s="52">
        <v>1</v>
      </c>
      <c r="D295" s="52">
        <v>21</v>
      </c>
      <c r="E295" s="52">
        <v>35</v>
      </c>
      <c r="F295" s="52">
        <v>1</v>
      </c>
      <c r="G295" s="52">
        <v>11</v>
      </c>
      <c r="H295" s="52">
        <v>2</v>
      </c>
      <c r="I295" s="69" t="s">
        <v>2</v>
      </c>
      <c r="J295" s="69" t="s">
        <v>2</v>
      </c>
      <c r="K295" s="52">
        <v>1</v>
      </c>
      <c r="L295" s="69" t="s">
        <v>2</v>
      </c>
      <c r="M295" s="69">
        <v>1</v>
      </c>
      <c r="N295" s="52">
        <v>20</v>
      </c>
      <c r="O295" s="52" t="s">
        <v>2</v>
      </c>
      <c r="P295" s="52">
        <v>9</v>
      </c>
    </row>
    <row r="296" spans="1:16" x14ac:dyDescent="0.2">
      <c r="A296" s="51" t="s">
        <v>29</v>
      </c>
      <c r="B296" s="43">
        <v>1723</v>
      </c>
      <c r="C296" s="55">
        <v>186</v>
      </c>
      <c r="D296" s="55">
        <v>257</v>
      </c>
      <c r="E296" s="43">
        <v>1282</v>
      </c>
      <c r="F296" s="55">
        <v>154</v>
      </c>
      <c r="G296" s="55">
        <v>222</v>
      </c>
      <c r="H296" s="55">
        <v>36</v>
      </c>
      <c r="I296" s="55">
        <v>3</v>
      </c>
      <c r="J296" s="55">
        <v>7</v>
      </c>
      <c r="K296" s="55">
        <v>20</v>
      </c>
      <c r="L296" s="55">
        <v>2</v>
      </c>
      <c r="M296" s="55">
        <v>5</v>
      </c>
      <c r="N296" s="55">
        <v>438</v>
      </c>
      <c r="O296" s="55">
        <v>29</v>
      </c>
      <c r="P296" s="55">
        <v>24</v>
      </c>
    </row>
  </sheetData>
  <mergeCells count="4">
    <mergeCell ref="B195:D195"/>
    <mergeCell ref="E195:G195"/>
    <mergeCell ref="H195:J195"/>
    <mergeCell ref="K195:M19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&amp;LSAD  2015
Datos obtenidos 10-2-2017</oddHeader>
  </headerFooter>
  <rowBreaks count="6" manualBreakCount="6">
    <brk id="38" max="12" man="1"/>
    <brk id="83" max="12" man="1"/>
    <brk id="160" max="12" man="1"/>
    <brk id="193" max="12" man="1"/>
    <brk id="227" max="12" man="1"/>
    <brk id="264" max="1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0"/>
  <sheetViews>
    <sheetView view="pageBreakPreview" zoomScale="60" zoomScaleNormal="100" workbookViewId="0">
      <selection activeCell="J33" sqref="J33"/>
    </sheetView>
  </sheetViews>
  <sheetFormatPr baseColWidth="10" defaultColWidth="9.140625" defaultRowHeight="15" x14ac:dyDescent="0.25"/>
  <cols>
    <col min="1" max="1" width="61" customWidth="1"/>
    <col min="2" max="2" width="14.7109375" customWidth="1"/>
    <col min="3" max="3" width="14" customWidth="1"/>
    <col min="4" max="4" width="13.140625" customWidth="1"/>
    <col min="5" max="5" width="11.7109375" customWidth="1"/>
    <col min="6" max="6" width="10.28515625" customWidth="1"/>
    <col min="7" max="7" width="11.85546875" customWidth="1"/>
    <col min="9" max="9" width="12.5703125" customWidth="1"/>
    <col min="10" max="10" width="10.5703125" customWidth="1"/>
    <col min="15" max="15" width="10.85546875" customWidth="1"/>
    <col min="16" max="16" width="10.28515625" customWidth="1"/>
  </cols>
  <sheetData>
    <row r="1" spans="1:12" x14ac:dyDescent="0.25">
      <c r="A1" s="15" t="s">
        <v>0</v>
      </c>
    </row>
    <row r="3" spans="1:12" x14ac:dyDescent="0.25">
      <c r="A3" s="12" t="s">
        <v>12</v>
      </c>
      <c r="B3" s="1"/>
      <c r="C3" s="1"/>
      <c r="D3" s="1"/>
      <c r="E3" s="1"/>
      <c r="F3" s="1"/>
    </row>
    <row r="4" spans="1:12" ht="15.75" x14ac:dyDescent="0.25">
      <c r="A4" s="1"/>
      <c r="B4" s="2" t="s">
        <v>1</v>
      </c>
      <c r="C4" s="2" t="s">
        <v>2</v>
      </c>
      <c r="D4" s="2" t="s">
        <v>2</v>
      </c>
      <c r="E4" s="2" t="s">
        <v>2</v>
      </c>
      <c r="F4" s="2" t="s">
        <v>2</v>
      </c>
      <c r="H4" s="73" t="s">
        <v>172</v>
      </c>
      <c r="I4" s="73" t="s">
        <v>173</v>
      </c>
      <c r="J4" s="4" t="s">
        <v>6</v>
      </c>
      <c r="K4" s="4" t="s">
        <v>7</v>
      </c>
      <c r="L4" s="4" t="s">
        <v>8</v>
      </c>
    </row>
    <row r="5" spans="1:12" ht="15.75" x14ac:dyDescent="0.25">
      <c r="A5" s="2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H5" s="73" t="s">
        <v>172</v>
      </c>
      <c r="I5">
        <v>9927</v>
      </c>
      <c r="L5">
        <f>62014-I5</f>
        <v>52087</v>
      </c>
    </row>
    <row r="6" spans="1:12" ht="15.75" x14ac:dyDescent="0.25">
      <c r="A6" s="3" t="s">
        <v>171</v>
      </c>
      <c r="B6" s="13">
        <v>3500</v>
      </c>
      <c r="C6" s="13">
        <v>2254</v>
      </c>
      <c r="D6" s="14">
        <v>84</v>
      </c>
      <c r="E6" s="14">
        <v>34</v>
      </c>
      <c r="F6" s="13">
        <v>1238</v>
      </c>
      <c r="G6" s="29">
        <f>SUM(C6:F6)</f>
        <v>3610</v>
      </c>
      <c r="H6">
        <f>B6/319002*1000</f>
        <v>10.971718045654887</v>
      </c>
      <c r="I6">
        <f>C6/I5*100</f>
        <v>22.70575198952352</v>
      </c>
      <c r="J6">
        <f>D6/319002*1000</f>
        <v>0.26332123309571726</v>
      </c>
      <c r="K6">
        <f>E6/319002*1000</f>
        <v>0.10658240387207603</v>
      </c>
      <c r="L6">
        <f>F6/L5*100</f>
        <v>2.376792673795765</v>
      </c>
    </row>
    <row r="7" spans="1:12" ht="15.75" x14ac:dyDescent="0.25">
      <c r="A7" s="3" t="s">
        <v>11</v>
      </c>
      <c r="B7" s="5">
        <v>748021</v>
      </c>
      <c r="C7" s="5">
        <v>593214</v>
      </c>
      <c r="D7" s="5">
        <v>11273</v>
      </c>
      <c r="E7" s="5">
        <v>4128</v>
      </c>
      <c r="F7" s="5">
        <v>139406</v>
      </c>
      <c r="G7" s="29">
        <f>SUM(C7:F7)</f>
        <v>748021</v>
      </c>
    </row>
    <row r="8" spans="1:12" ht="15.75" x14ac:dyDescent="0.25">
      <c r="A8" s="7" t="s">
        <v>134</v>
      </c>
      <c r="B8" s="5">
        <v>720508</v>
      </c>
      <c r="C8" s="5">
        <v>573470</v>
      </c>
      <c r="D8" s="5">
        <v>10231</v>
      </c>
      <c r="E8" s="5">
        <v>4109</v>
      </c>
      <c r="F8" s="5">
        <v>132698</v>
      </c>
      <c r="G8" s="29">
        <f>SUM(C8:F8)</f>
        <v>720508</v>
      </c>
    </row>
    <row r="10" spans="1:12" x14ac:dyDescent="0.25">
      <c r="A10" t="s">
        <v>136</v>
      </c>
    </row>
    <row r="11" spans="1:12" x14ac:dyDescent="0.25">
      <c r="A11" t="s">
        <v>135</v>
      </c>
    </row>
    <row r="13" spans="1:12" x14ac:dyDescent="0.25">
      <c r="A13" s="12" t="s">
        <v>138</v>
      </c>
    </row>
    <row r="35" spans="1:6" x14ac:dyDescent="0.25">
      <c r="A35" t="s">
        <v>24</v>
      </c>
    </row>
    <row r="36" spans="1:6" ht="15.75" x14ac:dyDescent="0.25">
      <c r="A36" s="1"/>
      <c r="B36" s="1"/>
      <c r="C36" s="8" t="s">
        <v>1</v>
      </c>
      <c r="D36" s="8" t="s">
        <v>2</v>
      </c>
      <c r="E36" s="8" t="s">
        <v>2</v>
      </c>
      <c r="F36" s="8" t="s">
        <v>2</v>
      </c>
    </row>
    <row r="37" spans="1:6" ht="15.75" x14ac:dyDescent="0.25">
      <c r="A37" s="8" t="s">
        <v>14</v>
      </c>
      <c r="B37" s="9" t="s">
        <v>4</v>
      </c>
      <c r="C37" s="9" t="s">
        <v>5</v>
      </c>
      <c r="D37" s="9" t="s">
        <v>6</v>
      </c>
      <c r="E37" s="9" t="s">
        <v>7</v>
      </c>
      <c r="F37" s="9" t="s">
        <v>8</v>
      </c>
    </row>
    <row r="38" spans="1:6" ht="15.75" x14ac:dyDescent="0.25">
      <c r="A38" s="3" t="s">
        <v>9</v>
      </c>
      <c r="B38" s="13">
        <v>3500</v>
      </c>
      <c r="C38" s="13">
        <v>2254</v>
      </c>
      <c r="D38" s="14">
        <v>84</v>
      </c>
      <c r="E38" s="14">
        <v>34</v>
      </c>
      <c r="F38" s="13">
        <v>1238</v>
      </c>
    </row>
    <row r="39" spans="1:6" ht="15.75" hidden="1" x14ac:dyDescent="0.25">
      <c r="A39" s="7" t="s">
        <v>137</v>
      </c>
      <c r="B39" s="11">
        <v>913</v>
      </c>
      <c r="C39" s="31">
        <v>60</v>
      </c>
      <c r="D39" s="11">
        <v>54</v>
      </c>
      <c r="E39" s="11">
        <v>31</v>
      </c>
      <c r="F39" s="11">
        <v>782</v>
      </c>
    </row>
    <row r="40" spans="1:6" ht="15.75" hidden="1" x14ac:dyDescent="0.25">
      <c r="A40" s="7" t="s">
        <v>133</v>
      </c>
      <c r="B40" s="11">
        <v>258</v>
      </c>
      <c r="C40" s="31">
        <v>8</v>
      </c>
      <c r="D40" s="11">
        <v>15</v>
      </c>
      <c r="E40" s="11">
        <v>3</v>
      </c>
      <c r="F40" s="11">
        <v>234</v>
      </c>
    </row>
    <row r="41" spans="1:6" ht="15.75" hidden="1" x14ac:dyDescent="0.25">
      <c r="A41" s="7" t="s">
        <v>15</v>
      </c>
      <c r="B41" s="11">
        <v>270</v>
      </c>
      <c r="C41" s="11">
        <v>80</v>
      </c>
      <c r="D41" s="11">
        <v>14</v>
      </c>
      <c r="E41" s="11">
        <v>0</v>
      </c>
      <c r="F41" s="11">
        <v>181</v>
      </c>
    </row>
    <row r="42" spans="1:6" ht="15.75" hidden="1" x14ac:dyDescent="0.25">
      <c r="A42" s="7" t="s">
        <v>16</v>
      </c>
      <c r="B42" s="11">
        <v>338</v>
      </c>
      <c r="C42" s="11">
        <v>292</v>
      </c>
      <c r="D42" s="11">
        <v>5</v>
      </c>
      <c r="E42" s="11">
        <v>0</v>
      </c>
      <c r="F42" s="11">
        <v>55</v>
      </c>
    </row>
    <row r="43" spans="1:6" ht="15.75" hidden="1" x14ac:dyDescent="0.25">
      <c r="A43" s="7" t="s">
        <v>17</v>
      </c>
      <c r="B43" s="11">
        <v>503</v>
      </c>
      <c r="C43" s="11">
        <v>502</v>
      </c>
      <c r="D43" s="11">
        <v>0</v>
      </c>
      <c r="E43" s="11">
        <v>0</v>
      </c>
      <c r="F43" s="11">
        <v>1</v>
      </c>
    </row>
    <row r="44" spans="1:6" ht="15.75" hidden="1" x14ac:dyDescent="0.25">
      <c r="A44" s="7" t="s">
        <v>18</v>
      </c>
      <c r="B44" s="11">
        <v>401</v>
      </c>
      <c r="C44" s="11">
        <v>399</v>
      </c>
      <c r="D44" s="11">
        <v>0</v>
      </c>
      <c r="E44" s="11">
        <v>0</v>
      </c>
      <c r="F44" s="11">
        <v>5</v>
      </c>
    </row>
    <row r="45" spans="1:6" ht="15.75" hidden="1" x14ac:dyDescent="0.25">
      <c r="A45" s="7" t="s">
        <v>19</v>
      </c>
      <c r="B45" s="11">
        <v>350</v>
      </c>
      <c r="C45" s="11">
        <v>349</v>
      </c>
      <c r="D45" s="11">
        <v>0</v>
      </c>
      <c r="E45" s="11">
        <v>0</v>
      </c>
      <c r="F45" s="11">
        <v>2</v>
      </c>
    </row>
    <row r="46" spans="1:6" ht="15.75" hidden="1" x14ac:dyDescent="0.25">
      <c r="A46" s="7" t="s">
        <v>20</v>
      </c>
      <c r="B46" s="11">
        <v>395</v>
      </c>
      <c r="C46" s="11">
        <v>395</v>
      </c>
      <c r="D46" s="11">
        <v>0</v>
      </c>
      <c r="E46" s="11">
        <v>0</v>
      </c>
      <c r="F46" s="11">
        <v>1</v>
      </c>
    </row>
    <row r="47" spans="1:6" ht="15.75" hidden="1" x14ac:dyDescent="0.25">
      <c r="A47" s="7" t="s">
        <v>21</v>
      </c>
      <c r="B47" s="11">
        <v>120</v>
      </c>
      <c r="C47" s="11">
        <v>23</v>
      </c>
      <c r="D47" s="11">
        <v>5</v>
      </c>
      <c r="E47" s="11">
        <v>0</v>
      </c>
      <c r="F47" s="11">
        <v>93</v>
      </c>
    </row>
    <row r="48" spans="1:6" ht="15.75" hidden="1" x14ac:dyDescent="0.25">
      <c r="A48" s="7" t="s">
        <v>22</v>
      </c>
      <c r="B48" s="11">
        <v>197</v>
      </c>
      <c r="C48" s="11">
        <v>196</v>
      </c>
      <c r="D48" s="11">
        <v>0</v>
      </c>
      <c r="E48" s="11">
        <v>0</v>
      </c>
      <c r="F48" s="11">
        <v>1</v>
      </c>
    </row>
    <row r="49" spans="1:6" ht="15.75" hidden="1" x14ac:dyDescent="0.25">
      <c r="A49" s="18" t="s">
        <v>23</v>
      </c>
      <c r="B49" s="32">
        <v>138</v>
      </c>
      <c r="C49" s="32">
        <v>138</v>
      </c>
      <c r="D49" s="32">
        <v>0</v>
      </c>
      <c r="E49" s="32">
        <v>0</v>
      </c>
      <c r="F49" s="32">
        <v>0</v>
      </c>
    </row>
    <row r="50" spans="1:6" ht="15.75" x14ac:dyDescent="0.25">
      <c r="A50" s="33" t="s">
        <v>142</v>
      </c>
      <c r="B50" s="13">
        <f>B39+B40</f>
        <v>1171</v>
      </c>
      <c r="C50" s="13">
        <f t="shared" ref="C50:F50" si="0">C39+C40</f>
        <v>68</v>
      </c>
      <c r="D50" s="13">
        <f t="shared" si="0"/>
        <v>69</v>
      </c>
      <c r="E50" s="13">
        <f t="shared" si="0"/>
        <v>34</v>
      </c>
      <c r="F50" s="13">
        <f t="shared" si="0"/>
        <v>1016</v>
      </c>
    </row>
    <row r="51" spans="1:6" ht="15.75" x14ac:dyDescent="0.25">
      <c r="A51" s="33" t="s">
        <v>139</v>
      </c>
      <c r="B51" s="13">
        <f>B41+B42+B47</f>
        <v>728</v>
      </c>
      <c r="C51" s="13">
        <f t="shared" ref="C51:F51" si="1">C41+C42+C47</f>
        <v>395</v>
      </c>
      <c r="D51" s="13">
        <f t="shared" si="1"/>
        <v>24</v>
      </c>
      <c r="E51" s="13">
        <f t="shared" si="1"/>
        <v>0</v>
      </c>
      <c r="F51" s="13">
        <f t="shared" si="1"/>
        <v>329</v>
      </c>
    </row>
    <row r="52" spans="1:6" ht="15.75" x14ac:dyDescent="0.25">
      <c r="A52" s="33" t="s">
        <v>140</v>
      </c>
      <c r="B52" s="13">
        <f>B43+B44+B48</f>
        <v>1101</v>
      </c>
      <c r="C52" s="13">
        <f t="shared" ref="C52:F52" si="2">C43+C44+C48</f>
        <v>1097</v>
      </c>
      <c r="D52" s="13">
        <f t="shared" si="2"/>
        <v>0</v>
      </c>
      <c r="E52" s="13">
        <f t="shared" si="2"/>
        <v>0</v>
      </c>
      <c r="F52" s="13">
        <f t="shared" si="2"/>
        <v>7</v>
      </c>
    </row>
    <row r="53" spans="1:6" ht="15.75" x14ac:dyDescent="0.25">
      <c r="A53" s="33" t="s">
        <v>141</v>
      </c>
      <c r="B53" s="13">
        <f>B45+B46+B49</f>
        <v>883</v>
      </c>
      <c r="C53" s="13">
        <f t="shared" ref="C53:F53" si="3">C45+C46+C49</f>
        <v>882</v>
      </c>
      <c r="D53" s="13">
        <f t="shared" si="3"/>
        <v>0</v>
      </c>
      <c r="E53" s="13">
        <f t="shared" si="3"/>
        <v>0</v>
      </c>
      <c r="F53" s="13">
        <f t="shared" si="3"/>
        <v>3</v>
      </c>
    </row>
    <row r="54" spans="1:6" ht="18.75" customHeight="1" x14ac:dyDescent="0.25">
      <c r="A54" s="64" t="s">
        <v>167</v>
      </c>
      <c r="B54" s="44">
        <f>B50/$B$38</f>
        <v>0.33457142857142858</v>
      </c>
      <c r="C54" s="44">
        <f>C50/$C$38</f>
        <v>3.0168589174800354E-2</v>
      </c>
      <c r="D54" s="44">
        <f>D50/$D$38</f>
        <v>0.8214285714285714</v>
      </c>
      <c r="E54" s="44">
        <f>E50/$E$38</f>
        <v>1</v>
      </c>
      <c r="F54" s="44">
        <f>F50/$F$38</f>
        <v>0.82067851373182554</v>
      </c>
    </row>
    <row r="55" spans="1:6" ht="18.75" customHeight="1" x14ac:dyDescent="0.25">
      <c r="A55" s="64" t="s">
        <v>168</v>
      </c>
      <c r="B55" s="44">
        <f t="shared" ref="B55:B56" si="4">B51/$B$38</f>
        <v>0.20799999999999999</v>
      </c>
      <c r="C55" s="44">
        <f t="shared" ref="C55:C57" si="5">C51/$C$38</f>
        <v>0.17524401064773737</v>
      </c>
      <c r="D55" s="44">
        <f t="shared" ref="D55:D57" si="6">D51/$D$38</f>
        <v>0.2857142857142857</v>
      </c>
      <c r="E55" s="44">
        <f t="shared" ref="E55:E57" si="7">E51/$E$38</f>
        <v>0</v>
      </c>
      <c r="F55" s="44">
        <f t="shared" ref="F55:F57" si="8">F51/$F$38</f>
        <v>0.26575121163166399</v>
      </c>
    </row>
    <row r="56" spans="1:6" ht="18.75" customHeight="1" x14ac:dyDescent="0.25">
      <c r="A56" s="64" t="s">
        <v>169</v>
      </c>
      <c r="B56" s="44">
        <f t="shared" si="4"/>
        <v>0.31457142857142856</v>
      </c>
      <c r="C56" s="44">
        <f t="shared" si="5"/>
        <v>0.48669032830523512</v>
      </c>
      <c r="D56" s="44">
        <f t="shared" si="6"/>
        <v>0</v>
      </c>
      <c r="E56" s="44">
        <f t="shared" si="7"/>
        <v>0</v>
      </c>
      <c r="F56" s="44">
        <f t="shared" si="8"/>
        <v>5.6542810985460417E-3</v>
      </c>
    </row>
    <row r="57" spans="1:6" ht="18.75" customHeight="1" x14ac:dyDescent="0.25">
      <c r="A57" s="64" t="s">
        <v>170</v>
      </c>
      <c r="B57" s="44">
        <f>B53/$B$38</f>
        <v>0.25228571428571428</v>
      </c>
      <c r="C57" s="44">
        <f t="shared" si="5"/>
        <v>0.39130434782608697</v>
      </c>
      <c r="D57" s="44">
        <f t="shared" si="6"/>
        <v>0</v>
      </c>
      <c r="E57" s="44">
        <f t="shared" si="7"/>
        <v>0</v>
      </c>
      <c r="F57" s="44">
        <f t="shared" si="8"/>
        <v>2.4232633279483036E-3</v>
      </c>
    </row>
    <row r="58" spans="1:6" ht="15.75" x14ac:dyDescent="0.25">
      <c r="A58" s="6"/>
      <c r="B58" s="35"/>
      <c r="C58" s="26"/>
      <c r="D58" s="26"/>
      <c r="E58" s="26"/>
      <c r="F58" s="26"/>
    </row>
    <row r="59" spans="1:6" ht="15.75" x14ac:dyDescent="0.25">
      <c r="A59" t="s">
        <v>143</v>
      </c>
      <c r="B59" s="35"/>
      <c r="C59" s="26"/>
      <c r="D59" s="26"/>
      <c r="E59" s="26"/>
      <c r="F59" s="26"/>
    </row>
    <row r="60" spans="1:6" ht="15.75" x14ac:dyDescent="0.25">
      <c r="A60" s="34"/>
      <c r="B60" s="35"/>
      <c r="C60" s="26"/>
      <c r="D60" s="26"/>
      <c r="E60" s="26"/>
      <c r="F60" s="26"/>
    </row>
    <row r="61" spans="1:6" ht="15.75" x14ac:dyDescent="0.25">
      <c r="A61" s="34"/>
      <c r="B61" s="35"/>
      <c r="C61" s="26"/>
      <c r="D61" s="26"/>
      <c r="E61" s="26"/>
      <c r="F61" s="26"/>
    </row>
    <row r="62" spans="1:6" ht="15.75" x14ac:dyDescent="0.25">
      <c r="A62" s="34"/>
      <c r="B62" s="35"/>
      <c r="C62" s="26"/>
      <c r="D62" s="26"/>
      <c r="E62" s="26"/>
      <c r="F62" s="26"/>
    </row>
    <row r="63" spans="1:6" ht="15.75" x14ac:dyDescent="0.25">
      <c r="A63" s="34"/>
      <c r="B63" s="35"/>
      <c r="C63" s="26"/>
      <c r="D63" s="26"/>
      <c r="E63" s="26"/>
      <c r="F63" s="26"/>
    </row>
    <row r="64" spans="1:6" ht="15.75" x14ac:dyDescent="0.25">
      <c r="A64" s="34"/>
      <c r="B64" s="35"/>
      <c r="C64" s="26"/>
      <c r="D64" s="26"/>
      <c r="E64" s="26"/>
      <c r="F64" s="26"/>
    </row>
    <row r="65" spans="1:11" ht="15.75" x14ac:dyDescent="0.25">
      <c r="A65" s="34"/>
      <c r="B65" s="35"/>
      <c r="C65" s="26"/>
      <c r="D65" s="26"/>
      <c r="E65" s="26"/>
      <c r="F65" s="26"/>
    </row>
    <row r="66" spans="1:11" ht="15.75" x14ac:dyDescent="0.25">
      <c r="A66" s="34"/>
      <c r="B66" s="35"/>
      <c r="C66" s="26"/>
      <c r="D66" s="26"/>
      <c r="E66" s="26"/>
      <c r="F66" s="26"/>
    </row>
    <row r="67" spans="1:11" ht="15.75" x14ac:dyDescent="0.25">
      <c r="A67" s="34"/>
      <c r="B67" s="35"/>
      <c r="C67" s="26"/>
      <c r="D67" s="26"/>
      <c r="E67" s="26"/>
      <c r="F67" s="26"/>
    </row>
    <row r="68" spans="1:11" ht="15.75" x14ac:dyDescent="0.25">
      <c r="A68" s="34"/>
      <c r="B68" s="35"/>
      <c r="C68" s="26"/>
      <c r="D68" s="26"/>
      <c r="E68" s="26"/>
      <c r="F68" s="26"/>
    </row>
    <row r="69" spans="1:11" ht="15.75" x14ac:dyDescent="0.25">
      <c r="A69" s="34"/>
      <c r="B69" s="35"/>
      <c r="C69" s="26"/>
      <c r="D69" s="26"/>
      <c r="E69" s="26"/>
      <c r="F69" s="26"/>
    </row>
    <row r="70" spans="1:11" ht="15.75" x14ac:dyDescent="0.25">
      <c r="A70" s="34"/>
      <c r="B70" s="35"/>
      <c r="C70" s="26"/>
      <c r="D70" s="26"/>
      <c r="E70" s="26"/>
      <c r="F70" s="26"/>
    </row>
    <row r="71" spans="1:11" ht="15.75" x14ac:dyDescent="0.25">
      <c r="A71" s="34"/>
      <c r="B71" s="35"/>
      <c r="C71" s="26"/>
      <c r="D71" s="26"/>
      <c r="E71" s="26"/>
      <c r="F71" s="26"/>
    </row>
    <row r="72" spans="1:11" ht="15.75" x14ac:dyDescent="0.25">
      <c r="A72" s="34"/>
      <c r="B72" s="35"/>
      <c r="C72" s="26"/>
      <c r="D72" s="26"/>
      <c r="E72" s="26"/>
      <c r="F72" s="26"/>
    </row>
    <row r="73" spans="1:11" ht="15.75" x14ac:dyDescent="0.25">
      <c r="A73" s="34"/>
      <c r="B73" s="35"/>
      <c r="C73" s="26"/>
      <c r="D73" s="26"/>
      <c r="E73" s="26"/>
      <c r="F73" s="26"/>
    </row>
    <row r="74" spans="1:11" ht="15.75" x14ac:dyDescent="0.25">
      <c r="A74" s="34"/>
      <c r="B74" s="35"/>
      <c r="C74" s="26"/>
      <c r="D74" s="26"/>
      <c r="E74" s="26"/>
      <c r="F74" s="26"/>
    </row>
    <row r="75" spans="1:11" ht="15.75" x14ac:dyDescent="0.25">
      <c r="A75" s="34"/>
      <c r="B75" s="35"/>
      <c r="C75" s="26"/>
      <c r="D75" s="26"/>
      <c r="E75" s="26"/>
      <c r="F75" s="26"/>
    </row>
    <row r="78" spans="1:11" x14ac:dyDescent="0.25">
      <c r="A78" t="s">
        <v>130</v>
      </c>
    </row>
    <row r="80" spans="1:11" ht="15.75" x14ac:dyDescent="0.25">
      <c r="A80" s="7" t="s">
        <v>25</v>
      </c>
      <c r="B80" s="22" t="s">
        <v>4</v>
      </c>
      <c r="C80" s="22" t="s">
        <v>128</v>
      </c>
      <c r="D80" s="22" t="s">
        <v>5</v>
      </c>
      <c r="E80" s="22" t="s">
        <v>129</v>
      </c>
      <c r="F80" s="22" t="s">
        <v>6</v>
      </c>
      <c r="G80" s="22"/>
      <c r="H80" s="22" t="s">
        <v>7</v>
      </c>
      <c r="I80" s="22"/>
      <c r="J80" s="22" t="s">
        <v>8</v>
      </c>
      <c r="K80" s="22"/>
    </row>
    <row r="81" spans="1:11" ht="15.75" x14ac:dyDescent="0.25">
      <c r="A81" s="16" t="s">
        <v>9</v>
      </c>
      <c r="B81" s="13">
        <v>3500</v>
      </c>
      <c r="C81" s="27">
        <f>B81/B81</f>
        <v>1</v>
      </c>
      <c r="D81" s="13">
        <v>2254</v>
      </c>
      <c r="E81" s="27">
        <f>D81/B81</f>
        <v>0.64400000000000002</v>
      </c>
      <c r="F81" s="14">
        <v>84</v>
      </c>
      <c r="G81" s="27">
        <f>F81/B81</f>
        <v>2.4E-2</v>
      </c>
      <c r="H81" s="14">
        <v>34</v>
      </c>
      <c r="I81" s="27">
        <f>H81/B81</f>
        <v>9.7142857142857135E-3</v>
      </c>
      <c r="J81" s="13">
        <v>1238</v>
      </c>
      <c r="K81" s="27">
        <f>J81/B81</f>
        <v>0.3537142857142857</v>
      </c>
    </row>
    <row r="82" spans="1:11" ht="15.75" x14ac:dyDescent="0.25">
      <c r="A82" s="16" t="s">
        <v>26</v>
      </c>
      <c r="B82" s="14">
        <v>819</v>
      </c>
      <c r="C82" s="27">
        <f>B82/$B$81</f>
        <v>0.23400000000000001</v>
      </c>
      <c r="D82" s="14">
        <v>546</v>
      </c>
      <c r="E82" s="27">
        <f>D82/B82</f>
        <v>0.66666666666666663</v>
      </c>
      <c r="F82" s="14">
        <v>10</v>
      </c>
      <c r="G82" s="27">
        <f t="shared" ref="G82:G109" si="9">F82/B82</f>
        <v>1.221001221001221E-2</v>
      </c>
      <c r="H82" s="14">
        <v>11</v>
      </c>
      <c r="I82" s="27">
        <f t="shared" ref="I82:I109" si="10">H82/B82</f>
        <v>1.3431013431013432E-2</v>
      </c>
      <c r="J82" s="14">
        <v>291</v>
      </c>
      <c r="K82" s="27">
        <f t="shared" ref="K82:K109" si="11">J82/B82</f>
        <v>0.35531135531135533</v>
      </c>
    </row>
    <row r="83" spans="1:11" ht="15.75" x14ac:dyDescent="0.25">
      <c r="A83" s="7" t="s">
        <v>35</v>
      </c>
      <c r="B83" s="11">
        <v>155</v>
      </c>
      <c r="C83" s="28">
        <f>B83/$B$81</f>
        <v>4.4285714285714282E-2</v>
      </c>
      <c r="D83" s="11">
        <v>88</v>
      </c>
      <c r="E83" s="28">
        <f>D83/B83</f>
        <v>0.56774193548387097</v>
      </c>
      <c r="F83" s="11">
        <v>4</v>
      </c>
      <c r="G83" s="28">
        <f t="shared" si="9"/>
        <v>2.5806451612903226E-2</v>
      </c>
      <c r="H83" s="11">
        <v>0</v>
      </c>
      <c r="I83" s="28">
        <f t="shared" si="10"/>
        <v>0</v>
      </c>
      <c r="J83" s="11">
        <v>64</v>
      </c>
      <c r="K83" s="28">
        <f t="shared" si="11"/>
        <v>0.41290322580645161</v>
      </c>
    </row>
    <row r="84" spans="1:11" ht="15.75" x14ac:dyDescent="0.25">
      <c r="A84" s="7" t="s">
        <v>36</v>
      </c>
      <c r="B84" s="11">
        <v>43</v>
      </c>
      <c r="C84" s="28">
        <f t="shared" ref="C84:C108" si="12">B84/$B$81</f>
        <v>1.2285714285714285E-2</v>
      </c>
      <c r="D84" s="11">
        <v>32</v>
      </c>
      <c r="E84" s="28">
        <f t="shared" ref="E84:E109" si="13">D84/B84</f>
        <v>0.7441860465116279</v>
      </c>
      <c r="F84" s="11">
        <v>0</v>
      </c>
      <c r="G84" s="28">
        <f t="shared" si="9"/>
        <v>0</v>
      </c>
      <c r="H84" s="11">
        <v>0</v>
      </c>
      <c r="I84" s="28">
        <f t="shared" si="10"/>
        <v>0</v>
      </c>
      <c r="J84" s="11">
        <v>13</v>
      </c>
      <c r="K84" s="28">
        <f t="shared" si="11"/>
        <v>0.30232558139534882</v>
      </c>
    </row>
    <row r="85" spans="1:11" ht="15.75" x14ac:dyDescent="0.25">
      <c r="A85" s="7" t="s">
        <v>37</v>
      </c>
      <c r="B85" s="11">
        <v>117</v>
      </c>
      <c r="C85" s="28">
        <f t="shared" si="12"/>
        <v>3.3428571428571426E-2</v>
      </c>
      <c r="D85" s="11">
        <v>89</v>
      </c>
      <c r="E85" s="28">
        <f t="shared" si="13"/>
        <v>0.76068376068376065</v>
      </c>
      <c r="F85" s="11">
        <v>2</v>
      </c>
      <c r="G85" s="28">
        <f t="shared" si="9"/>
        <v>1.7094017094017096E-2</v>
      </c>
      <c r="H85" s="11">
        <v>0</v>
      </c>
      <c r="I85" s="28">
        <f t="shared" si="10"/>
        <v>0</v>
      </c>
      <c r="J85" s="11">
        <v>31</v>
      </c>
      <c r="K85" s="28">
        <f t="shared" si="11"/>
        <v>0.26495726495726496</v>
      </c>
    </row>
    <row r="86" spans="1:11" ht="15.75" x14ac:dyDescent="0.25">
      <c r="A86" s="7" t="s">
        <v>38</v>
      </c>
      <c r="B86" s="11">
        <v>43</v>
      </c>
      <c r="C86" s="28">
        <f t="shared" si="12"/>
        <v>1.2285714285714285E-2</v>
      </c>
      <c r="D86" s="11">
        <v>38</v>
      </c>
      <c r="E86" s="28">
        <f t="shared" si="13"/>
        <v>0.88372093023255816</v>
      </c>
      <c r="F86" s="11">
        <v>0</v>
      </c>
      <c r="G86" s="28">
        <f t="shared" si="9"/>
        <v>0</v>
      </c>
      <c r="H86" s="11">
        <v>0</v>
      </c>
      <c r="I86" s="28">
        <f t="shared" si="10"/>
        <v>0</v>
      </c>
      <c r="J86" s="11">
        <v>6</v>
      </c>
      <c r="K86" s="28">
        <f t="shared" si="11"/>
        <v>0.13953488372093023</v>
      </c>
    </row>
    <row r="87" spans="1:11" ht="15.75" x14ac:dyDescent="0.25">
      <c r="A87" s="7" t="s">
        <v>39</v>
      </c>
      <c r="B87" s="11">
        <v>157</v>
      </c>
      <c r="C87" s="28">
        <f t="shared" si="12"/>
        <v>4.4857142857142859E-2</v>
      </c>
      <c r="D87" s="11">
        <v>102</v>
      </c>
      <c r="E87" s="28">
        <f t="shared" si="13"/>
        <v>0.64968152866242035</v>
      </c>
      <c r="F87" s="11">
        <v>0</v>
      </c>
      <c r="G87" s="28">
        <f t="shared" si="9"/>
        <v>0</v>
      </c>
      <c r="H87" s="11">
        <v>7</v>
      </c>
      <c r="I87" s="28">
        <f t="shared" si="10"/>
        <v>4.4585987261146494E-2</v>
      </c>
      <c r="J87" s="11">
        <v>69</v>
      </c>
      <c r="K87" s="28">
        <f t="shared" si="11"/>
        <v>0.43949044585987262</v>
      </c>
    </row>
    <row r="88" spans="1:11" ht="15.75" x14ac:dyDescent="0.25">
      <c r="A88" s="7" t="s">
        <v>40</v>
      </c>
      <c r="B88" s="11">
        <v>156</v>
      </c>
      <c r="C88" s="28">
        <f t="shared" si="12"/>
        <v>4.4571428571428574E-2</v>
      </c>
      <c r="D88" s="11">
        <v>107</v>
      </c>
      <c r="E88" s="28">
        <f t="shared" si="13"/>
        <v>0.6858974358974359</v>
      </c>
      <c r="F88" s="11">
        <v>0</v>
      </c>
      <c r="G88" s="28">
        <f t="shared" si="9"/>
        <v>0</v>
      </c>
      <c r="H88" s="11">
        <v>0</v>
      </c>
      <c r="I88" s="28">
        <f t="shared" si="10"/>
        <v>0</v>
      </c>
      <c r="J88" s="11">
        <v>52</v>
      </c>
      <c r="K88" s="28">
        <f t="shared" si="11"/>
        <v>0.33333333333333331</v>
      </c>
    </row>
    <row r="89" spans="1:11" ht="15.75" x14ac:dyDescent="0.25">
      <c r="A89" s="7" t="s">
        <v>41</v>
      </c>
      <c r="B89" s="11">
        <v>155</v>
      </c>
      <c r="C89" s="28">
        <f t="shared" si="12"/>
        <v>4.4285714285714282E-2</v>
      </c>
      <c r="D89" s="11">
        <v>96</v>
      </c>
      <c r="E89" s="28">
        <f t="shared" si="13"/>
        <v>0.61935483870967745</v>
      </c>
      <c r="F89" s="11">
        <v>4</v>
      </c>
      <c r="G89" s="28">
        <f t="shared" si="9"/>
        <v>2.5806451612903226E-2</v>
      </c>
      <c r="H89" s="11">
        <v>4</v>
      </c>
      <c r="I89" s="28">
        <f t="shared" si="10"/>
        <v>2.5806451612903226E-2</v>
      </c>
      <c r="J89" s="11">
        <v>57</v>
      </c>
      <c r="K89" s="28">
        <f t="shared" si="11"/>
        <v>0.36774193548387096</v>
      </c>
    </row>
    <row r="90" spans="1:11" ht="15.75" x14ac:dyDescent="0.25">
      <c r="A90" s="16" t="s">
        <v>27</v>
      </c>
      <c r="B90" s="14">
        <v>384</v>
      </c>
      <c r="C90" s="27">
        <f t="shared" si="12"/>
        <v>0.10971428571428571</v>
      </c>
      <c r="D90" s="14">
        <v>241</v>
      </c>
      <c r="E90" s="27">
        <f t="shared" si="13"/>
        <v>0.62760416666666663</v>
      </c>
      <c r="F90" s="14">
        <v>11</v>
      </c>
      <c r="G90" s="27">
        <f t="shared" si="9"/>
        <v>2.8645833333333332E-2</v>
      </c>
      <c r="H90" s="14">
        <v>1</v>
      </c>
      <c r="I90" s="27">
        <f t="shared" si="10"/>
        <v>2.6041666666666665E-3</v>
      </c>
      <c r="J90" s="14">
        <v>139</v>
      </c>
      <c r="K90" s="27">
        <f t="shared" si="11"/>
        <v>0.36197916666666669</v>
      </c>
    </row>
    <row r="91" spans="1:11" ht="15.75" x14ac:dyDescent="0.25">
      <c r="A91" s="7" t="s">
        <v>42</v>
      </c>
      <c r="B91" s="11">
        <v>13</v>
      </c>
      <c r="C91" s="28">
        <f t="shared" si="12"/>
        <v>3.7142857142857142E-3</v>
      </c>
      <c r="D91" s="11">
        <v>10</v>
      </c>
      <c r="E91" s="28">
        <f t="shared" si="13"/>
        <v>0.76923076923076927</v>
      </c>
      <c r="F91" s="11">
        <v>0</v>
      </c>
      <c r="G91" s="28">
        <f t="shared" si="9"/>
        <v>0</v>
      </c>
      <c r="H91" s="11">
        <v>0</v>
      </c>
      <c r="I91" s="28">
        <f t="shared" si="10"/>
        <v>0</v>
      </c>
      <c r="J91" s="11">
        <v>3</v>
      </c>
      <c r="K91" s="28">
        <f t="shared" si="11"/>
        <v>0.23076923076923078</v>
      </c>
    </row>
    <row r="92" spans="1:11" ht="15.75" x14ac:dyDescent="0.25">
      <c r="A92" s="7" t="s">
        <v>43</v>
      </c>
      <c r="B92" s="11">
        <v>4</v>
      </c>
      <c r="C92" s="28">
        <f t="shared" si="12"/>
        <v>1.1428571428571429E-3</v>
      </c>
      <c r="D92" s="11">
        <v>3</v>
      </c>
      <c r="E92" s="28">
        <f t="shared" si="13"/>
        <v>0.75</v>
      </c>
      <c r="F92" s="11">
        <v>0</v>
      </c>
      <c r="G92" s="28">
        <f t="shared" si="9"/>
        <v>0</v>
      </c>
      <c r="H92" s="11">
        <v>0</v>
      </c>
      <c r="I92" s="28">
        <f t="shared" si="10"/>
        <v>0</v>
      </c>
      <c r="J92" s="11">
        <v>1</v>
      </c>
      <c r="K92" s="28">
        <f t="shared" si="11"/>
        <v>0.25</v>
      </c>
    </row>
    <row r="93" spans="1:11" ht="15.75" x14ac:dyDescent="0.25">
      <c r="A93" s="7" t="s">
        <v>44</v>
      </c>
      <c r="B93" s="11">
        <v>109</v>
      </c>
      <c r="C93" s="28">
        <f t="shared" si="12"/>
        <v>3.1142857142857142E-2</v>
      </c>
      <c r="D93" s="11">
        <v>78</v>
      </c>
      <c r="E93" s="28">
        <f t="shared" si="13"/>
        <v>0.7155963302752294</v>
      </c>
      <c r="F93" s="11">
        <v>4</v>
      </c>
      <c r="G93" s="28">
        <f t="shared" si="9"/>
        <v>3.669724770642202E-2</v>
      </c>
      <c r="H93" s="11">
        <v>0</v>
      </c>
      <c r="I93" s="28">
        <f t="shared" si="10"/>
        <v>0</v>
      </c>
      <c r="J93" s="11">
        <v>29</v>
      </c>
      <c r="K93" s="28">
        <f t="shared" si="11"/>
        <v>0.26605504587155965</v>
      </c>
    </row>
    <row r="94" spans="1:11" ht="15.75" x14ac:dyDescent="0.25">
      <c r="A94" s="7" t="s">
        <v>45</v>
      </c>
      <c r="B94" s="11">
        <v>39</v>
      </c>
      <c r="C94" s="28">
        <f t="shared" si="12"/>
        <v>1.1142857142857144E-2</v>
      </c>
      <c r="D94" s="11">
        <v>22</v>
      </c>
      <c r="E94" s="28">
        <f t="shared" si="13"/>
        <v>0.5641025641025641</v>
      </c>
      <c r="F94" s="11">
        <v>0</v>
      </c>
      <c r="G94" s="28">
        <f t="shared" si="9"/>
        <v>0</v>
      </c>
      <c r="H94" s="11">
        <v>1</v>
      </c>
      <c r="I94" s="28">
        <f t="shared" si="10"/>
        <v>2.564102564102564E-2</v>
      </c>
      <c r="J94" s="11">
        <v>16</v>
      </c>
      <c r="K94" s="28">
        <f t="shared" si="11"/>
        <v>0.41025641025641024</v>
      </c>
    </row>
    <row r="95" spans="1:11" ht="15.75" x14ac:dyDescent="0.25">
      <c r="A95" s="7" t="s">
        <v>46</v>
      </c>
      <c r="B95" s="11">
        <v>65</v>
      </c>
      <c r="C95" s="28">
        <f t="shared" si="12"/>
        <v>1.8571428571428572E-2</v>
      </c>
      <c r="D95" s="11">
        <v>35</v>
      </c>
      <c r="E95" s="28">
        <f t="shared" si="13"/>
        <v>0.53846153846153844</v>
      </c>
      <c r="F95" s="11">
        <v>3</v>
      </c>
      <c r="G95" s="28">
        <f t="shared" si="9"/>
        <v>4.6153846153846156E-2</v>
      </c>
      <c r="H95" s="11">
        <v>0</v>
      </c>
      <c r="I95" s="28">
        <f t="shared" si="10"/>
        <v>0</v>
      </c>
      <c r="J95" s="11">
        <v>29</v>
      </c>
      <c r="K95" s="28">
        <f>J95/B95</f>
        <v>0.44615384615384618</v>
      </c>
    </row>
    <row r="96" spans="1:11" ht="15.75" x14ac:dyDescent="0.25">
      <c r="A96" s="7" t="s">
        <v>47</v>
      </c>
      <c r="B96" s="11">
        <v>42</v>
      </c>
      <c r="C96" s="28">
        <f t="shared" si="12"/>
        <v>1.2E-2</v>
      </c>
      <c r="D96" s="11">
        <v>25</v>
      </c>
      <c r="E96" s="28">
        <f t="shared" si="13"/>
        <v>0.59523809523809523</v>
      </c>
      <c r="F96" s="11">
        <v>1</v>
      </c>
      <c r="G96" s="28">
        <f t="shared" si="9"/>
        <v>2.3809523809523808E-2</v>
      </c>
      <c r="H96" s="11">
        <v>0</v>
      </c>
      <c r="I96" s="28">
        <f t="shared" si="10"/>
        <v>0</v>
      </c>
      <c r="J96" s="11">
        <v>17</v>
      </c>
      <c r="K96" s="28">
        <f t="shared" si="11"/>
        <v>0.40476190476190477</v>
      </c>
    </row>
    <row r="97" spans="1:11" ht="15.75" x14ac:dyDescent="0.25">
      <c r="A97" s="7" t="s">
        <v>48</v>
      </c>
      <c r="B97" s="11">
        <v>113</v>
      </c>
      <c r="C97" s="28">
        <f t="shared" si="12"/>
        <v>3.2285714285714286E-2</v>
      </c>
      <c r="D97" s="11">
        <v>69</v>
      </c>
      <c r="E97" s="28">
        <f t="shared" si="13"/>
        <v>0.61061946902654862</v>
      </c>
      <c r="F97" s="11">
        <v>3</v>
      </c>
      <c r="G97" s="28">
        <f t="shared" si="9"/>
        <v>2.6548672566371681E-2</v>
      </c>
      <c r="H97" s="11">
        <v>0</v>
      </c>
      <c r="I97" s="28">
        <f t="shared" si="10"/>
        <v>0</v>
      </c>
      <c r="J97" s="11">
        <v>44</v>
      </c>
      <c r="K97" s="28">
        <f t="shared" si="11"/>
        <v>0.38938053097345132</v>
      </c>
    </row>
    <row r="98" spans="1:11" ht="15.75" x14ac:dyDescent="0.25">
      <c r="A98" s="16" t="s">
        <v>28</v>
      </c>
      <c r="B98" s="14">
        <v>801</v>
      </c>
      <c r="C98" s="27">
        <f t="shared" si="12"/>
        <v>0.22885714285714287</v>
      </c>
      <c r="D98" s="14">
        <v>471</v>
      </c>
      <c r="E98" s="27">
        <f t="shared" si="13"/>
        <v>0.58801498127340823</v>
      </c>
      <c r="F98" s="14">
        <v>31</v>
      </c>
      <c r="G98" s="27">
        <f t="shared" si="9"/>
        <v>3.870162297128589E-2</v>
      </c>
      <c r="H98" s="14">
        <v>2</v>
      </c>
      <c r="I98" s="27">
        <f t="shared" si="10"/>
        <v>2.4968789013732834E-3</v>
      </c>
      <c r="J98" s="14">
        <v>330</v>
      </c>
      <c r="K98" s="27">
        <f t="shared" si="11"/>
        <v>0.41198501872659177</v>
      </c>
    </row>
    <row r="99" spans="1:11" ht="15.75" x14ac:dyDescent="0.25">
      <c r="A99" s="7" t="s">
        <v>49</v>
      </c>
      <c r="B99" s="11">
        <v>17</v>
      </c>
      <c r="C99" s="28">
        <f t="shared" si="12"/>
        <v>4.8571428571428567E-3</v>
      </c>
      <c r="D99" s="11">
        <v>13</v>
      </c>
      <c r="E99" s="28">
        <f t="shared" si="13"/>
        <v>0.76470588235294112</v>
      </c>
      <c r="F99" s="11">
        <v>2</v>
      </c>
      <c r="G99" s="28">
        <f t="shared" si="9"/>
        <v>0.11764705882352941</v>
      </c>
      <c r="H99" s="11">
        <v>0</v>
      </c>
      <c r="I99" s="28">
        <f t="shared" si="10"/>
        <v>0</v>
      </c>
      <c r="J99" s="11">
        <v>3</v>
      </c>
      <c r="K99" s="28">
        <f t="shared" si="11"/>
        <v>0.17647058823529413</v>
      </c>
    </row>
    <row r="100" spans="1:11" ht="15.75" x14ac:dyDescent="0.25">
      <c r="A100" s="7" t="s">
        <v>50</v>
      </c>
      <c r="B100" s="11">
        <v>81</v>
      </c>
      <c r="C100" s="28">
        <f t="shared" si="12"/>
        <v>2.3142857142857142E-2</v>
      </c>
      <c r="D100" s="11">
        <v>46</v>
      </c>
      <c r="E100" s="28">
        <f t="shared" si="13"/>
        <v>0.5679012345679012</v>
      </c>
      <c r="F100" s="11">
        <v>0</v>
      </c>
      <c r="G100" s="28">
        <f t="shared" si="9"/>
        <v>0</v>
      </c>
      <c r="H100" s="11">
        <v>0</v>
      </c>
      <c r="I100" s="28">
        <f t="shared" si="10"/>
        <v>0</v>
      </c>
      <c r="J100" s="11">
        <v>35</v>
      </c>
      <c r="K100" s="28">
        <f t="shared" si="11"/>
        <v>0.43209876543209874</v>
      </c>
    </row>
    <row r="101" spans="1:11" ht="15.75" x14ac:dyDescent="0.25">
      <c r="A101" s="7" t="s">
        <v>51</v>
      </c>
      <c r="B101" s="11">
        <v>95</v>
      </c>
      <c r="C101" s="28">
        <f t="shared" si="12"/>
        <v>2.7142857142857142E-2</v>
      </c>
      <c r="D101" s="11">
        <v>62</v>
      </c>
      <c r="E101" s="28">
        <f t="shared" si="13"/>
        <v>0.65263157894736845</v>
      </c>
      <c r="F101" s="11">
        <v>9</v>
      </c>
      <c r="G101" s="28">
        <f t="shared" si="9"/>
        <v>9.4736842105263161E-2</v>
      </c>
      <c r="H101" s="11">
        <v>2</v>
      </c>
      <c r="I101" s="28">
        <f t="shared" si="10"/>
        <v>2.1052631578947368E-2</v>
      </c>
      <c r="J101" s="11">
        <v>30</v>
      </c>
      <c r="K101" s="28">
        <f t="shared" si="11"/>
        <v>0.31578947368421051</v>
      </c>
    </row>
    <row r="102" spans="1:11" ht="15.75" x14ac:dyDescent="0.25">
      <c r="A102" s="7" t="s">
        <v>52</v>
      </c>
      <c r="B102" s="11">
        <v>105</v>
      </c>
      <c r="C102" s="28">
        <f t="shared" si="12"/>
        <v>0.03</v>
      </c>
      <c r="D102" s="11">
        <v>67</v>
      </c>
      <c r="E102" s="28">
        <f t="shared" si="13"/>
        <v>0.63809523809523805</v>
      </c>
      <c r="F102" s="11">
        <v>0</v>
      </c>
      <c r="G102" s="28">
        <f t="shared" si="9"/>
        <v>0</v>
      </c>
      <c r="H102" s="11">
        <v>0</v>
      </c>
      <c r="I102" s="28">
        <f t="shared" si="10"/>
        <v>0</v>
      </c>
      <c r="J102" s="11">
        <v>40</v>
      </c>
      <c r="K102" s="28">
        <f t="shared" si="11"/>
        <v>0.38095238095238093</v>
      </c>
    </row>
    <row r="103" spans="1:11" ht="15.75" x14ac:dyDescent="0.25">
      <c r="A103" s="7" t="s">
        <v>53</v>
      </c>
      <c r="B103" s="11">
        <v>15</v>
      </c>
      <c r="C103" s="28">
        <f t="shared" si="12"/>
        <v>4.2857142857142859E-3</v>
      </c>
      <c r="D103" s="11">
        <v>12</v>
      </c>
      <c r="E103" s="28">
        <f t="shared" si="13"/>
        <v>0.8</v>
      </c>
      <c r="F103" s="11">
        <v>0</v>
      </c>
      <c r="G103" s="28">
        <f t="shared" si="9"/>
        <v>0</v>
      </c>
      <c r="H103" s="11">
        <v>0</v>
      </c>
      <c r="I103" s="28">
        <f t="shared" si="10"/>
        <v>0</v>
      </c>
      <c r="J103" s="11">
        <v>4</v>
      </c>
      <c r="K103" s="28">
        <f t="shared" si="11"/>
        <v>0.26666666666666666</v>
      </c>
    </row>
    <row r="104" spans="1:11" ht="15.75" x14ac:dyDescent="0.25">
      <c r="A104" s="7" t="s">
        <v>54</v>
      </c>
      <c r="B104" s="11">
        <v>169</v>
      </c>
      <c r="C104" s="28">
        <f t="shared" si="12"/>
        <v>4.8285714285714286E-2</v>
      </c>
      <c r="D104" s="11">
        <v>79</v>
      </c>
      <c r="E104" s="28">
        <f t="shared" si="13"/>
        <v>0.46745562130177515</v>
      </c>
      <c r="F104" s="11">
        <v>2</v>
      </c>
      <c r="G104" s="28">
        <f t="shared" si="9"/>
        <v>1.1834319526627219E-2</v>
      </c>
      <c r="H104" s="11">
        <v>0</v>
      </c>
      <c r="I104" s="28">
        <f t="shared" si="10"/>
        <v>0</v>
      </c>
      <c r="J104" s="11">
        <v>93</v>
      </c>
      <c r="K104" s="28">
        <f t="shared" si="11"/>
        <v>0.55029585798816572</v>
      </c>
    </row>
    <row r="105" spans="1:11" ht="15.75" x14ac:dyDescent="0.25">
      <c r="A105" s="7" t="s">
        <v>55</v>
      </c>
      <c r="B105" s="11">
        <v>73</v>
      </c>
      <c r="C105" s="28">
        <f t="shared" si="12"/>
        <v>2.0857142857142859E-2</v>
      </c>
      <c r="D105" s="11">
        <v>42</v>
      </c>
      <c r="E105" s="28">
        <f t="shared" si="13"/>
        <v>0.57534246575342463</v>
      </c>
      <c r="F105" s="11">
        <v>1</v>
      </c>
      <c r="G105" s="28">
        <f t="shared" si="9"/>
        <v>1.3698630136986301E-2</v>
      </c>
      <c r="H105" s="11">
        <v>0</v>
      </c>
      <c r="I105" s="28">
        <f t="shared" si="10"/>
        <v>0</v>
      </c>
      <c r="J105" s="11">
        <v>36</v>
      </c>
      <c r="K105" s="28">
        <f t="shared" si="11"/>
        <v>0.49315068493150682</v>
      </c>
    </row>
    <row r="106" spans="1:11" ht="15.75" x14ac:dyDescent="0.25">
      <c r="A106" s="7" t="s">
        <v>56</v>
      </c>
      <c r="B106" s="11">
        <v>112</v>
      </c>
      <c r="C106" s="28">
        <f t="shared" si="12"/>
        <v>3.2000000000000001E-2</v>
      </c>
      <c r="D106" s="11">
        <v>70</v>
      </c>
      <c r="E106" s="28">
        <f t="shared" si="13"/>
        <v>0.625</v>
      </c>
      <c r="F106" s="11">
        <v>8</v>
      </c>
      <c r="G106" s="28">
        <f t="shared" si="9"/>
        <v>7.1428571428571425E-2</v>
      </c>
      <c r="H106" s="11">
        <v>0</v>
      </c>
      <c r="I106" s="28">
        <f t="shared" si="10"/>
        <v>0</v>
      </c>
      <c r="J106" s="11">
        <v>39</v>
      </c>
      <c r="K106" s="28">
        <f t="shared" si="11"/>
        <v>0.3482142857142857</v>
      </c>
    </row>
    <row r="107" spans="1:11" ht="15.75" x14ac:dyDescent="0.25">
      <c r="A107" s="7" t="s">
        <v>57</v>
      </c>
      <c r="B107" s="11">
        <v>96</v>
      </c>
      <c r="C107" s="28">
        <f t="shared" si="12"/>
        <v>2.7428571428571427E-2</v>
      </c>
      <c r="D107" s="11">
        <v>55</v>
      </c>
      <c r="E107" s="28">
        <f t="shared" si="13"/>
        <v>0.57291666666666663</v>
      </c>
      <c r="F107" s="11">
        <v>7</v>
      </c>
      <c r="G107" s="28">
        <f t="shared" si="9"/>
        <v>7.2916666666666671E-2</v>
      </c>
      <c r="H107" s="11">
        <v>0</v>
      </c>
      <c r="I107" s="28">
        <f t="shared" si="10"/>
        <v>0</v>
      </c>
      <c r="J107" s="11">
        <v>39</v>
      </c>
      <c r="K107" s="28">
        <f t="shared" si="11"/>
        <v>0.40625</v>
      </c>
    </row>
    <row r="108" spans="1:11" ht="15.75" x14ac:dyDescent="0.25">
      <c r="A108" s="7" t="s">
        <v>58</v>
      </c>
      <c r="B108" s="11">
        <v>39</v>
      </c>
      <c r="C108" s="28">
        <f t="shared" si="12"/>
        <v>1.1142857142857144E-2</v>
      </c>
      <c r="D108" s="11">
        <v>25</v>
      </c>
      <c r="E108" s="28">
        <f t="shared" si="13"/>
        <v>0.64102564102564108</v>
      </c>
      <c r="F108" s="11">
        <v>2</v>
      </c>
      <c r="G108" s="28">
        <f t="shared" si="9"/>
        <v>5.128205128205128E-2</v>
      </c>
      <c r="H108" s="11">
        <v>0</v>
      </c>
      <c r="I108" s="28">
        <f t="shared" si="10"/>
        <v>0</v>
      </c>
      <c r="J108" s="11">
        <v>12</v>
      </c>
      <c r="K108" s="28">
        <f t="shared" si="11"/>
        <v>0.30769230769230771</v>
      </c>
    </row>
    <row r="109" spans="1:11" ht="15.75" x14ac:dyDescent="0.25">
      <c r="A109" s="16" t="s">
        <v>29</v>
      </c>
      <c r="B109" s="13">
        <v>1515</v>
      </c>
      <c r="C109" s="27">
        <f>B109/$B$81</f>
        <v>0.43285714285714288</v>
      </c>
      <c r="D109" s="13">
        <v>1015</v>
      </c>
      <c r="E109" s="27">
        <f t="shared" si="13"/>
        <v>0.66996699669966997</v>
      </c>
      <c r="F109" s="14">
        <v>32</v>
      </c>
      <c r="G109" s="27">
        <f t="shared" si="9"/>
        <v>2.1122112211221122E-2</v>
      </c>
      <c r="H109" s="14">
        <v>20</v>
      </c>
      <c r="I109" s="27">
        <f t="shared" si="10"/>
        <v>1.3201320132013201E-2</v>
      </c>
      <c r="J109" s="14">
        <v>478</v>
      </c>
      <c r="K109" s="27">
        <f t="shared" si="11"/>
        <v>0.31551155115511553</v>
      </c>
    </row>
    <row r="110" spans="1:11" x14ac:dyDescent="0.25">
      <c r="A110" s="6"/>
    </row>
    <row r="111" spans="1:11" x14ac:dyDescent="0.25">
      <c r="A111" s="6"/>
    </row>
    <row r="112" spans="1:11" x14ac:dyDescent="0.25">
      <c r="A112" t="s">
        <v>177</v>
      </c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  <row r="131" spans="1:1" x14ac:dyDescent="0.25">
      <c r="A131" t="s">
        <v>145</v>
      </c>
    </row>
    <row r="132" spans="1:1" x14ac:dyDescent="0.25">
      <c r="A132" s="6"/>
    </row>
    <row r="133" spans="1:1" x14ac:dyDescent="0.25">
      <c r="A133" s="6"/>
    </row>
    <row r="134" spans="1:1" x14ac:dyDescent="0.25">
      <c r="A134" s="6"/>
    </row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6" x14ac:dyDescent="0.25">
      <c r="A145" s="6"/>
    </row>
    <row r="146" spans="1:16" x14ac:dyDescent="0.25">
      <c r="A146" s="6"/>
    </row>
    <row r="147" spans="1:16" x14ac:dyDescent="0.25">
      <c r="A147" s="6"/>
    </row>
    <row r="148" spans="1:16" x14ac:dyDescent="0.25">
      <c r="A148" s="6"/>
    </row>
    <row r="149" spans="1:16" x14ac:dyDescent="0.25">
      <c r="A149" s="6"/>
    </row>
    <row r="150" spans="1:16" x14ac:dyDescent="0.25">
      <c r="A150" t="s">
        <v>32</v>
      </c>
    </row>
    <row r="151" spans="1:16" ht="15.75" x14ac:dyDescent="0.25">
      <c r="B151" s="9" t="s">
        <v>4</v>
      </c>
      <c r="E151" s="9" t="s">
        <v>5</v>
      </c>
      <c r="H151" s="9" t="s">
        <v>6</v>
      </c>
      <c r="K151" s="9" t="s">
        <v>7</v>
      </c>
      <c r="N151" s="9" t="s">
        <v>8</v>
      </c>
    </row>
    <row r="152" spans="1:16" ht="15.75" x14ac:dyDescent="0.25">
      <c r="A152" s="8" t="s">
        <v>25</v>
      </c>
      <c r="B152" s="9" t="s">
        <v>9</v>
      </c>
      <c r="C152" s="9" t="s">
        <v>30</v>
      </c>
      <c r="D152" s="9" t="s">
        <v>31</v>
      </c>
      <c r="E152" s="9" t="s">
        <v>9</v>
      </c>
      <c r="F152" s="9" t="s">
        <v>30</v>
      </c>
      <c r="G152" s="9" t="s">
        <v>31</v>
      </c>
      <c r="H152" s="9" t="s">
        <v>9</v>
      </c>
      <c r="I152" s="9" t="s">
        <v>30</v>
      </c>
      <c r="J152" s="9" t="s">
        <v>31</v>
      </c>
      <c r="K152" s="9" t="s">
        <v>9</v>
      </c>
      <c r="L152" s="9" t="s">
        <v>30</v>
      </c>
      <c r="M152" s="9" t="s">
        <v>31</v>
      </c>
      <c r="N152" s="9" t="s">
        <v>9</v>
      </c>
      <c r="O152" s="9" t="s">
        <v>30</v>
      </c>
      <c r="P152" s="9" t="s">
        <v>31</v>
      </c>
    </row>
    <row r="153" spans="1:16" ht="15.75" x14ac:dyDescent="0.25">
      <c r="A153" s="16" t="s">
        <v>9</v>
      </c>
      <c r="B153" s="13">
        <v>3500</v>
      </c>
      <c r="C153" s="14">
        <v>451</v>
      </c>
      <c r="D153" s="14">
        <v>636</v>
      </c>
      <c r="E153" s="13">
        <v>2254</v>
      </c>
      <c r="F153" s="14">
        <v>325</v>
      </c>
      <c r="G153" s="14">
        <v>284</v>
      </c>
      <c r="H153" s="14">
        <v>84</v>
      </c>
      <c r="I153" s="14">
        <v>16</v>
      </c>
      <c r="J153" s="14">
        <v>27</v>
      </c>
      <c r="K153" s="14">
        <v>34</v>
      </c>
      <c r="L153" s="14">
        <v>7</v>
      </c>
      <c r="M153" s="14">
        <v>14</v>
      </c>
      <c r="N153" s="13">
        <v>1238</v>
      </c>
      <c r="O153" s="14">
        <v>110</v>
      </c>
      <c r="P153" s="14">
        <v>319</v>
      </c>
    </row>
    <row r="154" spans="1:16" ht="15.75" x14ac:dyDescent="0.25">
      <c r="A154" s="16" t="s">
        <v>26</v>
      </c>
      <c r="B154" s="14">
        <v>819</v>
      </c>
      <c r="C154" s="14">
        <v>118</v>
      </c>
      <c r="D154" s="14">
        <v>178</v>
      </c>
      <c r="E154" s="14">
        <v>546</v>
      </c>
      <c r="F154" s="14">
        <v>93</v>
      </c>
      <c r="G154" s="14">
        <v>87</v>
      </c>
      <c r="H154" s="14">
        <v>10</v>
      </c>
      <c r="I154" s="14">
        <v>2</v>
      </c>
      <c r="J154" s="14">
        <v>7</v>
      </c>
      <c r="K154" s="14">
        <v>11</v>
      </c>
      <c r="L154" s="14">
        <v>4</v>
      </c>
      <c r="M154" s="14">
        <v>6</v>
      </c>
      <c r="N154" s="14">
        <v>291</v>
      </c>
      <c r="O154" s="14">
        <v>22</v>
      </c>
      <c r="P154" s="14">
        <v>82</v>
      </c>
    </row>
    <row r="155" spans="1:16" ht="15.75" x14ac:dyDescent="0.25">
      <c r="A155" s="7" t="s">
        <v>35</v>
      </c>
      <c r="B155" s="11">
        <v>155</v>
      </c>
      <c r="C155" s="11">
        <v>12</v>
      </c>
      <c r="D155" s="11">
        <v>28</v>
      </c>
      <c r="E155" s="11">
        <v>88</v>
      </c>
      <c r="F155" s="11">
        <v>10</v>
      </c>
      <c r="G155" s="11">
        <v>14</v>
      </c>
      <c r="H155" s="11">
        <v>4</v>
      </c>
      <c r="I155" s="11" t="s">
        <v>2</v>
      </c>
      <c r="J155" s="11">
        <v>2</v>
      </c>
      <c r="K155" s="11" t="s">
        <v>2</v>
      </c>
      <c r="L155" s="11" t="s">
        <v>2</v>
      </c>
      <c r="M155" s="11" t="s">
        <v>2</v>
      </c>
      <c r="N155" s="11">
        <v>64</v>
      </c>
      <c r="O155" s="11">
        <v>2</v>
      </c>
      <c r="P155" s="11">
        <v>12</v>
      </c>
    </row>
    <row r="156" spans="1:16" ht="15.75" x14ac:dyDescent="0.25">
      <c r="A156" s="7" t="s">
        <v>36</v>
      </c>
      <c r="B156" s="11">
        <v>43</v>
      </c>
      <c r="C156" s="11" t="s">
        <v>2</v>
      </c>
      <c r="D156" s="11">
        <v>8</v>
      </c>
      <c r="E156" s="11">
        <v>32</v>
      </c>
      <c r="F156" s="11" t="s">
        <v>2</v>
      </c>
      <c r="G156" s="11">
        <v>6</v>
      </c>
      <c r="H156" s="11" t="s">
        <v>2</v>
      </c>
      <c r="I156" s="11" t="s">
        <v>2</v>
      </c>
      <c r="J156" s="11" t="s">
        <v>2</v>
      </c>
      <c r="K156" s="11" t="s">
        <v>2</v>
      </c>
      <c r="L156" s="11" t="s">
        <v>2</v>
      </c>
      <c r="M156" s="11" t="s">
        <v>2</v>
      </c>
      <c r="N156" s="11">
        <v>13</v>
      </c>
      <c r="O156" s="11" t="s">
        <v>2</v>
      </c>
      <c r="P156" s="11">
        <v>2</v>
      </c>
    </row>
    <row r="157" spans="1:16" ht="15.75" x14ac:dyDescent="0.25">
      <c r="A157" s="7" t="s">
        <v>37</v>
      </c>
      <c r="B157" s="11">
        <v>117</v>
      </c>
      <c r="C157" s="11">
        <v>20</v>
      </c>
      <c r="D157" s="11">
        <v>30</v>
      </c>
      <c r="E157" s="11">
        <v>89</v>
      </c>
      <c r="F157" s="11">
        <v>17</v>
      </c>
      <c r="G157" s="11">
        <v>16</v>
      </c>
      <c r="H157" s="11">
        <v>2</v>
      </c>
      <c r="I157" s="11">
        <v>1</v>
      </c>
      <c r="J157" s="11">
        <v>2</v>
      </c>
      <c r="K157" s="11" t="s">
        <v>2</v>
      </c>
      <c r="L157" s="11" t="s">
        <v>2</v>
      </c>
      <c r="M157" s="11" t="s">
        <v>2</v>
      </c>
      <c r="N157" s="11">
        <v>31</v>
      </c>
      <c r="O157" s="11">
        <v>2</v>
      </c>
      <c r="P157" s="11">
        <v>12</v>
      </c>
    </row>
    <row r="158" spans="1:16" ht="15.75" x14ac:dyDescent="0.25">
      <c r="A158" s="7" t="s">
        <v>38</v>
      </c>
      <c r="B158" s="11">
        <v>43</v>
      </c>
      <c r="C158" s="11">
        <v>10</v>
      </c>
      <c r="D158" s="11">
        <v>7</v>
      </c>
      <c r="E158" s="11">
        <v>38</v>
      </c>
      <c r="F158" s="11">
        <v>10</v>
      </c>
      <c r="G158" s="11">
        <v>5</v>
      </c>
      <c r="H158" s="11" t="s">
        <v>2</v>
      </c>
      <c r="I158" s="11" t="s">
        <v>2</v>
      </c>
      <c r="J158" s="11" t="s">
        <v>2</v>
      </c>
      <c r="K158" s="11" t="s">
        <v>2</v>
      </c>
      <c r="L158" s="11" t="s">
        <v>2</v>
      </c>
      <c r="M158" s="11" t="s">
        <v>2</v>
      </c>
      <c r="N158" s="11">
        <v>6</v>
      </c>
      <c r="O158" s="11" t="s">
        <v>2</v>
      </c>
      <c r="P158" s="11">
        <v>2</v>
      </c>
    </row>
    <row r="159" spans="1:16" ht="15.75" x14ac:dyDescent="0.25">
      <c r="A159" s="7" t="s">
        <v>39</v>
      </c>
      <c r="B159" s="11">
        <v>157</v>
      </c>
      <c r="C159" s="11">
        <v>27</v>
      </c>
      <c r="D159" s="11">
        <v>39</v>
      </c>
      <c r="E159" s="11">
        <v>102</v>
      </c>
      <c r="F159" s="11">
        <v>21</v>
      </c>
      <c r="G159" s="11">
        <v>19</v>
      </c>
      <c r="H159" s="11" t="s">
        <v>2</v>
      </c>
      <c r="I159" s="11" t="s">
        <v>2</v>
      </c>
      <c r="J159" s="11" t="s">
        <v>2</v>
      </c>
      <c r="K159" s="11">
        <v>7</v>
      </c>
      <c r="L159" s="11" t="s">
        <v>2</v>
      </c>
      <c r="M159" s="11">
        <v>6</v>
      </c>
      <c r="N159" s="11">
        <v>69</v>
      </c>
      <c r="O159" s="11">
        <v>8</v>
      </c>
      <c r="P159" s="11">
        <v>16</v>
      </c>
    </row>
    <row r="160" spans="1:16" ht="15.75" x14ac:dyDescent="0.25">
      <c r="A160" s="7" t="s">
        <v>40</v>
      </c>
      <c r="B160" s="11">
        <v>156</v>
      </c>
      <c r="C160" s="11">
        <v>25</v>
      </c>
      <c r="D160" s="11">
        <v>31</v>
      </c>
      <c r="E160" s="11">
        <v>107</v>
      </c>
      <c r="F160" s="11">
        <v>22</v>
      </c>
      <c r="G160" s="11">
        <v>15</v>
      </c>
      <c r="H160" s="11" t="s">
        <v>2</v>
      </c>
      <c r="I160" s="11" t="s">
        <v>2</v>
      </c>
      <c r="J160" s="11" t="s">
        <v>2</v>
      </c>
      <c r="K160" s="11" t="s">
        <v>2</v>
      </c>
      <c r="L160" s="11" t="s">
        <v>2</v>
      </c>
      <c r="M160" s="11" t="s">
        <v>2</v>
      </c>
      <c r="N160" s="11">
        <v>52</v>
      </c>
      <c r="O160" s="11">
        <v>3</v>
      </c>
      <c r="P160" s="11">
        <v>17</v>
      </c>
    </row>
    <row r="161" spans="1:16" ht="15.75" x14ac:dyDescent="0.25">
      <c r="A161" s="7" t="s">
        <v>41</v>
      </c>
      <c r="B161" s="11">
        <v>155</v>
      </c>
      <c r="C161" s="11">
        <v>29</v>
      </c>
      <c r="D161" s="11">
        <v>35</v>
      </c>
      <c r="E161" s="11">
        <v>96</v>
      </c>
      <c r="F161" s="11">
        <v>18</v>
      </c>
      <c r="G161" s="11">
        <v>12</v>
      </c>
      <c r="H161" s="11">
        <v>4</v>
      </c>
      <c r="I161" s="11">
        <v>1</v>
      </c>
      <c r="J161" s="11">
        <v>3</v>
      </c>
      <c r="K161" s="11">
        <v>4</v>
      </c>
      <c r="L161" s="11">
        <v>4</v>
      </c>
      <c r="M161" s="11" t="s">
        <v>2</v>
      </c>
      <c r="N161" s="11">
        <v>57</v>
      </c>
      <c r="O161" s="11">
        <v>7</v>
      </c>
      <c r="P161" s="11">
        <v>21</v>
      </c>
    </row>
    <row r="162" spans="1:16" ht="15.75" x14ac:dyDescent="0.25">
      <c r="A162" s="16" t="s">
        <v>27</v>
      </c>
      <c r="B162" s="14">
        <v>384</v>
      </c>
      <c r="C162" s="14">
        <v>53</v>
      </c>
      <c r="D162" s="14">
        <v>88</v>
      </c>
      <c r="E162" s="14">
        <v>241</v>
      </c>
      <c r="F162" s="14">
        <v>41</v>
      </c>
      <c r="G162" s="14">
        <v>28</v>
      </c>
      <c r="H162" s="14">
        <v>11</v>
      </c>
      <c r="I162" s="14">
        <v>1</v>
      </c>
      <c r="J162" s="14">
        <v>7</v>
      </c>
      <c r="K162" s="14">
        <v>1</v>
      </c>
      <c r="L162" s="14" t="s">
        <v>2</v>
      </c>
      <c r="M162" s="14" t="s">
        <v>2</v>
      </c>
      <c r="N162" s="14">
        <v>139</v>
      </c>
      <c r="O162" s="14">
        <v>13</v>
      </c>
      <c r="P162" s="14">
        <v>55</v>
      </c>
    </row>
    <row r="163" spans="1:16" ht="15.75" x14ac:dyDescent="0.25">
      <c r="A163" s="7" t="s">
        <v>42</v>
      </c>
      <c r="B163" s="11">
        <v>13</v>
      </c>
      <c r="C163" s="11">
        <v>1</v>
      </c>
      <c r="D163" s="11">
        <v>2</v>
      </c>
      <c r="E163" s="11">
        <v>10</v>
      </c>
      <c r="F163" s="11" t="s">
        <v>2</v>
      </c>
      <c r="G163" s="11">
        <v>2</v>
      </c>
      <c r="H163" s="11" t="s">
        <v>2</v>
      </c>
      <c r="I163" s="11" t="s">
        <v>2</v>
      </c>
      <c r="J163" s="11" t="s">
        <v>2</v>
      </c>
      <c r="K163" s="11" t="s">
        <v>2</v>
      </c>
      <c r="L163" s="11" t="s">
        <v>2</v>
      </c>
      <c r="M163" s="11" t="s">
        <v>2</v>
      </c>
      <c r="N163" s="11">
        <v>3</v>
      </c>
      <c r="O163" s="11">
        <v>1</v>
      </c>
      <c r="P163" s="11" t="s">
        <v>2</v>
      </c>
    </row>
    <row r="164" spans="1:16" ht="15.75" x14ac:dyDescent="0.25">
      <c r="A164" s="7" t="s">
        <v>43</v>
      </c>
      <c r="B164" s="11">
        <v>4</v>
      </c>
      <c r="C164" s="11">
        <v>1</v>
      </c>
      <c r="D164" s="11" t="s">
        <v>2</v>
      </c>
      <c r="E164" s="11">
        <v>3</v>
      </c>
      <c r="F164" s="11">
        <v>1</v>
      </c>
      <c r="G164" s="11" t="s">
        <v>2</v>
      </c>
      <c r="H164" s="11" t="s">
        <v>2</v>
      </c>
      <c r="I164" s="11" t="s">
        <v>2</v>
      </c>
      <c r="J164" s="11" t="s">
        <v>2</v>
      </c>
      <c r="K164" s="11" t="s">
        <v>2</v>
      </c>
      <c r="L164" s="11" t="s">
        <v>2</v>
      </c>
      <c r="M164" s="11" t="s">
        <v>2</v>
      </c>
      <c r="N164" s="11">
        <v>1</v>
      </c>
      <c r="O164" s="11" t="s">
        <v>2</v>
      </c>
      <c r="P164" s="11" t="s">
        <v>2</v>
      </c>
    </row>
    <row r="165" spans="1:16" ht="15.75" x14ac:dyDescent="0.25">
      <c r="A165" s="7" t="s">
        <v>44</v>
      </c>
      <c r="B165" s="11">
        <v>109</v>
      </c>
      <c r="C165" s="11">
        <v>24</v>
      </c>
      <c r="D165" s="11">
        <v>23</v>
      </c>
      <c r="E165" s="11">
        <v>78</v>
      </c>
      <c r="F165" s="11">
        <v>21</v>
      </c>
      <c r="G165" s="11">
        <v>6</v>
      </c>
      <c r="H165" s="11">
        <v>4</v>
      </c>
      <c r="I165" s="11" t="s">
        <v>2</v>
      </c>
      <c r="J165" s="11">
        <v>3</v>
      </c>
      <c r="K165" s="11" t="s">
        <v>2</v>
      </c>
      <c r="L165" s="11" t="s">
        <v>2</v>
      </c>
      <c r="M165" s="11" t="s">
        <v>2</v>
      </c>
      <c r="N165" s="11">
        <v>29</v>
      </c>
      <c r="O165" s="11">
        <v>4</v>
      </c>
      <c r="P165" s="11">
        <v>14</v>
      </c>
    </row>
    <row r="166" spans="1:16" ht="15.75" x14ac:dyDescent="0.25">
      <c r="A166" s="7" t="s">
        <v>45</v>
      </c>
      <c r="B166" s="11">
        <v>39</v>
      </c>
      <c r="C166" s="11">
        <v>3</v>
      </c>
      <c r="D166" s="11">
        <v>2</v>
      </c>
      <c r="E166" s="11">
        <v>22</v>
      </c>
      <c r="F166" s="11">
        <v>2</v>
      </c>
      <c r="G166" s="11">
        <v>1</v>
      </c>
      <c r="H166" s="11" t="s">
        <v>2</v>
      </c>
      <c r="I166" s="11" t="s">
        <v>2</v>
      </c>
      <c r="J166" s="11" t="s">
        <v>2</v>
      </c>
      <c r="K166" s="11">
        <v>1</v>
      </c>
      <c r="L166" s="11" t="s">
        <v>2</v>
      </c>
      <c r="M166" s="11" t="s">
        <v>2</v>
      </c>
      <c r="N166" s="11">
        <v>16</v>
      </c>
      <c r="O166" s="11">
        <v>1</v>
      </c>
      <c r="P166" s="11">
        <v>1</v>
      </c>
    </row>
    <row r="167" spans="1:16" ht="15.75" x14ac:dyDescent="0.25">
      <c r="A167" s="7" t="s">
        <v>46</v>
      </c>
      <c r="B167" s="11">
        <v>65</v>
      </c>
      <c r="C167" s="11">
        <v>11</v>
      </c>
      <c r="D167" s="11">
        <v>23</v>
      </c>
      <c r="E167" s="11">
        <v>35</v>
      </c>
      <c r="F167" s="11">
        <v>8</v>
      </c>
      <c r="G167" s="11">
        <v>10</v>
      </c>
      <c r="H167" s="11">
        <v>3</v>
      </c>
      <c r="I167" s="11">
        <v>1</v>
      </c>
      <c r="J167" s="11" t="s">
        <v>2</v>
      </c>
      <c r="K167" s="11" t="s">
        <v>2</v>
      </c>
      <c r="L167" s="11" t="s">
        <v>2</v>
      </c>
      <c r="M167" s="11" t="s">
        <v>2</v>
      </c>
      <c r="N167" s="11">
        <v>29</v>
      </c>
      <c r="O167" s="11">
        <v>2</v>
      </c>
      <c r="P167" s="11">
        <v>14</v>
      </c>
    </row>
    <row r="168" spans="1:16" ht="15.75" x14ac:dyDescent="0.25">
      <c r="A168" s="7" t="s">
        <v>47</v>
      </c>
      <c r="B168" s="11">
        <v>42</v>
      </c>
      <c r="C168" s="11">
        <v>1</v>
      </c>
      <c r="D168" s="11">
        <v>10</v>
      </c>
      <c r="E168" s="11">
        <v>25</v>
      </c>
      <c r="F168" s="11">
        <v>1</v>
      </c>
      <c r="G168" s="11">
        <v>3</v>
      </c>
      <c r="H168" s="11">
        <v>1</v>
      </c>
      <c r="I168" s="11" t="s">
        <v>2</v>
      </c>
      <c r="J168" s="11">
        <v>1</v>
      </c>
      <c r="K168" s="11" t="s">
        <v>2</v>
      </c>
      <c r="L168" s="11" t="s">
        <v>2</v>
      </c>
      <c r="M168" s="11" t="s">
        <v>2</v>
      </c>
      <c r="N168" s="11">
        <v>17</v>
      </c>
      <c r="O168" s="11" t="s">
        <v>2</v>
      </c>
      <c r="P168" s="11">
        <v>7</v>
      </c>
    </row>
    <row r="169" spans="1:16" ht="15.75" x14ac:dyDescent="0.25">
      <c r="A169" s="7" t="s">
        <v>48</v>
      </c>
      <c r="B169" s="11">
        <v>113</v>
      </c>
      <c r="C169" s="11">
        <v>12</v>
      </c>
      <c r="D169" s="11">
        <v>28</v>
      </c>
      <c r="E169" s="11">
        <v>69</v>
      </c>
      <c r="F169" s="11">
        <v>8</v>
      </c>
      <c r="G169" s="11">
        <v>6</v>
      </c>
      <c r="H169" s="11">
        <v>3</v>
      </c>
      <c r="I169" s="11" t="s">
        <v>2</v>
      </c>
      <c r="J169" s="11">
        <v>3</v>
      </c>
      <c r="K169" s="11" t="s">
        <v>2</v>
      </c>
      <c r="L169" s="11" t="s">
        <v>2</v>
      </c>
      <c r="M169" s="11" t="s">
        <v>2</v>
      </c>
      <c r="N169" s="11">
        <v>44</v>
      </c>
      <c r="O169" s="11">
        <v>5</v>
      </c>
      <c r="P169" s="11">
        <v>19</v>
      </c>
    </row>
    <row r="170" spans="1:16" ht="15.75" x14ac:dyDescent="0.25">
      <c r="A170" s="16" t="s">
        <v>28</v>
      </c>
      <c r="B170" s="14">
        <v>801</v>
      </c>
      <c r="C170" s="14">
        <v>121</v>
      </c>
      <c r="D170" s="14">
        <v>246</v>
      </c>
      <c r="E170" s="14">
        <v>471</v>
      </c>
      <c r="F170" s="14">
        <v>80</v>
      </c>
      <c r="G170" s="14">
        <v>70</v>
      </c>
      <c r="H170" s="14">
        <v>31</v>
      </c>
      <c r="I170" s="14">
        <v>6</v>
      </c>
      <c r="J170" s="14">
        <v>9</v>
      </c>
      <c r="K170" s="14">
        <v>2</v>
      </c>
      <c r="L170" s="14" t="s">
        <v>2</v>
      </c>
      <c r="M170" s="14">
        <v>2</v>
      </c>
      <c r="N170" s="14">
        <v>330</v>
      </c>
      <c r="O170" s="14">
        <v>37</v>
      </c>
      <c r="P170" s="14">
        <v>167</v>
      </c>
    </row>
    <row r="171" spans="1:16" ht="15.75" x14ac:dyDescent="0.25">
      <c r="A171" s="7" t="s">
        <v>49</v>
      </c>
      <c r="B171" s="11">
        <v>17</v>
      </c>
      <c r="C171" s="11" t="s">
        <v>2</v>
      </c>
      <c r="D171" s="11">
        <v>5</v>
      </c>
      <c r="E171" s="11">
        <v>13</v>
      </c>
      <c r="F171" s="11" t="s">
        <v>2</v>
      </c>
      <c r="G171" s="11">
        <v>3</v>
      </c>
      <c r="H171" s="11">
        <v>2</v>
      </c>
      <c r="I171" s="11" t="s">
        <v>2</v>
      </c>
      <c r="J171" s="11">
        <v>2</v>
      </c>
      <c r="K171" s="11" t="s">
        <v>2</v>
      </c>
      <c r="L171" s="11" t="s">
        <v>2</v>
      </c>
      <c r="M171" s="11" t="s">
        <v>2</v>
      </c>
      <c r="N171" s="11">
        <v>3</v>
      </c>
      <c r="O171" s="11" t="s">
        <v>2</v>
      </c>
      <c r="P171" s="11" t="s">
        <v>2</v>
      </c>
    </row>
    <row r="172" spans="1:16" ht="15.75" x14ac:dyDescent="0.25">
      <c r="A172" s="7" t="s">
        <v>50</v>
      </c>
      <c r="B172" s="11">
        <v>81</v>
      </c>
      <c r="C172" s="11">
        <v>17</v>
      </c>
      <c r="D172" s="11">
        <v>28</v>
      </c>
      <c r="E172" s="11">
        <v>46</v>
      </c>
      <c r="F172" s="11">
        <v>9</v>
      </c>
      <c r="G172" s="11">
        <v>6</v>
      </c>
      <c r="H172" s="11" t="s">
        <v>2</v>
      </c>
      <c r="I172" s="11" t="s">
        <v>2</v>
      </c>
      <c r="J172" s="11" t="s">
        <v>2</v>
      </c>
      <c r="K172" s="11" t="s">
        <v>2</v>
      </c>
      <c r="L172" s="11" t="s">
        <v>2</v>
      </c>
      <c r="M172" s="11" t="s">
        <v>2</v>
      </c>
      <c r="N172" s="11">
        <v>35</v>
      </c>
      <c r="O172" s="11">
        <v>8</v>
      </c>
      <c r="P172" s="11">
        <v>22</v>
      </c>
    </row>
    <row r="173" spans="1:16" ht="15.75" x14ac:dyDescent="0.25">
      <c r="A173" s="7" t="s">
        <v>51</v>
      </c>
      <c r="B173" s="11">
        <v>95</v>
      </c>
      <c r="C173" s="11">
        <v>14</v>
      </c>
      <c r="D173" s="11">
        <v>28</v>
      </c>
      <c r="E173" s="11">
        <v>62</v>
      </c>
      <c r="F173" s="11">
        <v>11</v>
      </c>
      <c r="G173" s="11">
        <v>10</v>
      </c>
      <c r="H173" s="11">
        <v>9</v>
      </c>
      <c r="I173" s="11">
        <v>1</v>
      </c>
      <c r="J173" s="11">
        <v>3</v>
      </c>
      <c r="K173" s="11">
        <v>2</v>
      </c>
      <c r="L173" s="11" t="s">
        <v>2</v>
      </c>
      <c r="M173" s="11">
        <v>2</v>
      </c>
      <c r="N173" s="11">
        <v>30</v>
      </c>
      <c r="O173" s="11">
        <v>2</v>
      </c>
      <c r="P173" s="11">
        <v>13</v>
      </c>
    </row>
    <row r="174" spans="1:16" ht="15.75" x14ac:dyDescent="0.25">
      <c r="A174" s="7" t="s">
        <v>52</v>
      </c>
      <c r="B174" s="11">
        <v>105</v>
      </c>
      <c r="C174" s="11">
        <v>13</v>
      </c>
      <c r="D174" s="11">
        <v>27</v>
      </c>
      <c r="E174" s="11">
        <v>67</v>
      </c>
      <c r="F174" s="11">
        <v>10</v>
      </c>
      <c r="G174" s="11">
        <v>10</v>
      </c>
      <c r="H174" s="11" t="s">
        <v>2</v>
      </c>
      <c r="I174" s="11" t="s">
        <v>2</v>
      </c>
      <c r="J174" s="11" t="s">
        <v>2</v>
      </c>
      <c r="K174" s="11" t="s">
        <v>2</v>
      </c>
      <c r="L174" s="11" t="s">
        <v>2</v>
      </c>
      <c r="M174" s="11" t="s">
        <v>2</v>
      </c>
      <c r="N174" s="11">
        <v>40</v>
      </c>
      <c r="O174" s="11">
        <v>4</v>
      </c>
      <c r="P174" s="11">
        <v>17</v>
      </c>
    </row>
    <row r="175" spans="1:16" ht="15.75" x14ac:dyDescent="0.25">
      <c r="A175" s="7" t="s">
        <v>53</v>
      </c>
      <c r="B175" s="11">
        <v>15</v>
      </c>
      <c r="C175" s="11">
        <v>3</v>
      </c>
      <c r="D175" s="11">
        <v>3</v>
      </c>
      <c r="E175" s="11">
        <v>12</v>
      </c>
      <c r="F175" s="11">
        <v>2</v>
      </c>
      <c r="G175" s="11" t="s">
        <v>2</v>
      </c>
      <c r="H175" s="11" t="s">
        <v>2</v>
      </c>
      <c r="I175" s="11" t="s">
        <v>2</v>
      </c>
      <c r="J175" s="11" t="s">
        <v>2</v>
      </c>
      <c r="K175" s="11" t="s">
        <v>2</v>
      </c>
      <c r="L175" s="11" t="s">
        <v>2</v>
      </c>
      <c r="M175" s="11" t="s">
        <v>2</v>
      </c>
      <c r="N175" s="11">
        <v>4</v>
      </c>
      <c r="O175" s="11">
        <v>1</v>
      </c>
      <c r="P175" s="11">
        <v>3</v>
      </c>
    </row>
    <row r="176" spans="1:16" ht="15.75" x14ac:dyDescent="0.25">
      <c r="A176" s="7" t="s">
        <v>54</v>
      </c>
      <c r="B176" s="11">
        <v>169</v>
      </c>
      <c r="C176" s="11">
        <v>14</v>
      </c>
      <c r="D176" s="11">
        <v>63</v>
      </c>
      <c r="E176" s="11">
        <v>79</v>
      </c>
      <c r="F176" s="11">
        <v>12</v>
      </c>
      <c r="G176" s="11">
        <v>9</v>
      </c>
      <c r="H176" s="11">
        <v>2</v>
      </c>
      <c r="I176" s="11" t="s">
        <v>2</v>
      </c>
      <c r="J176" s="11" t="s">
        <v>2</v>
      </c>
      <c r="K176" s="11" t="s">
        <v>2</v>
      </c>
      <c r="L176" s="11" t="s">
        <v>2</v>
      </c>
      <c r="M176" s="11" t="s">
        <v>2</v>
      </c>
      <c r="N176" s="11">
        <v>93</v>
      </c>
      <c r="O176" s="11">
        <v>2</v>
      </c>
      <c r="P176" s="11">
        <v>54</v>
      </c>
    </row>
    <row r="177" spans="1:16" ht="15.75" x14ac:dyDescent="0.25">
      <c r="A177" s="7" t="s">
        <v>55</v>
      </c>
      <c r="B177" s="11">
        <v>73</v>
      </c>
      <c r="C177" s="11">
        <v>13</v>
      </c>
      <c r="D177" s="11">
        <v>26</v>
      </c>
      <c r="E177" s="11">
        <v>42</v>
      </c>
      <c r="F177" s="11">
        <v>9</v>
      </c>
      <c r="G177" s="11">
        <v>9</v>
      </c>
      <c r="H177" s="11">
        <v>1</v>
      </c>
      <c r="I177" s="11" t="s">
        <v>2</v>
      </c>
      <c r="J177" s="11">
        <v>1</v>
      </c>
      <c r="K177" s="11" t="s">
        <v>2</v>
      </c>
      <c r="L177" s="11" t="s">
        <v>2</v>
      </c>
      <c r="M177" s="11" t="s">
        <v>2</v>
      </c>
      <c r="N177" s="11">
        <v>36</v>
      </c>
      <c r="O177" s="11">
        <v>4</v>
      </c>
      <c r="P177" s="11">
        <v>18</v>
      </c>
    </row>
    <row r="178" spans="1:16" ht="15.75" x14ac:dyDescent="0.25">
      <c r="A178" s="7" t="s">
        <v>56</v>
      </c>
      <c r="B178" s="11">
        <v>112</v>
      </c>
      <c r="C178" s="11">
        <v>21</v>
      </c>
      <c r="D178" s="11">
        <v>35</v>
      </c>
      <c r="E178" s="11">
        <v>70</v>
      </c>
      <c r="F178" s="11">
        <v>12</v>
      </c>
      <c r="G178" s="11">
        <v>12</v>
      </c>
      <c r="H178" s="11">
        <v>8</v>
      </c>
      <c r="I178" s="11">
        <v>3</v>
      </c>
      <c r="J178" s="11">
        <v>1</v>
      </c>
      <c r="K178" s="11" t="s">
        <v>2</v>
      </c>
      <c r="L178" s="11" t="s">
        <v>2</v>
      </c>
      <c r="M178" s="11" t="s">
        <v>2</v>
      </c>
      <c r="N178" s="11">
        <v>39</v>
      </c>
      <c r="O178" s="11">
        <v>7</v>
      </c>
      <c r="P178" s="11">
        <v>22</v>
      </c>
    </row>
    <row r="179" spans="1:16" ht="15.75" x14ac:dyDescent="0.25">
      <c r="A179" s="7" t="s">
        <v>57</v>
      </c>
      <c r="B179" s="11">
        <v>96</v>
      </c>
      <c r="C179" s="11">
        <v>16</v>
      </c>
      <c r="D179" s="11">
        <v>20</v>
      </c>
      <c r="E179" s="11">
        <v>55</v>
      </c>
      <c r="F179" s="11">
        <v>7</v>
      </c>
      <c r="G179" s="11">
        <v>9</v>
      </c>
      <c r="H179" s="11">
        <v>7</v>
      </c>
      <c r="I179" s="11">
        <v>2</v>
      </c>
      <c r="J179" s="11">
        <v>2</v>
      </c>
      <c r="K179" s="11" t="s">
        <v>2</v>
      </c>
      <c r="L179" s="11" t="s">
        <v>2</v>
      </c>
      <c r="M179" s="11" t="s">
        <v>2</v>
      </c>
      <c r="N179" s="11">
        <v>39</v>
      </c>
      <c r="O179" s="11">
        <v>7</v>
      </c>
      <c r="P179" s="11">
        <v>9</v>
      </c>
    </row>
    <row r="180" spans="1:16" ht="15.75" x14ac:dyDescent="0.25">
      <c r="A180" s="7" t="s">
        <v>58</v>
      </c>
      <c r="B180" s="11">
        <v>39</v>
      </c>
      <c r="C180" s="11">
        <v>10</v>
      </c>
      <c r="D180" s="11">
        <v>11</v>
      </c>
      <c r="E180" s="11">
        <v>25</v>
      </c>
      <c r="F180" s="11">
        <v>8</v>
      </c>
      <c r="G180" s="11">
        <v>2</v>
      </c>
      <c r="H180" s="11">
        <v>2</v>
      </c>
      <c r="I180" s="11" t="s">
        <v>2</v>
      </c>
      <c r="J180" s="11" t="s">
        <v>2</v>
      </c>
      <c r="K180" s="11" t="s">
        <v>2</v>
      </c>
      <c r="L180" s="11" t="s">
        <v>2</v>
      </c>
      <c r="M180" s="11" t="s">
        <v>2</v>
      </c>
      <c r="N180" s="11">
        <v>12</v>
      </c>
      <c r="O180" s="11">
        <v>2</v>
      </c>
      <c r="P180" s="11">
        <v>9</v>
      </c>
    </row>
    <row r="181" spans="1:16" ht="15.75" x14ac:dyDescent="0.25">
      <c r="A181" s="16" t="s">
        <v>29</v>
      </c>
      <c r="B181" s="13">
        <v>1515</v>
      </c>
      <c r="C181" s="14">
        <v>162</v>
      </c>
      <c r="D181" s="14">
        <v>124</v>
      </c>
      <c r="E181" s="13">
        <v>1015</v>
      </c>
      <c r="F181" s="14">
        <v>114</v>
      </c>
      <c r="G181" s="14">
        <v>99</v>
      </c>
      <c r="H181" s="14">
        <v>32</v>
      </c>
      <c r="I181" s="14">
        <v>7</v>
      </c>
      <c r="J181" s="14">
        <v>4</v>
      </c>
      <c r="K181" s="14">
        <v>20</v>
      </c>
      <c r="L181" s="14">
        <v>3</v>
      </c>
      <c r="M181" s="14">
        <v>6</v>
      </c>
      <c r="N181" s="14">
        <v>478</v>
      </c>
      <c r="O181" s="14">
        <v>38</v>
      </c>
      <c r="P181" s="14">
        <v>15</v>
      </c>
    </row>
    <row r="184" spans="1:16" x14ac:dyDescent="0.25">
      <c r="A184" t="s">
        <v>33</v>
      </c>
    </row>
    <row r="185" spans="1:16" ht="15.75" x14ac:dyDescent="0.25">
      <c r="B185" s="9" t="s">
        <v>4</v>
      </c>
      <c r="E185" s="9" t="s">
        <v>5</v>
      </c>
      <c r="H185" s="9" t="s">
        <v>6</v>
      </c>
      <c r="K185" s="9" t="s">
        <v>7</v>
      </c>
      <c r="N185" s="9" t="s">
        <v>8</v>
      </c>
    </row>
    <row r="186" spans="1:16" ht="15.75" x14ac:dyDescent="0.25">
      <c r="A186" s="8" t="s">
        <v>25</v>
      </c>
      <c r="B186" s="9" t="s">
        <v>9</v>
      </c>
      <c r="C186" s="9" t="s">
        <v>34</v>
      </c>
      <c r="D186" s="9" t="s">
        <v>11</v>
      </c>
      <c r="E186" s="9" t="s">
        <v>9</v>
      </c>
      <c r="F186" s="9" t="s">
        <v>34</v>
      </c>
      <c r="G186" s="9" t="s">
        <v>11</v>
      </c>
      <c r="H186" s="9" t="s">
        <v>9</v>
      </c>
      <c r="I186" s="9" t="s">
        <v>34</v>
      </c>
      <c r="J186" s="9" t="s">
        <v>11</v>
      </c>
      <c r="K186" s="9" t="s">
        <v>9</v>
      </c>
      <c r="L186" s="9" t="s">
        <v>34</v>
      </c>
      <c r="M186" s="9" t="s">
        <v>11</v>
      </c>
      <c r="N186" s="9" t="s">
        <v>9</v>
      </c>
      <c r="O186" s="9" t="s">
        <v>34</v>
      </c>
      <c r="P186" s="9" t="s">
        <v>11</v>
      </c>
    </row>
    <row r="187" spans="1:16" ht="15.75" x14ac:dyDescent="0.25">
      <c r="A187" s="16" t="s">
        <v>9</v>
      </c>
      <c r="B187" s="13">
        <v>3500</v>
      </c>
      <c r="C187" s="13">
        <v>720508</v>
      </c>
      <c r="D187" s="13">
        <v>748021</v>
      </c>
      <c r="E187" s="13">
        <v>2254</v>
      </c>
      <c r="F187" s="13">
        <v>573470</v>
      </c>
      <c r="G187" s="13">
        <v>593214</v>
      </c>
      <c r="H187" s="14">
        <v>84</v>
      </c>
      <c r="I187" s="13">
        <v>10231</v>
      </c>
      <c r="J187" s="13">
        <v>11273</v>
      </c>
      <c r="K187" s="14">
        <v>34</v>
      </c>
      <c r="L187" s="13">
        <v>4109</v>
      </c>
      <c r="M187" s="13">
        <v>4128</v>
      </c>
      <c r="N187" s="13">
        <v>1238</v>
      </c>
      <c r="O187" s="13">
        <v>132698</v>
      </c>
      <c r="P187" s="13">
        <v>139406</v>
      </c>
    </row>
    <row r="188" spans="1:16" ht="15.75" x14ac:dyDescent="0.25">
      <c r="A188" s="16" t="s">
        <v>26</v>
      </c>
      <c r="B188" s="14">
        <v>819</v>
      </c>
      <c r="C188" s="13">
        <v>143854</v>
      </c>
      <c r="D188" s="13">
        <v>160738</v>
      </c>
      <c r="E188" s="14">
        <v>546</v>
      </c>
      <c r="F188" s="13">
        <v>116939</v>
      </c>
      <c r="G188" s="13">
        <v>130035</v>
      </c>
      <c r="H188" s="14">
        <v>10</v>
      </c>
      <c r="I188" s="14">
        <v>761</v>
      </c>
      <c r="J188" s="13">
        <v>1014</v>
      </c>
      <c r="K188" s="14">
        <v>11</v>
      </c>
      <c r="L188" s="14">
        <v>174</v>
      </c>
      <c r="M188" s="14">
        <v>179</v>
      </c>
      <c r="N188" s="14">
        <v>291</v>
      </c>
      <c r="O188" s="13">
        <v>25980</v>
      </c>
      <c r="P188" s="13">
        <v>29511</v>
      </c>
    </row>
    <row r="189" spans="1:16" ht="15.75" x14ac:dyDescent="0.25">
      <c r="A189" s="7" t="s">
        <v>35</v>
      </c>
      <c r="B189" s="11">
        <v>155</v>
      </c>
      <c r="C189" s="10">
        <v>22511</v>
      </c>
      <c r="D189" s="10">
        <v>25636</v>
      </c>
      <c r="E189" s="11">
        <v>88</v>
      </c>
      <c r="F189" s="10">
        <v>16893</v>
      </c>
      <c r="G189" s="10">
        <v>18962</v>
      </c>
      <c r="H189" s="11">
        <v>4</v>
      </c>
      <c r="I189" s="11">
        <v>561</v>
      </c>
      <c r="J189" s="11">
        <v>668</v>
      </c>
      <c r="K189" s="11" t="s">
        <v>2</v>
      </c>
      <c r="L189" s="11" t="s">
        <v>2</v>
      </c>
      <c r="M189" s="11" t="s">
        <v>2</v>
      </c>
      <c r="N189" s="11">
        <v>64</v>
      </c>
      <c r="O189" s="10">
        <v>5056</v>
      </c>
      <c r="P189" s="10">
        <v>6006</v>
      </c>
    </row>
    <row r="190" spans="1:16" ht="15.75" x14ac:dyDescent="0.25">
      <c r="A190" s="7" t="s">
        <v>36</v>
      </c>
      <c r="B190" s="11">
        <v>43</v>
      </c>
      <c r="C190" s="10">
        <v>7588</v>
      </c>
      <c r="D190" s="10">
        <v>8798</v>
      </c>
      <c r="E190" s="11">
        <v>32</v>
      </c>
      <c r="F190" s="10">
        <v>6749</v>
      </c>
      <c r="G190" s="10">
        <v>7642</v>
      </c>
      <c r="H190" s="11" t="s">
        <v>2</v>
      </c>
      <c r="I190" s="11" t="s">
        <v>2</v>
      </c>
      <c r="J190" s="11" t="s">
        <v>2</v>
      </c>
      <c r="K190" s="11" t="s">
        <v>2</v>
      </c>
      <c r="L190" s="11" t="s">
        <v>2</v>
      </c>
      <c r="M190" s="11" t="s">
        <v>2</v>
      </c>
      <c r="N190" s="11">
        <v>13</v>
      </c>
      <c r="O190" s="11">
        <v>840</v>
      </c>
      <c r="P190" s="10">
        <v>1156</v>
      </c>
    </row>
    <row r="191" spans="1:16" ht="15.75" x14ac:dyDescent="0.25">
      <c r="A191" s="7" t="s">
        <v>37</v>
      </c>
      <c r="B191" s="11">
        <v>117</v>
      </c>
      <c r="C191" s="10">
        <v>27730</v>
      </c>
      <c r="D191" s="10">
        <v>30836</v>
      </c>
      <c r="E191" s="11">
        <v>89</v>
      </c>
      <c r="F191" s="10">
        <v>24747</v>
      </c>
      <c r="G191" s="10">
        <v>27464</v>
      </c>
      <c r="H191" s="11">
        <v>2</v>
      </c>
      <c r="I191" s="11">
        <v>91</v>
      </c>
      <c r="J191" s="11">
        <v>120</v>
      </c>
      <c r="K191" s="11" t="s">
        <v>2</v>
      </c>
      <c r="L191" s="11" t="s">
        <v>2</v>
      </c>
      <c r="M191" s="11" t="s">
        <v>2</v>
      </c>
      <c r="N191" s="11">
        <v>31</v>
      </c>
      <c r="O191" s="10">
        <v>2892</v>
      </c>
      <c r="P191" s="10">
        <v>3252</v>
      </c>
    </row>
    <row r="192" spans="1:16" ht="15.75" x14ac:dyDescent="0.25">
      <c r="A192" s="7" t="s">
        <v>38</v>
      </c>
      <c r="B192" s="11">
        <v>43</v>
      </c>
      <c r="C192" s="10">
        <v>8621</v>
      </c>
      <c r="D192" s="10">
        <v>9194</v>
      </c>
      <c r="E192" s="11">
        <v>38</v>
      </c>
      <c r="F192" s="10">
        <v>8063</v>
      </c>
      <c r="G192" s="10">
        <v>8600</v>
      </c>
      <c r="H192" s="11" t="s">
        <v>2</v>
      </c>
      <c r="I192" s="11" t="s">
        <v>2</v>
      </c>
      <c r="J192" s="11" t="s">
        <v>2</v>
      </c>
      <c r="K192" s="11" t="s">
        <v>2</v>
      </c>
      <c r="L192" s="11" t="s">
        <v>2</v>
      </c>
      <c r="M192" s="11" t="s">
        <v>2</v>
      </c>
      <c r="N192" s="11">
        <v>6</v>
      </c>
      <c r="O192" s="11">
        <v>558</v>
      </c>
      <c r="P192" s="11">
        <v>594</v>
      </c>
    </row>
    <row r="193" spans="1:16" ht="15.75" x14ac:dyDescent="0.25">
      <c r="A193" s="7" t="s">
        <v>39</v>
      </c>
      <c r="B193" s="11">
        <v>157</v>
      </c>
      <c r="C193" s="10">
        <v>27600</v>
      </c>
      <c r="D193" s="10">
        <v>30607</v>
      </c>
      <c r="E193" s="11">
        <v>102</v>
      </c>
      <c r="F193" s="10">
        <v>20376</v>
      </c>
      <c r="G193" s="10">
        <v>22631</v>
      </c>
      <c r="H193" s="11" t="s">
        <v>2</v>
      </c>
      <c r="I193" s="11" t="s">
        <v>2</v>
      </c>
      <c r="J193" s="11" t="s">
        <v>2</v>
      </c>
      <c r="K193" s="11">
        <v>7</v>
      </c>
      <c r="L193" s="11">
        <v>92</v>
      </c>
      <c r="M193" s="11">
        <v>92</v>
      </c>
      <c r="N193" s="11">
        <v>69</v>
      </c>
      <c r="O193" s="10">
        <v>7132</v>
      </c>
      <c r="P193" s="10">
        <v>7883</v>
      </c>
    </row>
    <row r="194" spans="1:16" ht="15.75" x14ac:dyDescent="0.25">
      <c r="A194" s="7" t="s">
        <v>40</v>
      </c>
      <c r="B194" s="11">
        <v>156</v>
      </c>
      <c r="C194" s="10">
        <v>22805</v>
      </c>
      <c r="D194" s="10">
        <v>24610</v>
      </c>
      <c r="E194" s="11">
        <v>107</v>
      </c>
      <c r="F194" s="10">
        <v>18105</v>
      </c>
      <c r="G194" s="10">
        <v>19705</v>
      </c>
      <c r="H194" s="11" t="s">
        <v>2</v>
      </c>
      <c r="I194" s="11" t="s">
        <v>2</v>
      </c>
      <c r="J194" s="11" t="s">
        <v>2</v>
      </c>
      <c r="K194" s="11" t="s">
        <v>2</v>
      </c>
      <c r="L194" s="11" t="s">
        <v>2</v>
      </c>
      <c r="M194" s="11" t="s">
        <v>2</v>
      </c>
      <c r="N194" s="11">
        <v>52</v>
      </c>
      <c r="O194" s="10">
        <v>4700</v>
      </c>
      <c r="P194" s="10">
        <v>4905</v>
      </c>
    </row>
    <row r="195" spans="1:16" ht="15.75" x14ac:dyDescent="0.25">
      <c r="A195" s="7" t="s">
        <v>41</v>
      </c>
      <c r="B195" s="11">
        <v>155</v>
      </c>
      <c r="C195" s="10">
        <v>26999</v>
      </c>
      <c r="D195" s="10">
        <v>31057</v>
      </c>
      <c r="E195" s="11">
        <v>96</v>
      </c>
      <c r="F195" s="10">
        <v>22005</v>
      </c>
      <c r="G195" s="10">
        <v>25031</v>
      </c>
      <c r="H195" s="11">
        <v>4</v>
      </c>
      <c r="I195" s="11">
        <v>109</v>
      </c>
      <c r="J195" s="11">
        <v>226</v>
      </c>
      <c r="K195" s="11">
        <v>4</v>
      </c>
      <c r="L195" s="11">
        <v>82</v>
      </c>
      <c r="M195" s="11">
        <v>86</v>
      </c>
      <c r="N195" s="11">
        <v>57</v>
      </c>
      <c r="O195" s="10">
        <v>4803</v>
      </c>
      <c r="P195" s="10">
        <v>5714</v>
      </c>
    </row>
    <row r="196" spans="1:16" ht="15.75" x14ac:dyDescent="0.25">
      <c r="A196" s="16" t="s">
        <v>27</v>
      </c>
      <c r="B196" s="14">
        <v>384</v>
      </c>
      <c r="C196" s="13">
        <v>72907</v>
      </c>
      <c r="D196" s="13">
        <v>80766</v>
      </c>
      <c r="E196" s="14">
        <v>241</v>
      </c>
      <c r="F196" s="13">
        <v>57736</v>
      </c>
      <c r="G196" s="13">
        <v>63161</v>
      </c>
      <c r="H196" s="14">
        <v>11</v>
      </c>
      <c r="I196" s="13">
        <v>1587</v>
      </c>
      <c r="J196" s="13">
        <v>1783</v>
      </c>
      <c r="K196" s="14">
        <v>1</v>
      </c>
      <c r="L196" s="14">
        <v>100</v>
      </c>
      <c r="M196" s="14">
        <v>117</v>
      </c>
      <c r="N196" s="14">
        <v>139</v>
      </c>
      <c r="O196" s="13">
        <v>13484</v>
      </c>
      <c r="P196" s="13">
        <v>15705</v>
      </c>
    </row>
    <row r="197" spans="1:16" ht="15.75" x14ac:dyDescent="0.25">
      <c r="A197" s="7" t="s">
        <v>42</v>
      </c>
      <c r="B197" s="11">
        <v>13</v>
      </c>
      <c r="C197" s="10">
        <v>2244</v>
      </c>
      <c r="D197" s="10">
        <v>2458</v>
      </c>
      <c r="E197" s="11">
        <v>10</v>
      </c>
      <c r="F197" s="10">
        <v>1942</v>
      </c>
      <c r="G197" s="10">
        <v>2119</v>
      </c>
      <c r="H197" s="11" t="s">
        <v>2</v>
      </c>
      <c r="I197" s="11" t="s">
        <v>2</v>
      </c>
      <c r="J197" s="11" t="s">
        <v>2</v>
      </c>
      <c r="K197" s="11" t="s">
        <v>2</v>
      </c>
      <c r="L197" s="11" t="s">
        <v>2</v>
      </c>
      <c r="M197" s="11" t="s">
        <v>2</v>
      </c>
      <c r="N197" s="11">
        <v>3</v>
      </c>
      <c r="O197" s="11">
        <v>302</v>
      </c>
      <c r="P197" s="11">
        <v>339</v>
      </c>
    </row>
    <row r="198" spans="1:16" ht="15.75" x14ac:dyDescent="0.25">
      <c r="A198" s="7" t="s">
        <v>43</v>
      </c>
      <c r="B198" s="11">
        <v>4</v>
      </c>
      <c r="C198" s="11">
        <v>892</v>
      </c>
      <c r="D198" s="10">
        <v>1016</v>
      </c>
      <c r="E198" s="11">
        <v>3</v>
      </c>
      <c r="F198" s="11">
        <v>694</v>
      </c>
      <c r="G198" s="11">
        <v>808</v>
      </c>
      <c r="H198" s="11" t="s">
        <v>2</v>
      </c>
      <c r="I198" s="11" t="s">
        <v>2</v>
      </c>
      <c r="J198" s="11" t="s">
        <v>2</v>
      </c>
      <c r="K198" s="11" t="s">
        <v>2</v>
      </c>
      <c r="L198" s="11" t="s">
        <v>2</v>
      </c>
      <c r="M198" s="11" t="s">
        <v>2</v>
      </c>
      <c r="N198" s="11">
        <v>1</v>
      </c>
      <c r="O198" s="11">
        <v>198</v>
      </c>
      <c r="P198" s="11">
        <v>209</v>
      </c>
    </row>
    <row r="199" spans="1:16" ht="15.75" x14ac:dyDescent="0.25">
      <c r="A199" s="7" t="s">
        <v>44</v>
      </c>
      <c r="B199" s="11">
        <v>109</v>
      </c>
      <c r="C199" s="10">
        <v>22451</v>
      </c>
      <c r="D199" s="10">
        <v>24310</v>
      </c>
      <c r="E199" s="11">
        <v>78</v>
      </c>
      <c r="F199" s="10">
        <v>19939</v>
      </c>
      <c r="G199" s="10">
        <v>21429</v>
      </c>
      <c r="H199" s="11">
        <v>4</v>
      </c>
      <c r="I199" s="11">
        <v>388</v>
      </c>
      <c r="J199" s="11">
        <v>429</v>
      </c>
      <c r="K199" s="11" t="s">
        <v>2</v>
      </c>
      <c r="L199" s="11" t="s">
        <v>2</v>
      </c>
      <c r="M199" s="11" t="s">
        <v>2</v>
      </c>
      <c r="N199" s="11">
        <v>29</v>
      </c>
      <c r="O199" s="10">
        <v>2123</v>
      </c>
      <c r="P199" s="10">
        <v>2452</v>
      </c>
    </row>
    <row r="200" spans="1:16" ht="15.75" x14ac:dyDescent="0.25">
      <c r="A200" s="7" t="s">
        <v>45</v>
      </c>
      <c r="B200" s="11">
        <v>39</v>
      </c>
      <c r="C200" s="10">
        <v>8327</v>
      </c>
      <c r="D200" s="10">
        <v>9036</v>
      </c>
      <c r="E200" s="11">
        <v>22</v>
      </c>
      <c r="F200" s="10">
        <v>5598</v>
      </c>
      <c r="G200" s="10">
        <v>6148</v>
      </c>
      <c r="H200" s="11" t="s">
        <v>2</v>
      </c>
      <c r="I200" s="11" t="s">
        <v>2</v>
      </c>
      <c r="J200" s="11" t="s">
        <v>2</v>
      </c>
      <c r="K200" s="11">
        <v>1</v>
      </c>
      <c r="L200" s="11">
        <v>100</v>
      </c>
      <c r="M200" s="11">
        <v>117</v>
      </c>
      <c r="N200" s="11">
        <v>16</v>
      </c>
      <c r="O200" s="10">
        <v>2630</v>
      </c>
      <c r="P200" s="10">
        <v>2771</v>
      </c>
    </row>
    <row r="201" spans="1:16" ht="15.75" x14ac:dyDescent="0.25">
      <c r="A201" s="7" t="s">
        <v>46</v>
      </c>
      <c r="B201" s="11">
        <v>65</v>
      </c>
      <c r="C201" s="10">
        <v>8333</v>
      </c>
      <c r="D201" s="10">
        <v>9238</v>
      </c>
      <c r="E201" s="11">
        <v>35</v>
      </c>
      <c r="F201" s="10">
        <v>5879</v>
      </c>
      <c r="G201" s="10">
        <v>6413</v>
      </c>
      <c r="H201" s="11">
        <v>3</v>
      </c>
      <c r="I201" s="11">
        <v>467</v>
      </c>
      <c r="J201" s="11">
        <v>485</v>
      </c>
      <c r="K201" s="11" t="s">
        <v>2</v>
      </c>
      <c r="L201" s="11" t="s">
        <v>2</v>
      </c>
      <c r="M201" s="11" t="s">
        <v>2</v>
      </c>
      <c r="N201" s="11">
        <v>29</v>
      </c>
      <c r="O201" s="10">
        <v>1987</v>
      </c>
      <c r="P201" s="10">
        <v>2340</v>
      </c>
    </row>
    <row r="202" spans="1:16" ht="15.75" x14ac:dyDescent="0.25">
      <c r="A202" s="7" t="s">
        <v>47</v>
      </c>
      <c r="B202" s="11">
        <v>42</v>
      </c>
      <c r="C202" s="10">
        <v>7045</v>
      </c>
      <c r="D202" s="10">
        <v>8290</v>
      </c>
      <c r="E202" s="11">
        <v>25</v>
      </c>
      <c r="F202" s="10">
        <v>5082</v>
      </c>
      <c r="G202" s="10">
        <v>5929</v>
      </c>
      <c r="H202" s="11">
        <v>1</v>
      </c>
      <c r="I202" s="11">
        <v>1</v>
      </c>
      <c r="J202" s="11">
        <v>1</v>
      </c>
      <c r="K202" s="11" t="s">
        <v>2</v>
      </c>
      <c r="L202" s="11" t="s">
        <v>2</v>
      </c>
      <c r="M202" s="11" t="s">
        <v>2</v>
      </c>
      <c r="N202" s="11">
        <v>17</v>
      </c>
      <c r="O202" s="10">
        <v>1962</v>
      </c>
      <c r="P202" s="10">
        <v>2360</v>
      </c>
    </row>
    <row r="203" spans="1:16" ht="15.75" x14ac:dyDescent="0.25">
      <c r="A203" s="7" t="s">
        <v>48</v>
      </c>
      <c r="B203" s="11">
        <v>113</v>
      </c>
      <c r="C203" s="10">
        <v>23614</v>
      </c>
      <c r="D203" s="10">
        <v>26419</v>
      </c>
      <c r="E203" s="11">
        <v>69</v>
      </c>
      <c r="F203" s="10">
        <v>18602</v>
      </c>
      <c r="G203" s="10">
        <v>20316</v>
      </c>
      <c r="H203" s="11">
        <v>3</v>
      </c>
      <c r="I203" s="11">
        <v>731</v>
      </c>
      <c r="J203" s="11">
        <v>868</v>
      </c>
      <c r="K203" s="11" t="s">
        <v>2</v>
      </c>
      <c r="L203" s="11" t="s">
        <v>2</v>
      </c>
      <c r="M203" s="11" t="s">
        <v>2</v>
      </c>
      <c r="N203" s="11">
        <v>44</v>
      </c>
      <c r="O203" s="10">
        <v>4282</v>
      </c>
      <c r="P203" s="10">
        <v>5235</v>
      </c>
    </row>
    <row r="204" spans="1:16" ht="15.75" x14ac:dyDescent="0.25">
      <c r="A204" s="16" t="s">
        <v>28</v>
      </c>
      <c r="B204" s="14">
        <v>801</v>
      </c>
      <c r="C204" s="13">
        <v>132797</v>
      </c>
      <c r="D204" s="13">
        <v>152717</v>
      </c>
      <c r="E204" s="14">
        <v>471</v>
      </c>
      <c r="F204" s="13">
        <v>104906</v>
      </c>
      <c r="G204" s="13">
        <v>120325</v>
      </c>
      <c r="H204" s="14">
        <v>31</v>
      </c>
      <c r="I204" s="13">
        <v>2918</v>
      </c>
      <c r="J204" s="13">
        <v>3511</v>
      </c>
      <c r="K204" s="14">
        <v>2</v>
      </c>
      <c r="L204" s="14">
        <v>197</v>
      </c>
      <c r="M204" s="14">
        <v>232</v>
      </c>
      <c r="N204" s="14">
        <v>330</v>
      </c>
      <c r="O204" s="13">
        <v>24777</v>
      </c>
      <c r="P204" s="13">
        <v>28650</v>
      </c>
    </row>
    <row r="205" spans="1:16" ht="15.75" x14ac:dyDescent="0.25">
      <c r="A205" s="7" t="s">
        <v>49</v>
      </c>
      <c r="B205" s="11">
        <v>17</v>
      </c>
      <c r="C205" s="10">
        <v>2468</v>
      </c>
      <c r="D205" s="10">
        <v>2836</v>
      </c>
      <c r="E205" s="11">
        <v>13</v>
      </c>
      <c r="F205" s="10">
        <v>2191</v>
      </c>
      <c r="G205" s="10">
        <v>2527</v>
      </c>
      <c r="H205" s="11">
        <v>2</v>
      </c>
      <c r="I205" s="11">
        <v>28</v>
      </c>
      <c r="J205" s="11">
        <v>32</v>
      </c>
      <c r="K205" s="11" t="s">
        <v>2</v>
      </c>
      <c r="L205" s="11" t="s">
        <v>2</v>
      </c>
      <c r="M205" s="11" t="s">
        <v>2</v>
      </c>
      <c r="N205" s="11">
        <v>3</v>
      </c>
      <c r="O205" s="11">
        <v>250</v>
      </c>
      <c r="P205" s="11">
        <v>277</v>
      </c>
    </row>
    <row r="206" spans="1:16" ht="15.75" x14ac:dyDescent="0.25">
      <c r="A206" s="7" t="s">
        <v>50</v>
      </c>
      <c r="B206" s="11">
        <v>81</v>
      </c>
      <c r="C206" s="10">
        <v>11464</v>
      </c>
      <c r="D206" s="10">
        <v>13583</v>
      </c>
      <c r="E206" s="11">
        <v>46</v>
      </c>
      <c r="F206" s="10">
        <v>9156</v>
      </c>
      <c r="G206" s="10">
        <v>10897</v>
      </c>
      <c r="H206" s="11" t="s">
        <v>2</v>
      </c>
      <c r="I206" s="11" t="s">
        <v>2</v>
      </c>
      <c r="J206" s="11" t="s">
        <v>2</v>
      </c>
      <c r="K206" s="11" t="s">
        <v>2</v>
      </c>
      <c r="L206" s="11" t="s">
        <v>2</v>
      </c>
      <c r="M206" s="11" t="s">
        <v>2</v>
      </c>
      <c r="N206" s="11">
        <v>35</v>
      </c>
      <c r="O206" s="10">
        <v>2307</v>
      </c>
      <c r="P206" s="10">
        <v>2687</v>
      </c>
    </row>
    <row r="207" spans="1:16" ht="15.75" x14ac:dyDescent="0.25">
      <c r="A207" s="7" t="s">
        <v>51</v>
      </c>
      <c r="B207" s="11">
        <v>95</v>
      </c>
      <c r="C207" s="10">
        <v>24133</v>
      </c>
      <c r="D207" s="10">
        <v>26696</v>
      </c>
      <c r="E207" s="11">
        <v>62</v>
      </c>
      <c r="F207" s="10">
        <v>19359</v>
      </c>
      <c r="G207" s="10">
        <v>21356</v>
      </c>
      <c r="H207" s="11">
        <v>9</v>
      </c>
      <c r="I207" s="10">
        <v>1008</v>
      </c>
      <c r="J207" s="10">
        <v>1116</v>
      </c>
      <c r="K207" s="11">
        <v>2</v>
      </c>
      <c r="L207" s="11">
        <v>197</v>
      </c>
      <c r="M207" s="11">
        <v>232</v>
      </c>
      <c r="N207" s="11">
        <v>30</v>
      </c>
      <c r="O207" s="10">
        <v>3569</v>
      </c>
      <c r="P207" s="10">
        <v>3992</v>
      </c>
    </row>
    <row r="208" spans="1:16" ht="15.75" x14ac:dyDescent="0.25">
      <c r="A208" s="7" t="s">
        <v>52</v>
      </c>
      <c r="B208" s="11">
        <v>105</v>
      </c>
      <c r="C208" s="10">
        <v>17331</v>
      </c>
      <c r="D208" s="10">
        <v>19174</v>
      </c>
      <c r="E208" s="11">
        <v>67</v>
      </c>
      <c r="F208" s="10">
        <v>13765</v>
      </c>
      <c r="G208" s="10">
        <v>15118</v>
      </c>
      <c r="H208" s="11" t="s">
        <v>2</v>
      </c>
      <c r="I208" s="11" t="s">
        <v>2</v>
      </c>
      <c r="J208" s="11" t="s">
        <v>2</v>
      </c>
      <c r="K208" s="11" t="s">
        <v>2</v>
      </c>
      <c r="L208" s="11" t="s">
        <v>2</v>
      </c>
      <c r="M208" s="11" t="s">
        <v>2</v>
      </c>
      <c r="N208" s="11">
        <v>40</v>
      </c>
      <c r="O208" s="10">
        <v>3566</v>
      </c>
      <c r="P208" s="10">
        <v>4056</v>
      </c>
    </row>
    <row r="209" spans="1:16" ht="15.75" x14ac:dyDescent="0.25">
      <c r="A209" s="7" t="s">
        <v>53</v>
      </c>
      <c r="B209" s="11">
        <v>15</v>
      </c>
      <c r="C209" s="10">
        <v>2269</v>
      </c>
      <c r="D209" s="10">
        <v>2603</v>
      </c>
      <c r="E209" s="11">
        <v>12</v>
      </c>
      <c r="F209" s="10">
        <v>1951</v>
      </c>
      <c r="G209" s="10">
        <v>2183</v>
      </c>
      <c r="H209" s="11" t="s">
        <v>2</v>
      </c>
      <c r="I209" s="11" t="s">
        <v>2</v>
      </c>
      <c r="J209" s="11" t="s">
        <v>2</v>
      </c>
      <c r="K209" s="11" t="s">
        <v>2</v>
      </c>
      <c r="L209" s="11" t="s">
        <v>2</v>
      </c>
      <c r="M209" s="11" t="s">
        <v>2</v>
      </c>
      <c r="N209" s="11">
        <v>4</v>
      </c>
      <c r="O209" s="11">
        <v>318</v>
      </c>
      <c r="P209" s="11">
        <v>420</v>
      </c>
    </row>
    <row r="210" spans="1:16" ht="15.75" x14ac:dyDescent="0.25">
      <c r="A210" s="7" t="s">
        <v>54</v>
      </c>
      <c r="B210" s="11">
        <v>169</v>
      </c>
      <c r="C210" s="10">
        <v>23010</v>
      </c>
      <c r="D210" s="10">
        <v>26498</v>
      </c>
      <c r="E210" s="11">
        <v>79</v>
      </c>
      <c r="F210" s="10">
        <v>17060</v>
      </c>
      <c r="G210" s="10">
        <v>19662</v>
      </c>
      <c r="H210" s="11">
        <v>2</v>
      </c>
      <c r="I210" s="11">
        <v>145</v>
      </c>
      <c r="J210" s="11">
        <v>177</v>
      </c>
      <c r="K210" s="11" t="s">
        <v>2</v>
      </c>
      <c r="L210" s="11" t="s">
        <v>2</v>
      </c>
      <c r="M210" s="11" t="s">
        <v>2</v>
      </c>
      <c r="N210" s="11">
        <v>93</v>
      </c>
      <c r="O210" s="10">
        <v>5805</v>
      </c>
      <c r="P210" s="10">
        <v>6660</v>
      </c>
    </row>
    <row r="211" spans="1:16" ht="15.75" x14ac:dyDescent="0.25">
      <c r="A211" s="7" t="s">
        <v>55</v>
      </c>
      <c r="B211" s="11">
        <v>73</v>
      </c>
      <c r="C211" s="10">
        <v>10014</v>
      </c>
      <c r="D211" s="10">
        <v>11770</v>
      </c>
      <c r="E211" s="11">
        <v>42</v>
      </c>
      <c r="F211" s="10">
        <v>7395</v>
      </c>
      <c r="G211" s="10">
        <v>8783</v>
      </c>
      <c r="H211" s="11">
        <v>1</v>
      </c>
      <c r="I211" s="11">
        <v>44</v>
      </c>
      <c r="J211" s="11">
        <v>103</v>
      </c>
      <c r="K211" s="11" t="s">
        <v>2</v>
      </c>
      <c r="L211" s="11" t="s">
        <v>2</v>
      </c>
      <c r="M211" s="11" t="s">
        <v>2</v>
      </c>
      <c r="N211" s="11">
        <v>36</v>
      </c>
      <c r="O211" s="10">
        <v>2576</v>
      </c>
      <c r="P211" s="10">
        <v>2884</v>
      </c>
    </row>
    <row r="212" spans="1:16" ht="15.75" x14ac:dyDescent="0.25">
      <c r="A212" s="7" t="s">
        <v>56</v>
      </c>
      <c r="B212" s="11">
        <v>112</v>
      </c>
      <c r="C212" s="10">
        <v>18696</v>
      </c>
      <c r="D212" s="10">
        <v>21313</v>
      </c>
      <c r="E212" s="11">
        <v>70</v>
      </c>
      <c r="F212" s="10">
        <v>15407</v>
      </c>
      <c r="G212" s="10">
        <v>17350</v>
      </c>
      <c r="H212" s="11">
        <v>8</v>
      </c>
      <c r="I212" s="11">
        <v>590</v>
      </c>
      <c r="J212" s="11">
        <v>821</v>
      </c>
      <c r="K212" s="11" t="s">
        <v>2</v>
      </c>
      <c r="L212" s="11" t="s">
        <v>2</v>
      </c>
      <c r="M212" s="11" t="s">
        <v>2</v>
      </c>
      <c r="N212" s="11">
        <v>39</v>
      </c>
      <c r="O212" s="10">
        <v>2700</v>
      </c>
      <c r="P212" s="10">
        <v>3141</v>
      </c>
    </row>
    <row r="213" spans="1:16" ht="15.75" x14ac:dyDescent="0.25">
      <c r="A213" s="7" t="s">
        <v>57</v>
      </c>
      <c r="B213" s="11">
        <v>96</v>
      </c>
      <c r="C213" s="10">
        <v>16699</v>
      </c>
      <c r="D213" s="10">
        <v>20843</v>
      </c>
      <c r="E213" s="11">
        <v>55</v>
      </c>
      <c r="F213" s="10">
        <v>13196</v>
      </c>
      <c r="G213" s="10">
        <v>16402</v>
      </c>
      <c r="H213" s="11">
        <v>7</v>
      </c>
      <c r="I213" s="11">
        <v>807</v>
      </c>
      <c r="J213" s="11">
        <v>948</v>
      </c>
      <c r="K213" s="11" t="s">
        <v>2</v>
      </c>
      <c r="L213" s="11" t="s">
        <v>2</v>
      </c>
      <c r="M213" s="11" t="s">
        <v>2</v>
      </c>
      <c r="N213" s="11">
        <v>39</v>
      </c>
      <c r="O213" s="10">
        <v>2696</v>
      </c>
      <c r="P213" s="10">
        <v>3492</v>
      </c>
    </row>
    <row r="214" spans="1:16" ht="15.75" x14ac:dyDescent="0.25">
      <c r="A214" s="7" t="s">
        <v>58</v>
      </c>
      <c r="B214" s="11">
        <v>39</v>
      </c>
      <c r="C214" s="10">
        <v>6713</v>
      </c>
      <c r="D214" s="10">
        <v>7400</v>
      </c>
      <c r="E214" s="11">
        <v>25</v>
      </c>
      <c r="F214" s="10">
        <v>5427</v>
      </c>
      <c r="G214" s="10">
        <v>6047</v>
      </c>
      <c r="H214" s="11">
        <v>2</v>
      </c>
      <c r="I214" s="11">
        <v>296</v>
      </c>
      <c r="J214" s="11">
        <v>313</v>
      </c>
      <c r="K214" s="11" t="s">
        <v>2</v>
      </c>
      <c r="L214" s="11" t="s">
        <v>2</v>
      </c>
      <c r="M214" s="11" t="s">
        <v>2</v>
      </c>
      <c r="N214" s="11">
        <v>12</v>
      </c>
      <c r="O214" s="11">
        <v>990</v>
      </c>
      <c r="P214" s="10">
        <v>1040</v>
      </c>
    </row>
    <row r="215" spans="1:16" ht="15.75" x14ac:dyDescent="0.25">
      <c r="A215" s="16" t="s">
        <v>29</v>
      </c>
      <c r="B215" s="13">
        <v>1515</v>
      </c>
      <c r="C215" s="13">
        <v>370950</v>
      </c>
      <c r="D215" s="13">
        <v>353799</v>
      </c>
      <c r="E215" s="13">
        <v>1015</v>
      </c>
      <c r="F215" s="13">
        <v>293889</v>
      </c>
      <c r="G215" s="13">
        <v>279694</v>
      </c>
      <c r="H215" s="14">
        <v>32</v>
      </c>
      <c r="I215" s="13">
        <v>4965</v>
      </c>
      <c r="J215" s="13">
        <v>4965</v>
      </c>
      <c r="K215" s="14">
        <v>20</v>
      </c>
      <c r="L215" s="13">
        <v>3638</v>
      </c>
      <c r="M215" s="13">
        <v>3600</v>
      </c>
      <c r="N215" s="14">
        <v>478</v>
      </c>
      <c r="O215" s="13">
        <v>68458</v>
      </c>
      <c r="P215" s="13">
        <v>65540</v>
      </c>
    </row>
    <row r="216" spans="1:16" x14ac:dyDescent="0.25">
      <c r="A216" t="s">
        <v>13</v>
      </c>
    </row>
    <row r="218" spans="1:16" x14ac:dyDescent="0.25">
      <c r="A218" t="s">
        <v>61</v>
      </c>
    </row>
    <row r="219" spans="1:16" ht="15.75" x14ac:dyDescent="0.25">
      <c r="B219" s="9" t="s">
        <v>4</v>
      </c>
      <c r="C219" s="9" t="s">
        <v>59</v>
      </c>
    </row>
    <row r="220" spans="1:16" ht="15.75" x14ac:dyDescent="0.25">
      <c r="A220" s="8" t="s">
        <v>25</v>
      </c>
      <c r="B220" s="9" t="s">
        <v>9</v>
      </c>
      <c r="C220" s="18"/>
      <c r="D220" s="22" t="s">
        <v>60</v>
      </c>
      <c r="E220" s="75" t="s">
        <v>176</v>
      </c>
      <c r="F220" s="6"/>
      <c r="G220" s="7" t="s">
        <v>54</v>
      </c>
      <c r="H220" s="24">
        <v>3.7505548158011541E-2</v>
      </c>
      <c r="I220" s="23">
        <v>1.0971718045654886E-2</v>
      </c>
    </row>
    <row r="221" spans="1:16" ht="15.75" x14ac:dyDescent="0.25">
      <c r="A221" s="16" t="s">
        <v>9</v>
      </c>
      <c r="B221" s="13">
        <v>3500</v>
      </c>
      <c r="C221" s="19">
        <v>319002</v>
      </c>
      <c r="D221" s="23">
        <f>B221/C221</f>
        <v>1.0971718045654886E-2</v>
      </c>
      <c r="E221" s="76">
        <f>B221/$B$221*100</f>
        <v>100</v>
      </c>
      <c r="G221" s="7" t="s">
        <v>40</v>
      </c>
      <c r="H221" s="24">
        <v>3.6568213783403657E-2</v>
      </c>
      <c r="I221" s="23">
        <v>1.0971718045654886E-2</v>
      </c>
    </row>
    <row r="222" spans="1:16" ht="15.75" x14ac:dyDescent="0.25">
      <c r="A222" s="16" t="s">
        <v>26</v>
      </c>
      <c r="B222" s="14">
        <v>819</v>
      </c>
      <c r="C222" s="20">
        <v>72459</v>
      </c>
      <c r="D222" s="23">
        <f t="shared" ref="D222:D249" si="14">B222/C222</f>
        <v>1.1302943733697677E-2</v>
      </c>
      <c r="E222" s="76">
        <f t="shared" ref="E222:E249" si="15">B222/$B$221*100</f>
        <v>23.400000000000002</v>
      </c>
      <c r="G222" s="7" t="s">
        <v>52</v>
      </c>
      <c r="H222" s="24">
        <v>3.4756703078450843E-2</v>
      </c>
      <c r="I222" s="23">
        <v>1.0971718045654886E-2</v>
      </c>
    </row>
    <row r="223" spans="1:16" ht="15.75" x14ac:dyDescent="0.25">
      <c r="A223" s="7" t="s">
        <v>35</v>
      </c>
      <c r="B223" s="11">
        <v>155</v>
      </c>
      <c r="C223" s="21">
        <v>9688</v>
      </c>
      <c r="D223" s="24">
        <f t="shared" si="14"/>
        <v>1.5999174236168454E-2</v>
      </c>
      <c r="E223" s="76">
        <f t="shared" si="15"/>
        <v>4.4285714285714279</v>
      </c>
      <c r="G223" s="7" t="s">
        <v>57</v>
      </c>
      <c r="H223" s="24">
        <v>2.5552302368911366E-2</v>
      </c>
      <c r="I223" s="23">
        <v>1.0971718045654886E-2</v>
      </c>
    </row>
    <row r="224" spans="1:16" ht="15.75" x14ac:dyDescent="0.25">
      <c r="A224" s="7" t="s">
        <v>36</v>
      </c>
      <c r="B224" s="11">
        <v>43</v>
      </c>
      <c r="C224" s="21">
        <v>3755</v>
      </c>
      <c r="D224" s="24">
        <f t="shared" si="14"/>
        <v>1.1451398135818908E-2</v>
      </c>
      <c r="E224" s="76">
        <f t="shared" si="15"/>
        <v>1.2285714285714284</v>
      </c>
      <c r="G224" s="7" t="s">
        <v>53</v>
      </c>
      <c r="H224" s="24">
        <v>2.358490566037736E-2</v>
      </c>
      <c r="I224" s="23">
        <v>1.0971718045654886E-2</v>
      </c>
    </row>
    <row r="225" spans="1:9" ht="15.75" x14ac:dyDescent="0.25">
      <c r="A225" s="7" t="s">
        <v>37</v>
      </c>
      <c r="B225" s="11">
        <v>117</v>
      </c>
      <c r="C225" s="21">
        <v>14551</v>
      </c>
      <c r="D225" s="24">
        <f t="shared" si="14"/>
        <v>8.0406844890385538E-3</v>
      </c>
      <c r="E225" s="76">
        <f t="shared" si="15"/>
        <v>3.3428571428571425</v>
      </c>
      <c r="G225" s="7" t="s">
        <v>56</v>
      </c>
      <c r="H225" s="24">
        <v>2.2121271973138457E-2</v>
      </c>
      <c r="I225" s="23">
        <v>1.0971718045654886E-2</v>
      </c>
    </row>
    <row r="226" spans="1:9" ht="15.75" x14ac:dyDescent="0.25">
      <c r="A226" s="7" t="s">
        <v>38</v>
      </c>
      <c r="B226" s="11">
        <v>43</v>
      </c>
      <c r="C226" s="21">
        <v>2803</v>
      </c>
      <c r="D226" s="24">
        <f t="shared" si="14"/>
        <v>1.5340706386014985E-2</v>
      </c>
      <c r="E226" s="76">
        <f t="shared" si="15"/>
        <v>1.2285714285714284</v>
      </c>
      <c r="G226" s="7" t="s">
        <v>55</v>
      </c>
      <c r="H226" s="24">
        <v>2.1521226415094338E-2</v>
      </c>
      <c r="I226" s="23">
        <v>1.0971718045654886E-2</v>
      </c>
    </row>
    <row r="227" spans="1:9" ht="15.75" x14ac:dyDescent="0.25">
      <c r="A227" s="7" t="s">
        <v>39</v>
      </c>
      <c r="B227" s="11">
        <v>157</v>
      </c>
      <c r="C227" s="21">
        <v>24202</v>
      </c>
      <c r="D227" s="24">
        <f t="shared" si="14"/>
        <v>6.4870671845302045E-3</v>
      </c>
      <c r="E227" s="76">
        <f t="shared" si="15"/>
        <v>4.4857142857142858</v>
      </c>
      <c r="G227" s="7" t="s">
        <v>46</v>
      </c>
      <c r="H227" s="24">
        <v>2.0615287028227087E-2</v>
      </c>
      <c r="I227" s="23">
        <v>1.0971718045654886E-2</v>
      </c>
    </row>
    <row r="228" spans="1:9" ht="15.75" x14ac:dyDescent="0.25">
      <c r="A228" s="7" t="s">
        <v>40</v>
      </c>
      <c r="B228" s="11">
        <v>156</v>
      </c>
      <c r="C228" s="21">
        <v>4266</v>
      </c>
      <c r="D228" s="24">
        <f t="shared" si="14"/>
        <v>3.6568213783403657E-2</v>
      </c>
      <c r="E228" s="76">
        <f t="shared" si="15"/>
        <v>4.4571428571428573</v>
      </c>
      <c r="G228" s="7" t="s">
        <v>47</v>
      </c>
      <c r="H228" s="24">
        <v>1.9004524886877826E-2</v>
      </c>
      <c r="I228" s="23">
        <v>1.0971718045654886E-2</v>
      </c>
    </row>
    <row r="229" spans="1:9" ht="15.75" x14ac:dyDescent="0.25">
      <c r="A229" s="7" t="s">
        <v>41</v>
      </c>
      <c r="B229" s="11">
        <v>155</v>
      </c>
      <c r="C229" s="21">
        <v>13194</v>
      </c>
      <c r="D229" s="24">
        <f t="shared" si="14"/>
        <v>1.1747764135212975E-2</v>
      </c>
      <c r="E229" s="76">
        <f t="shared" si="15"/>
        <v>4.4285714285714279</v>
      </c>
      <c r="G229" s="7" t="s">
        <v>58</v>
      </c>
      <c r="H229" s="24">
        <v>1.6875811337083515E-2</v>
      </c>
      <c r="I229" s="23">
        <v>1.0971718045654886E-2</v>
      </c>
    </row>
    <row r="230" spans="1:9" ht="15.75" x14ac:dyDescent="0.25">
      <c r="A230" s="16" t="s">
        <v>27</v>
      </c>
      <c r="B230" s="14">
        <v>384</v>
      </c>
      <c r="C230" s="20">
        <v>45571</v>
      </c>
      <c r="D230" s="23">
        <f t="shared" si="14"/>
        <v>8.4264115336507867E-3</v>
      </c>
      <c r="E230" s="76">
        <f t="shared" si="15"/>
        <v>10.971428571428572</v>
      </c>
      <c r="G230" s="7" t="s">
        <v>35</v>
      </c>
      <c r="H230" s="24">
        <v>1.5999174236168454E-2</v>
      </c>
      <c r="I230" s="23">
        <v>1.0971718045654886E-2</v>
      </c>
    </row>
    <row r="231" spans="1:9" ht="15.75" x14ac:dyDescent="0.25">
      <c r="A231" s="7" t="s">
        <v>42</v>
      </c>
      <c r="B231" s="11">
        <v>13</v>
      </c>
      <c r="C231" s="21">
        <v>9306</v>
      </c>
      <c r="D231" s="24">
        <f t="shared" si="14"/>
        <v>1.3969482054588438E-3</v>
      </c>
      <c r="E231" s="76">
        <f t="shared" si="15"/>
        <v>0.37142857142857144</v>
      </c>
      <c r="G231" s="7" t="s">
        <v>38</v>
      </c>
      <c r="H231" s="24">
        <v>1.5340706386014985E-2</v>
      </c>
      <c r="I231" s="23">
        <v>1.0971718045654886E-2</v>
      </c>
    </row>
    <row r="232" spans="1:9" ht="15.75" x14ac:dyDescent="0.25">
      <c r="A232" s="7" t="s">
        <v>43</v>
      </c>
      <c r="B232" s="11">
        <v>4</v>
      </c>
      <c r="C232" s="21">
        <v>642</v>
      </c>
      <c r="D232" s="24">
        <f t="shared" si="14"/>
        <v>6.2305295950155761E-3</v>
      </c>
      <c r="E232" s="76">
        <f t="shared" si="15"/>
        <v>0.1142857142857143</v>
      </c>
      <c r="G232" s="7" t="s">
        <v>51</v>
      </c>
      <c r="H232" s="24">
        <v>1.4570552147239263E-2</v>
      </c>
      <c r="I232" s="23">
        <v>1.0971718045654886E-2</v>
      </c>
    </row>
    <row r="233" spans="1:9" ht="15.75" x14ac:dyDescent="0.25">
      <c r="A233" s="7" t="s">
        <v>44</v>
      </c>
      <c r="B233" s="11">
        <v>109</v>
      </c>
      <c r="C233" s="21">
        <v>15959</v>
      </c>
      <c r="D233" s="24">
        <f t="shared" si="14"/>
        <v>6.8300018798170313E-3</v>
      </c>
      <c r="E233" s="76">
        <f t="shared" si="15"/>
        <v>3.1142857142857143</v>
      </c>
      <c r="G233" s="7" t="s">
        <v>41</v>
      </c>
      <c r="H233" s="24">
        <v>1.1747764135212975E-2</v>
      </c>
      <c r="I233" s="23">
        <v>1.0971718045654886E-2</v>
      </c>
    </row>
    <row r="234" spans="1:9" ht="15.75" x14ac:dyDescent="0.25">
      <c r="A234" s="7" t="s">
        <v>45</v>
      </c>
      <c r="B234" s="11">
        <v>39</v>
      </c>
      <c r="C234" s="21">
        <v>3380</v>
      </c>
      <c r="D234" s="24">
        <f t="shared" si="14"/>
        <v>1.1538461538461539E-2</v>
      </c>
      <c r="E234" s="76">
        <f t="shared" si="15"/>
        <v>1.1142857142857143</v>
      </c>
      <c r="G234" s="7" t="s">
        <v>45</v>
      </c>
      <c r="H234" s="24">
        <v>1.1538461538461539E-2</v>
      </c>
      <c r="I234" s="23">
        <v>1.0971718045654886E-2</v>
      </c>
    </row>
    <row r="235" spans="1:9" ht="15.75" x14ac:dyDescent="0.25">
      <c r="A235" s="7" t="s">
        <v>46</v>
      </c>
      <c r="B235" s="11">
        <v>65</v>
      </c>
      <c r="C235" s="21">
        <v>3153</v>
      </c>
      <c r="D235" s="24">
        <f t="shared" si="14"/>
        <v>2.0615287028227087E-2</v>
      </c>
      <c r="E235" s="76">
        <f t="shared" si="15"/>
        <v>1.8571428571428572</v>
      </c>
      <c r="G235" s="7" t="s">
        <v>36</v>
      </c>
      <c r="H235" s="24">
        <v>1.1451398135818908E-2</v>
      </c>
      <c r="I235" s="23">
        <v>1.0971718045654886E-2</v>
      </c>
    </row>
    <row r="236" spans="1:9" ht="15.75" x14ac:dyDescent="0.25">
      <c r="A236" s="7" t="s">
        <v>47</v>
      </c>
      <c r="B236" s="11">
        <v>42</v>
      </c>
      <c r="C236" s="21">
        <v>2210</v>
      </c>
      <c r="D236" s="24">
        <f t="shared" si="14"/>
        <v>1.9004524886877826E-2</v>
      </c>
      <c r="E236" s="76">
        <f t="shared" si="15"/>
        <v>1.2</v>
      </c>
      <c r="G236" s="7" t="s">
        <v>48</v>
      </c>
      <c r="H236" s="24">
        <v>1.0347037817049721E-2</v>
      </c>
      <c r="I236" s="23">
        <v>1.0971718045654886E-2</v>
      </c>
    </row>
    <row r="237" spans="1:9" ht="15.75" x14ac:dyDescent="0.25">
      <c r="A237" s="7" t="s">
        <v>48</v>
      </c>
      <c r="B237" s="11">
        <v>113</v>
      </c>
      <c r="C237" s="21">
        <v>10921</v>
      </c>
      <c r="D237" s="24">
        <f t="shared" si="14"/>
        <v>1.0347037817049721E-2</v>
      </c>
      <c r="E237" s="76">
        <f t="shared" si="15"/>
        <v>3.2285714285714286</v>
      </c>
      <c r="G237" s="16" t="s">
        <v>29</v>
      </c>
      <c r="H237" s="23">
        <v>9.9695976625735379E-3</v>
      </c>
      <c r="I237" s="23">
        <v>1.0971718045654886E-2</v>
      </c>
    </row>
    <row r="238" spans="1:9" ht="15.75" x14ac:dyDescent="0.25">
      <c r="A238" s="16" t="s">
        <v>28</v>
      </c>
      <c r="B238" s="14">
        <v>801</v>
      </c>
      <c r="C238" s="20">
        <v>49010</v>
      </c>
      <c r="D238" s="23">
        <f t="shared" si="14"/>
        <v>1.6343603346255866E-2</v>
      </c>
      <c r="E238" s="76">
        <f t="shared" si="15"/>
        <v>22.885714285714286</v>
      </c>
      <c r="G238" s="7" t="s">
        <v>37</v>
      </c>
      <c r="H238" s="24">
        <v>8.0406844890385538E-3</v>
      </c>
      <c r="I238" s="23">
        <v>1.0971718045654886E-2</v>
      </c>
    </row>
    <row r="239" spans="1:9" ht="15.75" x14ac:dyDescent="0.25">
      <c r="A239" s="7" t="s">
        <v>49</v>
      </c>
      <c r="B239" s="11">
        <v>17</v>
      </c>
      <c r="C239" s="21">
        <v>8268</v>
      </c>
      <c r="D239" s="24">
        <f t="shared" si="14"/>
        <v>2.0561199806482825E-3</v>
      </c>
      <c r="E239" s="76">
        <f t="shared" si="15"/>
        <v>0.48571428571428565</v>
      </c>
      <c r="G239" s="7" t="s">
        <v>50</v>
      </c>
      <c r="H239" s="24">
        <v>7.0214979195561723E-3</v>
      </c>
      <c r="I239" s="23">
        <v>1.0971718045654886E-2</v>
      </c>
    </row>
    <row r="240" spans="1:9" ht="15.75" x14ac:dyDescent="0.25">
      <c r="A240" s="7" t="s">
        <v>50</v>
      </c>
      <c r="B240" s="11">
        <v>81</v>
      </c>
      <c r="C240" s="21">
        <v>11536</v>
      </c>
      <c r="D240" s="24">
        <f t="shared" si="14"/>
        <v>7.0214979195561723E-3</v>
      </c>
      <c r="E240" s="76">
        <f t="shared" si="15"/>
        <v>2.3142857142857141</v>
      </c>
      <c r="G240" s="7" t="s">
        <v>44</v>
      </c>
      <c r="H240" s="24">
        <v>6.8300018798170313E-3</v>
      </c>
      <c r="I240" s="23">
        <v>1.0971718045654886E-2</v>
      </c>
    </row>
    <row r="241" spans="1:9" ht="15.75" x14ac:dyDescent="0.25">
      <c r="A241" s="7" t="s">
        <v>51</v>
      </c>
      <c r="B241" s="11">
        <v>95</v>
      </c>
      <c r="C241" s="21">
        <v>6520</v>
      </c>
      <c r="D241" s="24">
        <f t="shared" si="14"/>
        <v>1.4570552147239263E-2</v>
      </c>
      <c r="E241" s="76">
        <f t="shared" si="15"/>
        <v>2.7142857142857144</v>
      </c>
      <c r="G241" s="7" t="s">
        <v>39</v>
      </c>
      <c r="H241" s="24">
        <v>6.4870671845302045E-3</v>
      </c>
      <c r="I241" s="23">
        <v>1.0971718045654886E-2</v>
      </c>
    </row>
    <row r="242" spans="1:9" ht="15.75" x14ac:dyDescent="0.25">
      <c r="A242" s="7" t="s">
        <v>52</v>
      </c>
      <c r="B242" s="11">
        <v>105</v>
      </c>
      <c r="C242" s="21">
        <v>3021</v>
      </c>
      <c r="D242" s="24">
        <f t="shared" si="14"/>
        <v>3.4756703078450843E-2</v>
      </c>
      <c r="E242" s="76">
        <f t="shared" si="15"/>
        <v>3</v>
      </c>
      <c r="G242" s="7" t="s">
        <v>43</v>
      </c>
      <c r="H242" s="24">
        <v>6.2305295950155761E-3</v>
      </c>
      <c r="I242" s="23">
        <v>1.0971718045654886E-2</v>
      </c>
    </row>
    <row r="243" spans="1:9" ht="15.75" x14ac:dyDescent="0.25">
      <c r="A243" s="7" t="s">
        <v>53</v>
      </c>
      <c r="B243" s="11">
        <v>15</v>
      </c>
      <c r="C243" s="21">
        <v>636</v>
      </c>
      <c r="D243" s="24">
        <f t="shared" si="14"/>
        <v>2.358490566037736E-2</v>
      </c>
      <c r="E243" s="76">
        <f t="shared" si="15"/>
        <v>0.4285714285714286</v>
      </c>
      <c r="G243" s="7" t="s">
        <v>49</v>
      </c>
      <c r="H243" s="24">
        <v>2.0561199806482825E-3</v>
      </c>
      <c r="I243" s="23">
        <v>1.0971718045654886E-2</v>
      </c>
    </row>
    <row r="244" spans="1:9" ht="15.75" x14ac:dyDescent="0.25">
      <c r="A244" s="7" t="s">
        <v>54</v>
      </c>
      <c r="B244" s="11">
        <v>169</v>
      </c>
      <c r="C244" s="21">
        <v>4506</v>
      </c>
      <c r="D244" s="24">
        <f t="shared" si="14"/>
        <v>3.7505548158011541E-2</v>
      </c>
      <c r="E244" s="76">
        <f t="shared" si="15"/>
        <v>4.8285714285714283</v>
      </c>
      <c r="G244" s="7" t="s">
        <v>42</v>
      </c>
      <c r="H244" s="24">
        <v>1.3969482054588438E-3</v>
      </c>
      <c r="I244" s="23">
        <v>1.0971718045654886E-2</v>
      </c>
    </row>
    <row r="245" spans="1:9" ht="15.75" x14ac:dyDescent="0.25">
      <c r="A245" s="7" t="s">
        <v>55</v>
      </c>
      <c r="B245" s="11">
        <v>73</v>
      </c>
      <c r="C245" s="21">
        <v>3392</v>
      </c>
      <c r="D245" s="24">
        <f t="shared" si="14"/>
        <v>2.1521226415094338E-2</v>
      </c>
      <c r="E245" s="76">
        <f t="shared" si="15"/>
        <v>2.0857142857142859</v>
      </c>
    </row>
    <row r="246" spans="1:9" ht="15.75" x14ac:dyDescent="0.25">
      <c r="A246" s="7" t="s">
        <v>56</v>
      </c>
      <c r="B246" s="11">
        <v>112</v>
      </c>
      <c r="C246" s="21">
        <v>5063</v>
      </c>
      <c r="D246" s="24">
        <f t="shared" si="14"/>
        <v>2.2121271973138457E-2</v>
      </c>
      <c r="E246" s="76">
        <f t="shared" si="15"/>
        <v>3.2</v>
      </c>
    </row>
    <row r="247" spans="1:9" ht="15.75" x14ac:dyDescent="0.25">
      <c r="A247" s="7" t="s">
        <v>57</v>
      </c>
      <c r="B247" s="11">
        <v>96</v>
      </c>
      <c r="C247" s="21">
        <v>3757</v>
      </c>
      <c r="D247" s="24">
        <f t="shared" si="14"/>
        <v>2.5552302368911366E-2</v>
      </c>
      <c r="E247" s="76">
        <f t="shared" si="15"/>
        <v>2.7428571428571429</v>
      </c>
    </row>
    <row r="248" spans="1:9" ht="15.75" x14ac:dyDescent="0.25">
      <c r="A248" s="7" t="s">
        <v>58</v>
      </c>
      <c r="B248" s="11">
        <v>39</v>
      </c>
      <c r="C248" s="21">
        <v>2311</v>
      </c>
      <c r="D248" s="24">
        <f t="shared" si="14"/>
        <v>1.6875811337083515E-2</v>
      </c>
      <c r="E248" s="76">
        <f t="shared" si="15"/>
        <v>1.1142857142857143</v>
      </c>
    </row>
    <row r="249" spans="1:9" ht="15.75" x14ac:dyDescent="0.25">
      <c r="A249" s="16" t="s">
        <v>29</v>
      </c>
      <c r="B249" s="13">
        <v>1515</v>
      </c>
      <c r="C249" s="19">
        <v>151962</v>
      </c>
      <c r="D249" s="23">
        <f t="shared" si="14"/>
        <v>9.9695976625735379E-3</v>
      </c>
      <c r="E249" s="76">
        <f t="shared" si="15"/>
        <v>43.285714285714292</v>
      </c>
    </row>
    <row r="250" spans="1:9" x14ac:dyDescent="0.25">
      <c r="D250" s="17"/>
    </row>
    <row r="252" spans="1:9" x14ac:dyDescent="0.25">
      <c r="A252" t="s">
        <v>146</v>
      </c>
    </row>
    <row r="292" spans="1:7" x14ac:dyDescent="0.25">
      <c r="A292" t="s">
        <v>126</v>
      </c>
    </row>
    <row r="293" spans="1:7" x14ac:dyDescent="0.25">
      <c r="A293" s="25" t="s">
        <v>127</v>
      </c>
      <c r="B293" s="1"/>
      <c r="C293" s="1"/>
      <c r="D293" s="1"/>
    </row>
    <row r="294" spans="1:7" x14ac:dyDescent="0.25">
      <c r="A294" s="1"/>
      <c r="B294" s="1"/>
      <c r="C294" s="1"/>
      <c r="D294" s="1"/>
      <c r="E294" t="s">
        <v>175</v>
      </c>
    </row>
    <row r="295" spans="1:7" ht="15.75" x14ac:dyDescent="0.25">
      <c r="A295" s="1"/>
      <c r="B295" s="8" t="s">
        <v>3</v>
      </c>
      <c r="C295" s="8" t="s">
        <v>2</v>
      </c>
      <c r="D295" s="8" t="s">
        <v>2</v>
      </c>
      <c r="E295">
        <f>C297/D297</f>
        <v>0.96671690148917588</v>
      </c>
    </row>
    <row r="296" spans="1:7" ht="15.75" x14ac:dyDescent="0.25">
      <c r="A296" s="8" t="s">
        <v>25</v>
      </c>
      <c r="B296" s="8" t="s">
        <v>9</v>
      </c>
      <c r="C296" s="8" t="s">
        <v>10</v>
      </c>
      <c r="D296" s="8" t="s">
        <v>11</v>
      </c>
      <c r="E296" s="106" t="s">
        <v>174</v>
      </c>
      <c r="F296" s="107"/>
    </row>
    <row r="297" spans="1:7" ht="15.75" x14ac:dyDescent="0.25">
      <c r="A297" s="8" t="s">
        <v>62</v>
      </c>
      <c r="B297" s="74">
        <v>2254</v>
      </c>
      <c r="C297" s="74">
        <v>573470</v>
      </c>
      <c r="D297" s="74">
        <v>593214</v>
      </c>
      <c r="E297" s="8" t="s">
        <v>10</v>
      </c>
      <c r="F297" s="8" t="s">
        <v>11</v>
      </c>
    </row>
    <row r="298" spans="1:7" ht="15.75" x14ac:dyDescent="0.25">
      <c r="A298" s="8" t="s">
        <v>26</v>
      </c>
      <c r="B298" s="26">
        <v>546</v>
      </c>
      <c r="C298" s="74">
        <v>116939</v>
      </c>
      <c r="D298" s="74">
        <v>130035</v>
      </c>
      <c r="E298">
        <f>SUM(C298:C324)</f>
        <v>559162</v>
      </c>
      <c r="F298">
        <f>SUM(D298:D324)</f>
        <v>627043</v>
      </c>
      <c r="G298">
        <f>E298/F298</f>
        <v>0.89174426634218062</v>
      </c>
    </row>
    <row r="299" spans="1:7" ht="15.75" x14ac:dyDescent="0.25">
      <c r="A299" s="8" t="s">
        <v>63</v>
      </c>
      <c r="B299" s="26">
        <v>88</v>
      </c>
      <c r="C299" s="74">
        <v>16893</v>
      </c>
      <c r="D299" s="74">
        <v>18962</v>
      </c>
    </row>
    <row r="300" spans="1:7" ht="15.75" x14ac:dyDescent="0.25">
      <c r="A300" s="8" t="s">
        <v>64</v>
      </c>
      <c r="B300" s="26">
        <v>32</v>
      </c>
      <c r="C300" s="74">
        <v>6749</v>
      </c>
      <c r="D300" s="74">
        <v>7642</v>
      </c>
    </row>
    <row r="301" spans="1:7" ht="15.75" x14ac:dyDescent="0.25">
      <c r="A301" s="8" t="s">
        <v>65</v>
      </c>
      <c r="B301" s="26">
        <v>89</v>
      </c>
      <c r="C301" s="74">
        <v>24747</v>
      </c>
      <c r="D301" s="74">
        <v>27464</v>
      </c>
    </row>
    <row r="302" spans="1:7" ht="15.75" x14ac:dyDescent="0.25">
      <c r="A302" s="8" t="s">
        <v>66</v>
      </c>
      <c r="B302" s="26">
        <v>38</v>
      </c>
      <c r="C302" s="74">
        <v>8063</v>
      </c>
      <c r="D302" s="74">
        <v>8600</v>
      </c>
    </row>
    <row r="303" spans="1:7" ht="15.75" x14ac:dyDescent="0.25">
      <c r="A303" s="8" t="s">
        <v>67</v>
      </c>
      <c r="B303" s="26">
        <v>102</v>
      </c>
      <c r="C303" s="74">
        <v>20376</v>
      </c>
      <c r="D303" s="74">
        <v>22631</v>
      </c>
    </row>
    <row r="304" spans="1:7" ht="15.75" x14ac:dyDescent="0.25">
      <c r="A304" s="8" t="s">
        <v>68</v>
      </c>
      <c r="B304" s="26">
        <v>107</v>
      </c>
      <c r="C304" s="74">
        <v>18105</v>
      </c>
      <c r="D304" s="74">
        <v>19705</v>
      </c>
    </row>
    <row r="305" spans="1:4" ht="15.75" x14ac:dyDescent="0.25">
      <c r="A305" s="8" t="s">
        <v>69</v>
      </c>
      <c r="B305" s="26">
        <v>96</v>
      </c>
      <c r="C305" s="74">
        <v>22005</v>
      </c>
      <c r="D305" s="74">
        <v>25031</v>
      </c>
    </row>
    <row r="306" spans="1:4" ht="15.75" x14ac:dyDescent="0.25">
      <c r="A306" s="8" t="s">
        <v>27</v>
      </c>
      <c r="B306" s="26">
        <v>241</v>
      </c>
      <c r="C306" s="74">
        <v>57736</v>
      </c>
      <c r="D306" s="74">
        <v>63161</v>
      </c>
    </row>
    <row r="307" spans="1:4" ht="15.75" x14ac:dyDescent="0.25">
      <c r="A307" s="8" t="s">
        <v>70</v>
      </c>
      <c r="B307" s="26">
        <v>10</v>
      </c>
      <c r="C307" s="74">
        <v>1942</v>
      </c>
      <c r="D307" s="74">
        <v>2119</v>
      </c>
    </row>
    <row r="308" spans="1:4" ht="15.75" x14ac:dyDescent="0.25">
      <c r="A308" s="8" t="s">
        <v>71</v>
      </c>
      <c r="B308" s="26">
        <v>3</v>
      </c>
      <c r="C308" s="26">
        <v>694</v>
      </c>
      <c r="D308" s="26">
        <v>808</v>
      </c>
    </row>
    <row r="309" spans="1:4" ht="15.75" x14ac:dyDescent="0.25">
      <c r="A309" s="8" t="s">
        <v>72</v>
      </c>
      <c r="B309" s="26">
        <v>78</v>
      </c>
      <c r="C309" s="74">
        <v>19939</v>
      </c>
      <c r="D309" s="74">
        <v>21429</v>
      </c>
    </row>
    <row r="310" spans="1:4" ht="15.75" x14ac:dyDescent="0.25">
      <c r="A310" s="8" t="s">
        <v>73</v>
      </c>
      <c r="B310" s="26">
        <v>22</v>
      </c>
      <c r="C310" s="74">
        <v>5598</v>
      </c>
      <c r="D310" s="74">
        <v>6148</v>
      </c>
    </row>
    <row r="311" spans="1:4" ht="15.75" x14ac:dyDescent="0.25">
      <c r="A311" s="8" t="s">
        <v>74</v>
      </c>
      <c r="B311" s="26">
        <v>35</v>
      </c>
      <c r="C311" s="74">
        <v>5879</v>
      </c>
      <c r="D311" s="74">
        <v>6413</v>
      </c>
    </row>
    <row r="312" spans="1:4" ht="15.75" x14ac:dyDescent="0.25">
      <c r="A312" s="8" t="s">
        <v>75</v>
      </c>
      <c r="B312" s="26">
        <v>25</v>
      </c>
      <c r="C312" s="74">
        <v>5082</v>
      </c>
      <c r="D312" s="74">
        <v>5929</v>
      </c>
    </row>
    <row r="313" spans="1:4" ht="15.75" x14ac:dyDescent="0.25">
      <c r="A313" s="8" t="s">
        <v>76</v>
      </c>
      <c r="B313" s="26">
        <v>69</v>
      </c>
      <c r="C313" s="74">
        <v>18602</v>
      </c>
      <c r="D313" s="74">
        <v>20316</v>
      </c>
    </row>
    <row r="314" spans="1:4" ht="15.75" x14ac:dyDescent="0.25">
      <c r="A314" s="8" t="s">
        <v>28</v>
      </c>
      <c r="B314" s="26">
        <v>471</v>
      </c>
      <c r="C314" s="74">
        <v>104906</v>
      </c>
      <c r="D314" s="74">
        <v>120325</v>
      </c>
    </row>
    <row r="315" spans="1:4" ht="15.75" x14ac:dyDescent="0.25">
      <c r="A315" s="8" t="s">
        <v>77</v>
      </c>
      <c r="B315" s="26">
        <v>13</v>
      </c>
      <c r="C315" s="74">
        <v>2191</v>
      </c>
      <c r="D315" s="74">
        <v>2527</v>
      </c>
    </row>
    <row r="316" spans="1:4" ht="15.75" x14ac:dyDescent="0.25">
      <c r="A316" s="8" t="s">
        <v>79</v>
      </c>
      <c r="B316" s="26">
        <v>46</v>
      </c>
      <c r="C316" s="74">
        <v>9156</v>
      </c>
      <c r="D316" s="74">
        <v>10897</v>
      </c>
    </row>
    <row r="317" spans="1:4" ht="15.75" x14ac:dyDescent="0.25">
      <c r="A317" s="8" t="s">
        <v>80</v>
      </c>
      <c r="B317" s="26">
        <v>62</v>
      </c>
      <c r="C317" s="74">
        <v>19359</v>
      </c>
      <c r="D317" s="74">
        <v>21356</v>
      </c>
    </row>
    <row r="318" spans="1:4" ht="15.75" x14ac:dyDescent="0.25">
      <c r="A318" s="8" t="s">
        <v>81</v>
      </c>
      <c r="B318" s="26">
        <v>67</v>
      </c>
      <c r="C318" s="74">
        <v>13765</v>
      </c>
      <c r="D318" s="74">
        <v>15118</v>
      </c>
    </row>
    <row r="319" spans="1:4" ht="15.75" x14ac:dyDescent="0.25">
      <c r="A319" s="8" t="s">
        <v>82</v>
      </c>
      <c r="B319" s="26">
        <v>12</v>
      </c>
      <c r="C319" s="74">
        <v>1951</v>
      </c>
      <c r="D319" s="74">
        <v>2183</v>
      </c>
    </row>
    <row r="320" spans="1:4" ht="15.75" x14ac:dyDescent="0.25">
      <c r="A320" s="8" t="s">
        <v>83</v>
      </c>
      <c r="B320" s="26">
        <v>79</v>
      </c>
      <c r="C320" s="74">
        <v>17060</v>
      </c>
      <c r="D320" s="74">
        <v>19662</v>
      </c>
    </row>
    <row r="321" spans="1:8" ht="15.75" x14ac:dyDescent="0.25">
      <c r="A321" s="8" t="s">
        <v>84</v>
      </c>
      <c r="B321" s="26">
        <v>42</v>
      </c>
      <c r="C321" s="74">
        <v>7395</v>
      </c>
      <c r="D321" s="74">
        <v>8783</v>
      </c>
    </row>
    <row r="322" spans="1:8" ht="15.75" x14ac:dyDescent="0.25">
      <c r="A322" s="8" t="s">
        <v>85</v>
      </c>
      <c r="B322" s="26">
        <v>70</v>
      </c>
      <c r="C322" s="74">
        <v>15407</v>
      </c>
      <c r="D322" s="74">
        <v>17350</v>
      </c>
    </row>
    <row r="323" spans="1:8" ht="15.75" x14ac:dyDescent="0.25">
      <c r="A323" s="8" t="s">
        <v>86</v>
      </c>
      <c r="B323" s="26">
        <v>55</v>
      </c>
      <c r="C323" s="74">
        <v>13196</v>
      </c>
      <c r="D323" s="74">
        <v>16402</v>
      </c>
    </row>
    <row r="324" spans="1:8" ht="15.75" x14ac:dyDescent="0.25">
      <c r="A324" s="8" t="s">
        <v>87</v>
      </c>
      <c r="B324" s="26">
        <v>25</v>
      </c>
      <c r="C324" s="74">
        <v>5427</v>
      </c>
      <c r="D324" s="74">
        <v>6047</v>
      </c>
    </row>
    <row r="325" spans="1:8" ht="15.75" x14ac:dyDescent="0.25">
      <c r="A325" s="8" t="s">
        <v>29</v>
      </c>
      <c r="B325" s="26" t="s">
        <v>88</v>
      </c>
      <c r="C325" s="30" t="s">
        <v>89</v>
      </c>
      <c r="D325" s="30" t="s">
        <v>90</v>
      </c>
      <c r="E325" s="6" t="s">
        <v>132</v>
      </c>
      <c r="F325" s="6"/>
      <c r="G325" s="6"/>
      <c r="H325" s="6"/>
    </row>
    <row r="326" spans="1:8" ht="15.75" x14ac:dyDescent="0.25">
      <c r="A326" s="8" t="s">
        <v>91</v>
      </c>
      <c r="B326" s="26" t="s">
        <v>92</v>
      </c>
      <c r="C326" s="30" t="s">
        <v>93</v>
      </c>
      <c r="D326" s="30" t="s">
        <v>94</v>
      </c>
    </row>
    <row r="327" spans="1:8" ht="15.75" x14ac:dyDescent="0.25">
      <c r="A327" s="8" t="s">
        <v>95</v>
      </c>
      <c r="B327" s="26" t="s">
        <v>96</v>
      </c>
      <c r="C327" s="30" t="s">
        <v>97</v>
      </c>
      <c r="D327" s="30" t="s">
        <v>98</v>
      </c>
    </row>
    <row r="328" spans="1:8" ht="15.75" x14ac:dyDescent="0.25">
      <c r="A328" s="8" t="s">
        <v>99</v>
      </c>
      <c r="B328" s="26" t="s">
        <v>78</v>
      </c>
      <c r="C328" s="30" t="s">
        <v>100</v>
      </c>
      <c r="D328" s="30" t="s">
        <v>101</v>
      </c>
    </row>
    <row r="329" spans="1:8" ht="15.75" x14ac:dyDescent="0.25">
      <c r="A329" s="8" t="s">
        <v>102</v>
      </c>
      <c r="B329" s="26" t="s">
        <v>103</v>
      </c>
      <c r="C329" s="30" t="s">
        <v>104</v>
      </c>
      <c r="D329" s="30" t="s">
        <v>105</v>
      </c>
    </row>
    <row r="330" spans="1:8" ht="15.75" x14ac:dyDescent="0.25">
      <c r="A330" s="8" t="s">
        <v>106</v>
      </c>
      <c r="B330" s="26" t="s">
        <v>107</v>
      </c>
      <c r="C330" s="30" t="s">
        <v>108</v>
      </c>
      <c r="D330" s="30" t="s">
        <v>109</v>
      </c>
    </row>
    <row r="331" spans="1:8" ht="15.75" x14ac:dyDescent="0.25">
      <c r="A331" s="8" t="s">
        <v>110</v>
      </c>
      <c r="B331" s="26" t="s">
        <v>111</v>
      </c>
      <c r="C331" s="30" t="s">
        <v>112</v>
      </c>
      <c r="D331" s="30" t="s">
        <v>113</v>
      </c>
    </row>
    <row r="332" spans="1:8" ht="15.75" x14ac:dyDescent="0.25">
      <c r="A332" s="8" t="s">
        <v>114</v>
      </c>
      <c r="B332" s="26" t="s">
        <v>115</v>
      </c>
      <c r="C332" s="30" t="s">
        <v>116</v>
      </c>
      <c r="D332" s="30" t="s">
        <v>117</v>
      </c>
    </row>
    <row r="333" spans="1:8" ht="15.75" x14ac:dyDescent="0.25">
      <c r="A333" s="8" t="s">
        <v>118</v>
      </c>
      <c r="B333" s="26" t="s">
        <v>119</v>
      </c>
      <c r="C333" s="30" t="s">
        <v>120</v>
      </c>
      <c r="D333" s="30" t="s">
        <v>121</v>
      </c>
    </row>
    <row r="334" spans="1:8" ht="15.75" x14ac:dyDescent="0.25">
      <c r="A334" s="8" t="s">
        <v>122</v>
      </c>
      <c r="B334" s="26" t="s">
        <v>123</v>
      </c>
      <c r="C334" s="30" t="s">
        <v>124</v>
      </c>
      <c r="D334" s="30" t="s">
        <v>125</v>
      </c>
    </row>
    <row r="337" spans="1:9" x14ac:dyDescent="0.25">
      <c r="A337" t="s">
        <v>126</v>
      </c>
    </row>
    <row r="338" spans="1:9" x14ac:dyDescent="0.25">
      <c r="A338" s="25" t="s">
        <v>131</v>
      </c>
      <c r="B338" s="1"/>
      <c r="C338" s="1"/>
      <c r="D338" s="1"/>
    </row>
    <row r="339" spans="1:9" x14ac:dyDescent="0.25">
      <c r="A339" s="1"/>
      <c r="B339" s="1"/>
      <c r="C339" s="1"/>
      <c r="D339" s="1"/>
    </row>
    <row r="340" spans="1:9" ht="15.75" x14ac:dyDescent="0.25">
      <c r="B340" s="9" t="s">
        <v>4</v>
      </c>
      <c r="C340" s="9" t="s">
        <v>59</v>
      </c>
    </row>
    <row r="341" spans="1:9" ht="15.75" x14ac:dyDescent="0.25">
      <c r="A341" s="8" t="s">
        <v>25</v>
      </c>
      <c r="B341" s="9" t="s">
        <v>9</v>
      </c>
      <c r="C341" s="18"/>
      <c r="D341" s="22" t="s">
        <v>60</v>
      </c>
      <c r="G341" s="7" t="s">
        <v>38</v>
      </c>
      <c r="H341" s="77">
        <v>0.52777777777777779</v>
      </c>
      <c r="I341" s="77">
        <v>0.22772277227722773</v>
      </c>
    </row>
    <row r="342" spans="1:9" ht="15.75" x14ac:dyDescent="0.25">
      <c r="A342" s="16" t="s">
        <v>9</v>
      </c>
      <c r="B342" s="13">
        <v>2254</v>
      </c>
      <c r="C342" s="19">
        <v>9898</v>
      </c>
      <c r="D342" s="23">
        <f>B342/C342</f>
        <v>0.22772277227722773</v>
      </c>
      <c r="G342" s="7" t="s">
        <v>58</v>
      </c>
      <c r="H342" s="77">
        <v>0.4098360655737705</v>
      </c>
      <c r="I342" s="77">
        <v>0.22772277227722773</v>
      </c>
    </row>
    <row r="343" spans="1:9" ht="15.75" x14ac:dyDescent="0.25">
      <c r="A343" s="16" t="s">
        <v>26</v>
      </c>
      <c r="B343" s="14">
        <v>546</v>
      </c>
      <c r="C343" s="20">
        <v>1983</v>
      </c>
      <c r="D343" s="23">
        <f t="shared" ref="D343:D370" si="16">B343/C343</f>
        <v>0.27534039334341909</v>
      </c>
      <c r="G343" s="7" t="s">
        <v>40</v>
      </c>
      <c r="H343" s="77">
        <v>0.40684410646387831</v>
      </c>
      <c r="I343" s="77">
        <v>0.22772277227722773</v>
      </c>
    </row>
    <row r="344" spans="1:9" ht="15.75" x14ac:dyDescent="0.25">
      <c r="A344" s="7" t="s">
        <v>35</v>
      </c>
      <c r="B344" s="11">
        <v>88</v>
      </c>
      <c r="C344" s="21">
        <v>281</v>
      </c>
      <c r="D344" s="24">
        <f t="shared" si="16"/>
        <v>0.31316725978647686</v>
      </c>
      <c r="G344" s="7" t="s">
        <v>52</v>
      </c>
      <c r="H344" s="77">
        <v>0.37016574585635359</v>
      </c>
      <c r="I344" s="77">
        <v>0.22772277227722773</v>
      </c>
    </row>
    <row r="345" spans="1:9" ht="15.75" x14ac:dyDescent="0.25">
      <c r="A345" s="7" t="s">
        <v>36</v>
      </c>
      <c r="B345" s="11">
        <v>32</v>
      </c>
      <c r="C345" s="21">
        <v>107</v>
      </c>
      <c r="D345" s="24">
        <f t="shared" si="16"/>
        <v>0.29906542056074764</v>
      </c>
      <c r="G345" s="7" t="s">
        <v>53</v>
      </c>
      <c r="H345" s="77">
        <v>0.33333333333333331</v>
      </c>
      <c r="I345" s="77">
        <v>0.22772277227722773</v>
      </c>
    </row>
    <row r="346" spans="1:9" ht="15.75" x14ac:dyDescent="0.25">
      <c r="A346" s="7" t="s">
        <v>37</v>
      </c>
      <c r="B346" s="11">
        <v>89</v>
      </c>
      <c r="C346" s="21">
        <v>332</v>
      </c>
      <c r="D346" s="24">
        <f t="shared" si="16"/>
        <v>0.26807228915662651</v>
      </c>
      <c r="G346" s="7" t="s">
        <v>57</v>
      </c>
      <c r="H346" s="77">
        <v>0.32163742690058478</v>
      </c>
      <c r="I346" s="77">
        <v>0.22772277227722773</v>
      </c>
    </row>
    <row r="347" spans="1:9" ht="15.75" x14ac:dyDescent="0.25">
      <c r="A347" s="7" t="s">
        <v>38</v>
      </c>
      <c r="B347" s="11">
        <v>38</v>
      </c>
      <c r="C347" s="21">
        <v>72</v>
      </c>
      <c r="D347" s="24">
        <f t="shared" si="16"/>
        <v>0.52777777777777779</v>
      </c>
      <c r="G347" s="7" t="s">
        <v>35</v>
      </c>
      <c r="H347" s="77">
        <v>0.31316725978647686</v>
      </c>
      <c r="I347" s="77">
        <v>0.22772277227722773</v>
      </c>
    </row>
    <row r="348" spans="1:9" ht="15.75" x14ac:dyDescent="0.25">
      <c r="A348" s="7" t="s">
        <v>39</v>
      </c>
      <c r="B348" s="11">
        <v>102</v>
      </c>
      <c r="C348" s="21">
        <v>570</v>
      </c>
      <c r="D348" s="24">
        <f t="shared" si="16"/>
        <v>0.17894736842105263</v>
      </c>
      <c r="G348" s="7" t="s">
        <v>36</v>
      </c>
      <c r="H348" s="77">
        <v>0.29906542056074764</v>
      </c>
      <c r="I348" s="77">
        <v>0.22772277227722773</v>
      </c>
    </row>
    <row r="349" spans="1:9" ht="15.75" x14ac:dyDescent="0.25">
      <c r="A349" s="7" t="s">
        <v>40</v>
      </c>
      <c r="B349" s="11">
        <v>107</v>
      </c>
      <c r="C349" s="21">
        <v>263</v>
      </c>
      <c r="D349" s="24">
        <f t="shared" si="16"/>
        <v>0.40684410646387831</v>
      </c>
      <c r="G349" s="7" t="s">
        <v>54</v>
      </c>
      <c r="H349" s="77">
        <v>0.29259259259259257</v>
      </c>
      <c r="I349" s="77">
        <v>0.22772277227722773</v>
      </c>
    </row>
    <row r="350" spans="1:9" ht="15.75" x14ac:dyDescent="0.25">
      <c r="A350" s="7" t="s">
        <v>41</v>
      </c>
      <c r="B350" s="11">
        <v>96</v>
      </c>
      <c r="C350" s="21">
        <v>356</v>
      </c>
      <c r="D350" s="24">
        <f t="shared" si="16"/>
        <v>0.2696629213483146</v>
      </c>
      <c r="G350" s="7" t="s">
        <v>51</v>
      </c>
      <c r="H350" s="77">
        <v>0.27192982456140352</v>
      </c>
      <c r="I350" s="77">
        <v>0.22772277227722773</v>
      </c>
    </row>
    <row r="351" spans="1:9" ht="15.75" x14ac:dyDescent="0.25">
      <c r="A351" s="16" t="s">
        <v>27</v>
      </c>
      <c r="B351" s="14">
        <v>241</v>
      </c>
      <c r="C351" s="20">
        <v>1484</v>
      </c>
      <c r="D351" s="23">
        <f t="shared" si="16"/>
        <v>0.1623989218328841</v>
      </c>
      <c r="G351" s="7" t="s">
        <v>41</v>
      </c>
      <c r="H351" s="77">
        <v>0.2696629213483146</v>
      </c>
      <c r="I351" s="77">
        <v>0.22772277227722773</v>
      </c>
    </row>
    <row r="352" spans="1:9" ht="15.75" x14ac:dyDescent="0.25">
      <c r="A352" s="7" t="s">
        <v>42</v>
      </c>
      <c r="B352" s="11">
        <v>10</v>
      </c>
      <c r="C352" s="21">
        <v>207</v>
      </c>
      <c r="D352" s="24">
        <f t="shared" si="16"/>
        <v>4.8309178743961352E-2</v>
      </c>
      <c r="G352" s="7" t="s">
        <v>37</v>
      </c>
      <c r="H352" s="77">
        <v>0.26807228915662651</v>
      </c>
      <c r="I352" s="77">
        <v>0.22772277227722773</v>
      </c>
    </row>
    <row r="353" spans="1:9" ht="15.75" x14ac:dyDescent="0.25">
      <c r="A353" s="7" t="s">
        <v>43</v>
      </c>
      <c r="B353" s="11">
        <v>3</v>
      </c>
      <c r="C353" s="21">
        <v>25</v>
      </c>
      <c r="D353" s="24">
        <f t="shared" si="16"/>
        <v>0.12</v>
      </c>
      <c r="G353" s="7" t="s">
        <v>55</v>
      </c>
      <c r="H353" s="77">
        <v>0.26415094339622641</v>
      </c>
      <c r="I353" s="77">
        <v>0.22772277227722773</v>
      </c>
    </row>
    <row r="354" spans="1:9" ht="15.75" x14ac:dyDescent="0.25">
      <c r="A354" s="7" t="s">
        <v>44</v>
      </c>
      <c r="B354" s="11">
        <v>78</v>
      </c>
      <c r="C354" s="21">
        <v>479</v>
      </c>
      <c r="D354" s="24">
        <f t="shared" si="16"/>
        <v>0.162839248434238</v>
      </c>
      <c r="G354" s="7" t="s">
        <v>47</v>
      </c>
      <c r="H354" s="77">
        <v>0.25510204081632654</v>
      </c>
      <c r="I354" s="77">
        <v>0.22772277227722773</v>
      </c>
    </row>
    <row r="355" spans="1:9" ht="15.75" x14ac:dyDescent="0.25">
      <c r="A355" s="7" t="s">
        <v>45</v>
      </c>
      <c r="B355" s="11">
        <v>22</v>
      </c>
      <c r="C355" s="21">
        <v>162</v>
      </c>
      <c r="D355" s="24">
        <f t="shared" si="16"/>
        <v>0.13580246913580246</v>
      </c>
      <c r="G355" s="7" t="s">
        <v>46</v>
      </c>
      <c r="H355" s="77">
        <v>0.25179856115107913</v>
      </c>
      <c r="I355" s="77">
        <v>0.22772277227722773</v>
      </c>
    </row>
    <row r="356" spans="1:9" ht="15.75" x14ac:dyDescent="0.25">
      <c r="A356" s="7" t="s">
        <v>46</v>
      </c>
      <c r="B356" s="11">
        <v>35</v>
      </c>
      <c r="C356" s="21">
        <v>139</v>
      </c>
      <c r="D356" s="24">
        <f t="shared" si="16"/>
        <v>0.25179856115107913</v>
      </c>
      <c r="G356" s="7" t="s">
        <v>29</v>
      </c>
      <c r="H356" s="77">
        <v>0.2269170579029734</v>
      </c>
      <c r="I356" s="77">
        <v>0.22772277227722773</v>
      </c>
    </row>
    <row r="357" spans="1:9" ht="15.75" x14ac:dyDescent="0.25">
      <c r="A357" s="7" t="s">
        <v>47</v>
      </c>
      <c r="B357" s="11">
        <v>25</v>
      </c>
      <c r="C357" s="21">
        <v>98</v>
      </c>
      <c r="D357" s="24">
        <f t="shared" si="16"/>
        <v>0.25510204081632654</v>
      </c>
      <c r="G357" s="7" t="s">
        <v>56</v>
      </c>
      <c r="H357" s="77">
        <v>0.21806853582554517</v>
      </c>
      <c r="I357" s="77">
        <v>0.22772277227722773</v>
      </c>
    </row>
    <row r="358" spans="1:9" ht="15.75" x14ac:dyDescent="0.25">
      <c r="A358" s="7" t="s">
        <v>48</v>
      </c>
      <c r="B358" s="11">
        <v>69</v>
      </c>
      <c r="C358" s="21">
        <v>374</v>
      </c>
      <c r="D358" s="24">
        <f t="shared" si="16"/>
        <v>0.18449197860962566</v>
      </c>
      <c r="G358" s="7" t="s">
        <v>48</v>
      </c>
      <c r="H358" s="77">
        <v>0.18449197860962566</v>
      </c>
      <c r="I358" s="77">
        <v>0.22772277227722773</v>
      </c>
    </row>
    <row r="359" spans="1:9" ht="15.75" x14ac:dyDescent="0.25">
      <c r="A359" s="16" t="s">
        <v>28</v>
      </c>
      <c r="B359" s="14">
        <v>471</v>
      </c>
      <c r="C359" s="20">
        <v>1960</v>
      </c>
      <c r="D359" s="23">
        <f t="shared" si="16"/>
        <v>0.24030612244897959</v>
      </c>
      <c r="G359" s="7" t="s">
        <v>39</v>
      </c>
      <c r="H359" s="77">
        <v>0.17894736842105263</v>
      </c>
      <c r="I359" s="77">
        <v>0.22772277227722773</v>
      </c>
    </row>
    <row r="360" spans="1:9" ht="15.75" x14ac:dyDescent="0.25">
      <c r="A360" s="7" t="s">
        <v>49</v>
      </c>
      <c r="B360" s="11">
        <v>13</v>
      </c>
      <c r="C360" s="21">
        <v>181</v>
      </c>
      <c r="D360" s="24">
        <f t="shared" si="16"/>
        <v>7.18232044198895E-2</v>
      </c>
      <c r="G360" s="7" t="s">
        <v>44</v>
      </c>
      <c r="H360" s="77">
        <v>0.162839248434238</v>
      </c>
      <c r="I360" s="77">
        <v>0.22772277227722773</v>
      </c>
    </row>
    <row r="361" spans="1:9" ht="15.75" x14ac:dyDescent="0.25">
      <c r="A361" s="7" t="s">
        <v>50</v>
      </c>
      <c r="B361" s="11">
        <v>46</v>
      </c>
      <c r="C361" s="21">
        <v>352</v>
      </c>
      <c r="D361" s="24">
        <f t="shared" si="16"/>
        <v>0.13068181818181818</v>
      </c>
      <c r="G361" s="7" t="s">
        <v>45</v>
      </c>
      <c r="H361" s="77">
        <v>0.13580246913580246</v>
      </c>
      <c r="I361" s="77">
        <v>0.22772277227722773</v>
      </c>
    </row>
    <row r="362" spans="1:9" ht="15.75" x14ac:dyDescent="0.25">
      <c r="A362" s="7" t="s">
        <v>51</v>
      </c>
      <c r="B362" s="11">
        <v>62</v>
      </c>
      <c r="C362" s="21">
        <v>228</v>
      </c>
      <c r="D362" s="24">
        <f t="shared" si="16"/>
        <v>0.27192982456140352</v>
      </c>
      <c r="G362" s="7" t="s">
        <v>50</v>
      </c>
      <c r="H362" s="77">
        <v>0.13068181818181818</v>
      </c>
      <c r="I362" s="77">
        <v>0.22772277227722773</v>
      </c>
    </row>
    <row r="363" spans="1:9" ht="15.75" x14ac:dyDescent="0.25">
      <c r="A363" s="7" t="s">
        <v>52</v>
      </c>
      <c r="B363" s="11">
        <v>67</v>
      </c>
      <c r="C363" s="21">
        <v>181</v>
      </c>
      <c r="D363" s="24">
        <f t="shared" si="16"/>
        <v>0.37016574585635359</v>
      </c>
      <c r="G363" s="7" t="s">
        <v>43</v>
      </c>
      <c r="H363" s="77">
        <v>0.12</v>
      </c>
      <c r="I363" s="77">
        <v>0.22772277227722773</v>
      </c>
    </row>
    <row r="364" spans="1:9" ht="15.75" x14ac:dyDescent="0.25">
      <c r="A364" s="7" t="s">
        <v>53</v>
      </c>
      <c r="B364" s="11">
        <v>12</v>
      </c>
      <c r="C364" s="21">
        <v>36</v>
      </c>
      <c r="D364" s="24">
        <f t="shared" si="16"/>
        <v>0.33333333333333331</v>
      </c>
      <c r="G364" s="7" t="s">
        <v>49</v>
      </c>
      <c r="H364" s="77">
        <v>7.18232044198895E-2</v>
      </c>
      <c r="I364" s="77">
        <v>0.22772277227722773</v>
      </c>
    </row>
    <row r="365" spans="1:9" ht="15.75" x14ac:dyDescent="0.25">
      <c r="A365" s="7" t="s">
        <v>54</v>
      </c>
      <c r="B365" s="11">
        <v>79</v>
      </c>
      <c r="C365" s="21">
        <v>270</v>
      </c>
      <c r="D365" s="24">
        <f t="shared" si="16"/>
        <v>0.29259259259259257</v>
      </c>
      <c r="G365" s="7" t="s">
        <v>42</v>
      </c>
      <c r="H365" s="77">
        <v>4.8309178743961352E-2</v>
      </c>
      <c r="I365" s="77">
        <v>0.22772277227722773</v>
      </c>
    </row>
    <row r="366" spans="1:9" ht="15.75" x14ac:dyDescent="0.25">
      <c r="A366" s="7" t="s">
        <v>55</v>
      </c>
      <c r="B366" s="11">
        <v>42</v>
      </c>
      <c r="C366" s="21">
        <v>159</v>
      </c>
      <c r="D366" s="24">
        <f t="shared" si="16"/>
        <v>0.26415094339622641</v>
      </c>
    </row>
    <row r="367" spans="1:9" ht="15.75" x14ac:dyDescent="0.25">
      <c r="A367" s="7" t="s">
        <v>56</v>
      </c>
      <c r="B367" s="11">
        <v>70</v>
      </c>
      <c r="C367" s="21">
        <v>321</v>
      </c>
      <c r="D367" s="24">
        <f t="shared" si="16"/>
        <v>0.21806853582554517</v>
      </c>
    </row>
    <row r="368" spans="1:9" ht="15.75" x14ac:dyDescent="0.25">
      <c r="A368" s="7" t="s">
        <v>57</v>
      </c>
      <c r="B368" s="11">
        <v>55</v>
      </c>
      <c r="C368" s="21">
        <v>171</v>
      </c>
      <c r="D368" s="24">
        <f t="shared" si="16"/>
        <v>0.32163742690058478</v>
      </c>
    </row>
    <row r="369" spans="1:4" ht="15.75" x14ac:dyDescent="0.25">
      <c r="A369" s="7" t="s">
        <v>58</v>
      </c>
      <c r="B369" s="11">
        <v>25</v>
      </c>
      <c r="C369" s="21">
        <v>61</v>
      </c>
      <c r="D369" s="24">
        <f t="shared" si="16"/>
        <v>0.4098360655737705</v>
      </c>
    </row>
    <row r="370" spans="1:4" ht="15.75" x14ac:dyDescent="0.25">
      <c r="A370" s="16" t="s">
        <v>29</v>
      </c>
      <c r="B370" s="13">
        <v>1015</v>
      </c>
      <c r="C370" s="19">
        <v>4473</v>
      </c>
      <c r="D370" s="23">
        <f t="shared" si="16"/>
        <v>0.2269170579029734</v>
      </c>
    </row>
  </sheetData>
  <mergeCells count="1">
    <mergeCell ref="E296:F296"/>
  </mergeCells>
  <pageMargins left="0.7" right="0.7" top="0.75" bottom="0.75" header="0.3" footer="0.3"/>
  <pageSetup paperSize="9" scale="70" orientation="portrait" r:id="rId1"/>
  <colBreaks count="1" manualBreakCount="1">
    <brk id="6" max="37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3"/>
  <sheetViews>
    <sheetView view="pageBreakPreview" topLeftCell="A224" zoomScale="83" zoomScaleNormal="100" zoomScaleSheetLayoutView="83" workbookViewId="0">
      <selection activeCell="D231" sqref="D231"/>
    </sheetView>
  </sheetViews>
  <sheetFormatPr baseColWidth="10" defaultColWidth="9.140625" defaultRowHeight="12.75" x14ac:dyDescent="0.2"/>
  <cols>
    <col min="1" max="1" width="36" style="36" customWidth="1"/>
    <col min="2" max="2" width="12.140625" style="36" customWidth="1"/>
    <col min="3" max="3" width="11.5703125" style="36" customWidth="1"/>
    <col min="4" max="4" width="12.5703125" style="36" customWidth="1"/>
    <col min="5" max="5" width="9.28515625" style="36" customWidth="1"/>
    <col min="6" max="6" width="9.710937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251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25.5" x14ac:dyDescent="0.2">
      <c r="A4" s="93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93" t="s">
        <v>144</v>
      </c>
      <c r="B5" s="101">
        <v>5774</v>
      </c>
      <c r="C5" s="101">
        <v>5162</v>
      </c>
      <c r="D5" s="100">
        <v>128</v>
      </c>
      <c r="E5" s="100">
        <v>73</v>
      </c>
      <c r="F5" s="100">
        <v>559</v>
      </c>
      <c r="N5" s="42">
        <f>SUM(C5:F5)</f>
        <v>5922</v>
      </c>
      <c r="O5" s="42">
        <f>N5-B5</f>
        <v>148</v>
      </c>
    </row>
    <row r="6" spans="1:15" x14ac:dyDescent="0.2">
      <c r="A6" s="93" t="s">
        <v>11</v>
      </c>
      <c r="B6" s="101">
        <v>1319725</v>
      </c>
      <c r="C6" s="101">
        <v>1212678</v>
      </c>
      <c r="D6" s="101">
        <v>17892</v>
      </c>
      <c r="E6" s="101">
        <v>22711</v>
      </c>
      <c r="F6" s="101">
        <v>66445</v>
      </c>
      <c r="G6" s="42"/>
    </row>
    <row r="7" spans="1:15" x14ac:dyDescent="0.2">
      <c r="A7" s="93" t="s">
        <v>134</v>
      </c>
      <c r="B7" s="101">
        <v>1171030</v>
      </c>
      <c r="C7" s="101">
        <v>1080219</v>
      </c>
      <c r="D7" s="101">
        <v>16183</v>
      </c>
      <c r="E7" s="101">
        <v>20801</v>
      </c>
      <c r="F7" s="101">
        <v>53828</v>
      </c>
      <c r="G7" s="42"/>
    </row>
    <row r="9" spans="1:15" x14ac:dyDescent="0.2">
      <c r="A9" s="36" t="s">
        <v>252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3" x14ac:dyDescent="0.2">
      <c r="A39" s="63" t="s">
        <v>231</v>
      </c>
    </row>
    <row r="40" spans="1:3" x14ac:dyDescent="0.2">
      <c r="A40" s="50"/>
      <c r="B40" s="70" t="s">
        <v>5</v>
      </c>
      <c r="C40" s="70" t="s">
        <v>232</v>
      </c>
    </row>
    <row r="41" spans="1:3" x14ac:dyDescent="0.2">
      <c r="A41" s="50" t="s">
        <v>5</v>
      </c>
      <c r="B41" s="81">
        <v>5162</v>
      </c>
      <c r="C41" s="97">
        <f>B41/B41</f>
        <v>1</v>
      </c>
    </row>
    <row r="42" spans="1:3" ht="15" hidden="1" x14ac:dyDescent="0.2">
      <c r="A42" s="50" t="s">
        <v>147</v>
      </c>
      <c r="B42" s="98">
        <v>96</v>
      </c>
      <c r="C42" s="99"/>
    </row>
    <row r="43" spans="1:3" ht="15" hidden="1" x14ac:dyDescent="0.2">
      <c r="A43" s="50" t="s">
        <v>148</v>
      </c>
      <c r="B43" s="98">
        <v>57</v>
      </c>
      <c r="C43" s="99"/>
    </row>
    <row r="44" spans="1:3" ht="15" hidden="1" x14ac:dyDescent="0.2">
      <c r="A44" s="50" t="s">
        <v>15</v>
      </c>
      <c r="B44" s="98">
        <v>77</v>
      </c>
      <c r="C44" s="99"/>
    </row>
    <row r="45" spans="1:3" ht="15" hidden="1" x14ac:dyDescent="0.2">
      <c r="A45" s="50" t="s">
        <v>16</v>
      </c>
      <c r="B45" s="98">
        <v>45</v>
      </c>
      <c r="C45" s="99"/>
    </row>
    <row r="46" spans="1:3" ht="15" hidden="1" x14ac:dyDescent="0.2">
      <c r="A46" s="50" t="s">
        <v>17</v>
      </c>
      <c r="B46" s="98">
        <v>90</v>
      </c>
      <c r="C46" s="99"/>
    </row>
    <row r="47" spans="1:3" ht="15" hidden="1" x14ac:dyDescent="0.2">
      <c r="A47" s="50" t="s">
        <v>18</v>
      </c>
      <c r="B47" s="98">
        <v>46</v>
      </c>
      <c r="C47" s="99"/>
    </row>
    <row r="48" spans="1:3" ht="15" hidden="1" x14ac:dyDescent="0.2">
      <c r="A48" s="50" t="s">
        <v>19</v>
      </c>
      <c r="B48" s="98">
        <v>75</v>
      </c>
      <c r="C48" s="99"/>
    </row>
    <row r="49" spans="1:6" ht="15" hidden="1" x14ac:dyDescent="0.2">
      <c r="A49" s="50" t="s">
        <v>20</v>
      </c>
      <c r="B49" s="98">
        <v>71</v>
      </c>
      <c r="C49" s="99"/>
    </row>
    <row r="50" spans="1:6" ht="15" hidden="1" x14ac:dyDescent="0.2">
      <c r="A50" s="50" t="s">
        <v>21</v>
      </c>
      <c r="B50" s="5">
        <v>2272</v>
      </c>
      <c r="C50" s="99"/>
    </row>
    <row r="51" spans="1:6" ht="15" hidden="1" x14ac:dyDescent="0.2">
      <c r="A51" s="50" t="s">
        <v>22</v>
      </c>
      <c r="B51" s="5">
        <v>1733</v>
      </c>
      <c r="C51" s="99"/>
    </row>
    <row r="52" spans="1:6" ht="15" hidden="1" x14ac:dyDescent="0.2">
      <c r="A52" s="50" t="s">
        <v>23</v>
      </c>
      <c r="B52" s="98">
        <v>889</v>
      </c>
      <c r="C52" s="99"/>
    </row>
    <row r="53" spans="1:6" x14ac:dyDescent="0.2">
      <c r="A53" s="64" t="s">
        <v>142</v>
      </c>
      <c r="B53" s="65">
        <f t="shared" ref="B53" si="0">B42+B43</f>
        <v>153</v>
      </c>
      <c r="C53" s="44">
        <f>B53/B41</f>
        <v>2.9639674544750097E-2</v>
      </c>
    </row>
    <row r="54" spans="1:6" x14ac:dyDescent="0.2">
      <c r="A54" s="64" t="s">
        <v>139</v>
      </c>
      <c r="B54" s="65">
        <f t="shared" ref="B54" si="1">B44+B45+B50</f>
        <v>2394</v>
      </c>
      <c r="C54" s="44">
        <f>B54/B41</f>
        <v>0.46377373111197212</v>
      </c>
    </row>
    <row r="55" spans="1:6" x14ac:dyDescent="0.2">
      <c r="A55" s="64" t="s">
        <v>140</v>
      </c>
      <c r="B55" s="65">
        <f t="shared" ref="B55" si="2">B46+B47+B51</f>
        <v>1869</v>
      </c>
      <c r="C55" s="44">
        <f>B55/B41</f>
        <v>0.36206896551724138</v>
      </c>
    </row>
    <row r="56" spans="1:6" x14ac:dyDescent="0.2">
      <c r="A56" s="64" t="s">
        <v>141</v>
      </c>
      <c r="B56" s="65">
        <f t="shared" ref="B56" si="3">B48+B49+B52</f>
        <v>1035</v>
      </c>
      <c r="C56" s="44">
        <f>B56/B41</f>
        <v>0.20050368074389771</v>
      </c>
    </row>
    <row r="57" spans="1:6" s="47" customFormat="1" x14ac:dyDescent="0.2">
      <c r="A57" s="45"/>
      <c r="B57" s="46"/>
      <c r="C57" s="46"/>
      <c r="D57" s="46"/>
      <c r="E57" s="46"/>
      <c r="F57" s="46"/>
    </row>
    <row r="58" spans="1:6" s="47" customFormat="1" x14ac:dyDescent="0.2">
      <c r="A58" s="45"/>
      <c r="B58" s="46"/>
      <c r="C58" s="46"/>
      <c r="D58" s="46"/>
      <c r="E58" s="46"/>
      <c r="F58" s="46"/>
    </row>
    <row r="59" spans="1:6" x14ac:dyDescent="0.2">
      <c r="A59" s="63" t="s">
        <v>165</v>
      </c>
      <c r="B59" s="48"/>
      <c r="C59" s="41"/>
      <c r="D59" s="41"/>
      <c r="E59" s="41"/>
      <c r="F59" s="41"/>
    </row>
    <row r="60" spans="1:6" x14ac:dyDescent="0.2">
      <c r="A60" s="49"/>
      <c r="B60" s="48"/>
      <c r="C60" s="41"/>
      <c r="D60" s="41"/>
      <c r="E60" s="41"/>
      <c r="F60" s="41"/>
    </row>
    <row r="61" spans="1:6" x14ac:dyDescent="0.2">
      <c r="A61" s="49"/>
      <c r="B61" s="48"/>
      <c r="C61" s="41"/>
      <c r="D61" s="41"/>
      <c r="E61" s="41"/>
      <c r="F61" s="41"/>
    </row>
    <row r="62" spans="1:6" x14ac:dyDescent="0.2">
      <c r="A62" s="49"/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81" spans="1:19" x14ac:dyDescent="0.2">
      <c r="A81" s="63" t="s">
        <v>159</v>
      </c>
    </row>
    <row r="83" spans="1:19" ht="38.25" x14ac:dyDescent="0.2">
      <c r="A83" s="93"/>
      <c r="B83" s="70" t="s">
        <v>4</v>
      </c>
      <c r="C83" s="70" t="s">
        <v>128</v>
      </c>
      <c r="D83" s="70" t="s">
        <v>5</v>
      </c>
      <c r="E83" s="70" t="s">
        <v>149</v>
      </c>
      <c r="F83" s="70" t="s">
        <v>6</v>
      </c>
      <c r="G83" s="70" t="s">
        <v>152</v>
      </c>
      <c r="H83" s="70" t="s">
        <v>7</v>
      </c>
      <c r="I83" s="70" t="s">
        <v>151</v>
      </c>
      <c r="J83" s="70" t="s">
        <v>8</v>
      </c>
      <c r="K83" s="70" t="s">
        <v>150</v>
      </c>
    </row>
    <row r="84" spans="1:19" ht="15" x14ac:dyDescent="0.2">
      <c r="A84" s="94" t="s">
        <v>9</v>
      </c>
      <c r="B84" s="65">
        <v>5774</v>
      </c>
      <c r="C84" s="67">
        <f>B84/$B$84</f>
        <v>1</v>
      </c>
      <c r="D84" s="65">
        <v>5162</v>
      </c>
      <c r="E84" s="67">
        <f>D84/$B$84</f>
        <v>0.89400762036716319</v>
      </c>
      <c r="F84" s="66">
        <v>128</v>
      </c>
      <c r="G84" s="67">
        <f>F84/$B$84</f>
        <v>2.2168340838240388E-2</v>
      </c>
      <c r="H84" s="66">
        <v>73</v>
      </c>
      <c r="I84" s="67">
        <f>H84/$B$84</f>
        <v>1.2642881884308971E-2</v>
      </c>
      <c r="J84" s="66">
        <v>559</v>
      </c>
      <c r="K84" s="67">
        <f>J84/$B$84</f>
        <v>9.6813301004502944E-2</v>
      </c>
      <c r="M84" s="42">
        <f>D84+J84</f>
        <v>5721</v>
      </c>
      <c r="O84" s="85"/>
      <c r="P84" s="85"/>
      <c r="Q84" s="84"/>
      <c r="R84" s="84"/>
      <c r="S84" s="84"/>
    </row>
    <row r="85" spans="1:19" ht="15" x14ac:dyDescent="0.2">
      <c r="A85" s="94" t="s">
        <v>26</v>
      </c>
      <c r="B85" s="65">
        <v>1479</v>
      </c>
      <c r="C85" s="67">
        <f t="shared" ref="C85:K112" si="4">B85/$B$84</f>
        <v>0.25614825077935571</v>
      </c>
      <c r="D85" s="65">
        <v>1262</v>
      </c>
      <c r="E85" s="67">
        <f t="shared" si="4"/>
        <v>0.21856598545202632</v>
      </c>
      <c r="F85" s="66">
        <v>15</v>
      </c>
      <c r="G85" s="67">
        <f t="shared" si="4"/>
        <v>2.5978524419812956E-3</v>
      </c>
      <c r="H85" s="66">
        <v>11</v>
      </c>
      <c r="I85" s="67">
        <f t="shared" si="4"/>
        <v>1.9050917907862833E-3</v>
      </c>
      <c r="J85" s="66">
        <v>235</v>
      </c>
      <c r="K85" s="67">
        <f t="shared" si="4"/>
        <v>4.0699688257706965E-2</v>
      </c>
      <c r="M85" s="42">
        <f t="shared" ref="M85:M111" si="5">D85+J85</f>
        <v>1497</v>
      </c>
      <c r="O85" s="84"/>
      <c r="P85" s="84"/>
      <c r="Q85" s="84"/>
      <c r="R85" s="84"/>
      <c r="S85" s="84"/>
    </row>
    <row r="86" spans="1:19" ht="15" x14ac:dyDescent="0.2">
      <c r="A86" s="93" t="s">
        <v>35</v>
      </c>
      <c r="B86" s="52">
        <v>233</v>
      </c>
      <c r="C86" s="53">
        <f>B86/$B$84</f>
        <v>4.0353307932109457E-2</v>
      </c>
      <c r="D86" s="52">
        <v>186</v>
      </c>
      <c r="E86" s="53">
        <f>D86/$B$84</f>
        <v>3.2213370280568067E-2</v>
      </c>
      <c r="F86" s="52">
        <v>10</v>
      </c>
      <c r="G86" s="53">
        <f>F86/$B$84</f>
        <v>1.7319016279875303E-3</v>
      </c>
      <c r="H86" s="52">
        <v>0</v>
      </c>
      <c r="I86" s="53">
        <f>H86/$B$84</f>
        <v>0</v>
      </c>
      <c r="J86" s="52">
        <v>41</v>
      </c>
      <c r="K86" s="53">
        <f>J86/$B$84</f>
        <v>7.1007966747488743E-3</v>
      </c>
      <c r="M86" s="42">
        <f t="shared" si="5"/>
        <v>227</v>
      </c>
      <c r="O86" s="84"/>
      <c r="P86" s="84"/>
      <c r="Q86" s="84"/>
      <c r="R86" s="84"/>
      <c r="S86" s="84"/>
    </row>
    <row r="87" spans="1:19" ht="15" x14ac:dyDescent="0.2">
      <c r="A87" s="93" t="s">
        <v>36</v>
      </c>
      <c r="B87" s="52">
        <v>101</v>
      </c>
      <c r="C87" s="53">
        <f t="shared" si="4"/>
        <v>1.7492206442674057E-2</v>
      </c>
      <c r="D87" s="52">
        <v>91</v>
      </c>
      <c r="E87" s="53">
        <f t="shared" si="4"/>
        <v>1.5760304814686526E-2</v>
      </c>
      <c r="F87" s="52">
        <v>0</v>
      </c>
      <c r="G87" s="53">
        <f t="shared" si="4"/>
        <v>0</v>
      </c>
      <c r="H87" s="52">
        <v>3</v>
      </c>
      <c r="I87" s="53">
        <f t="shared" si="4"/>
        <v>5.195704883962591E-4</v>
      </c>
      <c r="J87" s="52">
        <v>8</v>
      </c>
      <c r="K87" s="53">
        <f t="shared" si="4"/>
        <v>1.3855213023900243E-3</v>
      </c>
      <c r="M87" s="42">
        <f t="shared" si="5"/>
        <v>99</v>
      </c>
      <c r="O87" s="84"/>
      <c r="P87" s="84"/>
      <c r="Q87" s="84"/>
      <c r="R87" s="84"/>
      <c r="S87" s="84"/>
    </row>
    <row r="88" spans="1:19" ht="15" x14ac:dyDescent="0.2">
      <c r="A88" s="93" t="s">
        <v>37</v>
      </c>
      <c r="B88" s="52">
        <v>188</v>
      </c>
      <c r="C88" s="53">
        <f t="shared" si="4"/>
        <v>3.2559750606165568E-2</v>
      </c>
      <c r="D88" s="52">
        <v>180</v>
      </c>
      <c r="E88" s="53">
        <f t="shared" si="4"/>
        <v>3.1174229303775544E-2</v>
      </c>
      <c r="F88" s="52">
        <v>1</v>
      </c>
      <c r="G88" s="53">
        <f t="shared" si="4"/>
        <v>1.7319016279875303E-4</v>
      </c>
      <c r="H88" s="52">
        <v>0</v>
      </c>
      <c r="I88" s="53">
        <f t="shared" si="4"/>
        <v>0</v>
      </c>
      <c r="J88" s="52">
        <v>8</v>
      </c>
      <c r="K88" s="53">
        <f t="shared" si="4"/>
        <v>1.3855213023900243E-3</v>
      </c>
      <c r="M88" s="42">
        <f t="shared" si="5"/>
        <v>188</v>
      </c>
      <c r="O88" s="84"/>
      <c r="P88" s="84"/>
      <c r="Q88" s="84"/>
      <c r="R88" s="84"/>
      <c r="S88" s="84"/>
    </row>
    <row r="89" spans="1:19" ht="15" x14ac:dyDescent="0.2">
      <c r="A89" s="93" t="s">
        <v>38</v>
      </c>
      <c r="B89" s="52">
        <v>51</v>
      </c>
      <c r="C89" s="53">
        <f t="shared" si="4"/>
        <v>8.8326983027364053E-3</v>
      </c>
      <c r="D89" s="52">
        <v>50</v>
      </c>
      <c r="E89" s="53">
        <f t="shared" si="4"/>
        <v>8.6595081399376515E-3</v>
      </c>
      <c r="F89" s="52">
        <v>0</v>
      </c>
      <c r="G89" s="53">
        <f t="shared" si="4"/>
        <v>0</v>
      </c>
      <c r="H89" s="52">
        <v>0</v>
      </c>
      <c r="I89" s="53">
        <f t="shared" si="4"/>
        <v>0</v>
      </c>
      <c r="J89" s="52">
        <v>1</v>
      </c>
      <c r="K89" s="53">
        <f t="shared" si="4"/>
        <v>1.7319016279875303E-4</v>
      </c>
      <c r="M89" s="42">
        <f t="shared" si="5"/>
        <v>51</v>
      </c>
      <c r="O89" s="84"/>
      <c r="P89" s="84"/>
      <c r="Q89" s="84"/>
      <c r="R89" s="84"/>
      <c r="S89" s="84"/>
    </row>
    <row r="90" spans="1:19" ht="15" x14ac:dyDescent="0.2">
      <c r="A90" s="93" t="s">
        <v>39</v>
      </c>
      <c r="B90" s="52">
        <v>438</v>
      </c>
      <c r="C90" s="53">
        <f t="shared" si="4"/>
        <v>7.5857291305853822E-2</v>
      </c>
      <c r="D90" s="52">
        <v>362</v>
      </c>
      <c r="E90" s="53">
        <f t="shared" si="4"/>
        <v>6.2694838933148603E-2</v>
      </c>
      <c r="F90" s="52">
        <v>0</v>
      </c>
      <c r="G90" s="53">
        <f t="shared" si="4"/>
        <v>0</v>
      </c>
      <c r="H90" s="52">
        <v>8</v>
      </c>
      <c r="I90" s="53">
        <f t="shared" si="4"/>
        <v>1.3855213023900243E-3</v>
      </c>
      <c r="J90" s="52">
        <v>85</v>
      </c>
      <c r="K90" s="53">
        <f t="shared" si="4"/>
        <v>1.4721163837894008E-2</v>
      </c>
      <c r="M90" s="42">
        <f t="shared" si="5"/>
        <v>447</v>
      </c>
      <c r="O90" s="84"/>
      <c r="P90" s="84"/>
      <c r="Q90" s="84"/>
      <c r="R90" s="84"/>
      <c r="S90" s="84"/>
    </row>
    <row r="91" spans="1:19" ht="15" x14ac:dyDescent="0.2">
      <c r="A91" s="93" t="s">
        <v>40</v>
      </c>
      <c r="B91" s="52">
        <v>219</v>
      </c>
      <c r="C91" s="53">
        <f t="shared" si="4"/>
        <v>3.7928645652926911E-2</v>
      </c>
      <c r="D91" s="52">
        <v>169</v>
      </c>
      <c r="E91" s="53">
        <f t="shared" si="4"/>
        <v>2.9269137512989263E-2</v>
      </c>
      <c r="F91" s="52">
        <v>0</v>
      </c>
      <c r="G91" s="53">
        <f t="shared" si="4"/>
        <v>0</v>
      </c>
      <c r="H91" s="52">
        <v>0</v>
      </c>
      <c r="I91" s="53">
        <f t="shared" si="4"/>
        <v>0</v>
      </c>
      <c r="J91" s="52">
        <v>62</v>
      </c>
      <c r="K91" s="53">
        <f t="shared" si="4"/>
        <v>1.0737790093522688E-2</v>
      </c>
      <c r="M91" s="42">
        <f t="shared" si="5"/>
        <v>231</v>
      </c>
      <c r="O91" s="84"/>
      <c r="P91" s="84"/>
      <c r="Q91" s="84"/>
      <c r="R91" s="84"/>
      <c r="S91" s="84"/>
    </row>
    <row r="92" spans="1:19" ht="15" x14ac:dyDescent="0.2">
      <c r="A92" s="93" t="s">
        <v>41</v>
      </c>
      <c r="B92" s="52">
        <v>253</v>
      </c>
      <c r="C92" s="53">
        <f t="shared" si="4"/>
        <v>4.3817111188084519E-2</v>
      </c>
      <c r="D92" s="52">
        <v>228</v>
      </c>
      <c r="E92" s="53">
        <f t="shared" si="4"/>
        <v>3.9487357118115692E-2</v>
      </c>
      <c r="F92" s="52">
        <v>4</v>
      </c>
      <c r="G92" s="53">
        <f t="shared" si="4"/>
        <v>6.9276065119501214E-4</v>
      </c>
      <c r="H92" s="52">
        <v>0</v>
      </c>
      <c r="I92" s="53">
        <f t="shared" si="4"/>
        <v>0</v>
      </c>
      <c r="J92" s="52">
        <v>30</v>
      </c>
      <c r="K92" s="53">
        <f t="shared" si="4"/>
        <v>5.1957048839625913E-3</v>
      </c>
      <c r="M92" s="42">
        <f t="shared" si="5"/>
        <v>258</v>
      </c>
      <c r="O92" s="84"/>
      <c r="P92" s="84"/>
      <c r="Q92" s="84"/>
      <c r="R92" s="84"/>
      <c r="S92" s="84"/>
    </row>
    <row r="93" spans="1:19" ht="15" x14ac:dyDescent="0.2">
      <c r="A93" s="94" t="s">
        <v>27</v>
      </c>
      <c r="B93" s="66">
        <v>582</v>
      </c>
      <c r="C93" s="67">
        <f t="shared" si="4"/>
        <v>0.10079667474887426</v>
      </c>
      <c r="D93" s="66">
        <v>521</v>
      </c>
      <c r="E93" s="67">
        <f t="shared" si="4"/>
        <v>9.0232074818150335E-2</v>
      </c>
      <c r="F93" s="66">
        <v>9</v>
      </c>
      <c r="G93" s="67">
        <f t="shared" si="4"/>
        <v>1.5587114651887772E-3</v>
      </c>
      <c r="H93" s="66">
        <v>4</v>
      </c>
      <c r="I93" s="67">
        <f t="shared" si="4"/>
        <v>6.9276065119501214E-4</v>
      </c>
      <c r="J93" s="66">
        <v>71</v>
      </c>
      <c r="K93" s="67">
        <f t="shared" si="4"/>
        <v>1.2296501558711466E-2</v>
      </c>
      <c r="M93" s="42">
        <f t="shared" si="5"/>
        <v>592</v>
      </c>
      <c r="O93" s="84"/>
      <c r="P93" s="84"/>
      <c r="Q93" s="84"/>
      <c r="R93" s="84"/>
      <c r="S93" s="84"/>
    </row>
    <row r="94" spans="1:19" ht="15" x14ac:dyDescent="0.2">
      <c r="A94" s="93" t="s">
        <v>42</v>
      </c>
      <c r="B94" s="52">
        <v>44</v>
      </c>
      <c r="C94" s="53">
        <f t="shared" si="4"/>
        <v>7.6203671631451331E-3</v>
      </c>
      <c r="D94" s="52">
        <v>44</v>
      </c>
      <c r="E94" s="53">
        <f t="shared" si="4"/>
        <v>7.6203671631451331E-3</v>
      </c>
      <c r="F94" s="52">
        <v>0</v>
      </c>
      <c r="G94" s="53">
        <f t="shared" si="4"/>
        <v>0</v>
      </c>
      <c r="H94" s="52">
        <v>0</v>
      </c>
      <c r="I94" s="53">
        <f t="shared" si="4"/>
        <v>0</v>
      </c>
      <c r="J94" s="52">
        <v>0</v>
      </c>
      <c r="K94" s="53">
        <f t="shared" si="4"/>
        <v>0</v>
      </c>
      <c r="M94" s="42">
        <f t="shared" si="5"/>
        <v>44</v>
      </c>
      <c r="O94" s="84"/>
      <c r="P94" s="84"/>
      <c r="Q94" s="84"/>
      <c r="R94" s="84"/>
      <c r="S94" s="84"/>
    </row>
    <row r="95" spans="1:19" ht="15" x14ac:dyDescent="0.2">
      <c r="A95" s="93" t="s">
        <v>43</v>
      </c>
      <c r="B95" s="52">
        <v>25</v>
      </c>
      <c r="C95" s="53">
        <f t="shared" si="4"/>
        <v>4.3297540699688258E-3</v>
      </c>
      <c r="D95" s="52">
        <v>18</v>
      </c>
      <c r="E95" s="53">
        <f t="shared" si="4"/>
        <v>3.1174229303775544E-3</v>
      </c>
      <c r="F95" s="52">
        <v>0</v>
      </c>
      <c r="G95" s="53">
        <f t="shared" si="4"/>
        <v>0</v>
      </c>
      <c r="H95" s="52">
        <v>0</v>
      </c>
      <c r="I95" s="53">
        <f t="shared" si="4"/>
        <v>0</v>
      </c>
      <c r="J95" s="52">
        <v>11</v>
      </c>
      <c r="K95" s="53">
        <f t="shared" si="4"/>
        <v>1.9050917907862833E-3</v>
      </c>
      <c r="M95" s="42">
        <f t="shared" si="5"/>
        <v>29</v>
      </c>
      <c r="O95" s="84"/>
      <c r="P95" s="84"/>
      <c r="Q95" s="84"/>
      <c r="R95" s="84"/>
      <c r="S95" s="84"/>
    </row>
    <row r="96" spans="1:19" ht="15" x14ac:dyDescent="0.2">
      <c r="A96" s="93" t="s">
        <v>44</v>
      </c>
      <c r="B96" s="52">
        <v>154</v>
      </c>
      <c r="C96" s="53">
        <f t="shared" si="4"/>
        <v>2.6671285071007966E-2</v>
      </c>
      <c r="D96" s="52">
        <v>145</v>
      </c>
      <c r="E96" s="53">
        <f t="shared" si="4"/>
        <v>2.5112573605819189E-2</v>
      </c>
      <c r="F96" s="52">
        <v>1</v>
      </c>
      <c r="G96" s="53">
        <f t="shared" si="4"/>
        <v>1.7319016279875303E-4</v>
      </c>
      <c r="H96" s="52">
        <v>4</v>
      </c>
      <c r="I96" s="53">
        <f t="shared" si="4"/>
        <v>6.9276065119501214E-4</v>
      </c>
      <c r="J96" s="52">
        <v>4</v>
      </c>
      <c r="K96" s="53">
        <f t="shared" si="4"/>
        <v>6.9276065119501214E-4</v>
      </c>
      <c r="M96" s="42">
        <f t="shared" si="5"/>
        <v>149</v>
      </c>
      <c r="O96" s="84"/>
      <c r="P96" s="84"/>
      <c r="Q96" s="84"/>
      <c r="R96" s="84"/>
      <c r="S96" s="84"/>
    </row>
    <row r="97" spans="1:19" ht="15" x14ac:dyDescent="0.2">
      <c r="A97" s="93" t="s">
        <v>45</v>
      </c>
      <c r="B97" s="52">
        <v>84</v>
      </c>
      <c r="C97" s="53">
        <f t="shared" si="4"/>
        <v>1.4547973675095255E-2</v>
      </c>
      <c r="D97" s="52">
        <v>68</v>
      </c>
      <c r="E97" s="53">
        <f t="shared" si="4"/>
        <v>1.1776931070315206E-2</v>
      </c>
      <c r="F97" s="52">
        <v>1</v>
      </c>
      <c r="G97" s="53">
        <f t="shared" si="4"/>
        <v>1.7319016279875303E-4</v>
      </c>
      <c r="H97" s="52">
        <v>0</v>
      </c>
      <c r="I97" s="53">
        <f t="shared" si="4"/>
        <v>0</v>
      </c>
      <c r="J97" s="52">
        <v>15</v>
      </c>
      <c r="K97" s="53">
        <f t="shared" si="4"/>
        <v>2.5978524419812956E-3</v>
      </c>
      <c r="M97" s="42">
        <f t="shared" si="5"/>
        <v>83</v>
      </c>
      <c r="O97" s="84"/>
      <c r="P97" s="84"/>
      <c r="Q97" s="84"/>
      <c r="R97" s="84"/>
      <c r="S97" s="84"/>
    </row>
    <row r="98" spans="1:19" ht="15" x14ac:dyDescent="0.2">
      <c r="A98" s="93" t="s">
        <v>46</v>
      </c>
      <c r="B98" s="52">
        <v>65</v>
      </c>
      <c r="C98" s="53">
        <f t="shared" si="4"/>
        <v>1.1257360581918946E-2</v>
      </c>
      <c r="D98" s="52">
        <v>54</v>
      </c>
      <c r="E98" s="53">
        <f t="shared" si="4"/>
        <v>9.3522687911326632E-3</v>
      </c>
      <c r="F98" s="52">
        <v>2</v>
      </c>
      <c r="G98" s="53">
        <f t="shared" si="4"/>
        <v>3.4638032559750607E-4</v>
      </c>
      <c r="H98" s="52">
        <v>0</v>
      </c>
      <c r="I98" s="53">
        <f t="shared" si="4"/>
        <v>0</v>
      </c>
      <c r="J98" s="52">
        <v>16</v>
      </c>
      <c r="K98" s="53">
        <f t="shared" si="4"/>
        <v>2.7710426047800486E-3</v>
      </c>
      <c r="M98" s="42">
        <f t="shared" si="5"/>
        <v>70</v>
      </c>
      <c r="O98" s="84"/>
      <c r="P98" s="84"/>
      <c r="Q98" s="84"/>
      <c r="R98" s="84"/>
      <c r="S98" s="84"/>
    </row>
    <row r="99" spans="1:19" ht="15" x14ac:dyDescent="0.2">
      <c r="A99" s="93" t="s">
        <v>47</v>
      </c>
      <c r="B99" s="52">
        <v>70</v>
      </c>
      <c r="C99" s="53">
        <f t="shared" si="4"/>
        <v>1.2123311395912712E-2</v>
      </c>
      <c r="D99" s="52">
        <v>61</v>
      </c>
      <c r="E99" s="53">
        <f t="shared" si="4"/>
        <v>1.0564599930723935E-2</v>
      </c>
      <c r="F99" s="52">
        <v>0</v>
      </c>
      <c r="G99" s="53">
        <f t="shared" si="4"/>
        <v>0</v>
      </c>
      <c r="H99" s="52">
        <v>0</v>
      </c>
      <c r="I99" s="53">
        <f t="shared" si="4"/>
        <v>0</v>
      </c>
      <c r="J99" s="52">
        <v>10</v>
      </c>
      <c r="K99" s="53">
        <f t="shared" si="4"/>
        <v>1.7319016279875303E-3</v>
      </c>
      <c r="M99" s="42">
        <f t="shared" si="5"/>
        <v>71</v>
      </c>
      <c r="O99" s="84"/>
      <c r="P99" s="84"/>
      <c r="Q99" s="84"/>
      <c r="R99" s="84"/>
      <c r="S99" s="84"/>
    </row>
    <row r="100" spans="1:19" ht="15" x14ac:dyDescent="0.2">
      <c r="A100" s="93" t="s">
        <v>48</v>
      </c>
      <c r="B100" s="52">
        <v>140</v>
      </c>
      <c r="C100" s="53">
        <f t="shared" si="4"/>
        <v>2.4246622791825424E-2</v>
      </c>
      <c r="D100" s="52">
        <v>131</v>
      </c>
      <c r="E100" s="53">
        <f t="shared" si="4"/>
        <v>2.2687911326636646E-2</v>
      </c>
      <c r="F100" s="52">
        <v>5</v>
      </c>
      <c r="G100" s="53">
        <f t="shared" si="4"/>
        <v>8.6595081399376517E-4</v>
      </c>
      <c r="H100" s="52">
        <v>0</v>
      </c>
      <c r="I100" s="53">
        <f t="shared" si="4"/>
        <v>0</v>
      </c>
      <c r="J100" s="52">
        <v>15</v>
      </c>
      <c r="K100" s="53">
        <f t="shared" si="4"/>
        <v>2.5978524419812956E-3</v>
      </c>
      <c r="M100" s="42">
        <f t="shared" si="5"/>
        <v>146</v>
      </c>
      <c r="O100" s="84"/>
      <c r="P100" s="84"/>
      <c r="Q100" s="84"/>
      <c r="R100" s="84"/>
      <c r="S100" s="84"/>
    </row>
    <row r="101" spans="1:19" ht="15" x14ac:dyDescent="0.2">
      <c r="A101" s="94" t="s">
        <v>28</v>
      </c>
      <c r="B101" s="65">
        <v>1074</v>
      </c>
      <c r="C101" s="67">
        <f t="shared" si="4"/>
        <v>0.18600623484586076</v>
      </c>
      <c r="D101" s="66">
        <v>945</v>
      </c>
      <c r="E101" s="67">
        <f t="shared" si="4"/>
        <v>0.16366470384482162</v>
      </c>
      <c r="F101" s="66">
        <v>19</v>
      </c>
      <c r="G101" s="67">
        <f t="shared" si="4"/>
        <v>3.2906130931763078E-3</v>
      </c>
      <c r="H101" s="66">
        <v>5</v>
      </c>
      <c r="I101" s="67">
        <f t="shared" si="4"/>
        <v>8.6595081399376517E-4</v>
      </c>
      <c r="J101" s="66">
        <v>149</v>
      </c>
      <c r="K101" s="67">
        <f t="shared" si="4"/>
        <v>2.5805334257014201E-2</v>
      </c>
      <c r="M101" s="42">
        <f t="shared" si="5"/>
        <v>1094</v>
      </c>
      <c r="O101" s="84"/>
      <c r="P101" s="84"/>
      <c r="Q101" s="84"/>
      <c r="R101" s="84"/>
      <c r="S101" s="84"/>
    </row>
    <row r="102" spans="1:19" ht="15" x14ac:dyDescent="0.2">
      <c r="A102" s="93" t="s">
        <v>49</v>
      </c>
      <c r="B102" s="52">
        <v>39</v>
      </c>
      <c r="C102" s="53">
        <f t="shared" si="4"/>
        <v>6.7544163491513685E-3</v>
      </c>
      <c r="D102" s="52">
        <v>39</v>
      </c>
      <c r="E102" s="53">
        <f t="shared" si="4"/>
        <v>6.7544163491513685E-3</v>
      </c>
      <c r="F102" s="52">
        <v>0</v>
      </c>
      <c r="G102" s="53">
        <f t="shared" si="4"/>
        <v>0</v>
      </c>
      <c r="H102" s="52">
        <v>0</v>
      </c>
      <c r="I102" s="53">
        <f t="shared" si="4"/>
        <v>0</v>
      </c>
      <c r="J102" s="52">
        <v>0</v>
      </c>
      <c r="K102" s="53">
        <f t="shared" si="4"/>
        <v>0</v>
      </c>
      <c r="M102" s="42">
        <f t="shared" si="5"/>
        <v>39</v>
      </c>
      <c r="O102" s="84"/>
      <c r="P102" s="84"/>
      <c r="Q102" s="84"/>
      <c r="R102" s="84"/>
      <c r="S102" s="84"/>
    </row>
    <row r="103" spans="1:19" ht="15" x14ac:dyDescent="0.2">
      <c r="A103" s="93" t="s">
        <v>50</v>
      </c>
      <c r="B103" s="52">
        <v>146</v>
      </c>
      <c r="C103" s="53">
        <f t="shared" si="4"/>
        <v>2.5285763768617943E-2</v>
      </c>
      <c r="D103" s="52">
        <v>140</v>
      </c>
      <c r="E103" s="53">
        <f t="shared" si="4"/>
        <v>2.4246622791825424E-2</v>
      </c>
      <c r="F103" s="52">
        <v>2</v>
      </c>
      <c r="G103" s="53">
        <f t="shared" si="4"/>
        <v>3.4638032559750607E-4</v>
      </c>
      <c r="H103" s="52">
        <v>0</v>
      </c>
      <c r="I103" s="53">
        <f t="shared" si="4"/>
        <v>0</v>
      </c>
      <c r="J103" s="52">
        <v>6</v>
      </c>
      <c r="K103" s="53">
        <f t="shared" si="4"/>
        <v>1.0391409767925182E-3</v>
      </c>
      <c r="M103" s="42">
        <f t="shared" si="5"/>
        <v>146</v>
      </c>
      <c r="O103" s="84"/>
      <c r="P103" s="84"/>
      <c r="Q103" s="84"/>
      <c r="R103" s="84"/>
      <c r="S103" s="84"/>
    </row>
    <row r="104" spans="1:19" ht="15" x14ac:dyDescent="0.2">
      <c r="A104" s="93" t="s">
        <v>51</v>
      </c>
      <c r="B104" s="52">
        <v>138</v>
      </c>
      <c r="C104" s="53">
        <f t="shared" si="4"/>
        <v>2.3900242466227919E-2</v>
      </c>
      <c r="D104" s="52">
        <v>124</v>
      </c>
      <c r="E104" s="53">
        <f t="shared" si="4"/>
        <v>2.1475580187045377E-2</v>
      </c>
      <c r="F104" s="52">
        <v>5</v>
      </c>
      <c r="G104" s="53">
        <f t="shared" si="4"/>
        <v>8.6595081399376517E-4</v>
      </c>
      <c r="H104" s="52">
        <v>0</v>
      </c>
      <c r="I104" s="53">
        <f t="shared" si="4"/>
        <v>0</v>
      </c>
      <c r="J104" s="52">
        <v>11</v>
      </c>
      <c r="K104" s="53">
        <f t="shared" si="4"/>
        <v>1.9050917907862833E-3</v>
      </c>
      <c r="M104" s="42">
        <f t="shared" si="5"/>
        <v>135</v>
      </c>
      <c r="O104" s="84"/>
      <c r="P104" s="84"/>
      <c r="Q104" s="84"/>
      <c r="R104" s="84"/>
      <c r="S104" s="84"/>
    </row>
    <row r="105" spans="1:19" ht="15" x14ac:dyDescent="0.2">
      <c r="A105" s="93" t="s">
        <v>52</v>
      </c>
      <c r="B105" s="52">
        <v>144</v>
      </c>
      <c r="C105" s="53">
        <f t="shared" si="4"/>
        <v>2.4939383443020435E-2</v>
      </c>
      <c r="D105" s="52">
        <v>119</v>
      </c>
      <c r="E105" s="53">
        <f t="shared" si="4"/>
        <v>2.0609629373051611E-2</v>
      </c>
      <c r="F105" s="52">
        <v>2</v>
      </c>
      <c r="G105" s="53">
        <f t="shared" si="4"/>
        <v>3.4638032559750607E-4</v>
      </c>
      <c r="H105" s="52">
        <v>0</v>
      </c>
      <c r="I105" s="53">
        <f t="shared" si="4"/>
        <v>0</v>
      </c>
      <c r="J105" s="52">
        <v>29</v>
      </c>
      <c r="K105" s="53">
        <f t="shared" si="4"/>
        <v>5.0225147211638375E-3</v>
      </c>
      <c r="M105" s="42">
        <f t="shared" si="5"/>
        <v>148</v>
      </c>
      <c r="O105" s="84"/>
      <c r="P105" s="84"/>
      <c r="Q105" s="84"/>
      <c r="R105" s="84"/>
      <c r="S105" s="84"/>
    </row>
    <row r="106" spans="1:19" ht="15" x14ac:dyDescent="0.2">
      <c r="A106" s="93" t="s">
        <v>53</v>
      </c>
      <c r="B106" s="52">
        <v>10</v>
      </c>
      <c r="C106" s="53">
        <f t="shared" si="4"/>
        <v>1.7319016279875303E-3</v>
      </c>
      <c r="D106" s="52">
        <v>9</v>
      </c>
      <c r="E106" s="53">
        <f t="shared" si="4"/>
        <v>1.5587114651887772E-3</v>
      </c>
      <c r="F106" s="52">
        <v>1</v>
      </c>
      <c r="G106" s="53">
        <f t="shared" si="4"/>
        <v>1.7319016279875303E-4</v>
      </c>
      <c r="H106" s="52">
        <v>0</v>
      </c>
      <c r="I106" s="53">
        <f t="shared" si="4"/>
        <v>0</v>
      </c>
      <c r="J106" s="52">
        <v>1</v>
      </c>
      <c r="K106" s="53">
        <f t="shared" si="4"/>
        <v>1.7319016279875303E-4</v>
      </c>
      <c r="M106" s="42">
        <f t="shared" si="5"/>
        <v>10</v>
      </c>
      <c r="O106" s="84"/>
      <c r="P106" s="84"/>
      <c r="Q106" s="84"/>
      <c r="R106" s="84"/>
      <c r="S106" s="84"/>
    </row>
    <row r="107" spans="1:19" ht="15" x14ac:dyDescent="0.2">
      <c r="A107" s="93" t="s">
        <v>54</v>
      </c>
      <c r="B107" s="52">
        <v>192</v>
      </c>
      <c r="C107" s="53">
        <f t="shared" si="4"/>
        <v>3.3252511257360583E-2</v>
      </c>
      <c r="D107" s="52">
        <v>177</v>
      </c>
      <c r="E107" s="53">
        <f t="shared" si="4"/>
        <v>3.0654658815379286E-2</v>
      </c>
      <c r="F107" s="52">
        <v>0</v>
      </c>
      <c r="G107" s="53">
        <f t="shared" si="4"/>
        <v>0</v>
      </c>
      <c r="H107" s="52">
        <v>0</v>
      </c>
      <c r="I107" s="53">
        <f t="shared" si="4"/>
        <v>0</v>
      </c>
      <c r="J107" s="52">
        <v>26</v>
      </c>
      <c r="K107" s="53">
        <f t="shared" si="4"/>
        <v>4.5029442327675787E-3</v>
      </c>
      <c r="M107" s="42">
        <f t="shared" si="5"/>
        <v>203</v>
      </c>
      <c r="O107" s="84"/>
      <c r="P107" s="84"/>
      <c r="Q107" s="84"/>
      <c r="R107" s="84"/>
      <c r="S107" s="84"/>
    </row>
    <row r="108" spans="1:19" ht="15" x14ac:dyDescent="0.2">
      <c r="A108" s="93" t="s">
        <v>55</v>
      </c>
      <c r="B108" s="52">
        <v>86</v>
      </c>
      <c r="C108" s="53">
        <f t="shared" si="4"/>
        <v>1.489435400069276E-2</v>
      </c>
      <c r="D108" s="52">
        <v>69</v>
      </c>
      <c r="E108" s="53">
        <f t="shared" si="4"/>
        <v>1.195012123311396E-2</v>
      </c>
      <c r="F108" s="52">
        <v>0</v>
      </c>
      <c r="G108" s="53">
        <f t="shared" si="4"/>
        <v>0</v>
      </c>
      <c r="H108" s="52">
        <v>1</v>
      </c>
      <c r="I108" s="53">
        <f t="shared" si="4"/>
        <v>1.7319016279875303E-4</v>
      </c>
      <c r="J108" s="52">
        <v>20</v>
      </c>
      <c r="K108" s="53">
        <f t="shared" si="4"/>
        <v>3.4638032559750607E-3</v>
      </c>
      <c r="M108" s="42">
        <f>D108+J108</f>
        <v>89</v>
      </c>
      <c r="O108" s="84"/>
      <c r="P108" s="84"/>
      <c r="Q108" s="84"/>
      <c r="R108" s="84"/>
      <c r="S108" s="84"/>
    </row>
    <row r="109" spans="1:19" ht="15" x14ac:dyDescent="0.2">
      <c r="A109" s="93" t="s">
        <v>56</v>
      </c>
      <c r="B109" s="52">
        <v>105</v>
      </c>
      <c r="C109" s="53">
        <f t="shared" si="4"/>
        <v>1.8184967093869069E-2</v>
      </c>
      <c r="D109" s="52">
        <v>96</v>
      </c>
      <c r="E109" s="53">
        <f t="shared" si="4"/>
        <v>1.6626255628680291E-2</v>
      </c>
      <c r="F109" s="52">
        <v>0</v>
      </c>
      <c r="G109" s="53">
        <f t="shared" si="4"/>
        <v>0</v>
      </c>
      <c r="H109" s="52">
        <v>1</v>
      </c>
      <c r="I109" s="53">
        <f t="shared" si="4"/>
        <v>1.7319016279875303E-4</v>
      </c>
      <c r="J109" s="52">
        <v>10</v>
      </c>
      <c r="K109" s="53">
        <f t="shared" si="4"/>
        <v>1.7319016279875303E-3</v>
      </c>
      <c r="M109" s="42">
        <f t="shared" si="5"/>
        <v>106</v>
      </c>
      <c r="O109" s="84"/>
      <c r="P109" s="84"/>
      <c r="Q109" s="84"/>
      <c r="R109" s="84"/>
      <c r="S109" s="84"/>
    </row>
    <row r="110" spans="1:19" ht="15" x14ac:dyDescent="0.2">
      <c r="A110" s="93" t="s">
        <v>57</v>
      </c>
      <c r="B110" s="52">
        <v>140</v>
      </c>
      <c r="C110" s="53">
        <f t="shared" si="4"/>
        <v>2.4246622791825424E-2</v>
      </c>
      <c r="D110" s="52">
        <v>111</v>
      </c>
      <c r="E110" s="53">
        <f t="shared" si="4"/>
        <v>1.9224108070661588E-2</v>
      </c>
      <c r="F110" s="52">
        <v>9</v>
      </c>
      <c r="G110" s="53">
        <f t="shared" si="4"/>
        <v>1.5587114651887772E-3</v>
      </c>
      <c r="H110" s="52">
        <v>2</v>
      </c>
      <c r="I110" s="53">
        <f t="shared" si="4"/>
        <v>3.4638032559750607E-4</v>
      </c>
      <c r="J110" s="52">
        <v>30</v>
      </c>
      <c r="K110" s="53">
        <f t="shared" si="4"/>
        <v>5.1957048839625913E-3</v>
      </c>
      <c r="M110" s="42">
        <f t="shared" si="5"/>
        <v>141</v>
      </c>
      <c r="O110" s="84"/>
      <c r="P110" s="84"/>
      <c r="Q110" s="84"/>
      <c r="R110" s="84"/>
      <c r="S110" s="84"/>
    </row>
    <row r="111" spans="1:19" ht="15" x14ac:dyDescent="0.2">
      <c r="A111" s="93" t="s">
        <v>58</v>
      </c>
      <c r="B111" s="52">
        <v>75</v>
      </c>
      <c r="C111" s="53">
        <f t="shared" si="4"/>
        <v>1.2989262209906477E-2</v>
      </c>
      <c r="D111" s="52">
        <v>62</v>
      </c>
      <c r="E111" s="53">
        <f t="shared" si="4"/>
        <v>1.0737790093522688E-2</v>
      </c>
      <c r="F111" s="52">
        <v>0</v>
      </c>
      <c r="G111" s="53">
        <f t="shared" si="4"/>
        <v>0</v>
      </c>
      <c r="H111" s="52">
        <v>1</v>
      </c>
      <c r="I111" s="53">
        <f t="shared" si="4"/>
        <v>1.7319016279875303E-4</v>
      </c>
      <c r="J111" s="52">
        <v>16</v>
      </c>
      <c r="K111" s="53">
        <f t="shared" si="4"/>
        <v>2.7710426047800486E-3</v>
      </c>
      <c r="M111" s="42">
        <f t="shared" si="5"/>
        <v>78</v>
      </c>
      <c r="O111" s="84"/>
      <c r="P111" s="84"/>
      <c r="Q111" s="84"/>
      <c r="R111" s="84"/>
      <c r="S111" s="84"/>
    </row>
    <row r="112" spans="1:19" ht="15" x14ac:dyDescent="0.2">
      <c r="A112" s="94" t="s">
        <v>29</v>
      </c>
      <c r="B112" s="65">
        <v>2662</v>
      </c>
      <c r="C112" s="67">
        <f t="shared" si="4"/>
        <v>0.46103221337028055</v>
      </c>
      <c r="D112" s="65">
        <v>2457</v>
      </c>
      <c r="E112" s="67">
        <f t="shared" si="4"/>
        <v>0.42552822999653622</v>
      </c>
      <c r="F112" s="66">
        <v>85</v>
      </c>
      <c r="G112" s="67">
        <f t="shared" si="4"/>
        <v>1.4721163837894008E-2</v>
      </c>
      <c r="H112" s="66">
        <v>53</v>
      </c>
      <c r="I112" s="67">
        <f t="shared" si="4"/>
        <v>9.1790786283339112E-3</v>
      </c>
      <c r="J112" s="66">
        <v>104</v>
      </c>
      <c r="K112" s="67">
        <f t="shared" si="4"/>
        <v>1.8011776931070315E-2</v>
      </c>
      <c r="M112" s="42">
        <f>D112+J112</f>
        <v>2561</v>
      </c>
      <c r="O112" s="85"/>
      <c r="P112" s="84"/>
      <c r="Q112" s="84"/>
      <c r="R112" s="84"/>
      <c r="S112" s="84"/>
    </row>
    <row r="113" spans="1:7" x14ac:dyDescent="0.2">
      <c r="A113" s="54"/>
      <c r="B113" s="37"/>
      <c r="C113" s="37"/>
      <c r="D113" s="37"/>
      <c r="E113" s="37"/>
      <c r="F113" s="37"/>
      <c r="G113" s="37"/>
    </row>
    <row r="114" spans="1:7" x14ac:dyDescent="0.2">
      <c r="A114" s="54"/>
      <c r="B114" s="37"/>
      <c r="C114" s="37"/>
      <c r="D114" s="37"/>
      <c r="E114" s="37"/>
      <c r="F114" s="37"/>
      <c r="G114" s="37"/>
    </row>
    <row r="115" spans="1:7" x14ac:dyDescent="0.2">
      <c r="A115" s="54"/>
    </row>
    <row r="117" spans="1:7" x14ac:dyDescent="0.2">
      <c r="A117" s="54"/>
    </row>
    <row r="118" spans="1:7" x14ac:dyDescent="0.2">
      <c r="A118" s="54"/>
    </row>
    <row r="119" spans="1:7" x14ac:dyDescent="0.2">
      <c r="A119" s="54"/>
    </row>
    <row r="120" spans="1:7" x14ac:dyDescent="0.2">
      <c r="A120" s="54"/>
    </row>
    <row r="121" spans="1:7" x14ac:dyDescent="0.2">
      <c r="A121" s="54"/>
    </row>
    <row r="122" spans="1:7" x14ac:dyDescent="0.2">
      <c r="A122" s="63" t="s">
        <v>160</v>
      </c>
    </row>
    <row r="123" spans="1:7" x14ac:dyDescent="0.2">
      <c r="A123" s="54"/>
    </row>
    <row r="124" spans="1:7" x14ac:dyDescent="0.2">
      <c r="A124" s="54"/>
    </row>
    <row r="125" spans="1:7" x14ac:dyDescent="0.2">
      <c r="A125" s="54"/>
    </row>
    <row r="126" spans="1:7" x14ac:dyDescent="0.2">
      <c r="A126" s="54"/>
    </row>
    <row r="127" spans="1:7" x14ac:dyDescent="0.2">
      <c r="A127" s="54"/>
    </row>
    <row r="128" spans="1:7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63" t="s">
        <v>161</v>
      </c>
    </row>
    <row r="137" spans="1:1" x14ac:dyDescent="0.2">
      <c r="A137" s="54"/>
    </row>
    <row r="138" spans="1:1" x14ac:dyDescent="0.2">
      <c r="A138" s="54"/>
    </row>
    <row r="139" spans="1:1" x14ac:dyDescent="0.2">
      <c r="A139" s="54"/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9" x14ac:dyDescent="0.2">
      <c r="A145" s="54"/>
    </row>
    <row r="146" spans="1:9" x14ac:dyDescent="0.2">
      <c r="A146" s="54"/>
      <c r="I146" s="36">
        <v>4</v>
      </c>
    </row>
    <row r="147" spans="1:9" x14ac:dyDescent="0.2">
      <c r="A147" s="54"/>
    </row>
    <row r="148" spans="1:9" x14ac:dyDescent="0.2">
      <c r="A148" s="54"/>
    </row>
    <row r="149" spans="1:9" x14ac:dyDescent="0.2">
      <c r="A149" s="54"/>
    </row>
    <row r="150" spans="1:9" x14ac:dyDescent="0.2">
      <c r="A150" s="54"/>
    </row>
    <row r="151" spans="1:9" x14ac:dyDescent="0.2">
      <c r="A151" s="54"/>
    </row>
    <row r="152" spans="1:9" x14ac:dyDescent="0.2">
      <c r="A152" s="54"/>
    </row>
    <row r="153" spans="1:9" x14ac:dyDescent="0.2">
      <c r="A153" s="54"/>
    </row>
    <row r="154" spans="1:9" x14ac:dyDescent="0.2">
      <c r="A154" s="54"/>
    </row>
    <row r="158" spans="1:9" x14ac:dyDescent="0.2">
      <c r="A158" s="63" t="s">
        <v>164</v>
      </c>
    </row>
    <row r="159" spans="1:9" ht="25.5" x14ac:dyDescent="0.2">
      <c r="A159" s="38" t="s">
        <v>25</v>
      </c>
      <c r="B159" s="70" t="s">
        <v>9</v>
      </c>
      <c r="C159" s="70" t="s">
        <v>11</v>
      </c>
      <c r="D159" s="70" t="s">
        <v>10</v>
      </c>
      <c r="E159" s="70" t="s">
        <v>157</v>
      </c>
    </row>
    <row r="160" spans="1:9" x14ac:dyDescent="0.2">
      <c r="A160" s="94" t="s">
        <v>153</v>
      </c>
      <c r="B160" s="65">
        <v>5774</v>
      </c>
      <c r="C160" s="43">
        <v>1319725</v>
      </c>
      <c r="D160" s="43">
        <v>1171030</v>
      </c>
      <c r="E160" s="72">
        <f>D160/C160</f>
        <v>0.88732879956051447</v>
      </c>
    </row>
    <row r="161" spans="1:5" x14ac:dyDescent="0.2">
      <c r="A161" s="94" t="s">
        <v>26</v>
      </c>
      <c r="B161" s="65">
        <v>1479</v>
      </c>
      <c r="C161" s="43">
        <v>327502</v>
      </c>
      <c r="D161" s="43">
        <v>250552</v>
      </c>
      <c r="E161" s="72">
        <f t="shared" ref="E161:E188" si="6">D161/C161</f>
        <v>0.76503960281158589</v>
      </c>
    </row>
    <row r="162" spans="1:5" x14ac:dyDescent="0.2">
      <c r="A162" s="93" t="s">
        <v>35</v>
      </c>
      <c r="B162" s="52">
        <v>233</v>
      </c>
      <c r="C162" s="56">
        <v>46259</v>
      </c>
      <c r="D162" s="56">
        <v>39052</v>
      </c>
      <c r="E162" s="72">
        <f t="shared" si="6"/>
        <v>0.84420329017056139</v>
      </c>
    </row>
    <row r="163" spans="1:5" x14ac:dyDescent="0.2">
      <c r="A163" s="93" t="s">
        <v>36</v>
      </c>
      <c r="B163" s="52">
        <v>101</v>
      </c>
      <c r="C163" s="56">
        <v>17716</v>
      </c>
      <c r="D163" s="56">
        <v>15205</v>
      </c>
      <c r="E163" s="72">
        <f t="shared" si="6"/>
        <v>0.85826371641454058</v>
      </c>
    </row>
    <row r="164" spans="1:5" x14ac:dyDescent="0.2">
      <c r="A164" s="93" t="s">
        <v>37</v>
      </c>
      <c r="B164" s="52">
        <v>188</v>
      </c>
      <c r="C164" s="56">
        <v>56115</v>
      </c>
      <c r="D164" s="56">
        <v>47247</v>
      </c>
      <c r="E164" s="72">
        <f t="shared" si="6"/>
        <v>0.84196738839882379</v>
      </c>
    </row>
    <row r="165" spans="1:5" x14ac:dyDescent="0.2">
      <c r="A165" s="93" t="s">
        <v>38</v>
      </c>
      <c r="B165" s="52">
        <v>51</v>
      </c>
      <c r="C165" s="56">
        <v>13935</v>
      </c>
      <c r="D165" s="56">
        <v>12365</v>
      </c>
      <c r="E165" s="72">
        <f t="shared" si="6"/>
        <v>0.88733405095084317</v>
      </c>
    </row>
    <row r="166" spans="1:5" x14ac:dyDescent="0.2">
      <c r="A166" s="93" t="s">
        <v>39</v>
      </c>
      <c r="B166" s="52">
        <v>438</v>
      </c>
      <c r="C166" s="56">
        <v>93122</v>
      </c>
      <c r="D166" s="56">
        <v>51331</v>
      </c>
      <c r="E166" s="72">
        <f t="shared" si="6"/>
        <v>0.55122312665105988</v>
      </c>
    </row>
    <row r="167" spans="1:5" x14ac:dyDescent="0.2">
      <c r="A167" s="93" t="s">
        <v>40</v>
      </c>
      <c r="B167" s="52">
        <v>219</v>
      </c>
      <c r="C167" s="56">
        <v>46454</v>
      </c>
      <c r="D167" s="56">
        <v>38837</v>
      </c>
      <c r="E167" s="72">
        <f t="shared" si="6"/>
        <v>0.83603134283377101</v>
      </c>
    </row>
    <row r="168" spans="1:5" x14ac:dyDescent="0.2">
      <c r="A168" s="93" t="s">
        <v>41</v>
      </c>
      <c r="B168" s="52">
        <v>253</v>
      </c>
      <c r="C168" s="56">
        <v>53901</v>
      </c>
      <c r="D168" s="56">
        <v>46515</v>
      </c>
      <c r="E168" s="72">
        <f t="shared" si="6"/>
        <v>0.86297100239327651</v>
      </c>
    </row>
    <row r="169" spans="1:5" x14ac:dyDescent="0.2">
      <c r="A169" s="94" t="s">
        <v>27</v>
      </c>
      <c r="B169" s="66">
        <v>582</v>
      </c>
      <c r="C169" s="43">
        <v>122506</v>
      </c>
      <c r="D169" s="43">
        <v>100350</v>
      </c>
      <c r="E169" s="72">
        <f t="shared" si="6"/>
        <v>0.81914355215254764</v>
      </c>
    </row>
    <row r="170" spans="1:5" x14ac:dyDescent="0.2">
      <c r="A170" s="93" t="s">
        <v>42</v>
      </c>
      <c r="B170" s="52">
        <v>44</v>
      </c>
      <c r="C170" s="56">
        <v>13414</v>
      </c>
      <c r="D170" s="56">
        <v>9362</v>
      </c>
      <c r="E170" s="72">
        <f t="shared" si="6"/>
        <v>0.69792753839272403</v>
      </c>
    </row>
    <row r="171" spans="1:5" x14ac:dyDescent="0.2">
      <c r="A171" s="93" t="s">
        <v>43</v>
      </c>
      <c r="B171" s="52">
        <v>25</v>
      </c>
      <c r="C171" s="56">
        <v>3999</v>
      </c>
      <c r="D171" s="56">
        <v>2874</v>
      </c>
      <c r="E171" s="72">
        <f t="shared" si="6"/>
        <v>0.71867966991747934</v>
      </c>
    </row>
    <row r="172" spans="1:5" x14ac:dyDescent="0.2">
      <c r="A172" s="93" t="s">
        <v>44</v>
      </c>
      <c r="B172" s="52">
        <v>154</v>
      </c>
      <c r="C172" s="56">
        <v>30423</v>
      </c>
      <c r="D172" s="56">
        <v>25865</v>
      </c>
      <c r="E172" s="72">
        <f t="shared" si="6"/>
        <v>0.85017914078164547</v>
      </c>
    </row>
    <row r="173" spans="1:5" x14ac:dyDescent="0.2">
      <c r="A173" s="93" t="s">
        <v>45</v>
      </c>
      <c r="B173" s="52">
        <v>84</v>
      </c>
      <c r="C173" s="56">
        <v>19681</v>
      </c>
      <c r="D173" s="56">
        <v>16892</v>
      </c>
      <c r="E173" s="72">
        <f t="shared" si="6"/>
        <v>0.85828972105075962</v>
      </c>
    </row>
    <row r="174" spans="1:5" x14ac:dyDescent="0.2">
      <c r="A174" s="93" t="s">
        <v>46</v>
      </c>
      <c r="B174" s="52">
        <v>65</v>
      </c>
      <c r="C174" s="56">
        <v>10665</v>
      </c>
      <c r="D174" s="56">
        <v>8848</v>
      </c>
      <c r="E174" s="72">
        <f t="shared" si="6"/>
        <v>0.82962962962962961</v>
      </c>
    </row>
    <row r="175" spans="1:5" x14ac:dyDescent="0.2">
      <c r="A175" s="93" t="s">
        <v>47</v>
      </c>
      <c r="B175" s="52">
        <v>70</v>
      </c>
      <c r="C175" s="56">
        <v>14020</v>
      </c>
      <c r="D175" s="56">
        <v>11291</v>
      </c>
      <c r="E175" s="72">
        <f t="shared" si="6"/>
        <v>0.80534950071326672</v>
      </c>
    </row>
    <row r="176" spans="1:5" x14ac:dyDescent="0.2">
      <c r="A176" s="93" t="s">
        <v>48</v>
      </c>
      <c r="B176" s="52">
        <v>140</v>
      </c>
      <c r="C176" s="56">
        <v>30304</v>
      </c>
      <c r="D176" s="56">
        <v>25218</v>
      </c>
      <c r="E176" s="72">
        <f t="shared" si="6"/>
        <v>0.83216737064413937</v>
      </c>
    </row>
    <row r="177" spans="1:13" x14ac:dyDescent="0.2">
      <c r="A177" s="94" t="s">
        <v>28</v>
      </c>
      <c r="B177" s="65">
        <v>1074</v>
      </c>
      <c r="C177" s="43">
        <v>234425</v>
      </c>
      <c r="D177" s="43">
        <v>184943</v>
      </c>
      <c r="E177" s="72">
        <f t="shared" si="6"/>
        <v>0.78892183000959792</v>
      </c>
    </row>
    <row r="178" spans="1:13" x14ac:dyDescent="0.2">
      <c r="A178" s="93" t="s">
        <v>49</v>
      </c>
      <c r="B178" s="56">
        <v>39</v>
      </c>
      <c r="C178" s="56">
        <v>5639</v>
      </c>
      <c r="D178" s="56">
        <v>4544</v>
      </c>
      <c r="E178" s="72">
        <f t="shared" si="6"/>
        <v>0.80581663415499205</v>
      </c>
    </row>
    <row r="179" spans="1:13" x14ac:dyDescent="0.2">
      <c r="A179" s="93" t="s">
        <v>50</v>
      </c>
      <c r="B179" s="52">
        <v>146</v>
      </c>
      <c r="C179" s="56">
        <v>28899</v>
      </c>
      <c r="D179" s="56">
        <v>25438</v>
      </c>
      <c r="E179" s="72">
        <f t="shared" si="6"/>
        <v>0.88023807052147129</v>
      </c>
    </row>
    <row r="180" spans="1:13" x14ac:dyDescent="0.2">
      <c r="A180" s="93" t="s">
        <v>51</v>
      </c>
      <c r="B180" s="52">
        <v>138</v>
      </c>
      <c r="C180" s="56">
        <v>33074</v>
      </c>
      <c r="D180" s="56">
        <v>23976</v>
      </c>
      <c r="E180" s="72">
        <f t="shared" si="6"/>
        <v>0.72491987664026125</v>
      </c>
    </row>
    <row r="181" spans="1:13" x14ac:dyDescent="0.2">
      <c r="A181" s="93" t="s">
        <v>52</v>
      </c>
      <c r="B181" s="52">
        <v>144</v>
      </c>
      <c r="C181" s="56">
        <v>31061</v>
      </c>
      <c r="D181" s="56">
        <v>23402</v>
      </c>
      <c r="E181" s="72">
        <f t="shared" si="6"/>
        <v>0.75342068832297737</v>
      </c>
    </row>
    <row r="182" spans="1:13" x14ac:dyDescent="0.2">
      <c r="A182" s="93" t="s">
        <v>53</v>
      </c>
      <c r="B182" s="52">
        <v>10</v>
      </c>
      <c r="C182" s="56">
        <v>2246</v>
      </c>
      <c r="D182" s="56">
        <v>1771</v>
      </c>
      <c r="E182" s="72">
        <f t="shared" si="6"/>
        <v>0.78851291184327699</v>
      </c>
    </row>
    <row r="183" spans="1:13" x14ac:dyDescent="0.2">
      <c r="A183" s="93" t="s">
        <v>54</v>
      </c>
      <c r="B183" s="52">
        <v>192</v>
      </c>
      <c r="C183" s="56">
        <v>38822</v>
      </c>
      <c r="D183" s="56">
        <v>32495</v>
      </c>
      <c r="E183" s="72">
        <f t="shared" si="6"/>
        <v>0.83702539797022302</v>
      </c>
    </row>
    <row r="184" spans="1:13" x14ac:dyDescent="0.2">
      <c r="A184" s="93" t="s">
        <v>55</v>
      </c>
      <c r="B184" s="52">
        <v>86</v>
      </c>
      <c r="C184" s="56">
        <v>19734</v>
      </c>
      <c r="D184" s="56">
        <v>16560</v>
      </c>
      <c r="E184" s="72">
        <f t="shared" si="6"/>
        <v>0.83916083916083917</v>
      </c>
    </row>
    <row r="185" spans="1:13" x14ac:dyDescent="0.2">
      <c r="A185" s="93" t="s">
        <v>56</v>
      </c>
      <c r="B185" s="52">
        <v>105</v>
      </c>
      <c r="C185" s="56">
        <v>23380</v>
      </c>
      <c r="D185" s="56">
        <v>19231</v>
      </c>
      <c r="E185" s="72">
        <f t="shared" si="6"/>
        <v>0.82254063301967495</v>
      </c>
    </row>
    <row r="186" spans="1:13" x14ac:dyDescent="0.2">
      <c r="A186" s="93" t="s">
        <v>57</v>
      </c>
      <c r="B186" s="52">
        <v>140</v>
      </c>
      <c r="C186" s="56">
        <v>35702</v>
      </c>
      <c r="D186" s="56">
        <v>25902</v>
      </c>
      <c r="E186" s="72">
        <f t="shared" si="6"/>
        <v>0.72550557391742765</v>
      </c>
    </row>
    <row r="187" spans="1:13" x14ac:dyDescent="0.2">
      <c r="A187" s="93" t="s">
        <v>58</v>
      </c>
      <c r="B187" s="52">
        <v>75</v>
      </c>
      <c r="C187" s="56">
        <v>15869</v>
      </c>
      <c r="D187" s="56">
        <v>11623</v>
      </c>
      <c r="E187" s="72">
        <f t="shared" si="6"/>
        <v>0.73243430587938751</v>
      </c>
    </row>
    <row r="188" spans="1:13" x14ac:dyDescent="0.2">
      <c r="A188" s="94" t="s">
        <v>29</v>
      </c>
      <c r="B188" s="65">
        <v>2662</v>
      </c>
      <c r="C188" s="43">
        <v>634840</v>
      </c>
      <c r="D188" s="43">
        <v>634840</v>
      </c>
      <c r="E188" s="72">
        <f t="shared" si="6"/>
        <v>1</v>
      </c>
    </row>
    <row r="189" spans="1:13" x14ac:dyDescent="0.2">
      <c r="A189" s="36" t="s">
        <v>13</v>
      </c>
    </row>
    <row r="191" spans="1:13" x14ac:dyDescent="0.2">
      <c r="A191" s="63" t="s">
        <v>163</v>
      </c>
    </row>
    <row r="192" spans="1:13" x14ac:dyDescent="0.2">
      <c r="A192" s="93"/>
      <c r="B192" s="102" t="s">
        <v>5</v>
      </c>
      <c r="C192" s="102"/>
      <c r="D192" s="102"/>
      <c r="E192" s="103" t="s">
        <v>6</v>
      </c>
      <c r="F192" s="104"/>
      <c r="G192" s="105"/>
      <c r="H192" s="103" t="s">
        <v>7</v>
      </c>
      <c r="I192" s="104"/>
      <c r="J192" s="105"/>
      <c r="K192" s="103" t="s">
        <v>8</v>
      </c>
      <c r="L192" s="104"/>
      <c r="M192" s="105"/>
    </row>
    <row r="193" spans="1:13" ht="38.25" x14ac:dyDescent="0.2">
      <c r="A193" s="94"/>
      <c r="B193" s="70" t="s">
        <v>9</v>
      </c>
      <c r="C193" s="70" t="s">
        <v>11</v>
      </c>
      <c r="D193" s="70" t="s">
        <v>34</v>
      </c>
      <c r="E193" s="70" t="s">
        <v>9</v>
      </c>
      <c r="F193" s="70" t="s">
        <v>11</v>
      </c>
      <c r="G193" s="70" t="s">
        <v>34</v>
      </c>
      <c r="H193" s="70" t="s">
        <v>9</v>
      </c>
      <c r="I193" s="70" t="s">
        <v>11</v>
      </c>
      <c r="J193" s="70" t="s">
        <v>34</v>
      </c>
      <c r="K193" s="70" t="s">
        <v>9</v>
      </c>
      <c r="L193" s="70" t="s">
        <v>11</v>
      </c>
      <c r="M193" s="70" t="s">
        <v>34</v>
      </c>
    </row>
    <row r="194" spans="1:13" x14ac:dyDescent="0.2">
      <c r="A194" s="94" t="s">
        <v>153</v>
      </c>
      <c r="B194" s="43">
        <v>5162</v>
      </c>
      <c r="C194" s="43">
        <v>1212678</v>
      </c>
      <c r="D194" s="43">
        <v>1080219</v>
      </c>
      <c r="E194" s="55">
        <v>128</v>
      </c>
      <c r="F194" s="43">
        <v>17892</v>
      </c>
      <c r="G194" s="43">
        <v>16183</v>
      </c>
      <c r="H194" s="55">
        <v>73</v>
      </c>
      <c r="I194" s="55">
        <v>22711</v>
      </c>
      <c r="J194" s="55">
        <v>20801</v>
      </c>
      <c r="K194" s="55">
        <v>559</v>
      </c>
      <c r="L194" s="43">
        <v>66445</v>
      </c>
      <c r="M194" s="43">
        <v>53828</v>
      </c>
    </row>
    <row r="195" spans="1:13" x14ac:dyDescent="0.2">
      <c r="A195" s="94" t="s">
        <v>26</v>
      </c>
      <c r="B195" s="55">
        <v>1262</v>
      </c>
      <c r="C195" s="43">
        <v>293691</v>
      </c>
      <c r="D195" s="43">
        <v>225320</v>
      </c>
      <c r="E195" s="55">
        <v>15</v>
      </c>
      <c r="F195" s="55">
        <v>2791</v>
      </c>
      <c r="G195" s="55">
        <v>2025</v>
      </c>
      <c r="H195" s="55">
        <v>11</v>
      </c>
      <c r="I195" s="55">
        <v>2530</v>
      </c>
      <c r="J195" s="55">
        <v>1747</v>
      </c>
      <c r="K195" s="55">
        <v>235</v>
      </c>
      <c r="L195" s="43">
        <v>28490</v>
      </c>
      <c r="M195" s="43">
        <v>21461</v>
      </c>
    </row>
    <row r="196" spans="1:13" x14ac:dyDescent="0.2">
      <c r="A196" s="93" t="s">
        <v>35</v>
      </c>
      <c r="B196" s="52">
        <v>186</v>
      </c>
      <c r="C196" s="56">
        <v>39658</v>
      </c>
      <c r="D196" s="56">
        <v>33219</v>
      </c>
      <c r="E196" s="52">
        <v>10</v>
      </c>
      <c r="F196" s="52">
        <v>2101</v>
      </c>
      <c r="G196" s="52">
        <v>1497</v>
      </c>
      <c r="H196" s="52" t="s">
        <v>2</v>
      </c>
      <c r="I196" s="52" t="s">
        <v>2</v>
      </c>
      <c r="J196" s="52" t="s">
        <v>2</v>
      </c>
      <c r="K196" s="52">
        <v>41</v>
      </c>
      <c r="L196" s="52">
        <v>4500</v>
      </c>
      <c r="M196" s="52">
        <v>4336</v>
      </c>
    </row>
    <row r="197" spans="1:13" x14ac:dyDescent="0.2">
      <c r="A197" s="93" t="s">
        <v>36</v>
      </c>
      <c r="B197" s="52">
        <v>91</v>
      </c>
      <c r="C197" s="56">
        <v>15788</v>
      </c>
      <c r="D197" s="56">
        <v>13521</v>
      </c>
      <c r="E197" s="52" t="s">
        <v>2</v>
      </c>
      <c r="F197" s="52" t="s">
        <v>2</v>
      </c>
      <c r="G197" s="52" t="s">
        <v>2</v>
      </c>
      <c r="H197" s="52">
        <v>3</v>
      </c>
      <c r="I197" s="52">
        <v>738</v>
      </c>
      <c r="J197" s="52">
        <v>662</v>
      </c>
      <c r="K197" s="52">
        <v>8</v>
      </c>
      <c r="L197" s="52">
        <v>1190</v>
      </c>
      <c r="M197" s="52">
        <v>1022</v>
      </c>
    </row>
    <row r="198" spans="1:13" x14ac:dyDescent="0.2">
      <c r="A198" s="93" t="s">
        <v>37</v>
      </c>
      <c r="B198" s="52">
        <v>180</v>
      </c>
      <c r="C198" s="56">
        <v>54939</v>
      </c>
      <c r="D198" s="56">
        <v>46343</v>
      </c>
      <c r="E198" s="52">
        <v>1</v>
      </c>
      <c r="F198" s="52">
        <v>6</v>
      </c>
      <c r="G198" s="52" t="s">
        <v>2</v>
      </c>
      <c r="H198" s="52" t="s">
        <v>2</v>
      </c>
      <c r="I198" s="52" t="s">
        <v>2</v>
      </c>
      <c r="J198" s="52" t="s">
        <v>2</v>
      </c>
      <c r="K198" s="52">
        <v>8</v>
      </c>
      <c r="L198" s="52">
        <v>1170</v>
      </c>
      <c r="M198" s="52">
        <v>904</v>
      </c>
    </row>
    <row r="199" spans="1:13" x14ac:dyDescent="0.2">
      <c r="A199" s="93" t="s">
        <v>38</v>
      </c>
      <c r="B199" s="52">
        <v>50</v>
      </c>
      <c r="C199" s="56">
        <v>13831</v>
      </c>
      <c r="D199" s="56">
        <v>12266</v>
      </c>
      <c r="E199" s="52" t="s">
        <v>2</v>
      </c>
      <c r="F199" s="52" t="s">
        <v>2</v>
      </c>
      <c r="G199" s="52" t="s">
        <v>2</v>
      </c>
      <c r="H199" s="52" t="s">
        <v>2</v>
      </c>
      <c r="I199" s="52" t="s">
        <v>2</v>
      </c>
      <c r="J199" s="52" t="s">
        <v>2</v>
      </c>
      <c r="K199" s="52">
        <v>1</v>
      </c>
      <c r="L199" s="52">
        <v>104</v>
      </c>
      <c r="M199" s="52">
        <v>98</v>
      </c>
    </row>
    <row r="200" spans="1:13" x14ac:dyDescent="0.2">
      <c r="A200" s="93" t="s">
        <v>39</v>
      </c>
      <c r="B200" s="52">
        <v>362</v>
      </c>
      <c r="C200" s="56">
        <v>78702</v>
      </c>
      <c r="D200" s="56">
        <v>42741</v>
      </c>
      <c r="E200" s="52" t="s">
        <v>2</v>
      </c>
      <c r="F200" s="52" t="s">
        <v>2</v>
      </c>
      <c r="G200" s="52" t="s">
        <v>2</v>
      </c>
      <c r="H200" s="52">
        <v>8</v>
      </c>
      <c r="I200" s="52">
        <v>1791</v>
      </c>
      <c r="J200" s="52">
        <v>1085</v>
      </c>
      <c r="K200" s="52">
        <v>85</v>
      </c>
      <c r="L200" s="52">
        <v>12628</v>
      </c>
      <c r="M200" s="56">
        <v>7505</v>
      </c>
    </row>
    <row r="201" spans="1:13" x14ac:dyDescent="0.2">
      <c r="A201" s="93" t="s">
        <v>40</v>
      </c>
      <c r="B201" s="52">
        <v>169</v>
      </c>
      <c r="C201" s="56">
        <v>40301</v>
      </c>
      <c r="D201" s="56">
        <v>33689</v>
      </c>
      <c r="E201" s="52" t="s">
        <v>2</v>
      </c>
      <c r="F201" s="52" t="s">
        <v>2</v>
      </c>
      <c r="G201" s="52" t="s">
        <v>2</v>
      </c>
      <c r="H201" s="52" t="s">
        <v>2</v>
      </c>
      <c r="I201" s="52" t="s">
        <v>2</v>
      </c>
      <c r="J201" s="52" t="s">
        <v>2</v>
      </c>
      <c r="K201" s="52">
        <v>62</v>
      </c>
      <c r="L201" s="52">
        <v>6153</v>
      </c>
      <c r="M201" s="52">
        <v>5149</v>
      </c>
    </row>
    <row r="202" spans="1:13" x14ac:dyDescent="0.2">
      <c r="A202" s="93" t="s">
        <v>41</v>
      </c>
      <c r="B202" s="52">
        <v>228</v>
      </c>
      <c r="C202" s="56">
        <v>50472</v>
      </c>
      <c r="D202" s="56">
        <v>43540</v>
      </c>
      <c r="E202" s="52">
        <v>4</v>
      </c>
      <c r="F202" s="52">
        <v>685</v>
      </c>
      <c r="G202" s="52">
        <v>528</v>
      </c>
      <c r="H202" s="52" t="s">
        <v>2</v>
      </c>
      <c r="I202" s="52" t="s">
        <v>2</v>
      </c>
      <c r="J202" s="52" t="s">
        <v>2</v>
      </c>
      <c r="K202" s="52">
        <v>30</v>
      </c>
      <c r="L202" s="52">
        <v>2744</v>
      </c>
      <c r="M202" s="52">
        <v>2447</v>
      </c>
    </row>
    <row r="203" spans="1:13" x14ac:dyDescent="0.2">
      <c r="A203" s="94" t="s">
        <v>27</v>
      </c>
      <c r="B203" s="55">
        <v>521</v>
      </c>
      <c r="C203" s="43">
        <v>113267</v>
      </c>
      <c r="D203" s="43">
        <v>92596</v>
      </c>
      <c r="E203" s="55">
        <v>9</v>
      </c>
      <c r="F203" s="55">
        <v>858</v>
      </c>
      <c r="G203" s="55">
        <v>601</v>
      </c>
      <c r="H203" s="55">
        <v>4</v>
      </c>
      <c r="I203" s="55">
        <v>471</v>
      </c>
      <c r="J203" s="55">
        <v>356</v>
      </c>
      <c r="K203" s="55">
        <v>71</v>
      </c>
      <c r="L203" s="55">
        <v>7910</v>
      </c>
      <c r="M203" s="55">
        <v>6796</v>
      </c>
    </row>
    <row r="204" spans="1:13" x14ac:dyDescent="0.2">
      <c r="A204" s="93" t="s">
        <v>42</v>
      </c>
      <c r="B204" s="52">
        <v>44</v>
      </c>
      <c r="C204" s="52">
        <v>13414</v>
      </c>
      <c r="D204" s="52">
        <v>9362</v>
      </c>
      <c r="E204" s="52" t="s">
        <v>2</v>
      </c>
      <c r="F204" s="52" t="s">
        <v>2</v>
      </c>
      <c r="G204" s="52" t="s">
        <v>2</v>
      </c>
      <c r="H204" s="52" t="s">
        <v>2</v>
      </c>
      <c r="I204" s="52" t="s">
        <v>2</v>
      </c>
      <c r="J204" s="52" t="s">
        <v>2</v>
      </c>
      <c r="K204" s="52" t="s">
        <v>2</v>
      </c>
      <c r="L204" s="52" t="s">
        <v>2</v>
      </c>
      <c r="M204" s="52" t="s">
        <v>2</v>
      </c>
    </row>
    <row r="205" spans="1:13" x14ac:dyDescent="0.2">
      <c r="A205" s="93" t="s">
        <v>43</v>
      </c>
      <c r="B205" s="52">
        <v>18</v>
      </c>
      <c r="C205" s="52">
        <v>2698</v>
      </c>
      <c r="D205" s="52">
        <v>1797</v>
      </c>
      <c r="E205" s="52" t="s">
        <v>2</v>
      </c>
      <c r="F205" s="52" t="s">
        <v>2</v>
      </c>
      <c r="G205" s="52" t="s">
        <v>2</v>
      </c>
      <c r="H205" s="52" t="s">
        <v>2</v>
      </c>
      <c r="I205" s="52" t="s">
        <v>2</v>
      </c>
      <c r="J205" s="52" t="s">
        <v>2</v>
      </c>
      <c r="K205" s="52">
        <v>11</v>
      </c>
      <c r="L205" s="52">
        <v>1301</v>
      </c>
      <c r="M205" s="52">
        <v>1078</v>
      </c>
    </row>
    <row r="206" spans="1:13" x14ac:dyDescent="0.2">
      <c r="A206" s="93" t="s">
        <v>44</v>
      </c>
      <c r="B206" s="52">
        <v>145</v>
      </c>
      <c r="C206" s="56">
        <v>29528</v>
      </c>
      <c r="D206" s="56">
        <v>25222</v>
      </c>
      <c r="E206" s="52">
        <v>1</v>
      </c>
      <c r="F206" s="52">
        <v>104</v>
      </c>
      <c r="G206" s="52">
        <v>98</v>
      </c>
      <c r="H206" s="52">
        <v>4</v>
      </c>
      <c r="I206" s="52">
        <v>471</v>
      </c>
      <c r="J206" s="52">
        <v>356</v>
      </c>
      <c r="K206" s="52">
        <v>4</v>
      </c>
      <c r="L206" s="52">
        <v>320</v>
      </c>
      <c r="M206" s="52">
        <v>189</v>
      </c>
    </row>
    <row r="207" spans="1:13" x14ac:dyDescent="0.2">
      <c r="A207" s="93" t="s">
        <v>45</v>
      </c>
      <c r="B207" s="52">
        <v>68</v>
      </c>
      <c r="C207" s="56">
        <v>16993</v>
      </c>
      <c r="D207" s="56">
        <v>14351</v>
      </c>
      <c r="E207" s="52">
        <v>1</v>
      </c>
      <c r="F207" s="52">
        <v>260</v>
      </c>
      <c r="G207" s="52">
        <v>244</v>
      </c>
      <c r="H207" s="52" t="s">
        <v>2</v>
      </c>
      <c r="I207" s="52" t="s">
        <v>2</v>
      </c>
      <c r="J207" s="52" t="s">
        <v>2</v>
      </c>
      <c r="K207" s="52">
        <v>15</v>
      </c>
      <c r="L207" s="52">
        <v>2428</v>
      </c>
      <c r="M207" s="52">
        <v>2297</v>
      </c>
    </row>
    <row r="208" spans="1:13" x14ac:dyDescent="0.2">
      <c r="A208" s="93" t="s">
        <v>46</v>
      </c>
      <c r="B208" s="52">
        <v>54</v>
      </c>
      <c r="C208" s="52">
        <v>9211</v>
      </c>
      <c r="D208" s="56">
        <v>7566</v>
      </c>
      <c r="E208" s="52">
        <v>2</v>
      </c>
      <c r="F208" s="52">
        <v>208</v>
      </c>
      <c r="G208" s="52">
        <v>192</v>
      </c>
      <c r="H208" s="52" t="s">
        <v>2</v>
      </c>
      <c r="I208" s="52" t="s">
        <v>2</v>
      </c>
      <c r="J208" s="52" t="s">
        <v>2</v>
      </c>
      <c r="K208" s="52">
        <v>16</v>
      </c>
      <c r="L208" s="52">
        <v>1246</v>
      </c>
      <c r="M208" s="52">
        <v>1090</v>
      </c>
    </row>
    <row r="209" spans="1:13" x14ac:dyDescent="0.2">
      <c r="A209" s="93" t="s">
        <v>47</v>
      </c>
      <c r="B209" s="52">
        <v>61</v>
      </c>
      <c r="C209" s="52">
        <v>12769</v>
      </c>
      <c r="D209" s="52">
        <v>10223</v>
      </c>
      <c r="E209" s="52" t="s">
        <v>2</v>
      </c>
      <c r="F209" s="52" t="s">
        <v>2</v>
      </c>
      <c r="G209" s="52" t="s">
        <v>2</v>
      </c>
      <c r="H209" s="52" t="s">
        <v>2</v>
      </c>
      <c r="I209" s="52" t="s">
        <v>2</v>
      </c>
      <c r="J209" s="52" t="s">
        <v>2</v>
      </c>
      <c r="K209" s="52">
        <v>10</v>
      </c>
      <c r="L209" s="52">
        <v>1251</v>
      </c>
      <c r="M209" s="52">
        <v>1068</v>
      </c>
    </row>
    <row r="210" spans="1:13" x14ac:dyDescent="0.2">
      <c r="A210" s="93" t="s">
        <v>48</v>
      </c>
      <c r="B210" s="52">
        <v>131</v>
      </c>
      <c r="C210" s="56">
        <v>28654</v>
      </c>
      <c r="D210" s="56">
        <v>24076</v>
      </c>
      <c r="E210" s="52">
        <v>5</v>
      </c>
      <c r="F210" s="52">
        <v>286</v>
      </c>
      <c r="G210" s="52">
        <v>67</v>
      </c>
      <c r="H210" s="52" t="s">
        <v>2</v>
      </c>
      <c r="I210" s="52" t="s">
        <v>2</v>
      </c>
      <c r="J210" s="52" t="s">
        <v>2</v>
      </c>
      <c r="K210" s="52">
        <v>15</v>
      </c>
      <c r="L210" s="52">
        <v>1364</v>
      </c>
      <c r="M210" s="52">
        <v>1075</v>
      </c>
    </row>
    <row r="211" spans="1:13" x14ac:dyDescent="0.2">
      <c r="A211" s="94" t="s">
        <v>28</v>
      </c>
      <c r="B211" s="55">
        <v>945</v>
      </c>
      <c r="C211" s="43">
        <v>214090</v>
      </c>
      <c r="D211" s="43">
        <v>170781</v>
      </c>
      <c r="E211" s="55">
        <v>19</v>
      </c>
      <c r="F211" s="55">
        <v>2693</v>
      </c>
      <c r="G211" s="55">
        <v>2008</v>
      </c>
      <c r="H211" s="55">
        <v>5</v>
      </c>
      <c r="I211" s="55">
        <v>1561</v>
      </c>
      <c r="J211" s="55">
        <v>548</v>
      </c>
      <c r="K211" s="55">
        <v>149</v>
      </c>
      <c r="L211" s="55">
        <v>16080</v>
      </c>
      <c r="M211" s="43">
        <v>11606</v>
      </c>
    </row>
    <row r="212" spans="1:13" x14ac:dyDescent="0.2">
      <c r="A212" s="93" t="s">
        <v>49</v>
      </c>
      <c r="B212" s="52">
        <v>39</v>
      </c>
      <c r="C212" s="52">
        <v>5639</v>
      </c>
      <c r="D212" s="52">
        <v>4544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 t="s">
        <v>2</v>
      </c>
      <c r="L212" s="52" t="s">
        <v>2</v>
      </c>
      <c r="M212" s="52" t="s">
        <v>2</v>
      </c>
    </row>
    <row r="213" spans="1:13" x14ac:dyDescent="0.2">
      <c r="A213" s="93" t="s">
        <v>50</v>
      </c>
      <c r="B213" s="52">
        <v>140</v>
      </c>
      <c r="C213" s="56">
        <v>28064</v>
      </c>
      <c r="D213" s="56">
        <v>24698</v>
      </c>
      <c r="E213" s="52">
        <v>2</v>
      </c>
      <c r="F213" s="52">
        <v>134</v>
      </c>
      <c r="G213" s="52">
        <v>90</v>
      </c>
      <c r="H213" s="52" t="s">
        <v>2</v>
      </c>
      <c r="I213" s="52" t="s">
        <v>2</v>
      </c>
      <c r="J213" s="52" t="s">
        <v>2</v>
      </c>
      <c r="K213" s="52">
        <v>6</v>
      </c>
      <c r="L213" s="52">
        <v>702</v>
      </c>
      <c r="M213" s="52">
        <v>650</v>
      </c>
    </row>
    <row r="214" spans="1:13" x14ac:dyDescent="0.2">
      <c r="A214" s="93" t="s">
        <v>51</v>
      </c>
      <c r="B214" s="52">
        <v>124</v>
      </c>
      <c r="C214" s="56">
        <v>30032</v>
      </c>
      <c r="D214" s="56">
        <v>22166</v>
      </c>
      <c r="E214" s="52">
        <v>5</v>
      </c>
      <c r="F214" s="52">
        <v>961</v>
      </c>
      <c r="G214" s="52">
        <v>692</v>
      </c>
      <c r="H214" s="52" t="s">
        <v>2</v>
      </c>
      <c r="I214" s="52" t="s">
        <v>2</v>
      </c>
      <c r="J214" s="52" t="s">
        <v>2</v>
      </c>
      <c r="K214" s="52">
        <v>11</v>
      </c>
      <c r="L214" s="52">
        <v>2081</v>
      </c>
      <c r="M214" s="52">
        <v>1118</v>
      </c>
    </row>
    <row r="215" spans="1:13" x14ac:dyDescent="0.2">
      <c r="A215" s="93" t="s">
        <v>52</v>
      </c>
      <c r="B215" s="52">
        <v>119</v>
      </c>
      <c r="C215" s="56">
        <v>27402</v>
      </c>
      <c r="D215" s="56">
        <v>20923</v>
      </c>
      <c r="E215" s="52">
        <v>2</v>
      </c>
      <c r="F215" s="52">
        <v>66</v>
      </c>
      <c r="G215" s="52">
        <v>58</v>
      </c>
      <c r="H215" s="52" t="s">
        <v>2</v>
      </c>
      <c r="I215" s="52" t="s">
        <v>2</v>
      </c>
      <c r="J215" s="52" t="s">
        <v>2</v>
      </c>
      <c r="K215" s="52">
        <v>29</v>
      </c>
      <c r="L215" s="52">
        <v>3592</v>
      </c>
      <c r="M215" s="52">
        <v>2421</v>
      </c>
    </row>
    <row r="216" spans="1:13" x14ac:dyDescent="0.2">
      <c r="A216" s="93" t="s">
        <v>53</v>
      </c>
      <c r="B216" s="52">
        <v>9</v>
      </c>
      <c r="C216" s="52">
        <v>2065</v>
      </c>
      <c r="D216" s="52">
        <v>1674</v>
      </c>
      <c r="E216" s="52">
        <v>1</v>
      </c>
      <c r="F216" s="52">
        <v>7</v>
      </c>
      <c r="G216" s="52">
        <v>6</v>
      </c>
      <c r="H216" s="52" t="s">
        <v>2</v>
      </c>
      <c r="I216" s="52" t="s">
        <v>2</v>
      </c>
      <c r="J216" s="52" t="s">
        <v>2</v>
      </c>
      <c r="K216" s="52">
        <v>1</v>
      </c>
      <c r="L216" s="52">
        <v>174</v>
      </c>
      <c r="M216" s="52">
        <v>91</v>
      </c>
    </row>
    <row r="217" spans="1:13" x14ac:dyDescent="0.2">
      <c r="A217" s="93" t="s">
        <v>54</v>
      </c>
      <c r="B217" s="52">
        <v>177</v>
      </c>
      <c r="C217" s="56">
        <v>37295</v>
      </c>
      <c r="D217" s="56">
        <v>31174</v>
      </c>
      <c r="E217" s="52" t="s">
        <v>2</v>
      </c>
      <c r="F217" s="52" t="s">
        <v>2</v>
      </c>
      <c r="G217" s="52" t="s">
        <v>2</v>
      </c>
      <c r="H217" s="52" t="s">
        <v>2</v>
      </c>
      <c r="I217" s="52" t="s">
        <v>2</v>
      </c>
      <c r="J217" s="52" t="s">
        <v>2</v>
      </c>
      <c r="K217" s="52">
        <v>26</v>
      </c>
      <c r="L217" s="52">
        <v>1527</v>
      </c>
      <c r="M217" s="52">
        <v>1321</v>
      </c>
    </row>
    <row r="218" spans="1:13" x14ac:dyDescent="0.2">
      <c r="A218" s="93" t="s">
        <v>55</v>
      </c>
      <c r="B218" s="52">
        <v>69</v>
      </c>
      <c r="C218" s="56">
        <v>17515</v>
      </c>
      <c r="D218" s="56">
        <v>14727</v>
      </c>
      <c r="E218" s="52" t="s">
        <v>2</v>
      </c>
      <c r="F218" s="52" t="s">
        <v>2</v>
      </c>
      <c r="G218" s="52" t="s">
        <v>2</v>
      </c>
      <c r="H218" s="52">
        <v>1</v>
      </c>
      <c r="I218" s="52">
        <v>191</v>
      </c>
      <c r="J218" s="52">
        <v>114</v>
      </c>
      <c r="K218" s="52">
        <v>20</v>
      </c>
      <c r="L218" s="52">
        <v>2028</v>
      </c>
      <c r="M218" s="52">
        <v>1719</v>
      </c>
    </row>
    <row r="219" spans="1:13" x14ac:dyDescent="0.2">
      <c r="A219" s="93" t="s">
        <v>56</v>
      </c>
      <c r="B219" s="52">
        <v>96</v>
      </c>
      <c r="C219" s="56">
        <v>22399</v>
      </c>
      <c r="D219" s="56">
        <v>18441</v>
      </c>
      <c r="E219" s="52" t="s">
        <v>2</v>
      </c>
      <c r="F219" s="52" t="s">
        <v>2</v>
      </c>
      <c r="G219" s="52" t="s">
        <v>2</v>
      </c>
      <c r="H219" s="52">
        <v>1</v>
      </c>
      <c r="I219" s="52">
        <v>330</v>
      </c>
      <c r="J219" s="52">
        <v>304</v>
      </c>
      <c r="K219" s="52">
        <v>10</v>
      </c>
      <c r="L219" s="52">
        <v>651</v>
      </c>
      <c r="M219" s="52">
        <v>486</v>
      </c>
    </row>
    <row r="220" spans="1:13" x14ac:dyDescent="0.2">
      <c r="A220" s="93" t="s">
        <v>57</v>
      </c>
      <c r="B220" s="52">
        <v>111</v>
      </c>
      <c r="C220" s="56">
        <v>30301</v>
      </c>
      <c r="D220" s="56">
        <v>22148</v>
      </c>
      <c r="E220" s="52">
        <v>9</v>
      </c>
      <c r="F220" s="52">
        <v>1525</v>
      </c>
      <c r="G220" s="52">
        <v>1162</v>
      </c>
      <c r="H220" s="52">
        <v>2</v>
      </c>
      <c r="I220" s="52">
        <v>260</v>
      </c>
      <c r="J220" s="52">
        <v>130</v>
      </c>
      <c r="K220" s="52">
        <v>30</v>
      </c>
      <c r="L220" s="52">
        <v>3616</v>
      </c>
      <c r="M220" s="52">
        <v>2463</v>
      </c>
    </row>
    <row r="221" spans="1:13" x14ac:dyDescent="0.2">
      <c r="A221" s="93" t="s">
        <v>58</v>
      </c>
      <c r="B221" s="52">
        <v>62</v>
      </c>
      <c r="C221" s="52">
        <v>13379</v>
      </c>
      <c r="D221" s="52">
        <v>10286</v>
      </c>
      <c r="E221" s="52" t="s">
        <v>2</v>
      </c>
      <c r="F221" s="52" t="s">
        <v>2</v>
      </c>
      <c r="G221" s="52" t="s">
        <v>2</v>
      </c>
      <c r="H221" s="52">
        <v>1</v>
      </c>
      <c r="I221" s="52">
        <v>780</v>
      </c>
      <c r="J221" s="52" t="s">
        <v>2</v>
      </c>
      <c r="K221" s="52">
        <v>16</v>
      </c>
      <c r="L221" s="52">
        <v>1710</v>
      </c>
      <c r="M221" s="52">
        <v>1338</v>
      </c>
    </row>
    <row r="222" spans="1:13" x14ac:dyDescent="0.2">
      <c r="A222" s="94" t="s">
        <v>29</v>
      </c>
      <c r="B222" s="43">
        <v>2457</v>
      </c>
      <c r="C222" s="43">
        <v>591177</v>
      </c>
      <c r="D222" s="43">
        <v>591177</v>
      </c>
      <c r="E222" s="55">
        <v>85</v>
      </c>
      <c r="F222" s="55">
        <v>11549</v>
      </c>
      <c r="G222" s="55">
        <v>11549</v>
      </c>
      <c r="H222" s="55">
        <v>53</v>
      </c>
      <c r="I222" s="55">
        <v>18149</v>
      </c>
      <c r="J222" s="55">
        <v>18149</v>
      </c>
      <c r="K222" s="55">
        <v>104</v>
      </c>
      <c r="L222" s="43">
        <v>13965</v>
      </c>
      <c r="M222" s="43">
        <v>13965</v>
      </c>
    </row>
    <row r="223" spans="1:13" x14ac:dyDescent="0.2">
      <c r="A223" s="36" t="s">
        <v>13</v>
      </c>
    </row>
    <row r="225" spans="1:17" x14ac:dyDescent="0.2">
      <c r="A225" s="63" t="s">
        <v>162</v>
      </c>
    </row>
    <row r="226" spans="1:17" x14ac:dyDescent="0.2">
      <c r="B226" s="39" t="s">
        <v>4</v>
      </c>
      <c r="C226" s="39"/>
    </row>
    <row r="227" spans="1:17" x14ac:dyDescent="0.2">
      <c r="A227" s="38" t="s">
        <v>25</v>
      </c>
      <c r="B227" s="39" t="s">
        <v>9</v>
      </c>
      <c r="C227" s="39" t="s">
        <v>253</v>
      </c>
      <c r="D227" s="50" t="s">
        <v>60</v>
      </c>
      <c r="F227" s="63" t="s">
        <v>155</v>
      </c>
    </row>
    <row r="228" spans="1:17" ht="15" x14ac:dyDescent="0.25">
      <c r="A228" s="94" t="s">
        <v>9</v>
      </c>
      <c r="B228" s="65">
        <v>5774</v>
      </c>
      <c r="C228" s="65">
        <v>322282</v>
      </c>
      <c r="D228" s="95">
        <f>B228/C228</f>
        <v>1.7915986620413177E-2</v>
      </c>
      <c r="O228" s="1" t="s">
        <v>40</v>
      </c>
      <c r="P228" s="86">
        <v>5.6750453485358898E-2</v>
      </c>
      <c r="Q228" s="86">
        <v>1.7915986620413177E-2</v>
      </c>
    </row>
    <row r="229" spans="1:17" ht="15" x14ac:dyDescent="0.25">
      <c r="A229" s="94" t="s">
        <v>26</v>
      </c>
      <c r="B229" s="66">
        <v>1479</v>
      </c>
      <c r="C229" s="66">
        <v>73996</v>
      </c>
      <c r="D229" s="95">
        <f>B229/C229</f>
        <v>1.9987566895507864E-2</v>
      </c>
      <c r="O229" s="1" t="s">
        <v>52</v>
      </c>
      <c r="P229" s="86">
        <v>5.1318602993585177E-2</v>
      </c>
      <c r="Q229" s="86">
        <v>1.7915986620413177E-2</v>
      </c>
    </row>
    <row r="230" spans="1:17" ht="15" x14ac:dyDescent="0.25">
      <c r="A230" s="93" t="s">
        <v>35</v>
      </c>
      <c r="B230" s="52">
        <v>233</v>
      </c>
      <c r="C230" s="52">
        <v>9821</v>
      </c>
      <c r="D230" s="96">
        <f>B230/C230</f>
        <v>2.3724671622034416E-2</v>
      </c>
      <c r="O230" s="1" t="s">
        <v>54</v>
      </c>
      <c r="P230" s="86">
        <v>4.4640781213671238E-2</v>
      </c>
      <c r="Q230" s="86">
        <v>1.7915986620413177E-2</v>
      </c>
    </row>
    <row r="231" spans="1:17" ht="15" x14ac:dyDescent="0.25">
      <c r="A231" s="93" t="s">
        <v>36</v>
      </c>
      <c r="B231" s="52">
        <v>101</v>
      </c>
      <c r="C231" s="52">
        <v>4025</v>
      </c>
      <c r="D231" s="96">
        <f t="shared" ref="D231:D256" si="7">B231/C231</f>
        <v>2.5093167701863355E-2</v>
      </c>
      <c r="O231" s="1" t="s">
        <v>43</v>
      </c>
      <c r="P231" s="86">
        <v>4.084967320261438E-2</v>
      </c>
      <c r="Q231" s="86">
        <v>1.7915986620413177E-2</v>
      </c>
    </row>
    <row r="232" spans="1:17" ht="15" x14ac:dyDescent="0.25">
      <c r="A232" s="93" t="s">
        <v>37</v>
      </c>
      <c r="B232" s="52">
        <v>188</v>
      </c>
      <c r="C232" s="52">
        <v>15157</v>
      </c>
      <c r="D232" s="96">
        <f t="shared" si="7"/>
        <v>1.2403509929405556E-2</v>
      </c>
      <c r="O232" s="1" t="s">
        <v>57</v>
      </c>
      <c r="P232" s="86">
        <v>3.9138943248532287E-2</v>
      </c>
      <c r="Q232" s="86">
        <v>1.7915986620413177E-2</v>
      </c>
    </row>
    <row r="233" spans="1:17" ht="15" x14ac:dyDescent="0.25">
      <c r="A233" s="93" t="s">
        <v>38</v>
      </c>
      <c r="B233" s="52">
        <v>51</v>
      </c>
      <c r="C233" s="52">
        <v>2744</v>
      </c>
      <c r="D233" s="96">
        <f t="shared" si="7"/>
        <v>1.8586005830903789E-2</v>
      </c>
      <c r="O233" s="1" t="s">
        <v>47</v>
      </c>
      <c r="P233" s="86">
        <v>3.3751205400192864E-2</v>
      </c>
      <c r="Q233" s="86">
        <v>1.7915986620413177E-2</v>
      </c>
    </row>
    <row r="234" spans="1:17" ht="15" x14ac:dyDescent="0.25">
      <c r="A234" s="93" t="s">
        <v>39</v>
      </c>
      <c r="B234" s="52">
        <v>438</v>
      </c>
      <c r="C234" s="52">
        <v>25025</v>
      </c>
      <c r="D234" s="96">
        <f t="shared" si="7"/>
        <v>1.7502497502497504E-2</v>
      </c>
      <c r="O234" s="1" t="s">
        <v>58</v>
      </c>
      <c r="P234" s="86">
        <v>3.2909170688898641E-2</v>
      </c>
      <c r="Q234" s="86">
        <v>1.7915986620413177E-2</v>
      </c>
    </row>
    <row r="235" spans="1:17" ht="15" x14ac:dyDescent="0.25">
      <c r="A235" s="93" t="s">
        <v>40</v>
      </c>
      <c r="B235" s="52">
        <v>219</v>
      </c>
      <c r="C235" s="52">
        <v>3859</v>
      </c>
      <c r="D235" s="96">
        <f t="shared" si="7"/>
        <v>5.6750453485358898E-2</v>
      </c>
      <c r="O235" s="1" t="s">
        <v>55</v>
      </c>
      <c r="P235" s="86">
        <v>2.6749611197511663E-2</v>
      </c>
      <c r="Q235" s="86">
        <v>1.7915986620413177E-2</v>
      </c>
    </row>
    <row r="236" spans="1:17" ht="15" x14ac:dyDescent="0.25">
      <c r="A236" s="93" t="s">
        <v>41</v>
      </c>
      <c r="B236" s="52">
        <v>253</v>
      </c>
      <c r="C236" s="52">
        <v>13365</v>
      </c>
      <c r="D236" s="96">
        <f t="shared" si="7"/>
        <v>1.8930041152263374E-2</v>
      </c>
      <c r="O236" s="1" t="s">
        <v>36</v>
      </c>
      <c r="P236" s="86">
        <v>2.5093167701863355E-2</v>
      </c>
      <c r="Q236" s="86">
        <v>1.7915986620413177E-2</v>
      </c>
    </row>
    <row r="237" spans="1:17" ht="15" x14ac:dyDescent="0.25">
      <c r="A237" s="94" t="s">
        <v>27</v>
      </c>
      <c r="B237" s="66">
        <v>582</v>
      </c>
      <c r="C237" s="66">
        <v>50663</v>
      </c>
      <c r="D237" s="95">
        <f t="shared" si="7"/>
        <v>1.1487673450052307E-2</v>
      </c>
      <c r="O237" s="1" t="s">
        <v>45</v>
      </c>
      <c r="P237" s="86">
        <v>2.3809523809523808E-2</v>
      </c>
      <c r="Q237" s="86">
        <v>1.7915986620413177E-2</v>
      </c>
    </row>
    <row r="238" spans="1:17" ht="15" x14ac:dyDescent="0.25">
      <c r="A238" s="93" t="s">
        <v>42</v>
      </c>
      <c r="B238" s="52">
        <v>44</v>
      </c>
      <c r="C238" s="52">
        <v>11371</v>
      </c>
      <c r="D238" s="96">
        <f t="shared" si="7"/>
        <v>3.8694925688154075E-3</v>
      </c>
      <c r="O238" s="1" t="s">
        <v>35</v>
      </c>
      <c r="P238" s="86">
        <v>2.3724671622034416E-2</v>
      </c>
      <c r="Q238" s="86">
        <v>1.7915986620413177E-2</v>
      </c>
    </row>
    <row r="239" spans="1:17" ht="15" x14ac:dyDescent="0.25">
      <c r="A239" s="93" t="s">
        <v>43</v>
      </c>
      <c r="B239" s="52">
        <v>25</v>
      </c>
      <c r="C239" s="52">
        <v>612</v>
      </c>
      <c r="D239" s="96">
        <f t="shared" si="7"/>
        <v>4.084967320261438E-2</v>
      </c>
      <c r="O239" s="1" t="s">
        <v>56</v>
      </c>
      <c r="P239" s="86">
        <v>2.2722354468729711E-2</v>
      </c>
      <c r="Q239" s="86">
        <v>1.7915986620413177E-2</v>
      </c>
    </row>
    <row r="240" spans="1:17" ht="15" x14ac:dyDescent="0.25">
      <c r="A240" s="93" t="s">
        <v>44</v>
      </c>
      <c r="B240" s="52">
        <v>154</v>
      </c>
      <c r="C240" s="52">
        <v>18300</v>
      </c>
      <c r="D240" s="96">
        <f t="shared" si="7"/>
        <v>8.415300546448087E-3</v>
      </c>
      <c r="O240" s="1" t="s">
        <v>51</v>
      </c>
      <c r="P240" s="86">
        <v>2.1974522292993629E-2</v>
      </c>
      <c r="Q240" s="86">
        <v>1.7915986620413177E-2</v>
      </c>
    </row>
    <row r="241" spans="1:17" ht="15" x14ac:dyDescent="0.25">
      <c r="A241" s="93" t="s">
        <v>45</v>
      </c>
      <c r="B241" s="52">
        <v>84</v>
      </c>
      <c r="C241" s="52">
        <v>3528</v>
      </c>
      <c r="D241" s="96">
        <f t="shared" si="7"/>
        <v>2.3809523809523808E-2</v>
      </c>
      <c r="O241" s="1" t="s">
        <v>46</v>
      </c>
      <c r="P241" s="86">
        <v>2.0261845386533667E-2</v>
      </c>
      <c r="Q241" s="86">
        <v>1.7915986620413177E-2</v>
      </c>
    </row>
    <row r="242" spans="1:17" ht="15" x14ac:dyDescent="0.25">
      <c r="A242" s="93" t="s">
        <v>46</v>
      </c>
      <c r="B242" s="52">
        <v>65</v>
      </c>
      <c r="C242" s="52">
        <v>3208</v>
      </c>
      <c r="D242" s="96">
        <f t="shared" si="7"/>
        <v>2.0261845386533667E-2</v>
      </c>
      <c r="O242" s="1" t="s">
        <v>41</v>
      </c>
      <c r="P242" s="86">
        <v>1.8930041152263374E-2</v>
      </c>
      <c r="Q242" s="86">
        <v>1.7915986620413177E-2</v>
      </c>
    </row>
    <row r="243" spans="1:17" ht="15" x14ac:dyDescent="0.25">
      <c r="A243" s="93" t="s">
        <v>47</v>
      </c>
      <c r="B243" s="52">
        <v>70</v>
      </c>
      <c r="C243" s="52">
        <v>2074</v>
      </c>
      <c r="D243" s="96">
        <f t="shared" si="7"/>
        <v>3.3751205400192864E-2</v>
      </c>
      <c r="O243" s="1" t="s">
        <v>53</v>
      </c>
      <c r="P243" s="86">
        <v>1.858736059479554E-2</v>
      </c>
      <c r="Q243" s="86">
        <v>1.7915986620413177E-2</v>
      </c>
    </row>
    <row r="244" spans="1:17" ht="15" x14ac:dyDescent="0.25">
      <c r="A244" s="93" t="s">
        <v>48</v>
      </c>
      <c r="B244" s="52">
        <v>140</v>
      </c>
      <c r="C244" s="52">
        <v>11570</v>
      </c>
      <c r="D244" s="96">
        <f t="shared" si="7"/>
        <v>1.2100259291270527E-2</v>
      </c>
      <c r="O244" s="1" t="s">
        <v>38</v>
      </c>
      <c r="P244" s="86">
        <v>1.8586005830903789E-2</v>
      </c>
      <c r="Q244" s="86">
        <v>1.7915986620413177E-2</v>
      </c>
    </row>
    <row r="245" spans="1:17" ht="15" x14ac:dyDescent="0.25">
      <c r="A245" s="94" t="s">
        <v>28</v>
      </c>
      <c r="B245" s="66">
        <v>1074</v>
      </c>
      <c r="C245" s="66">
        <v>47417</v>
      </c>
      <c r="D245" s="95">
        <f t="shared" si="7"/>
        <v>2.2650104392939241E-2</v>
      </c>
      <c r="O245" s="1" t="s">
        <v>29</v>
      </c>
      <c r="P245" s="86">
        <v>1.7722328002876049E-2</v>
      </c>
      <c r="Q245" s="86">
        <v>1.7915986620413177E-2</v>
      </c>
    </row>
    <row r="246" spans="1:17" ht="15" x14ac:dyDescent="0.25">
      <c r="A246" s="93" t="s">
        <v>49</v>
      </c>
      <c r="B246" s="52">
        <v>39</v>
      </c>
      <c r="C246" s="52">
        <v>8050</v>
      </c>
      <c r="D246" s="96">
        <f t="shared" si="7"/>
        <v>4.8447204968944096E-3</v>
      </c>
      <c r="O246" s="1" t="s">
        <v>39</v>
      </c>
      <c r="P246" s="86">
        <v>1.7502497502497504E-2</v>
      </c>
      <c r="Q246" s="86">
        <v>1.7915986620413177E-2</v>
      </c>
    </row>
    <row r="247" spans="1:17" ht="15" x14ac:dyDescent="0.25">
      <c r="A247" s="93" t="s">
        <v>50</v>
      </c>
      <c r="B247" s="52">
        <v>146</v>
      </c>
      <c r="C247" s="52">
        <v>11750</v>
      </c>
      <c r="D247" s="96">
        <f t="shared" si="7"/>
        <v>1.2425531914893618E-2</v>
      </c>
      <c r="O247" s="1" t="s">
        <v>50</v>
      </c>
      <c r="P247" s="86">
        <v>1.2425531914893618E-2</v>
      </c>
      <c r="Q247" s="86">
        <v>1.7915986620413177E-2</v>
      </c>
    </row>
    <row r="248" spans="1:17" ht="15" x14ac:dyDescent="0.25">
      <c r="A248" s="93" t="s">
        <v>51</v>
      </c>
      <c r="B248" s="52">
        <v>138</v>
      </c>
      <c r="C248" s="52">
        <v>6280</v>
      </c>
      <c r="D248" s="96">
        <f t="shared" si="7"/>
        <v>2.1974522292993629E-2</v>
      </c>
      <c r="O248" s="1" t="s">
        <v>37</v>
      </c>
      <c r="P248" s="86">
        <v>1.2403509929405556E-2</v>
      </c>
      <c r="Q248" s="86">
        <v>1.7915986620413177E-2</v>
      </c>
    </row>
    <row r="249" spans="1:17" ht="15" x14ac:dyDescent="0.25">
      <c r="A249" s="93" t="s">
        <v>52</v>
      </c>
      <c r="B249" s="52">
        <v>144</v>
      </c>
      <c r="C249" s="52">
        <v>2806</v>
      </c>
      <c r="D249" s="96">
        <f t="shared" si="7"/>
        <v>5.1318602993585177E-2</v>
      </c>
      <c r="O249" s="1" t="s">
        <v>48</v>
      </c>
      <c r="P249" s="86">
        <v>1.2100259291270527E-2</v>
      </c>
      <c r="Q249" s="86">
        <v>1.7915986620413177E-2</v>
      </c>
    </row>
    <row r="250" spans="1:17" ht="15" x14ac:dyDescent="0.25">
      <c r="A250" s="93" t="s">
        <v>53</v>
      </c>
      <c r="B250" s="52">
        <v>10</v>
      </c>
      <c r="C250" s="52">
        <v>538</v>
      </c>
      <c r="D250" s="96">
        <f t="shared" si="7"/>
        <v>1.858736059479554E-2</v>
      </c>
      <c r="O250" s="1" t="s">
        <v>44</v>
      </c>
      <c r="P250" s="86">
        <v>8.415300546448087E-3</v>
      </c>
      <c r="Q250" s="86">
        <v>1.7915986620413177E-2</v>
      </c>
    </row>
    <row r="251" spans="1:17" ht="15" x14ac:dyDescent="0.25">
      <c r="A251" s="93" t="s">
        <v>54</v>
      </c>
      <c r="B251" s="52">
        <v>192</v>
      </c>
      <c r="C251" s="52">
        <v>4301</v>
      </c>
      <c r="D251" s="96">
        <f t="shared" si="7"/>
        <v>4.4640781213671238E-2</v>
      </c>
      <c r="O251" s="1" t="s">
        <v>49</v>
      </c>
      <c r="P251" s="86">
        <v>4.8447204968944096E-3</v>
      </c>
      <c r="Q251" s="86">
        <v>1.7915986620413177E-2</v>
      </c>
    </row>
    <row r="252" spans="1:17" ht="15" x14ac:dyDescent="0.25">
      <c r="A252" s="93" t="s">
        <v>55</v>
      </c>
      <c r="B252" s="52">
        <v>86</v>
      </c>
      <c r="C252" s="52">
        <v>3215</v>
      </c>
      <c r="D252" s="96">
        <f t="shared" si="7"/>
        <v>2.6749611197511663E-2</v>
      </c>
      <c r="O252" s="1" t="s">
        <v>42</v>
      </c>
      <c r="P252" s="86">
        <v>3.8694925688154075E-3</v>
      </c>
      <c r="Q252" s="86">
        <v>1.7915986620413177E-2</v>
      </c>
    </row>
    <row r="253" spans="1:17" ht="15" x14ac:dyDescent="0.25">
      <c r="A253" s="93" t="s">
        <v>56</v>
      </c>
      <c r="B253" s="52">
        <v>105</v>
      </c>
      <c r="C253" s="52">
        <v>4621</v>
      </c>
      <c r="D253" s="96">
        <f t="shared" si="7"/>
        <v>2.2722354468729711E-2</v>
      </c>
      <c r="O253" s="1"/>
      <c r="P253" s="86"/>
      <c r="Q253" s="86"/>
    </row>
    <row r="254" spans="1:17" ht="15" x14ac:dyDescent="0.25">
      <c r="A254" s="93" t="s">
        <v>57</v>
      </c>
      <c r="B254" s="52">
        <v>140</v>
      </c>
      <c r="C254" s="52">
        <v>3577</v>
      </c>
      <c r="D254" s="96">
        <f t="shared" si="7"/>
        <v>3.9138943248532287E-2</v>
      </c>
      <c r="O254" s="1"/>
      <c r="P254" s="86"/>
      <c r="Q254" s="86"/>
    </row>
    <row r="255" spans="1:17" ht="15" x14ac:dyDescent="0.25">
      <c r="A255" s="93" t="s">
        <v>58</v>
      </c>
      <c r="B255" s="52">
        <v>75</v>
      </c>
      <c r="C255" s="52">
        <v>2279</v>
      </c>
      <c r="D255" s="96">
        <f t="shared" si="7"/>
        <v>3.2909170688898641E-2</v>
      </c>
      <c r="O255" s="1"/>
      <c r="P255" s="86"/>
      <c r="Q255" s="86"/>
    </row>
    <row r="256" spans="1:17" x14ac:dyDescent="0.2">
      <c r="A256" s="94" t="s">
        <v>29</v>
      </c>
      <c r="B256" s="65">
        <v>2662</v>
      </c>
      <c r="C256" s="65">
        <v>150206</v>
      </c>
      <c r="D256" s="95">
        <f t="shared" si="7"/>
        <v>1.7722328002876049E-2</v>
      </c>
    </row>
    <row r="257" spans="1:16" x14ac:dyDescent="0.2">
      <c r="C257" s="42"/>
      <c r="D257" s="61"/>
    </row>
    <row r="258" spans="1:16" x14ac:dyDescent="0.2">
      <c r="C258" s="42"/>
    </row>
    <row r="259" spans="1:16" x14ac:dyDescent="0.2">
      <c r="C259" s="42"/>
    </row>
    <row r="260" spans="1:16" x14ac:dyDescent="0.2">
      <c r="C260" s="42"/>
    </row>
    <row r="262" spans="1:16" x14ac:dyDescent="0.2">
      <c r="A262" s="63" t="s">
        <v>166</v>
      </c>
    </row>
    <row r="263" spans="1:16" x14ac:dyDescent="0.2">
      <c r="B263" s="39" t="s">
        <v>4</v>
      </c>
      <c r="E263" s="39" t="s">
        <v>5</v>
      </c>
      <c r="H263" s="39" t="s">
        <v>6</v>
      </c>
      <c r="K263" s="39" t="s">
        <v>7</v>
      </c>
      <c r="N263" s="39" t="s">
        <v>8</v>
      </c>
    </row>
    <row r="264" spans="1:16" x14ac:dyDescent="0.2">
      <c r="A264" s="38" t="s">
        <v>25</v>
      </c>
      <c r="B264" s="39" t="s">
        <v>9</v>
      </c>
      <c r="C264" s="39" t="s">
        <v>30</v>
      </c>
      <c r="D264" s="39" t="s">
        <v>31</v>
      </c>
      <c r="E264" s="39" t="s">
        <v>9</v>
      </c>
      <c r="F264" s="39" t="s">
        <v>30</v>
      </c>
      <c r="G264" s="39" t="s">
        <v>31</v>
      </c>
      <c r="H264" s="39" t="s">
        <v>9</v>
      </c>
      <c r="I264" s="39" t="s">
        <v>30</v>
      </c>
      <c r="J264" s="39" t="s">
        <v>31</v>
      </c>
      <c r="K264" s="39" t="s">
        <v>9</v>
      </c>
      <c r="L264" s="39" t="s">
        <v>30</v>
      </c>
      <c r="M264" s="39" t="s">
        <v>31</v>
      </c>
      <c r="N264" s="39" t="s">
        <v>9</v>
      </c>
      <c r="O264" s="39" t="s">
        <v>30</v>
      </c>
      <c r="P264" s="39" t="s">
        <v>31</v>
      </c>
    </row>
    <row r="265" spans="1:16" x14ac:dyDescent="0.2">
      <c r="A265" s="94" t="s">
        <v>9</v>
      </c>
      <c r="B265" s="43">
        <v>5774</v>
      </c>
      <c r="C265" s="55">
        <v>745</v>
      </c>
      <c r="D265" s="55">
        <v>832</v>
      </c>
      <c r="E265" s="43">
        <v>5162</v>
      </c>
      <c r="F265" s="55">
        <v>692</v>
      </c>
      <c r="G265" s="55">
        <v>659</v>
      </c>
      <c r="H265" s="55">
        <v>128</v>
      </c>
      <c r="I265" s="55">
        <v>10</v>
      </c>
      <c r="J265" s="55">
        <v>16</v>
      </c>
      <c r="K265" s="55">
        <v>73</v>
      </c>
      <c r="L265" s="55">
        <v>8</v>
      </c>
      <c r="M265" s="55">
        <v>18</v>
      </c>
      <c r="N265" s="55">
        <v>559</v>
      </c>
      <c r="O265" s="55">
        <v>36</v>
      </c>
      <c r="P265" s="55">
        <v>143</v>
      </c>
    </row>
    <row r="266" spans="1:16" x14ac:dyDescent="0.2">
      <c r="A266" s="94" t="s">
        <v>26</v>
      </c>
      <c r="B266" s="43">
        <v>1479</v>
      </c>
      <c r="C266" s="55">
        <v>237</v>
      </c>
      <c r="D266" s="55">
        <v>298</v>
      </c>
      <c r="E266" s="43">
        <v>1262</v>
      </c>
      <c r="F266" s="55">
        <v>213</v>
      </c>
      <c r="G266" s="55">
        <v>232</v>
      </c>
      <c r="H266" s="55">
        <v>15</v>
      </c>
      <c r="I266" s="55">
        <v>1</v>
      </c>
      <c r="J266" s="55">
        <v>2</v>
      </c>
      <c r="K266" s="55">
        <v>11</v>
      </c>
      <c r="L266" s="55">
        <v>3</v>
      </c>
      <c r="M266" s="55">
        <v>7</v>
      </c>
      <c r="N266" s="55">
        <v>235</v>
      </c>
      <c r="O266" s="55">
        <v>20</v>
      </c>
      <c r="P266" s="55">
        <v>60</v>
      </c>
    </row>
    <row r="267" spans="1:16" x14ac:dyDescent="0.2">
      <c r="A267" s="93" t="s">
        <v>35</v>
      </c>
      <c r="B267" s="52">
        <v>233</v>
      </c>
      <c r="C267" s="52" t="s">
        <v>2</v>
      </c>
      <c r="D267" s="52">
        <v>22</v>
      </c>
      <c r="E267" s="52">
        <v>186</v>
      </c>
      <c r="F267" s="52" t="s">
        <v>2</v>
      </c>
      <c r="G267" s="52">
        <v>20</v>
      </c>
      <c r="H267" s="52">
        <v>10</v>
      </c>
      <c r="I267" s="69" t="s">
        <v>2</v>
      </c>
      <c r="J267" s="52" t="s">
        <v>2</v>
      </c>
      <c r="K267" s="69" t="s">
        <v>2</v>
      </c>
      <c r="L267" s="69" t="s">
        <v>2</v>
      </c>
      <c r="M267" s="69" t="s">
        <v>2</v>
      </c>
      <c r="N267" s="52">
        <v>41</v>
      </c>
      <c r="O267" s="69" t="s">
        <v>2</v>
      </c>
      <c r="P267" s="52">
        <v>2</v>
      </c>
    </row>
    <row r="268" spans="1:16" x14ac:dyDescent="0.2">
      <c r="A268" s="93" t="s">
        <v>36</v>
      </c>
      <c r="B268" s="52">
        <v>101</v>
      </c>
      <c r="C268" s="69" t="s">
        <v>2</v>
      </c>
      <c r="D268" s="52">
        <v>30</v>
      </c>
      <c r="E268" s="52">
        <v>91</v>
      </c>
      <c r="F268" s="69" t="s">
        <v>2</v>
      </c>
      <c r="G268" s="52">
        <v>25</v>
      </c>
      <c r="H268" s="69" t="s">
        <v>2</v>
      </c>
      <c r="I268" s="69" t="s">
        <v>2</v>
      </c>
      <c r="J268" s="69" t="s">
        <v>2</v>
      </c>
      <c r="K268" s="52">
        <v>3</v>
      </c>
      <c r="L268" s="69" t="s">
        <v>2</v>
      </c>
      <c r="M268" s="52">
        <v>2</v>
      </c>
      <c r="N268" s="52">
        <v>8</v>
      </c>
      <c r="O268" s="69" t="s">
        <v>2</v>
      </c>
      <c r="P268" s="52">
        <v>3</v>
      </c>
    </row>
    <row r="269" spans="1:16" x14ac:dyDescent="0.2">
      <c r="A269" s="93" t="s">
        <v>37</v>
      </c>
      <c r="B269" s="52">
        <v>188</v>
      </c>
      <c r="C269" s="52">
        <v>44</v>
      </c>
      <c r="D269" s="52">
        <v>24</v>
      </c>
      <c r="E269" s="52">
        <v>180</v>
      </c>
      <c r="F269" s="52">
        <v>40</v>
      </c>
      <c r="G269" s="52">
        <v>24</v>
      </c>
      <c r="H269" s="52">
        <v>1</v>
      </c>
      <c r="I269" s="69">
        <v>1</v>
      </c>
      <c r="J269" s="52" t="s">
        <v>2</v>
      </c>
      <c r="K269" s="69" t="s">
        <v>2</v>
      </c>
      <c r="L269" s="69" t="s">
        <v>2</v>
      </c>
      <c r="M269" s="69" t="s">
        <v>2</v>
      </c>
      <c r="N269" s="52">
        <v>8</v>
      </c>
      <c r="O269" s="52">
        <v>3</v>
      </c>
      <c r="P269" s="52" t="s">
        <v>2</v>
      </c>
    </row>
    <row r="270" spans="1:16" x14ac:dyDescent="0.2">
      <c r="A270" s="93" t="s">
        <v>38</v>
      </c>
      <c r="B270" s="52">
        <v>51</v>
      </c>
      <c r="C270" s="52">
        <v>10</v>
      </c>
      <c r="D270" s="52">
        <v>12</v>
      </c>
      <c r="E270" s="52">
        <v>50</v>
      </c>
      <c r="F270" s="52">
        <v>10</v>
      </c>
      <c r="G270" s="52">
        <v>12</v>
      </c>
      <c r="H270" s="69" t="s">
        <v>2</v>
      </c>
      <c r="I270" s="69" t="s">
        <v>2</v>
      </c>
      <c r="J270" s="69" t="s">
        <v>2</v>
      </c>
      <c r="K270" s="69" t="s">
        <v>2</v>
      </c>
      <c r="L270" s="69" t="s">
        <v>2</v>
      </c>
      <c r="M270" s="69" t="s">
        <v>2</v>
      </c>
      <c r="N270" s="52">
        <v>1</v>
      </c>
      <c r="O270" s="52" t="s">
        <v>2</v>
      </c>
      <c r="P270" s="52" t="s">
        <v>2</v>
      </c>
    </row>
    <row r="271" spans="1:16" x14ac:dyDescent="0.2">
      <c r="A271" s="93" t="s">
        <v>39</v>
      </c>
      <c r="B271" s="52">
        <v>438</v>
      </c>
      <c r="C271" s="52">
        <v>98</v>
      </c>
      <c r="D271" s="52">
        <v>116</v>
      </c>
      <c r="E271" s="52">
        <v>362</v>
      </c>
      <c r="F271" s="52">
        <v>87</v>
      </c>
      <c r="G271" s="52">
        <v>87</v>
      </c>
      <c r="H271" s="69" t="s">
        <v>2</v>
      </c>
      <c r="I271" s="69" t="s">
        <v>2</v>
      </c>
      <c r="J271" s="69" t="s">
        <v>2</v>
      </c>
      <c r="K271" s="52">
        <v>8</v>
      </c>
      <c r="L271" s="52">
        <v>3</v>
      </c>
      <c r="M271" s="69">
        <v>5</v>
      </c>
      <c r="N271" s="52">
        <v>85</v>
      </c>
      <c r="O271" s="52">
        <v>8</v>
      </c>
      <c r="P271" s="52">
        <v>26</v>
      </c>
    </row>
    <row r="272" spans="1:16" x14ac:dyDescent="0.2">
      <c r="A272" s="93" t="s">
        <v>40</v>
      </c>
      <c r="B272" s="52">
        <v>219</v>
      </c>
      <c r="C272" s="52">
        <v>37</v>
      </c>
      <c r="D272" s="52">
        <v>37</v>
      </c>
      <c r="E272" s="52">
        <v>169</v>
      </c>
      <c r="F272" s="52">
        <v>33</v>
      </c>
      <c r="G272" s="52">
        <v>20</v>
      </c>
      <c r="H272" s="52" t="s">
        <v>2</v>
      </c>
      <c r="I272" s="52" t="s">
        <v>2</v>
      </c>
      <c r="J272" s="69" t="s">
        <v>2</v>
      </c>
      <c r="K272" s="52" t="s">
        <v>2</v>
      </c>
      <c r="L272" s="52" t="s">
        <v>2</v>
      </c>
      <c r="M272" s="69" t="s">
        <v>2</v>
      </c>
      <c r="N272" s="52">
        <v>62</v>
      </c>
      <c r="O272" s="52">
        <v>4</v>
      </c>
      <c r="P272" s="52">
        <v>17</v>
      </c>
    </row>
    <row r="273" spans="1:16" x14ac:dyDescent="0.2">
      <c r="A273" s="93" t="s">
        <v>41</v>
      </c>
      <c r="B273" s="52">
        <v>253</v>
      </c>
      <c r="C273" s="52">
        <v>48</v>
      </c>
      <c r="D273" s="52">
        <v>57</v>
      </c>
      <c r="E273" s="52">
        <v>228</v>
      </c>
      <c r="F273" s="52">
        <v>43</v>
      </c>
      <c r="G273" s="52">
        <v>44</v>
      </c>
      <c r="H273" s="52">
        <v>4</v>
      </c>
      <c r="I273" s="69" t="s">
        <v>2</v>
      </c>
      <c r="J273" s="52">
        <v>2</v>
      </c>
      <c r="K273" s="69" t="s">
        <v>2</v>
      </c>
      <c r="L273" s="69" t="s">
        <v>2</v>
      </c>
      <c r="M273" s="69" t="s">
        <v>2</v>
      </c>
      <c r="N273" s="52">
        <v>30</v>
      </c>
      <c r="O273" s="52">
        <v>5</v>
      </c>
      <c r="P273" s="52">
        <v>12</v>
      </c>
    </row>
    <row r="274" spans="1:16" x14ac:dyDescent="0.2">
      <c r="A274" s="94" t="s">
        <v>27</v>
      </c>
      <c r="B274" s="55">
        <v>582</v>
      </c>
      <c r="C274" s="55">
        <v>74</v>
      </c>
      <c r="D274" s="55">
        <v>119</v>
      </c>
      <c r="E274" s="55">
        <v>521</v>
      </c>
      <c r="F274" s="55">
        <v>73</v>
      </c>
      <c r="G274" s="55">
        <v>99</v>
      </c>
      <c r="H274" s="55">
        <v>9</v>
      </c>
      <c r="I274" s="55" t="s">
        <v>2</v>
      </c>
      <c r="J274" s="55" t="s">
        <v>2</v>
      </c>
      <c r="K274" s="55">
        <v>4</v>
      </c>
      <c r="L274" s="55" t="s">
        <v>2</v>
      </c>
      <c r="M274" s="55">
        <v>2</v>
      </c>
      <c r="N274" s="55">
        <v>71</v>
      </c>
      <c r="O274" s="55">
        <v>1</v>
      </c>
      <c r="P274" s="55">
        <v>18</v>
      </c>
    </row>
    <row r="275" spans="1:16" x14ac:dyDescent="0.2">
      <c r="A275" s="93" t="s">
        <v>42</v>
      </c>
      <c r="B275" s="52">
        <v>44</v>
      </c>
      <c r="C275" s="52">
        <v>10</v>
      </c>
      <c r="D275" s="52">
        <v>10</v>
      </c>
      <c r="E275" s="52">
        <v>44</v>
      </c>
      <c r="F275" s="52">
        <v>10</v>
      </c>
      <c r="G275" s="52">
        <v>10</v>
      </c>
      <c r="H275" s="69" t="s">
        <v>2</v>
      </c>
      <c r="I275" s="69" t="s">
        <v>2</v>
      </c>
      <c r="J275" s="69" t="s">
        <v>2</v>
      </c>
      <c r="K275" s="69" t="s">
        <v>2</v>
      </c>
      <c r="L275" s="69" t="s">
        <v>2</v>
      </c>
      <c r="M275" s="69" t="s">
        <v>2</v>
      </c>
      <c r="N275" s="52" t="s">
        <v>2</v>
      </c>
      <c r="O275" s="69" t="s">
        <v>2</v>
      </c>
      <c r="P275" s="69" t="s">
        <v>2</v>
      </c>
    </row>
    <row r="276" spans="1:16" x14ac:dyDescent="0.2">
      <c r="A276" s="93" t="s">
        <v>43</v>
      </c>
      <c r="B276" s="52">
        <v>25</v>
      </c>
      <c r="C276" s="52" t="s">
        <v>2</v>
      </c>
      <c r="D276" s="52">
        <v>6</v>
      </c>
      <c r="E276" s="52">
        <v>18</v>
      </c>
      <c r="F276" s="52" t="s">
        <v>2</v>
      </c>
      <c r="G276" s="52">
        <v>2</v>
      </c>
      <c r="H276" s="69" t="s">
        <v>2</v>
      </c>
      <c r="I276" s="69" t="s">
        <v>2</v>
      </c>
      <c r="J276" s="69" t="s">
        <v>2</v>
      </c>
      <c r="K276" s="69" t="s">
        <v>2</v>
      </c>
      <c r="L276" s="69" t="s">
        <v>2</v>
      </c>
      <c r="M276" s="69" t="s">
        <v>2</v>
      </c>
      <c r="N276" s="52">
        <v>11</v>
      </c>
      <c r="O276" s="69" t="s">
        <v>2</v>
      </c>
      <c r="P276" s="52">
        <v>4</v>
      </c>
    </row>
    <row r="277" spans="1:16" x14ac:dyDescent="0.2">
      <c r="A277" s="93" t="s">
        <v>44</v>
      </c>
      <c r="B277" s="52">
        <v>154</v>
      </c>
      <c r="C277" s="52">
        <v>22</v>
      </c>
      <c r="D277" s="52">
        <v>38</v>
      </c>
      <c r="E277" s="52">
        <v>145</v>
      </c>
      <c r="F277" s="52">
        <v>22</v>
      </c>
      <c r="G277" s="52">
        <v>34</v>
      </c>
      <c r="H277" s="52">
        <v>1</v>
      </c>
      <c r="I277" s="52" t="s">
        <v>2</v>
      </c>
      <c r="J277" s="52" t="s">
        <v>2</v>
      </c>
      <c r="K277" s="52">
        <v>4</v>
      </c>
      <c r="L277" s="69" t="s">
        <v>2</v>
      </c>
      <c r="M277" s="52">
        <v>2</v>
      </c>
      <c r="N277" s="52">
        <v>4</v>
      </c>
      <c r="O277" s="52" t="s">
        <v>2</v>
      </c>
      <c r="P277" s="52">
        <v>2</v>
      </c>
    </row>
    <row r="278" spans="1:16" x14ac:dyDescent="0.2">
      <c r="A278" s="93" t="s">
        <v>45</v>
      </c>
      <c r="B278" s="52">
        <v>84</v>
      </c>
      <c r="C278" s="52">
        <v>10</v>
      </c>
      <c r="D278" s="52">
        <v>17</v>
      </c>
      <c r="E278" s="52">
        <v>68</v>
      </c>
      <c r="F278" s="52">
        <v>10</v>
      </c>
      <c r="G278" s="52">
        <v>12</v>
      </c>
      <c r="H278" s="52">
        <v>1</v>
      </c>
      <c r="I278" s="69" t="s">
        <v>2</v>
      </c>
      <c r="J278" s="69" t="s">
        <v>2</v>
      </c>
      <c r="K278" s="52" t="s">
        <v>2</v>
      </c>
      <c r="L278" s="69" t="s">
        <v>2</v>
      </c>
      <c r="M278" s="69" t="s">
        <v>2</v>
      </c>
      <c r="N278" s="52">
        <v>15</v>
      </c>
      <c r="O278" s="69" t="s">
        <v>2</v>
      </c>
      <c r="P278" s="52">
        <v>5</v>
      </c>
    </row>
    <row r="279" spans="1:16" x14ac:dyDescent="0.2">
      <c r="A279" s="93" t="s">
        <v>46</v>
      </c>
      <c r="B279" s="52">
        <v>65</v>
      </c>
      <c r="C279" s="52">
        <v>7</v>
      </c>
      <c r="D279" s="52">
        <v>5</v>
      </c>
      <c r="E279" s="52">
        <v>54</v>
      </c>
      <c r="F279" s="52">
        <v>6</v>
      </c>
      <c r="G279" s="52">
        <v>3</v>
      </c>
      <c r="H279" s="52">
        <v>2</v>
      </c>
      <c r="I279" s="52" t="s">
        <v>2</v>
      </c>
      <c r="J279" s="52" t="s">
        <v>2</v>
      </c>
      <c r="K279" s="69" t="s">
        <v>2</v>
      </c>
      <c r="L279" s="69" t="s">
        <v>2</v>
      </c>
      <c r="M279" s="69" t="s">
        <v>2</v>
      </c>
      <c r="N279" s="52">
        <v>16</v>
      </c>
      <c r="O279" s="52">
        <v>1</v>
      </c>
      <c r="P279" s="52">
        <v>2</v>
      </c>
    </row>
    <row r="280" spans="1:16" x14ac:dyDescent="0.2">
      <c r="A280" s="93" t="s">
        <v>47</v>
      </c>
      <c r="B280" s="52">
        <v>70</v>
      </c>
      <c r="C280" s="69" t="s">
        <v>2</v>
      </c>
      <c r="D280" s="52">
        <v>14</v>
      </c>
      <c r="E280" s="52">
        <v>61</v>
      </c>
      <c r="F280" s="69" t="s">
        <v>2</v>
      </c>
      <c r="G280" s="52">
        <v>11</v>
      </c>
      <c r="H280" s="69" t="s">
        <v>2</v>
      </c>
      <c r="I280" s="69" t="s">
        <v>2</v>
      </c>
      <c r="J280" s="69" t="s">
        <v>2</v>
      </c>
      <c r="K280" s="69" t="s">
        <v>2</v>
      </c>
      <c r="L280" s="69" t="s">
        <v>2</v>
      </c>
      <c r="M280" s="69" t="s">
        <v>2</v>
      </c>
      <c r="N280" s="52">
        <v>10</v>
      </c>
      <c r="O280" s="69" t="s">
        <v>2</v>
      </c>
      <c r="P280" s="52">
        <v>3</v>
      </c>
    </row>
    <row r="281" spans="1:16" x14ac:dyDescent="0.2">
      <c r="A281" s="93" t="s">
        <v>48</v>
      </c>
      <c r="B281" s="52">
        <v>140</v>
      </c>
      <c r="C281" s="52">
        <v>25</v>
      </c>
      <c r="D281" s="52">
        <v>29</v>
      </c>
      <c r="E281" s="52">
        <v>131</v>
      </c>
      <c r="F281" s="52">
        <v>25</v>
      </c>
      <c r="G281" s="52">
        <v>27</v>
      </c>
      <c r="H281" s="52">
        <v>5</v>
      </c>
      <c r="I281" s="52" t="s">
        <v>2</v>
      </c>
      <c r="J281" s="52" t="s">
        <v>2</v>
      </c>
      <c r="K281" s="52" t="s">
        <v>2</v>
      </c>
      <c r="L281" s="52" t="s">
        <v>2</v>
      </c>
      <c r="M281" s="69" t="s">
        <v>2</v>
      </c>
      <c r="N281" s="52">
        <v>15</v>
      </c>
      <c r="O281" s="52" t="s">
        <v>2</v>
      </c>
      <c r="P281" s="52">
        <v>2</v>
      </c>
    </row>
    <row r="282" spans="1:16" x14ac:dyDescent="0.2">
      <c r="A282" s="94" t="s">
        <v>28</v>
      </c>
      <c r="B282" s="43">
        <v>1074</v>
      </c>
      <c r="C282" s="55">
        <v>144</v>
      </c>
      <c r="D282" s="55">
        <v>221</v>
      </c>
      <c r="E282" s="55">
        <v>945</v>
      </c>
      <c r="F282" s="55">
        <v>132</v>
      </c>
      <c r="G282" s="55">
        <v>162</v>
      </c>
      <c r="H282" s="55">
        <v>19</v>
      </c>
      <c r="I282" s="55">
        <v>2</v>
      </c>
      <c r="J282" s="55">
        <v>6</v>
      </c>
      <c r="K282" s="55">
        <v>5</v>
      </c>
      <c r="L282" s="55" t="s">
        <v>2</v>
      </c>
      <c r="M282" s="55">
        <v>2</v>
      </c>
      <c r="N282" s="55">
        <v>149</v>
      </c>
      <c r="O282" s="55">
        <v>10</v>
      </c>
      <c r="P282" s="55">
        <v>52</v>
      </c>
    </row>
    <row r="283" spans="1:16" x14ac:dyDescent="0.2">
      <c r="A283" s="93" t="s">
        <v>49</v>
      </c>
      <c r="B283" s="52">
        <v>39</v>
      </c>
      <c r="C283" s="69" t="s">
        <v>2</v>
      </c>
      <c r="D283" s="52">
        <v>7</v>
      </c>
      <c r="E283" s="52">
        <v>39</v>
      </c>
      <c r="F283" s="69" t="s">
        <v>2</v>
      </c>
      <c r="G283" s="52">
        <v>7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 t="s">
        <v>2</v>
      </c>
      <c r="O283" s="69" t="s">
        <v>2</v>
      </c>
      <c r="P283" s="69" t="s">
        <v>2</v>
      </c>
    </row>
    <row r="284" spans="1:16" x14ac:dyDescent="0.2">
      <c r="A284" s="93" t="s">
        <v>50</v>
      </c>
      <c r="B284" s="52">
        <v>146</v>
      </c>
      <c r="C284" s="52">
        <v>28</v>
      </c>
      <c r="D284" s="52">
        <v>45</v>
      </c>
      <c r="E284" s="52">
        <v>140</v>
      </c>
      <c r="F284" s="52">
        <v>27</v>
      </c>
      <c r="G284" s="52">
        <v>43</v>
      </c>
      <c r="H284" s="52">
        <v>2</v>
      </c>
      <c r="I284" s="52">
        <v>1</v>
      </c>
      <c r="J284" s="52">
        <v>1</v>
      </c>
      <c r="K284" s="52" t="s">
        <v>2</v>
      </c>
      <c r="L284" s="69" t="s">
        <v>2</v>
      </c>
      <c r="M284" s="69" t="s">
        <v>2</v>
      </c>
      <c r="N284" s="52">
        <v>6</v>
      </c>
      <c r="O284" s="52" t="s">
        <v>2</v>
      </c>
      <c r="P284" s="52">
        <v>1</v>
      </c>
    </row>
    <row r="285" spans="1:16" x14ac:dyDescent="0.2">
      <c r="A285" s="93" t="s">
        <v>51</v>
      </c>
      <c r="B285" s="52">
        <v>138</v>
      </c>
      <c r="C285" s="52">
        <v>31</v>
      </c>
      <c r="D285" s="52">
        <v>31</v>
      </c>
      <c r="E285" s="52">
        <v>124</v>
      </c>
      <c r="F285" s="52">
        <v>28</v>
      </c>
      <c r="G285" s="52">
        <v>28</v>
      </c>
      <c r="H285" s="52">
        <v>5</v>
      </c>
      <c r="I285" s="52">
        <v>1</v>
      </c>
      <c r="J285" s="69">
        <v>2</v>
      </c>
      <c r="K285" s="52" t="s">
        <v>2</v>
      </c>
      <c r="L285" s="52" t="s">
        <v>2</v>
      </c>
      <c r="M285" s="69" t="s">
        <v>2</v>
      </c>
      <c r="N285" s="52">
        <v>11</v>
      </c>
      <c r="O285" s="52">
        <v>2</v>
      </c>
      <c r="P285" s="52">
        <v>1</v>
      </c>
    </row>
    <row r="286" spans="1:16" x14ac:dyDescent="0.2">
      <c r="A286" s="93" t="s">
        <v>52</v>
      </c>
      <c r="B286" s="52">
        <v>144</v>
      </c>
      <c r="C286" s="52">
        <v>8</v>
      </c>
      <c r="D286" s="52">
        <v>20</v>
      </c>
      <c r="E286" s="52">
        <v>119</v>
      </c>
      <c r="F286" s="52">
        <v>7</v>
      </c>
      <c r="G286" s="52">
        <v>12</v>
      </c>
      <c r="H286" s="52">
        <v>2</v>
      </c>
      <c r="I286" s="69" t="s">
        <v>2</v>
      </c>
      <c r="J286" s="69">
        <v>2</v>
      </c>
      <c r="K286" s="69" t="s">
        <v>2</v>
      </c>
      <c r="L286" s="69" t="s">
        <v>2</v>
      </c>
      <c r="M286" s="69" t="s">
        <v>2</v>
      </c>
      <c r="N286" s="52">
        <v>29</v>
      </c>
      <c r="O286" s="69">
        <v>1</v>
      </c>
      <c r="P286" s="52">
        <v>6</v>
      </c>
    </row>
    <row r="287" spans="1:16" x14ac:dyDescent="0.2">
      <c r="A287" s="93" t="s">
        <v>53</v>
      </c>
      <c r="B287" s="52">
        <v>10</v>
      </c>
      <c r="C287" s="52" t="s">
        <v>2</v>
      </c>
      <c r="D287" s="52">
        <v>2</v>
      </c>
      <c r="E287" s="52">
        <v>9</v>
      </c>
      <c r="F287" s="52" t="s">
        <v>2</v>
      </c>
      <c r="G287" s="52">
        <v>1</v>
      </c>
      <c r="H287" s="69">
        <v>1</v>
      </c>
      <c r="I287" s="69" t="s">
        <v>2</v>
      </c>
      <c r="J287" s="69" t="s">
        <v>2</v>
      </c>
      <c r="K287" s="69" t="s">
        <v>2</v>
      </c>
      <c r="L287" s="69" t="s">
        <v>2</v>
      </c>
      <c r="M287" s="69" t="s">
        <v>2</v>
      </c>
      <c r="N287" s="52">
        <v>1</v>
      </c>
      <c r="O287" s="69" t="s">
        <v>2</v>
      </c>
      <c r="P287" s="52">
        <v>1</v>
      </c>
    </row>
    <row r="288" spans="1:16" x14ac:dyDescent="0.2">
      <c r="A288" s="93" t="s">
        <v>54</v>
      </c>
      <c r="B288" s="52">
        <v>192</v>
      </c>
      <c r="C288" s="52">
        <v>26</v>
      </c>
      <c r="D288" s="52">
        <v>38</v>
      </c>
      <c r="E288" s="52">
        <v>177</v>
      </c>
      <c r="F288" s="52">
        <v>25</v>
      </c>
      <c r="G288" s="52">
        <v>27</v>
      </c>
      <c r="H288" s="52" t="s">
        <v>2</v>
      </c>
      <c r="I288" s="69" t="s">
        <v>2</v>
      </c>
      <c r="J288" s="69" t="s">
        <v>2</v>
      </c>
      <c r="K288" s="69" t="s">
        <v>2</v>
      </c>
      <c r="L288" s="69" t="s">
        <v>2</v>
      </c>
      <c r="M288" s="69" t="s">
        <v>2</v>
      </c>
      <c r="N288" s="52">
        <v>26</v>
      </c>
      <c r="O288" s="52">
        <v>1</v>
      </c>
      <c r="P288" s="52">
        <v>12</v>
      </c>
    </row>
    <row r="289" spans="1:16" x14ac:dyDescent="0.2">
      <c r="A289" s="93" t="s">
        <v>55</v>
      </c>
      <c r="B289" s="52">
        <v>86</v>
      </c>
      <c r="C289" s="52">
        <v>15</v>
      </c>
      <c r="D289" s="52">
        <v>10</v>
      </c>
      <c r="E289" s="52">
        <v>69</v>
      </c>
      <c r="F289" s="52">
        <v>13</v>
      </c>
      <c r="G289" s="52">
        <v>3</v>
      </c>
      <c r="H289" s="52" t="s">
        <v>2</v>
      </c>
      <c r="I289" s="52" t="s">
        <v>2</v>
      </c>
      <c r="J289" s="52" t="s">
        <v>2</v>
      </c>
      <c r="K289" s="69">
        <v>1</v>
      </c>
      <c r="L289" s="69" t="s">
        <v>2</v>
      </c>
      <c r="M289" s="69">
        <v>1</v>
      </c>
      <c r="N289" s="52">
        <v>20</v>
      </c>
      <c r="O289" s="52">
        <v>2</v>
      </c>
      <c r="P289" s="52">
        <v>6</v>
      </c>
    </row>
    <row r="290" spans="1:16" x14ac:dyDescent="0.2">
      <c r="A290" s="93" t="s">
        <v>56</v>
      </c>
      <c r="B290" s="52">
        <v>105</v>
      </c>
      <c r="C290" s="52">
        <v>10</v>
      </c>
      <c r="D290" s="52">
        <v>24</v>
      </c>
      <c r="E290" s="52">
        <v>96</v>
      </c>
      <c r="F290" s="52">
        <v>8</v>
      </c>
      <c r="G290" s="52">
        <v>18</v>
      </c>
      <c r="H290" s="52" t="s">
        <v>2</v>
      </c>
      <c r="I290" s="69" t="s">
        <v>2</v>
      </c>
      <c r="J290" s="52" t="s">
        <v>2</v>
      </c>
      <c r="K290" s="52">
        <v>1</v>
      </c>
      <c r="L290" s="69" t="s">
        <v>2</v>
      </c>
      <c r="M290" s="69">
        <v>1</v>
      </c>
      <c r="N290" s="52">
        <v>10</v>
      </c>
      <c r="O290" s="52">
        <v>2</v>
      </c>
      <c r="P290" s="52">
        <v>5</v>
      </c>
    </row>
    <row r="291" spans="1:16" x14ac:dyDescent="0.2">
      <c r="A291" s="93" t="s">
        <v>57</v>
      </c>
      <c r="B291" s="52">
        <v>140</v>
      </c>
      <c r="C291" s="52">
        <v>14</v>
      </c>
      <c r="D291" s="52">
        <v>36</v>
      </c>
      <c r="E291" s="52">
        <v>111</v>
      </c>
      <c r="F291" s="52">
        <v>13</v>
      </c>
      <c r="G291" s="52">
        <v>17</v>
      </c>
      <c r="H291" s="52">
        <v>9</v>
      </c>
      <c r="I291" s="69" t="s">
        <v>2</v>
      </c>
      <c r="J291" s="52">
        <v>1</v>
      </c>
      <c r="K291" s="52">
        <v>2</v>
      </c>
      <c r="L291" s="69" t="s">
        <v>2</v>
      </c>
      <c r="M291" s="52" t="s">
        <v>2</v>
      </c>
      <c r="N291" s="52">
        <v>30</v>
      </c>
      <c r="O291" s="52">
        <v>1</v>
      </c>
      <c r="P291" s="52">
        <v>18</v>
      </c>
    </row>
    <row r="292" spans="1:16" x14ac:dyDescent="0.2">
      <c r="A292" s="93" t="s">
        <v>58</v>
      </c>
      <c r="B292" s="52">
        <v>75</v>
      </c>
      <c r="C292" s="52">
        <v>12</v>
      </c>
      <c r="D292" s="52">
        <v>8</v>
      </c>
      <c r="E292" s="52">
        <v>62</v>
      </c>
      <c r="F292" s="52">
        <v>11</v>
      </c>
      <c r="G292" s="52">
        <v>6</v>
      </c>
      <c r="H292" s="52" t="s">
        <v>2</v>
      </c>
      <c r="I292" s="69" t="s">
        <v>2</v>
      </c>
      <c r="J292" s="69" t="s">
        <v>2</v>
      </c>
      <c r="K292" s="52">
        <v>1</v>
      </c>
      <c r="L292" s="69" t="s">
        <v>2</v>
      </c>
      <c r="M292" s="69" t="s">
        <v>2</v>
      </c>
      <c r="N292" s="52">
        <v>16</v>
      </c>
      <c r="O292" s="69">
        <v>1</v>
      </c>
      <c r="P292" s="52">
        <v>2</v>
      </c>
    </row>
    <row r="293" spans="1:16" x14ac:dyDescent="0.2">
      <c r="A293" s="94" t="s">
        <v>29</v>
      </c>
      <c r="B293" s="43">
        <v>2662</v>
      </c>
      <c r="C293" s="55">
        <v>290</v>
      </c>
      <c r="D293" s="55">
        <v>193</v>
      </c>
      <c r="E293" s="43">
        <v>2457</v>
      </c>
      <c r="F293" s="55">
        <v>274</v>
      </c>
      <c r="G293" s="55">
        <v>165</v>
      </c>
      <c r="H293" s="55">
        <v>85</v>
      </c>
      <c r="I293" s="55">
        <v>7</v>
      </c>
      <c r="J293" s="55">
        <v>8</v>
      </c>
      <c r="K293" s="55">
        <v>53</v>
      </c>
      <c r="L293" s="55">
        <v>5</v>
      </c>
      <c r="M293" s="55">
        <v>7</v>
      </c>
      <c r="N293" s="55">
        <v>104</v>
      </c>
      <c r="O293" s="55">
        <v>5</v>
      </c>
      <c r="P293" s="55">
        <v>13</v>
      </c>
    </row>
  </sheetData>
  <mergeCells count="4">
    <mergeCell ref="B192:D192"/>
    <mergeCell ref="E192:G192"/>
    <mergeCell ref="H192:J192"/>
    <mergeCell ref="K192:M19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&amp;LSAD 2023
Datos obtenidos 2-2-2024</oddHeader>
  </headerFooter>
  <rowBreaks count="7" manualBreakCount="7">
    <brk id="38" max="12" man="1"/>
    <brk id="80" max="12" man="1"/>
    <brk id="120" max="12" man="1"/>
    <brk id="155" max="12" man="1"/>
    <brk id="190" max="12" man="1"/>
    <brk id="224" max="12" man="1"/>
    <brk id="26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3"/>
  <sheetViews>
    <sheetView view="pageBreakPreview" zoomScale="83" zoomScaleNormal="100" zoomScaleSheetLayoutView="83" workbookViewId="0">
      <selection activeCell="H30" sqref="H30"/>
    </sheetView>
  </sheetViews>
  <sheetFormatPr baseColWidth="10" defaultColWidth="9.140625" defaultRowHeight="12.75" x14ac:dyDescent="0.2"/>
  <cols>
    <col min="1" max="1" width="36" style="36" customWidth="1"/>
    <col min="2" max="2" width="12.140625" style="36" customWidth="1"/>
    <col min="3" max="3" width="11.5703125" style="36" customWidth="1"/>
    <col min="4" max="4" width="12.5703125" style="36" customWidth="1"/>
    <col min="5" max="5" width="9.28515625" style="36" customWidth="1"/>
    <col min="6" max="6" width="9.710937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237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25.5" x14ac:dyDescent="0.2">
      <c r="A4" s="93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93" t="s">
        <v>144</v>
      </c>
      <c r="B5" s="101">
        <v>5515</v>
      </c>
      <c r="C5" s="101">
        <v>4887</v>
      </c>
      <c r="D5" s="100">
        <v>132</v>
      </c>
      <c r="E5" s="100">
        <v>51</v>
      </c>
      <c r="F5" s="100">
        <v>575</v>
      </c>
      <c r="N5" s="42">
        <f>SUM(C5:F5)</f>
        <v>5645</v>
      </c>
      <c r="O5" s="42">
        <f>N5-B5</f>
        <v>130</v>
      </c>
    </row>
    <row r="6" spans="1:15" x14ac:dyDescent="0.2">
      <c r="A6" s="93" t="s">
        <v>11</v>
      </c>
      <c r="B6" s="101">
        <v>1262679</v>
      </c>
      <c r="C6" s="101">
        <v>1157853</v>
      </c>
      <c r="D6" s="101">
        <v>21069</v>
      </c>
      <c r="E6" s="101">
        <v>15280</v>
      </c>
      <c r="F6" s="101">
        <v>68477</v>
      </c>
      <c r="G6" s="42"/>
    </row>
    <row r="7" spans="1:15" x14ac:dyDescent="0.2">
      <c r="A7" s="93" t="s">
        <v>134</v>
      </c>
      <c r="B7" s="101">
        <v>1125699</v>
      </c>
      <c r="C7" s="101">
        <v>1036202</v>
      </c>
      <c r="D7" s="101">
        <v>19237</v>
      </c>
      <c r="E7" s="101">
        <v>14045</v>
      </c>
      <c r="F7" s="101">
        <v>56215</v>
      </c>
      <c r="G7" s="42"/>
    </row>
    <row r="9" spans="1:15" x14ac:dyDescent="0.2">
      <c r="A9" s="36" t="s">
        <v>238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3" x14ac:dyDescent="0.2">
      <c r="A39" s="63" t="s">
        <v>231</v>
      </c>
    </row>
    <row r="40" spans="1:3" x14ac:dyDescent="0.2">
      <c r="A40" s="50"/>
      <c r="B40" s="70" t="s">
        <v>5</v>
      </c>
      <c r="C40" s="70" t="s">
        <v>232</v>
      </c>
    </row>
    <row r="41" spans="1:3" x14ac:dyDescent="0.2">
      <c r="A41" s="50" t="s">
        <v>5</v>
      </c>
      <c r="B41" s="81" t="s">
        <v>240</v>
      </c>
      <c r="C41" s="97">
        <f>B41/B41</f>
        <v>1</v>
      </c>
    </row>
    <row r="42" spans="1:3" ht="15" hidden="1" x14ac:dyDescent="0.2">
      <c r="A42" s="50" t="s">
        <v>147</v>
      </c>
      <c r="B42" s="98" t="s">
        <v>202</v>
      </c>
      <c r="C42" s="99"/>
    </row>
    <row r="43" spans="1:3" ht="15" hidden="1" x14ac:dyDescent="0.2">
      <c r="A43" s="50" t="s">
        <v>148</v>
      </c>
      <c r="B43" s="98" t="s">
        <v>241</v>
      </c>
      <c r="C43" s="99"/>
    </row>
    <row r="44" spans="1:3" ht="15" hidden="1" x14ac:dyDescent="0.2">
      <c r="A44" s="50" t="s">
        <v>15</v>
      </c>
      <c r="B44" s="98" t="s">
        <v>242</v>
      </c>
      <c r="C44" s="99"/>
    </row>
    <row r="45" spans="1:3" ht="15" hidden="1" x14ac:dyDescent="0.2">
      <c r="A45" s="50" t="s">
        <v>16</v>
      </c>
      <c r="B45" s="98" t="s">
        <v>243</v>
      </c>
      <c r="C45" s="99"/>
    </row>
    <row r="46" spans="1:3" ht="15" hidden="1" x14ac:dyDescent="0.2">
      <c r="A46" s="50" t="s">
        <v>17</v>
      </c>
      <c r="B46" s="98" t="s">
        <v>244</v>
      </c>
      <c r="C46" s="99"/>
    </row>
    <row r="47" spans="1:3" ht="15" hidden="1" x14ac:dyDescent="0.2">
      <c r="A47" s="50" t="s">
        <v>18</v>
      </c>
      <c r="B47" s="98" t="s">
        <v>245</v>
      </c>
      <c r="C47" s="99"/>
    </row>
    <row r="48" spans="1:3" ht="15" hidden="1" x14ac:dyDescent="0.2">
      <c r="A48" s="50" t="s">
        <v>19</v>
      </c>
      <c r="B48" s="98" t="s">
        <v>246</v>
      </c>
      <c r="C48" s="99"/>
    </row>
    <row r="49" spans="1:6" ht="15" hidden="1" x14ac:dyDescent="0.2">
      <c r="A49" s="50" t="s">
        <v>20</v>
      </c>
      <c r="B49" s="98" t="s">
        <v>247</v>
      </c>
      <c r="C49" s="99"/>
    </row>
    <row r="50" spans="1:6" ht="15" hidden="1" x14ac:dyDescent="0.2">
      <c r="A50" s="50" t="s">
        <v>21</v>
      </c>
      <c r="B50" s="5" t="s">
        <v>248</v>
      </c>
      <c r="C50" s="99"/>
    </row>
    <row r="51" spans="1:6" ht="15" hidden="1" x14ac:dyDescent="0.2">
      <c r="A51" s="50" t="s">
        <v>22</v>
      </c>
      <c r="B51" s="5" t="s">
        <v>249</v>
      </c>
      <c r="C51" s="99"/>
    </row>
    <row r="52" spans="1:6" ht="15" hidden="1" x14ac:dyDescent="0.2">
      <c r="A52" s="50" t="s">
        <v>23</v>
      </c>
      <c r="B52" s="98" t="s">
        <v>250</v>
      </c>
      <c r="C52" s="99"/>
    </row>
    <row r="53" spans="1:6" x14ac:dyDescent="0.2">
      <c r="A53" s="64" t="s">
        <v>142</v>
      </c>
      <c r="B53" s="65">
        <f t="shared" ref="B53" si="0">B42+B43</f>
        <v>158</v>
      </c>
      <c r="C53" s="44">
        <f>B53/B41</f>
        <v>3.2330673214651114E-2</v>
      </c>
    </row>
    <row r="54" spans="1:6" x14ac:dyDescent="0.2">
      <c r="A54" s="64" t="s">
        <v>139</v>
      </c>
      <c r="B54" s="65">
        <f t="shared" ref="B54" si="1">B44+B45+B50</f>
        <v>2195</v>
      </c>
      <c r="C54" s="44">
        <f>B54/B41</f>
        <v>0.44915080826683035</v>
      </c>
    </row>
    <row r="55" spans="1:6" x14ac:dyDescent="0.2">
      <c r="A55" s="64" t="s">
        <v>140</v>
      </c>
      <c r="B55" s="65">
        <f t="shared" ref="B55" si="2">B46+B47+B51</f>
        <v>1803</v>
      </c>
      <c r="C55" s="44">
        <f>B55/B41</f>
        <v>0.36893799877225292</v>
      </c>
    </row>
    <row r="56" spans="1:6" x14ac:dyDescent="0.2">
      <c r="A56" s="64" t="s">
        <v>141</v>
      </c>
      <c r="B56" s="65">
        <f t="shared" ref="B56" si="3">B48+B49+B52</f>
        <v>994</v>
      </c>
      <c r="C56" s="44">
        <f>B56/B41</f>
        <v>0.20339676693267852</v>
      </c>
    </row>
    <row r="57" spans="1:6" s="47" customFormat="1" x14ac:dyDescent="0.2">
      <c r="A57" s="45"/>
      <c r="B57" s="46"/>
      <c r="C57" s="46"/>
      <c r="D57" s="46"/>
      <c r="E57" s="46"/>
      <c r="F57" s="46"/>
    </row>
    <row r="58" spans="1:6" s="47" customFormat="1" x14ac:dyDescent="0.2">
      <c r="A58" s="45"/>
      <c r="B58" s="46"/>
      <c r="C58" s="46"/>
      <c r="D58" s="46"/>
      <c r="E58" s="46"/>
      <c r="F58" s="46"/>
    </row>
    <row r="59" spans="1:6" x14ac:dyDescent="0.2">
      <c r="A59" s="63" t="s">
        <v>165</v>
      </c>
      <c r="B59" s="48"/>
      <c r="C59" s="41"/>
      <c r="D59" s="41"/>
      <c r="E59" s="41"/>
      <c r="F59" s="41"/>
    </row>
    <row r="60" spans="1:6" x14ac:dyDescent="0.2">
      <c r="A60" s="49"/>
      <c r="B60" s="48"/>
      <c r="C60" s="41"/>
      <c r="D60" s="41"/>
      <c r="E60" s="41"/>
      <c r="F60" s="41"/>
    </row>
    <row r="61" spans="1:6" x14ac:dyDescent="0.2">
      <c r="A61" s="49"/>
      <c r="B61" s="48"/>
      <c r="C61" s="41"/>
      <c r="D61" s="41"/>
      <c r="E61" s="41"/>
      <c r="F61" s="41"/>
    </row>
    <row r="62" spans="1:6" x14ac:dyDescent="0.2">
      <c r="A62" s="49"/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81" spans="1:19" x14ac:dyDescent="0.2">
      <c r="A81" s="63" t="s">
        <v>159</v>
      </c>
    </row>
    <row r="83" spans="1:19" ht="38.25" x14ac:dyDescent="0.2">
      <c r="A83" s="93"/>
      <c r="B83" s="70" t="s">
        <v>4</v>
      </c>
      <c r="C83" s="70" t="s">
        <v>128</v>
      </c>
      <c r="D83" s="70" t="s">
        <v>5</v>
      </c>
      <c r="E83" s="70" t="s">
        <v>149</v>
      </c>
      <c r="F83" s="70" t="s">
        <v>6</v>
      </c>
      <c r="G83" s="70" t="s">
        <v>152</v>
      </c>
      <c r="H83" s="70" t="s">
        <v>7</v>
      </c>
      <c r="I83" s="70" t="s">
        <v>151</v>
      </c>
      <c r="J83" s="70" t="s">
        <v>8</v>
      </c>
      <c r="K83" s="70" t="s">
        <v>150</v>
      </c>
    </row>
    <row r="84" spans="1:19" ht="15" x14ac:dyDescent="0.2">
      <c r="A84" s="94" t="s">
        <v>9</v>
      </c>
      <c r="B84" s="65">
        <v>5515</v>
      </c>
      <c r="C84" s="67">
        <f>B84/$B$84</f>
        <v>1</v>
      </c>
      <c r="D84" s="65">
        <v>4887</v>
      </c>
      <c r="E84" s="67">
        <f>D84/$B$84</f>
        <v>0.88612873980054396</v>
      </c>
      <c r="F84" s="66">
        <v>132</v>
      </c>
      <c r="G84" s="67">
        <f>F84/$B$84</f>
        <v>2.3934723481414323E-2</v>
      </c>
      <c r="H84" s="66">
        <v>51</v>
      </c>
      <c r="I84" s="67">
        <f>H84/$B$84</f>
        <v>9.2475067996373519E-3</v>
      </c>
      <c r="J84" s="66">
        <v>575</v>
      </c>
      <c r="K84" s="67">
        <f>J84/$B$84</f>
        <v>0.1042611060743427</v>
      </c>
      <c r="M84" s="42">
        <f>D84+J84</f>
        <v>5462</v>
      </c>
      <c r="O84" s="85"/>
      <c r="P84" s="85"/>
      <c r="Q84" s="84"/>
      <c r="R84" s="84"/>
      <c r="S84" s="84"/>
    </row>
    <row r="85" spans="1:19" ht="15" x14ac:dyDescent="0.2">
      <c r="A85" s="94" t="s">
        <v>26</v>
      </c>
      <c r="B85" s="65">
        <v>1362</v>
      </c>
      <c r="C85" s="67">
        <f t="shared" ref="C85:K112" si="4">B85/$B$84</f>
        <v>0.24696282864913871</v>
      </c>
      <c r="D85" s="65">
        <v>1150</v>
      </c>
      <c r="E85" s="67">
        <f t="shared" si="4"/>
        <v>0.20852221214868541</v>
      </c>
      <c r="F85" s="66">
        <v>12</v>
      </c>
      <c r="G85" s="67">
        <f t="shared" si="4"/>
        <v>2.1758839528558476E-3</v>
      </c>
      <c r="H85" s="66">
        <v>4</v>
      </c>
      <c r="I85" s="67">
        <f t="shared" si="4"/>
        <v>7.2529465095194927E-4</v>
      </c>
      <c r="J85" s="66">
        <v>229</v>
      </c>
      <c r="K85" s="67">
        <f t="shared" si="4"/>
        <v>4.1523118766999094E-2</v>
      </c>
      <c r="M85" s="42">
        <f t="shared" ref="M85:M111" si="5">D85+J85</f>
        <v>1379</v>
      </c>
      <c r="O85" s="84"/>
      <c r="P85" s="84"/>
      <c r="Q85" s="84"/>
      <c r="R85" s="84"/>
      <c r="S85" s="84"/>
    </row>
    <row r="86" spans="1:19" ht="15" x14ac:dyDescent="0.2">
      <c r="A86" s="93" t="s">
        <v>35</v>
      </c>
      <c r="B86" s="52">
        <v>218</v>
      </c>
      <c r="C86" s="53">
        <f>B86/$B$84</f>
        <v>3.9528558476881234E-2</v>
      </c>
      <c r="D86" s="52">
        <v>168</v>
      </c>
      <c r="E86" s="53">
        <f>D86/$B$84</f>
        <v>3.0462375339981869E-2</v>
      </c>
      <c r="F86" s="52">
        <v>9</v>
      </c>
      <c r="G86" s="53">
        <f>F86/$B$84</f>
        <v>1.6319129646418858E-3</v>
      </c>
      <c r="H86" s="52">
        <v>0</v>
      </c>
      <c r="I86" s="53">
        <f>H86/$B$84</f>
        <v>0</v>
      </c>
      <c r="J86" s="52">
        <v>41</v>
      </c>
      <c r="K86" s="53">
        <f>J86/$B$84</f>
        <v>7.4342701722574797E-3</v>
      </c>
      <c r="M86" s="42">
        <f t="shared" si="5"/>
        <v>209</v>
      </c>
      <c r="O86" s="84"/>
      <c r="P86" s="84"/>
      <c r="Q86" s="84"/>
      <c r="R86" s="84"/>
      <c r="S86" s="84"/>
    </row>
    <row r="87" spans="1:19" ht="15" x14ac:dyDescent="0.2">
      <c r="A87" s="93" t="s">
        <v>36</v>
      </c>
      <c r="B87" s="52">
        <v>100</v>
      </c>
      <c r="C87" s="53">
        <f t="shared" si="4"/>
        <v>1.8132366273798731E-2</v>
      </c>
      <c r="D87" s="52">
        <v>95</v>
      </c>
      <c r="E87" s="53">
        <f t="shared" si="4"/>
        <v>1.7225747960108794E-2</v>
      </c>
      <c r="F87" s="52">
        <v>0</v>
      </c>
      <c r="G87" s="53">
        <f t="shared" si="4"/>
        <v>0</v>
      </c>
      <c r="H87" s="52">
        <v>2</v>
      </c>
      <c r="I87" s="53">
        <f t="shared" si="4"/>
        <v>3.6264732547597464E-4</v>
      </c>
      <c r="J87" s="52">
        <v>6</v>
      </c>
      <c r="K87" s="53">
        <f t="shared" si="4"/>
        <v>1.0879419764279238E-3</v>
      </c>
      <c r="M87" s="42">
        <f t="shared" si="5"/>
        <v>101</v>
      </c>
      <c r="O87" s="84"/>
      <c r="P87" s="84"/>
      <c r="Q87" s="84"/>
      <c r="R87" s="84"/>
      <c r="S87" s="84"/>
    </row>
    <row r="88" spans="1:19" ht="15" x14ac:dyDescent="0.2">
      <c r="A88" s="93" t="s">
        <v>37</v>
      </c>
      <c r="B88" s="52">
        <v>177</v>
      </c>
      <c r="C88" s="53">
        <f t="shared" si="4"/>
        <v>3.2094288304623755E-2</v>
      </c>
      <c r="D88" s="52">
        <v>167</v>
      </c>
      <c r="E88" s="53">
        <f t="shared" si="4"/>
        <v>3.0281051677243879E-2</v>
      </c>
      <c r="F88" s="52">
        <v>1</v>
      </c>
      <c r="G88" s="53">
        <f t="shared" si="4"/>
        <v>1.8132366273798732E-4</v>
      </c>
      <c r="H88" s="52">
        <v>0</v>
      </c>
      <c r="I88" s="53">
        <f t="shared" si="4"/>
        <v>0</v>
      </c>
      <c r="J88" s="52">
        <v>13</v>
      </c>
      <c r="K88" s="53">
        <f t="shared" si="4"/>
        <v>2.3572076155938351E-3</v>
      </c>
      <c r="M88" s="42">
        <f t="shared" si="5"/>
        <v>180</v>
      </c>
      <c r="O88" s="84"/>
      <c r="P88" s="84"/>
      <c r="Q88" s="84"/>
      <c r="R88" s="84"/>
      <c r="S88" s="84"/>
    </row>
    <row r="89" spans="1:19" ht="15" x14ac:dyDescent="0.2">
      <c r="A89" s="93" t="s">
        <v>38</v>
      </c>
      <c r="B89" s="52">
        <v>53</v>
      </c>
      <c r="C89" s="53">
        <f t="shared" si="4"/>
        <v>9.6101541251133269E-3</v>
      </c>
      <c r="D89" s="52">
        <v>52</v>
      </c>
      <c r="E89" s="53">
        <f t="shared" si="4"/>
        <v>9.4288304623753403E-3</v>
      </c>
      <c r="F89" s="52">
        <v>0</v>
      </c>
      <c r="G89" s="53">
        <f t="shared" si="4"/>
        <v>0</v>
      </c>
      <c r="H89" s="52">
        <v>0</v>
      </c>
      <c r="I89" s="53">
        <f t="shared" si="4"/>
        <v>0</v>
      </c>
      <c r="J89" s="52">
        <v>1</v>
      </c>
      <c r="K89" s="53">
        <f t="shared" si="4"/>
        <v>1.8132366273798732E-4</v>
      </c>
      <c r="M89" s="42">
        <f t="shared" si="5"/>
        <v>53</v>
      </c>
      <c r="O89" s="84"/>
      <c r="P89" s="84"/>
      <c r="Q89" s="84"/>
      <c r="R89" s="84"/>
      <c r="S89" s="84"/>
    </row>
    <row r="90" spans="1:19" ht="15" x14ac:dyDescent="0.2">
      <c r="A90" s="93" t="s">
        <v>39</v>
      </c>
      <c r="B90" s="52">
        <v>374</v>
      </c>
      <c r="C90" s="53">
        <f t="shared" si="4"/>
        <v>6.7815049864007257E-2</v>
      </c>
      <c r="D90" s="52">
        <v>307</v>
      </c>
      <c r="E90" s="53">
        <f t="shared" si="4"/>
        <v>5.5666364460562105E-2</v>
      </c>
      <c r="F90" s="52">
        <v>0</v>
      </c>
      <c r="G90" s="53">
        <f t="shared" si="4"/>
        <v>0</v>
      </c>
      <c r="H90" s="52">
        <v>2</v>
      </c>
      <c r="I90" s="53">
        <f t="shared" si="4"/>
        <v>3.6264732547597464E-4</v>
      </c>
      <c r="J90" s="52">
        <v>76</v>
      </c>
      <c r="K90" s="53">
        <f t="shared" si="4"/>
        <v>1.3780598368087035E-2</v>
      </c>
      <c r="M90" s="42">
        <f t="shared" si="5"/>
        <v>383</v>
      </c>
      <c r="O90" s="84"/>
      <c r="P90" s="84"/>
      <c r="Q90" s="84"/>
      <c r="R90" s="84"/>
      <c r="S90" s="84"/>
    </row>
    <row r="91" spans="1:19" ht="15" x14ac:dyDescent="0.2">
      <c r="A91" s="93" t="s">
        <v>40</v>
      </c>
      <c r="B91" s="52">
        <v>202</v>
      </c>
      <c r="C91" s="53">
        <f t="shared" si="4"/>
        <v>3.6627379873073435E-2</v>
      </c>
      <c r="D91" s="52">
        <v>154</v>
      </c>
      <c r="E91" s="53">
        <f t="shared" si="4"/>
        <v>2.7923844061650046E-2</v>
      </c>
      <c r="F91" s="52">
        <v>0</v>
      </c>
      <c r="G91" s="53">
        <f t="shared" si="4"/>
        <v>0</v>
      </c>
      <c r="H91" s="52">
        <v>0</v>
      </c>
      <c r="I91" s="53">
        <f t="shared" si="4"/>
        <v>0</v>
      </c>
      <c r="J91" s="52">
        <v>56</v>
      </c>
      <c r="K91" s="53">
        <f t="shared" si="4"/>
        <v>1.0154125113327288E-2</v>
      </c>
      <c r="M91" s="42">
        <f t="shared" si="5"/>
        <v>210</v>
      </c>
      <c r="O91" s="84"/>
      <c r="P91" s="84"/>
      <c r="Q91" s="84"/>
      <c r="R91" s="84"/>
      <c r="S91" s="84"/>
    </row>
    <row r="92" spans="1:19" ht="15" x14ac:dyDescent="0.2">
      <c r="A92" s="93" t="s">
        <v>41</v>
      </c>
      <c r="B92" s="52">
        <v>239</v>
      </c>
      <c r="C92" s="53">
        <f t="shared" si="4"/>
        <v>4.3336355394378967E-2</v>
      </c>
      <c r="D92" s="52">
        <v>208</v>
      </c>
      <c r="E92" s="53">
        <f t="shared" si="4"/>
        <v>3.7715321849501361E-2</v>
      </c>
      <c r="F92" s="52">
        <v>2</v>
      </c>
      <c r="G92" s="53">
        <f t="shared" si="4"/>
        <v>3.6264732547597464E-4</v>
      </c>
      <c r="H92" s="52">
        <v>0</v>
      </c>
      <c r="I92" s="53">
        <f t="shared" si="4"/>
        <v>0</v>
      </c>
      <c r="J92" s="52">
        <v>36</v>
      </c>
      <c r="K92" s="53">
        <f t="shared" si="4"/>
        <v>6.5276518585675432E-3</v>
      </c>
      <c r="M92" s="42">
        <f t="shared" si="5"/>
        <v>244</v>
      </c>
      <c r="O92" s="84"/>
      <c r="P92" s="84"/>
      <c r="Q92" s="84"/>
      <c r="R92" s="84"/>
      <c r="S92" s="84"/>
    </row>
    <row r="93" spans="1:19" ht="15" x14ac:dyDescent="0.2">
      <c r="A93" s="94" t="s">
        <v>27</v>
      </c>
      <c r="B93" s="66">
        <v>580</v>
      </c>
      <c r="C93" s="67">
        <f t="shared" si="4"/>
        <v>0.10516772438803264</v>
      </c>
      <c r="D93" s="66">
        <v>507</v>
      </c>
      <c r="E93" s="67">
        <f t="shared" si="4"/>
        <v>9.193109700815956E-2</v>
      </c>
      <c r="F93" s="66">
        <v>11</v>
      </c>
      <c r="G93" s="67">
        <f t="shared" si="4"/>
        <v>1.9945602901178605E-3</v>
      </c>
      <c r="H93" s="66">
        <v>4</v>
      </c>
      <c r="I93" s="67">
        <f t="shared" si="4"/>
        <v>7.2529465095194927E-4</v>
      </c>
      <c r="J93" s="66">
        <v>72</v>
      </c>
      <c r="K93" s="67">
        <f t="shared" si="4"/>
        <v>1.3055303717135086E-2</v>
      </c>
      <c r="M93" s="42">
        <f t="shared" si="5"/>
        <v>579</v>
      </c>
      <c r="O93" s="84"/>
      <c r="P93" s="84"/>
      <c r="Q93" s="84"/>
      <c r="R93" s="84"/>
      <c r="S93" s="84"/>
    </row>
    <row r="94" spans="1:19" ht="15" x14ac:dyDescent="0.2">
      <c r="A94" s="93" t="s">
        <v>42</v>
      </c>
      <c r="B94" s="52">
        <v>50</v>
      </c>
      <c r="C94" s="53">
        <f t="shared" si="4"/>
        <v>9.0661831368993653E-3</v>
      </c>
      <c r="D94" s="52">
        <v>49</v>
      </c>
      <c r="E94" s="53">
        <f t="shared" si="4"/>
        <v>8.8848594741613787E-3</v>
      </c>
      <c r="F94" s="52">
        <v>0</v>
      </c>
      <c r="G94" s="53">
        <f t="shared" si="4"/>
        <v>0</v>
      </c>
      <c r="H94" s="52">
        <v>0</v>
      </c>
      <c r="I94" s="53">
        <f t="shared" si="4"/>
        <v>0</v>
      </c>
      <c r="J94" s="52">
        <v>1</v>
      </c>
      <c r="K94" s="53">
        <f t="shared" si="4"/>
        <v>1.8132366273798732E-4</v>
      </c>
      <c r="M94" s="42">
        <f t="shared" si="5"/>
        <v>50</v>
      </c>
      <c r="O94" s="84"/>
      <c r="P94" s="84"/>
      <c r="Q94" s="84"/>
      <c r="R94" s="84"/>
      <c r="S94" s="84"/>
    </row>
    <row r="95" spans="1:19" ht="15" x14ac:dyDescent="0.2">
      <c r="A95" s="93" t="s">
        <v>43</v>
      </c>
      <c r="B95" s="52">
        <v>20</v>
      </c>
      <c r="C95" s="53">
        <f t="shared" si="4"/>
        <v>3.6264732547597461E-3</v>
      </c>
      <c r="D95" s="52">
        <v>13</v>
      </c>
      <c r="E95" s="53">
        <f t="shared" si="4"/>
        <v>2.3572076155938351E-3</v>
      </c>
      <c r="F95" s="52">
        <v>0</v>
      </c>
      <c r="G95" s="53">
        <f t="shared" si="4"/>
        <v>0</v>
      </c>
      <c r="H95" s="52">
        <v>0</v>
      </c>
      <c r="I95" s="53">
        <f t="shared" si="4"/>
        <v>0</v>
      </c>
      <c r="J95" s="52">
        <v>9</v>
      </c>
      <c r="K95" s="53">
        <f t="shared" si="4"/>
        <v>1.6319129646418858E-3</v>
      </c>
      <c r="M95" s="42">
        <f t="shared" si="5"/>
        <v>22</v>
      </c>
      <c r="O95" s="84"/>
      <c r="P95" s="84"/>
      <c r="Q95" s="84"/>
      <c r="R95" s="84"/>
      <c r="S95" s="84"/>
    </row>
    <row r="96" spans="1:19" ht="15" x14ac:dyDescent="0.2">
      <c r="A96" s="93" t="s">
        <v>44</v>
      </c>
      <c r="B96" s="52">
        <v>145</v>
      </c>
      <c r="C96" s="53">
        <f t="shared" si="4"/>
        <v>2.6291931097008159E-2</v>
      </c>
      <c r="D96" s="52">
        <v>136</v>
      </c>
      <c r="E96" s="53">
        <f t="shared" si="4"/>
        <v>2.4660018132366273E-2</v>
      </c>
      <c r="F96" s="52">
        <v>1</v>
      </c>
      <c r="G96" s="53">
        <f t="shared" si="4"/>
        <v>1.8132366273798732E-4</v>
      </c>
      <c r="H96" s="52">
        <v>3</v>
      </c>
      <c r="I96" s="53">
        <f t="shared" si="4"/>
        <v>5.439709882139619E-4</v>
      </c>
      <c r="J96" s="52">
        <v>9</v>
      </c>
      <c r="K96" s="53">
        <f t="shared" si="4"/>
        <v>1.6319129646418858E-3</v>
      </c>
      <c r="M96" s="42">
        <f t="shared" si="5"/>
        <v>145</v>
      </c>
      <c r="O96" s="84"/>
      <c r="P96" s="84"/>
      <c r="Q96" s="84"/>
      <c r="R96" s="84"/>
      <c r="S96" s="84"/>
    </row>
    <row r="97" spans="1:19" ht="15" x14ac:dyDescent="0.2">
      <c r="A97" s="93" t="s">
        <v>45</v>
      </c>
      <c r="B97" s="52">
        <v>81</v>
      </c>
      <c r="C97" s="53">
        <f t="shared" si="4"/>
        <v>1.4687216681776971E-2</v>
      </c>
      <c r="D97" s="52">
        <v>67</v>
      </c>
      <c r="E97" s="53">
        <f t="shared" si="4"/>
        <v>1.214868540344515E-2</v>
      </c>
      <c r="F97" s="52">
        <v>2</v>
      </c>
      <c r="G97" s="53">
        <f t="shared" si="4"/>
        <v>3.6264732547597464E-4</v>
      </c>
      <c r="H97" s="52">
        <v>0</v>
      </c>
      <c r="I97" s="53">
        <f t="shared" si="4"/>
        <v>0</v>
      </c>
      <c r="J97" s="52">
        <v>13</v>
      </c>
      <c r="K97" s="53">
        <f t="shared" si="4"/>
        <v>2.3572076155938351E-3</v>
      </c>
      <c r="M97" s="42">
        <f t="shared" si="5"/>
        <v>80</v>
      </c>
      <c r="O97" s="84"/>
      <c r="P97" s="84"/>
      <c r="Q97" s="84"/>
      <c r="R97" s="84"/>
      <c r="S97" s="84"/>
    </row>
    <row r="98" spans="1:19" ht="15" x14ac:dyDescent="0.2">
      <c r="A98" s="93" t="s">
        <v>46</v>
      </c>
      <c r="B98" s="52">
        <v>69</v>
      </c>
      <c r="C98" s="53">
        <f t="shared" si="4"/>
        <v>1.2511332728921125E-2</v>
      </c>
      <c r="D98" s="52">
        <v>52</v>
      </c>
      <c r="E98" s="53">
        <f t="shared" si="4"/>
        <v>9.4288304623753403E-3</v>
      </c>
      <c r="F98" s="52">
        <v>3</v>
      </c>
      <c r="G98" s="53">
        <f t="shared" si="4"/>
        <v>5.439709882139619E-4</v>
      </c>
      <c r="H98" s="52">
        <v>0</v>
      </c>
      <c r="I98" s="53">
        <f t="shared" si="4"/>
        <v>0</v>
      </c>
      <c r="J98" s="52">
        <v>15</v>
      </c>
      <c r="K98" s="53">
        <f t="shared" si="4"/>
        <v>2.7198549410698096E-3</v>
      </c>
      <c r="M98" s="42">
        <f t="shared" si="5"/>
        <v>67</v>
      </c>
      <c r="O98" s="84"/>
      <c r="P98" s="84"/>
      <c r="Q98" s="84"/>
      <c r="R98" s="84"/>
      <c r="S98" s="84"/>
    </row>
    <row r="99" spans="1:19" ht="15" x14ac:dyDescent="0.2">
      <c r="A99" s="93" t="s">
        <v>47</v>
      </c>
      <c r="B99" s="52">
        <v>69</v>
      </c>
      <c r="C99" s="53">
        <f t="shared" si="4"/>
        <v>1.2511332728921125E-2</v>
      </c>
      <c r="D99" s="52">
        <v>60</v>
      </c>
      <c r="E99" s="53">
        <f t="shared" si="4"/>
        <v>1.0879419764279238E-2</v>
      </c>
      <c r="F99" s="52">
        <v>0</v>
      </c>
      <c r="G99" s="53">
        <f t="shared" si="4"/>
        <v>0</v>
      </c>
      <c r="H99" s="52">
        <v>0</v>
      </c>
      <c r="I99" s="53">
        <f t="shared" si="4"/>
        <v>0</v>
      </c>
      <c r="J99" s="52">
        <v>10</v>
      </c>
      <c r="K99" s="53">
        <f t="shared" si="4"/>
        <v>1.8132366273798731E-3</v>
      </c>
      <c r="M99" s="42">
        <f t="shared" si="5"/>
        <v>70</v>
      </c>
      <c r="O99" s="84"/>
      <c r="P99" s="84"/>
      <c r="Q99" s="84"/>
      <c r="R99" s="84"/>
      <c r="S99" s="84"/>
    </row>
    <row r="100" spans="1:19" ht="15" x14ac:dyDescent="0.2">
      <c r="A100" s="93" t="s">
        <v>48</v>
      </c>
      <c r="B100" s="52">
        <v>146</v>
      </c>
      <c r="C100" s="53">
        <f t="shared" si="4"/>
        <v>2.6473254759746146E-2</v>
      </c>
      <c r="D100" s="52">
        <v>130</v>
      </c>
      <c r="E100" s="53">
        <f t="shared" si="4"/>
        <v>2.357207615593835E-2</v>
      </c>
      <c r="F100" s="52">
        <v>5</v>
      </c>
      <c r="G100" s="53">
        <f t="shared" si="4"/>
        <v>9.0661831368993653E-4</v>
      </c>
      <c r="H100" s="52">
        <v>1</v>
      </c>
      <c r="I100" s="53">
        <f t="shared" si="4"/>
        <v>1.8132366273798732E-4</v>
      </c>
      <c r="J100" s="52">
        <v>15</v>
      </c>
      <c r="K100" s="53">
        <f t="shared" si="4"/>
        <v>2.7198549410698096E-3</v>
      </c>
      <c r="M100" s="42">
        <f t="shared" si="5"/>
        <v>145</v>
      </c>
      <c r="O100" s="84"/>
      <c r="P100" s="84"/>
      <c r="Q100" s="84"/>
      <c r="R100" s="84"/>
      <c r="S100" s="84"/>
    </row>
    <row r="101" spans="1:19" ht="15" x14ac:dyDescent="0.2">
      <c r="A101" s="94" t="s">
        <v>28</v>
      </c>
      <c r="B101" s="65">
        <v>1091</v>
      </c>
      <c r="C101" s="67">
        <f t="shared" si="4"/>
        <v>0.19782411604714414</v>
      </c>
      <c r="D101" s="66">
        <v>966</v>
      </c>
      <c r="E101" s="67">
        <f t="shared" si="4"/>
        <v>0.17515865820489573</v>
      </c>
      <c r="F101" s="66">
        <v>26</v>
      </c>
      <c r="G101" s="67">
        <f t="shared" si="4"/>
        <v>4.7144152311876701E-3</v>
      </c>
      <c r="H101" s="66">
        <v>2</v>
      </c>
      <c r="I101" s="67">
        <f t="shared" si="4"/>
        <v>3.6264732547597464E-4</v>
      </c>
      <c r="J101" s="66">
        <v>139</v>
      </c>
      <c r="K101" s="67">
        <f t="shared" si="4"/>
        <v>2.5203989120580236E-2</v>
      </c>
      <c r="M101" s="42">
        <f t="shared" si="5"/>
        <v>1105</v>
      </c>
      <c r="O101" s="84"/>
      <c r="P101" s="84"/>
      <c r="Q101" s="84"/>
      <c r="R101" s="84"/>
      <c r="S101" s="84"/>
    </row>
    <row r="102" spans="1:19" ht="15" x14ac:dyDescent="0.2">
      <c r="A102" s="93" t="s">
        <v>49</v>
      </c>
      <c r="B102" s="52">
        <v>42</v>
      </c>
      <c r="C102" s="53">
        <f t="shared" si="4"/>
        <v>7.6155938349954672E-3</v>
      </c>
      <c r="D102" s="52">
        <v>42</v>
      </c>
      <c r="E102" s="53">
        <f t="shared" si="4"/>
        <v>7.6155938349954672E-3</v>
      </c>
      <c r="F102" s="52">
        <v>0</v>
      </c>
      <c r="G102" s="53">
        <f t="shared" si="4"/>
        <v>0</v>
      </c>
      <c r="H102" s="52">
        <v>0</v>
      </c>
      <c r="I102" s="53">
        <f t="shared" si="4"/>
        <v>0</v>
      </c>
      <c r="J102" s="52">
        <v>0</v>
      </c>
      <c r="K102" s="53">
        <f t="shared" si="4"/>
        <v>0</v>
      </c>
      <c r="M102" s="42">
        <f t="shared" si="5"/>
        <v>42</v>
      </c>
      <c r="O102" s="84"/>
      <c r="P102" s="84"/>
      <c r="Q102" s="84"/>
      <c r="R102" s="84"/>
      <c r="S102" s="84"/>
    </row>
    <row r="103" spans="1:19" ht="15" x14ac:dyDescent="0.2">
      <c r="A103" s="93" t="s">
        <v>50</v>
      </c>
      <c r="B103" s="52">
        <v>131</v>
      </c>
      <c r="C103" s="53">
        <f t="shared" si="4"/>
        <v>2.3753399818676336E-2</v>
      </c>
      <c r="D103" s="52">
        <v>123</v>
      </c>
      <c r="E103" s="53">
        <f t="shared" si="4"/>
        <v>2.230281051677244E-2</v>
      </c>
      <c r="F103" s="52">
        <v>2</v>
      </c>
      <c r="G103" s="53">
        <f t="shared" si="4"/>
        <v>3.6264732547597464E-4</v>
      </c>
      <c r="H103" s="52">
        <v>0</v>
      </c>
      <c r="I103" s="53">
        <f t="shared" si="4"/>
        <v>0</v>
      </c>
      <c r="J103" s="52">
        <v>12</v>
      </c>
      <c r="K103" s="53">
        <f t="shared" si="4"/>
        <v>2.1758839528558476E-3</v>
      </c>
      <c r="M103" s="42">
        <f t="shared" si="5"/>
        <v>135</v>
      </c>
      <c r="O103" s="84"/>
      <c r="P103" s="84"/>
      <c r="Q103" s="84"/>
      <c r="R103" s="84"/>
      <c r="S103" s="84"/>
    </row>
    <row r="104" spans="1:19" ht="15" x14ac:dyDescent="0.2">
      <c r="A104" s="93" t="s">
        <v>51</v>
      </c>
      <c r="B104" s="52">
        <v>137</v>
      </c>
      <c r="C104" s="53">
        <f t="shared" si="4"/>
        <v>2.484134179510426E-2</v>
      </c>
      <c r="D104" s="52">
        <v>123</v>
      </c>
      <c r="E104" s="53">
        <f t="shared" si="4"/>
        <v>2.230281051677244E-2</v>
      </c>
      <c r="F104" s="52">
        <v>5</v>
      </c>
      <c r="G104" s="53">
        <f t="shared" si="4"/>
        <v>9.0661831368993653E-4</v>
      </c>
      <c r="H104" s="52">
        <v>0</v>
      </c>
      <c r="I104" s="53">
        <f t="shared" si="4"/>
        <v>0</v>
      </c>
      <c r="J104" s="52">
        <v>11</v>
      </c>
      <c r="K104" s="53">
        <f t="shared" si="4"/>
        <v>1.9945602901178605E-3</v>
      </c>
      <c r="M104" s="42">
        <f t="shared" si="5"/>
        <v>134</v>
      </c>
      <c r="O104" s="84"/>
      <c r="P104" s="84"/>
      <c r="Q104" s="84"/>
      <c r="R104" s="84"/>
      <c r="S104" s="84"/>
    </row>
    <row r="105" spans="1:19" ht="15" x14ac:dyDescent="0.2">
      <c r="A105" s="93" t="s">
        <v>52</v>
      </c>
      <c r="B105" s="52">
        <v>153</v>
      </c>
      <c r="C105" s="53">
        <f t="shared" si="4"/>
        <v>2.7742520398912059E-2</v>
      </c>
      <c r="D105" s="52">
        <v>128</v>
      </c>
      <c r="E105" s="53">
        <f t="shared" si="4"/>
        <v>2.3209428830462377E-2</v>
      </c>
      <c r="F105" s="52">
        <v>0</v>
      </c>
      <c r="G105" s="53">
        <f t="shared" si="4"/>
        <v>0</v>
      </c>
      <c r="H105" s="52">
        <v>0</v>
      </c>
      <c r="I105" s="53">
        <f t="shared" si="4"/>
        <v>0</v>
      </c>
      <c r="J105" s="52">
        <v>28</v>
      </c>
      <c r="K105" s="53">
        <f t="shared" si="4"/>
        <v>5.0770625566636442E-3</v>
      </c>
      <c r="M105" s="42">
        <f t="shared" si="5"/>
        <v>156</v>
      </c>
      <c r="O105" s="84"/>
      <c r="P105" s="84"/>
      <c r="Q105" s="84"/>
      <c r="R105" s="84"/>
      <c r="S105" s="84"/>
    </row>
    <row r="106" spans="1:19" ht="15" x14ac:dyDescent="0.2">
      <c r="A106" s="93" t="s">
        <v>53</v>
      </c>
      <c r="B106" s="52">
        <v>13</v>
      </c>
      <c r="C106" s="53">
        <f t="shared" si="4"/>
        <v>2.3572076155938351E-3</v>
      </c>
      <c r="D106" s="52">
        <v>11</v>
      </c>
      <c r="E106" s="53">
        <f t="shared" si="4"/>
        <v>1.9945602901178605E-3</v>
      </c>
      <c r="F106" s="52">
        <v>1</v>
      </c>
      <c r="G106" s="53">
        <f t="shared" si="4"/>
        <v>1.8132366273798732E-4</v>
      </c>
      <c r="H106" s="52">
        <v>0</v>
      </c>
      <c r="I106" s="53">
        <f t="shared" si="4"/>
        <v>0</v>
      </c>
      <c r="J106" s="52">
        <v>1</v>
      </c>
      <c r="K106" s="53">
        <f t="shared" si="4"/>
        <v>1.8132366273798732E-4</v>
      </c>
      <c r="M106" s="42">
        <f t="shared" si="5"/>
        <v>12</v>
      </c>
      <c r="O106" s="84"/>
      <c r="P106" s="84"/>
      <c r="Q106" s="84"/>
      <c r="R106" s="84"/>
      <c r="S106" s="84"/>
    </row>
    <row r="107" spans="1:19" ht="15" x14ac:dyDescent="0.2">
      <c r="A107" s="93" t="s">
        <v>54</v>
      </c>
      <c r="B107" s="52">
        <v>184</v>
      </c>
      <c r="C107" s="53">
        <f t="shared" si="4"/>
        <v>3.3363553943789662E-2</v>
      </c>
      <c r="D107" s="52">
        <v>173</v>
      </c>
      <c r="E107" s="53">
        <f t="shared" si="4"/>
        <v>3.1368993653671802E-2</v>
      </c>
      <c r="F107" s="52">
        <v>0</v>
      </c>
      <c r="G107" s="53">
        <f t="shared" si="4"/>
        <v>0</v>
      </c>
      <c r="H107" s="52">
        <v>0</v>
      </c>
      <c r="I107" s="53">
        <f t="shared" si="4"/>
        <v>0</v>
      </c>
      <c r="J107" s="52">
        <v>22</v>
      </c>
      <c r="K107" s="53">
        <f t="shared" si="4"/>
        <v>3.9891205802357211E-3</v>
      </c>
      <c r="M107" s="42">
        <f t="shared" si="5"/>
        <v>195</v>
      </c>
      <c r="O107" s="84"/>
      <c r="P107" s="84"/>
      <c r="Q107" s="84"/>
      <c r="R107" s="84"/>
      <c r="S107" s="84"/>
    </row>
    <row r="108" spans="1:19" ht="15" x14ac:dyDescent="0.2">
      <c r="A108" s="93" t="s">
        <v>55</v>
      </c>
      <c r="B108" s="52">
        <v>104</v>
      </c>
      <c r="C108" s="53">
        <f t="shared" si="4"/>
        <v>1.8857660924750681E-2</v>
      </c>
      <c r="D108" s="52">
        <v>88</v>
      </c>
      <c r="E108" s="53">
        <f t="shared" si="4"/>
        <v>1.5956482320942884E-2</v>
      </c>
      <c r="F108" s="52">
        <v>1</v>
      </c>
      <c r="G108" s="53">
        <f t="shared" si="4"/>
        <v>1.8132366273798732E-4</v>
      </c>
      <c r="H108" s="52">
        <v>0</v>
      </c>
      <c r="I108" s="53">
        <f t="shared" si="4"/>
        <v>0</v>
      </c>
      <c r="J108" s="52">
        <v>19</v>
      </c>
      <c r="K108" s="53">
        <f t="shared" si="4"/>
        <v>3.4451495920217587E-3</v>
      </c>
      <c r="M108" s="42">
        <f>D108+J108</f>
        <v>107</v>
      </c>
      <c r="O108" s="84"/>
      <c r="P108" s="84"/>
      <c r="Q108" s="84"/>
      <c r="R108" s="84"/>
      <c r="S108" s="84"/>
    </row>
    <row r="109" spans="1:19" ht="15" x14ac:dyDescent="0.2">
      <c r="A109" s="93" t="s">
        <v>56</v>
      </c>
      <c r="B109" s="52">
        <v>121</v>
      </c>
      <c r="C109" s="53">
        <f t="shared" si="4"/>
        <v>2.1940163191296463E-2</v>
      </c>
      <c r="D109" s="52">
        <v>113</v>
      </c>
      <c r="E109" s="53">
        <f t="shared" si="4"/>
        <v>2.0489573889392567E-2</v>
      </c>
      <c r="F109" s="52">
        <v>1</v>
      </c>
      <c r="G109" s="53">
        <f t="shared" si="4"/>
        <v>1.8132366273798732E-4</v>
      </c>
      <c r="H109" s="52">
        <v>0</v>
      </c>
      <c r="I109" s="53">
        <f t="shared" si="4"/>
        <v>0</v>
      </c>
      <c r="J109" s="52">
        <v>8</v>
      </c>
      <c r="K109" s="53">
        <f t="shared" si="4"/>
        <v>1.4505893019038985E-3</v>
      </c>
      <c r="M109" s="42">
        <f t="shared" si="5"/>
        <v>121</v>
      </c>
      <c r="O109" s="84"/>
      <c r="P109" s="84"/>
      <c r="Q109" s="84"/>
      <c r="R109" s="84"/>
      <c r="S109" s="84"/>
    </row>
    <row r="110" spans="1:19" ht="15" x14ac:dyDescent="0.2">
      <c r="A110" s="93" t="s">
        <v>57</v>
      </c>
      <c r="B110" s="52">
        <v>131</v>
      </c>
      <c r="C110" s="53">
        <f t="shared" si="4"/>
        <v>2.3753399818676336E-2</v>
      </c>
      <c r="D110" s="52">
        <v>106</v>
      </c>
      <c r="E110" s="53">
        <f t="shared" si="4"/>
        <v>1.9220308250226654E-2</v>
      </c>
      <c r="F110" s="52">
        <v>16</v>
      </c>
      <c r="G110" s="53">
        <f t="shared" si="4"/>
        <v>2.9011786038077971E-3</v>
      </c>
      <c r="H110" s="52">
        <v>1</v>
      </c>
      <c r="I110" s="53">
        <f t="shared" si="4"/>
        <v>1.8132366273798732E-4</v>
      </c>
      <c r="J110" s="52">
        <v>21</v>
      </c>
      <c r="K110" s="53">
        <f t="shared" si="4"/>
        <v>3.8077969174977336E-3</v>
      </c>
      <c r="M110" s="42">
        <f t="shared" si="5"/>
        <v>127</v>
      </c>
      <c r="O110" s="84"/>
      <c r="P110" s="84"/>
      <c r="Q110" s="84"/>
      <c r="R110" s="84"/>
      <c r="S110" s="84"/>
    </row>
    <row r="111" spans="1:19" ht="15" x14ac:dyDescent="0.2">
      <c r="A111" s="93" t="s">
        <v>58</v>
      </c>
      <c r="B111" s="52">
        <v>78</v>
      </c>
      <c r="C111" s="53">
        <f t="shared" si="4"/>
        <v>1.414324569356301E-2</v>
      </c>
      <c r="D111" s="52">
        <v>61</v>
      </c>
      <c r="E111" s="53">
        <f t="shared" si="4"/>
        <v>1.1060743427017225E-2</v>
      </c>
      <c r="F111" s="52">
        <v>0</v>
      </c>
      <c r="G111" s="53">
        <f t="shared" si="4"/>
        <v>0</v>
      </c>
      <c r="H111" s="52">
        <v>1</v>
      </c>
      <c r="I111" s="53">
        <f t="shared" si="4"/>
        <v>1.8132366273798732E-4</v>
      </c>
      <c r="J111" s="52">
        <v>18</v>
      </c>
      <c r="K111" s="53">
        <f t="shared" si="4"/>
        <v>3.2638259292837716E-3</v>
      </c>
      <c r="M111" s="42">
        <f t="shared" si="5"/>
        <v>79</v>
      </c>
      <c r="O111" s="84"/>
      <c r="P111" s="84"/>
      <c r="Q111" s="84"/>
      <c r="R111" s="84"/>
      <c r="S111" s="84"/>
    </row>
    <row r="112" spans="1:19" ht="15" x14ac:dyDescent="0.2">
      <c r="A112" s="94" t="s">
        <v>29</v>
      </c>
      <c r="B112" s="65">
        <v>2511</v>
      </c>
      <c r="C112" s="67">
        <f t="shared" si="4"/>
        <v>0.45530371713508611</v>
      </c>
      <c r="D112" s="65">
        <v>2293</v>
      </c>
      <c r="E112" s="67">
        <f t="shared" si="4"/>
        <v>0.41577515865820491</v>
      </c>
      <c r="F112" s="66">
        <v>83</v>
      </c>
      <c r="G112" s="67">
        <f t="shared" si="4"/>
        <v>1.5049864007252946E-2</v>
      </c>
      <c r="H112" s="66">
        <v>41</v>
      </c>
      <c r="I112" s="67">
        <f t="shared" si="4"/>
        <v>7.4342701722574797E-3</v>
      </c>
      <c r="J112" s="66">
        <v>135</v>
      </c>
      <c r="K112" s="67">
        <f t="shared" si="4"/>
        <v>2.4478694469628286E-2</v>
      </c>
      <c r="M112" s="42">
        <f>D112+J112</f>
        <v>2428</v>
      </c>
      <c r="O112" s="85"/>
      <c r="P112" s="84"/>
      <c r="Q112" s="84"/>
      <c r="R112" s="84"/>
      <c r="S112" s="84"/>
    </row>
    <row r="113" spans="1:7" x14ac:dyDescent="0.2">
      <c r="A113" s="54"/>
      <c r="B113" s="37"/>
      <c r="C113" s="37"/>
      <c r="D113" s="37"/>
      <c r="E113" s="37"/>
      <c r="F113" s="37"/>
      <c r="G113" s="37"/>
    </row>
    <row r="114" spans="1:7" x14ac:dyDescent="0.2">
      <c r="A114" s="54"/>
      <c r="B114" s="37"/>
      <c r="C114" s="37"/>
      <c r="D114" s="37"/>
      <c r="E114" s="37"/>
      <c r="F114" s="37"/>
      <c r="G114" s="37"/>
    </row>
    <row r="115" spans="1:7" x14ac:dyDescent="0.2">
      <c r="A115" s="54"/>
    </row>
    <row r="117" spans="1:7" x14ac:dyDescent="0.2">
      <c r="A117" s="54"/>
    </row>
    <row r="118" spans="1:7" x14ac:dyDescent="0.2">
      <c r="A118" s="54"/>
    </row>
    <row r="119" spans="1:7" x14ac:dyDescent="0.2">
      <c r="A119" s="54"/>
    </row>
    <row r="120" spans="1:7" x14ac:dyDescent="0.2">
      <c r="A120" s="54"/>
    </row>
    <row r="121" spans="1:7" x14ac:dyDescent="0.2">
      <c r="A121" s="54"/>
    </row>
    <row r="122" spans="1:7" x14ac:dyDescent="0.2">
      <c r="A122" s="63" t="s">
        <v>160</v>
      </c>
    </row>
    <row r="123" spans="1:7" x14ac:dyDescent="0.2">
      <c r="A123" s="54"/>
    </row>
    <row r="124" spans="1:7" x14ac:dyDescent="0.2">
      <c r="A124" s="54"/>
    </row>
    <row r="125" spans="1:7" x14ac:dyDescent="0.2">
      <c r="A125" s="54"/>
    </row>
    <row r="126" spans="1:7" x14ac:dyDescent="0.2">
      <c r="A126" s="54"/>
    </row>
    <row r="127" spans="1:7" x14ac:dyDescent="0.2">
      <c r="A127" s="54"/>
    </row>
    <row r="128" spans="1:7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63" t="s">
        <v>161</v>
      </c>
    </row>
    <row r="137" spans="1:1" x14ac:dyDescent="0.2">
      <c r="A137" s="54"/>
    </row>
    <row r="138" spans="1:1" x14ac:dyDescent="0.2">
      <c r="A138" s="54"/>
    </row>
    <row r="139" spans="1:1" x14ac:dyDescent="0.2">
      <c r="A139" s="54"/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5" x14ac:dyDescent="0.2">
      <c r="A145" s="54"/>
    </row>
    <row r="146" spans="1:5" x14ac:dyDescent="0.2">
      <c r="A146" s="54"/>
    </row>
    <row r="147" spans="1:5" x14ac:dyDescent="0.2">
      <c r="A147" s="54"/>
    </row>
    <row r="148" spans="1:5" x14ac:dyDescent="0.2">
      <c r="A148" s="54"/>
    </row>
    <row r="149" spans="1:5" x14ac:dyDescent="0.2">
      <c r="A149" s="54"/>
    </row>
    <row r="150" spans="1:5" x14ac:dyDescent="0.2">
      <c r="A150" s="54"/>
    </row>
    <row r="151" spans="1:5" x14ac:dyDescent="0.2">
      <c r="A151" s="54"/>
    </row>
    <row r="152" spans="1:5" x14ac:dyDescent="0.2">
      <c r="A152" s="54"/>
    </row>
    <row r="153" spans="1:5" x14ac:dyDescent="0.2">
      <c r="A153" s="54"/>
    </row>
    <row r="154" spans="1:5" x14ac:dyDescent="0.2">
      <c r="A154" s="54"/>
    </row>
    <row r="158" spans="1:5" x14ac:dyDescent="0.2">
      <c r="A158" s="63" t="s">
        <v>164</v>
      </c>
    </row>
    <row r="159" spans="1:5" ht="25.5" x14ac:dyDescent="0.2">
      <c r="A159" s="38" t="s">
        <v>25</v>
      </c>
      <c r="B159" s="70" t="s">
        <v>9</v>
      </c>
      <c r="C159" s="70" t="s">
        <v>11</v>
      </c>
      <c r="D159" s="70" t="s">
        <v>10</v>
      </c>
      <c r="E159" s="70" t="s">
        <v>157</v>
      </c>
    </row>
    <row r="160" spans="1:5" x14ac:dyDescent="0.2">
      <c r="A160" s="94" t="s">
        <v>153</v>
      </c>
      <c r="B160" s="65">
        <v>5515</v>
      </c>
      <c r="C160" s="43">
        <v>1262679</v>
      </c>
      <c r="D160" s="43">
        <v>1125699</v>
      </c>
      <c r="E160" s="72">
        <f>D160/C160</f>
        <v>0.89151637114421001</v>
      </c>
    </row>
    <row r="161" spans="1:5" x14ac:dyDescent="0.2">
      <c r="A161" s="94" t="s">
        <v>26</v>
      </c>
      <c r="B161" s="65">
        <v>1362</v>
      </c>
      <c r="C161" s="43">
        <v>303889</v>
      </c>
      <c r="D161" s="43">
        <v>237750</v>
      </c>
      <c r="E161" s="72">
        <f t="shared" ref="E161:E188" si="6">D161/C161</f>
        <v>0.7823580320445952</v>
      </c>
    </row>
    <row r="162" spans="1:5" x14ac:dyDescent="0.2">
      <c r="A162" s="93" t="s">
        <v>35</v>
      </c>
      <c r="B162" s="52">
        <v>218</v>
      </c>
      <c r="C162" s="56">
        <v>45457</v>
      </c>
      <c r="D162" s="56">
        <v>38908</v>
      </c>
      <c r="E162" s="72">
        <f t="shared" si="6"/>
        <v>0.85592977979189122</v>
      </c>
    </row>
    <row r="163" spans="1:5" x14ac:dyDescent="0.2">
      <c r="A163" s="93" t="s">
        <v>36</v>
      </c>
      <c r="B163" s="52">
        <v>100</v>
      </c>
      <c r="C163" s="56">
        <v>15608</v>
      </c>
      <c r="D163" s="56">
        <v>13933</v>
      </c>
      <c r="E163" s="72">
        <f t="shared" si="6"/>
        <v>0.8926832393644285</v>
      </c>
    </row>
    <row r="164" spans="1:5" x14ac:dyDescent="0.2">
      <c r="A164" s="93" t="s">
        <v>37</v>
      </c>
      <c r="B164" s="52">
        <v>177</v>
      </c>
      <c r="C164" s="56">
        <v>51075</v>
      </c>
      <c r="D164" s="56">
        <v>42993</v>
      </c>
      <c r="E164" s="72">
        <f t="shared" si="6"/>
        <v>0.84176211453744498</v>
      </c>
    </row>
    <row r="165" spans="1:5" x14ac:dyDescent="0.2">
      <c r="A165" s="93" t="s">
        <v>38</v>
      </c>
      <c r="B165" s="52">
        <v>53</v>
      </c>
      <c r="C165" s="56">
        <v>12613</v>
      </c>
      <c r="D165" s="56">
        <v>11232</v>
      </c>
      <c r="E165" s="72">
        <f t="shared" si="6"/>
        <v>0.89050979148497578</v>
      </c>
    </row>
    <row r="166" spans="1:5" x14ac:dyDescent="0.2">
      <c r="A166" s="93" t="s">
        <v>39</v>
      </c>
      <c r="B166" s="52">
        <v>374</v>
      </c>
      <c r="C166" s="56">
        <v>82247</v>
      </c>
      <c r="D166" s="56">
        <v>48573</v>
      </c>
      <c r="E166" s="72">
        <f t="shared" si="6"/>
        <v>0.59057473220907752</v>
      </c>
    </row>
    <row r="167" spans="1:5" x14ac:dyDescent="0.2">
      <c r="A167" s="93" t="s">
        <v>40</v>
      </c>
      <c r="B167" s="52">
        <v>202</v>
      </c>
      <c r="C167" s="56">
        <v>46283</v>
      </c>
      <c r="D167" s="56">
        <v>37720</v>
      </c>
      <c r="E167" s="72">
        <f t="shared" si="6"/>
        <v>0.81498606399758011</v>
      </c>
    </row>
    <row r="168" spans="1:5" x14ac:dyDescent="0.2">
      <c r="A168" s="93" t="s">
        <v>41</v>
      </c>
      <c r="B168" s="52">
        <v>239</v>
      </c>
      <c r="C168" s="56">
        <v>50606</v>
      </c>
      <c r="D168" s="56">
        <v>44392</v>
      </c>
      <c r="E168" s="72">
        <f t="shared" si="6"/>
        <v>0.87720823617752841</v>
      </c>
    </row>
    <row r="169" spans="1:5" x14ac:dyDescent="0.2">
      <c r="A169" s="94" t="s">
        <v>27</v>
      </c>
      <c r="B169" s="66">
        <v>580</v>
      </c>
      <c r="C169" s="43">
        <v>121308</v>
      </c>
      <c r="D169" s="43">
        <v>99858</v>
      </c>
      <c r="E169" s="72">
        <f t="shared" si="6"/>
        <v>0.82317736670293795</v>
      </c>
    </row>
    <row r="170" spans="1:5" x14ac:dyDescent="0.2">
      <c r="A170" s="93" t="s">
        <v>42</v>
      </c>
      <c r="B170" s="52">
        <v>50</v>
      </c>
      <c r="C170" s="56">
        <v>13331</v>
      </c>
      <c r="D170" s="56">
        <v>9436</v>
      </c>
      <c r="E170" s="72">
        <f t="shared" si="6"/>
        <v>0.70782386917710605</v>
      </c>
    </row>
    <row r="171" spans="1:5" x14ac:dyDescent="0.2">
      <c r="A171" s="93" t="s">
        <v>43</v>
      </c>
      <c r="B171" s="52">
        <v>20</v>
      </c>
      <c r="C171" s="56">
        <v>2489</v>
      </c>
      <c r="D171" s="56">
        <v>2125</v>
      </c>
      <c r="E171" s="72">
        <f t="shared" si="6"/>
        <v>0.85375652872639618</v>
      </c>
    </row>
    <row r="172" spans="1:5" x14ac:dyDescent="0.2">
      <c r="A172" s="93" t="s">
        <v>44</v>
      </c>
      <c r="B172" s="52">
        <v>145</v>
      </c>
      <c r="C172" s="56">
        <v>28998</v>
      </c>
      <c r="D172" s="56">
        <v>24079</v>
      </c>
      <c r="E172" s="72">
        <f t="shared" si="6"/>
        <v>0.83036761155941785</v>
      </c>
    </row>
    <row r="173" spans="1:5" x14ac:dyDescent="0.2">
      <c r="A173" s="93" t="s">
        <v>45</v>
      </c>
      <c r="B173" s="52">
        <v>81</v>
      </c>
      <c r="C173" s="56">
        <v>19430</v>
      </c>
      <c r="D173" s="56">
        <v>16556</v>
      </c>
      <c r="E173" s="72">
        <f t="shared" si="6"/>
        <v>0.8520844055584148</v>
      </c>
    </row>
    <row r="174" spans="1:5" x14ac:dyDescent="0.2">
      <c r="A174" s="93" t="s">
        <v>46</v>
      </c>
      <c r="B174" s="52">
        <v>69</v>
      </c>
      <c r="C174" s="56">
        <v>10361</v>
      </c>
      <c r="D174" s="56">
        <v>9006</v>
      </c>
      <c r="E174" s="72">
        <f t="shared" si="6"/>
        <v>0.86922111765273624</v>
      </c>
    </row>
    <row r="175" spans="1:5" x14ac:dyDescent="0.2">
      <c r="A175" s="93" t="s">
        <v>47</v>
      </c>
      <c r="B175" s="52">
        <v>69</v>
      </c>
      <c r="C175" s="56">
        <v>15563</v>
      </c>
      <c r="D175" s="56">
        <v>12373</v>
      </c>
      <c r="E175" s="72">
        <f t="shared" si="6"/>
        <v>0.79502666580993386</v>
      </c>
    </row>
    <row r="176" spans="1:5" x14ac:dyDescent="0.2">
      <c r="A176" s="93" t="s">
        <v>48</v>
      </c>
      <c r="B176" s="52">
        <v>146</v>
      </c>
      <c r="C176" s="56">
        <v>31135</v>
      </c>
      <c r="D176" s="56">
        <v>26284</v>
      </c>
      <c r="E176" s="72">
        <f t="shared" si="6"/>
        <v>0.84419463626144209</v>
      </c>
    </row>
    <row r="177" spans="1:13" x14ac:dyDescent="0.2">
      <c r="A177" s="94" t="s">
        <v>28</v>
      </c>
      <c r="B177" s="65">
        <v>1091</v>
      </c>
      <c r="C177" s="43">
        <v>239278</v>
      </c>
      <c r="D177" s="43">
        <v>190091</v>
      </c>
      <c r="E177" s="72">
        <f t="shared" si="6"/>
        <v>0.79443576091408319</v>
      </c>
    </row>
    <row r="178" spans="1:13" x14ac:dyDescent="0.2">
      <c r="A178" s="93" t="s">
        <v>49</v>
      </c>
      <c r="B178" s="56">
        <v>2511</v>
      </c>
      <c r="C178" s="56">
        <v>597450</v>
      </c>
      <c r="D178" s="56">
        <v>597450</v>
      </c>
      <c r="E178" s="72">
        <f t="shared" si="6"/>
        <v>1</v>
      </c>
    </row>
    <row r="179" spans="1:13" x14ac:dyDescent="0.2">
      <c r="A179" s="93" t="s">
        <v>50</v>
      </c>
      <c r="B179" s="52">
        <v>164</v>
      </c>
      <c r="C179" s="56">
        <v>35931</v>
      </c>
      <c r="D179" s="56">
        <v>35931</v>
      </c>
      <c r="E179" s="72">
        <f t="shared" si="6"/>
        <v>1</v>
      </c>
    </row>
    <row r="180" spans="1:13" x14ac:dyDescent="0.2">
      <c r="A180" s="93" t="s">
        <v>51</v>
      </c>
      <c r="B180" s="52">
        <v>384</v>
      </c>
      <c r="C180" s="56">
        <v>89207</v>
      </c>
      <c r="D180" s="56">
        <v>89207</v>
      </c>
      <c r="E180" s="72">
        <f t="shared" si="6"/>
        <v>1</v>
      </c>
    </row>
    <row r="181" spans="1:13" x14ac:dyDescent="0.2">
      <c r="A181" s="93" t="s">
        <v>52</v>
      </c>
      <c r="B181" s="52">
        <v>40</v>
      </c>
      <c r="C181" s="56">
        <v>13130</v>
      </c>
      <c r="D181" s="56">
        <v>13130</v>
      </c>
      <c r="E181" s="72">
        <f t="shared" si="6"/>
        <v>1</v>
      </c>
    </row>
    <row r="182" spans="1:13" x14ac:dyDescent="0.2">
      <c r="A182" s="93" t="s">
        <v>53</v>
      </c>
      <c r="B182" s="52">
        <v>497</v>
      </c>
      <c r="C182" s="56">
        <v>116014</v>
      </c>
      <c r="D182" s="56">
        <v>116014</v>
      </c>
      <c r="E182" s="72">
        <f t="shared" si="6"/>
        <v>1</v>
      </c>
    </row>
    <row r="183" spans="1:13" x14ac:dyDescent="0.2">
      <c r="A183" s="93" t="s">
        <v>54</v>
      </c>
      <c r="B183" s="52">
        <v>401</v>
      </c>
      <c r="C183" s="56">
        <v>87377</v>
      </c>
      <c r="D183" s="56">
        <v>87377</v>
      </c>
      <c r="E183" s="72">
        <f t="shared" si="6"/>
        <v>1</v>
      </c>
    </row>
    <row r="184" spans="1:13" x14ac:dyDescent="0.2">
      <c r="A184" s="93" t="s">
        <v>55</v>
      </c>
      <c r="B184" s="52">
        <v>539</v>
      </c>
      <c r="C184" s="56">
        <v>127509</v>
      </c>
      <c r="D184" s="56">
        <v>127509</v>
      </c>
      <c r="E184" s="72">
        <f t="shared" si="6"/>
        <v>1</v>
      </c>
    </row>
    <row r="185" spans="1:13" x14ac:dyDescent="0.2">
      <c r="A185" s="93" t="s">
        <v>56</v>
      </c>
      <c r="B185" s="52">
        <v>35</v>
      </c>
      <c r="C185" s="56">
        <v>9543</v>
      </c>
      <c r="D185" s="56">
        <v>9543</v>
      </c>
      <c r="E185" s="72">
        <f t="shared" si="6"/>
        <v>1</v>
      </c>
    </row>
    <row r="186" spans="1:13" x14ac:dyDescent="0.2">
      <c r="A186" s="93" t="s">
        <v>57</v>
      </c>
      <c r="B186" s="52">
        <v>84</v>
      </c>
      <c r="C186" s="56">
        <v>21822</v>
      </c>
      <c r="D186" s="56">
        <v>21822</v>
      </c>
      <c r="E186" s="72">
        <f t="shared" si="6"/>
        <v>1</v>
      </c>
    </row>
    <row r="187" spans="1:13" x14ac:dyDescent="0.2">
      <c r="A187" s="93" t="s">
        <v>58</v>
      </c>
      <c r="B187" s="52">
        <v>395</v>
      </c>
      <c r="C187" s="56">
        <v>96919</v>
      </c>
      <c r="D187" s="56">
        <v>96919</v>
      </c>
      <c r="E187" s="72">
        <f t="shared" si="6"/>
        <v>1</v>
      </c>
    </row>
    <row r="188" spans="1:13" x14ac:dyDescent="0.2">
      <c r="A188" s="94" t="s">
        <v>29</v>
      </c>
      <c r="B188" s="65">
        <v>2511</v>
      </c>
      <c r="C188" s="43">
        <v>597450</v>
      </c>
      <c r="D188" s="43">
        <v>597450</v>
      </c>
      <c r="E188" s="72">
        <f t="shared" si="6"/>
        <v>1</v>
      </c>
    </row>
    <row r="189" spans="1:13" x14ac:dyDescent="0.2">
      <c r="A189" s="36" t="s">
        <v>13</v>
      </c>
    </row>
    <row r="191" spans="1:13" x14ac:dyDescent="0.2">
      <c r="A191" s="63" t="s">
        <v>163</v>
      </c>
    </row>
    <row r="192" spans="1:13" x14ac:dyDescent="0.2">
      <c r="A192" s="93"/>
      <c r="B192" s="102" t="s">
        <v>5</v>
      </c>
      <c r="C192" s="102"/>
      <c r="D192" s="102"/>
      <c r="E192" s="103" t="s">
        <v>6</v>
      </c>
      <c r="F192" s="104"/>
      <c r="G192" s="105"/>
      <c r="H192" s="103" t="s">
        <v>7</v>
      </c>
      <c r="I192" s="104"/>
      <c r="J192" s="105"/>
      <c r="K192" s="103" t="s">
        <v>8</v>
      </c>
      <c r="L192" s="104"/>
      <c r="M192" s="105"/>
    </row>
    <row r="193" spans="1:13" ht="38.25" x14ac:dyDescent="0.2">
      <c r="A193" s="94"/>
      <c r="B193" s="70" t="s">
        <v>9</v>
      </c>
      <c r="C193" s="70" t="s">
        <v>11</v>
      </c>
      <c r="D193" s="70" t="s">
        <v>34</v>
      </c>
      <c r="E193" s="70" t="s">
        <v>9</v>
      </c>
      <c r="F193" s="70" t="s">
        <v>11</v>
      </c>
      <c r="G193" s="70" t="s">
        <v>34</v>
      </c>
      <c r="H193" s="70" t="s">
        <v>9</v>
      </c>
      <c r="I193" s="70" t="s">
        <v>11</v>
      </c>
      <c r="J193" s="70" t="s">
        <v>34</v>
      </c>
      <c r="K193" s="70" t="s">
        <v>9</v>
      </c>
      <c r="L193" s="70" t="s">
        <v>11</v>
      </c>
      <c r="M193" s="70" t="s">
        <v>34</v>
      </c>
    </row>
    <row r="194" spans="1:13" x14ac:dyDescent="0.2">
      <c r="A194" s="94" t="s">
        <v>153</v>
      </c>
      <c r="B194" s="43">
        <v>4887</v>
      </c>
      <c r="C194" s="43">
        <v>1157963</v>
      </c>
      <c r="D194" s="43">
        <v>1036200</v>
      </c>
      <c r="E194" s="55">
        <v>132</v>
      </c>
      <c r="F194" s="43">
        <v>21069</v>
      </c>
      <c r="G194" s="43">
        <v>19237</v>
      </c>
      <c r="H194" s="55">
        <v>51</v>
      </c>
      <c r="I194" s="55">
        <v>15280</v>
      </c>
      <c r="J194" s="55">
        <v>14045</v>
      </c>
      <c r="K194" s="55">
        <v>575</v>
      </c>
      <c r="L194" s="43">
        <v>68477</v>
      </c>
      <c r="M194" s="43">
        <v>56215</v>
      </c>
    </row>
    <row r="195" spans="1:13" x14ac:dyDescent="0.2">
      <c r="A195" s="94" t="s">
        <v>26</v>
      </c>
      <c r="B195" s="55">
        <v>1150</v>
      </c>
      <c r="C195" s="43">
        <v>272720</v>
      </c>
      <c r="D195" s="43">
        <v>214833</v>
      </c>
      <c r="E195" s="55">
        <v>12</v>
      </c>
      <c r="F195" s="55">
        <v>2711</v>
      </c>
      <c r="G195" s="55">
        <v>1871</v>
      </c>
      <c r="H195" s="55">
        <v>4</v>
      </c>
      <c r="I195" s="55">
        <v>598</v>
      </c>
      <c r="J195" s="55">
        <v>350</v>
      </c>
      <c r="K195" s="55">
        <v>229</v>
      </c>
      <c r="L195" s="43">
        <v>27861</v>
      </c>
      <c r="M195" s="43">
        <v>20696</v>
      </c>
    </row>
    <row r="196" spans="1:13" x14ac:dyDescent="0.2">
      <c r="A196" s="93" t="s">
        <v>35</v>
      </c>
      <c r="B196" s="52">
        <v>168</v>
      </c>
      <c r="C196" s="56">
        <v>37932</v>
      </c>
      <c r="D196" s="56">
        <v>32539</v>
      </c>
      <c r="E196" s="52">
        <v>9</v>
      </c>
      <c r="F196" s="52">
        <v>2486</v>
      </c>
      <c r="G196" s="52">
        <v>1744</v>
      </c>
      <c r="H196" s="52" t="s">
        <v>2</v>
      </c>
      <c r="I196" s="52" t="s">
        <v>2</v>
      </c>
      <c r="J196" s="52" t="s">
        <v>2</v>
      </c>
      <c r="K196" s="52">
        <v>41</v>
      </c>
      <c r="L196" s="52">
        <v>5038</v>
      </c>
      <c r="M196" s="52">
        <v>4624</v>
      </c>
    </row>
    <row r="197" spans="1:13" x14ac:dyDescent="0.2">
      <c r="A197" s="93" t="s">
        <v>36</v>
      </c>
      <c r="B197" s="52">
        <v>95</v>
      </c>
      <c r="C197" s="56">
        <v>14827</v>
      </c>
      <c r="D197" s="56">
        <v>13338</v>
      </c>
      <c r="E197" s="52" t="s">
        <v>2</v>
      </c>
      <c r="F197" s="52" t="s">
        <v>2</v>
      </c>
      <c r="G197" s="52" t="s">
        <v>2</v>
      </c>
      <c r="H197" s="52">
        <v>2</v>
      </c>
      <c r="I197" s="52">
        <v>130</v>
      </c>
      <c r="J197" s="52">
        <v>63</v>
      </c>
      <c r="K197" s="52">
        <v>6</v>
      </c>
      <c r="L197" s="52">
        <v>651</v>
      </c>
      <c r="M197" s="52">
        <v>532</v>
      </c>
    </row>
    <row r="198" spans="1:13" x14ac:dyDescent="0.2">
      <c r="A198" s="93" t="s">
        <v>37</v>
      </c>
      <c r="B198" s="52">
        <v>167</v>
      </c>
      <c r="C198" s="56">
        <v>49200</v>
      </c>
      <c r="D198" s="56">
        <v>41485</v>
      </c>
      <c r="E198" s="52">
        <v>1</v>
      </c>
      <c r="F198" s="52">
        <v>104</v>
      </c>
      <c r="G198" s="52">
        <v>38</v>
      </c>
      <c r="H198" s="52" t="s">
        <v>2</v>
      </c>
      <c r="I198" s="52" t="s">
        <v>2</v>
      </c>
      <c r="J198" s="52" t="s">
        <v>2</v>
      </c>
      <c r="K198" s="52">
        <v>13</v>
      </c>
      <c r="L198" s="52">
        <v>1771</v>
      </c>
      <c r="M198" s="52">
        <v>1470</v>
      </c>
    </row>
    <row r="199" spans="1:13" x14ac:dyDescent="0.2">
      <c r="A199" s="93" t="s">
        <v>38</v>
      </c>
      <c r="B199" s="52">
        <v>52</v>
      </c>
      <c r="C199" s="56">
        <v>12509</v>
      </c>
      <c r="D199" s="56">
        <v>11145</v>
      </c>
      <c r="E199" s="52" t="s">
        <v>2</v>
      </c>
      <c r="F199" s="52" t="s">
        <v>2</v>
      </c>
      <c r="G199" s="52" t="s">
        <v>2</v>
      </c>
      <c r="H199" s="52" t="s">
        <v>2</v>
      </c>
      <c r="I199" s="52" t="s">
        <v>2</v>
      </c>
      <c r="J199" s="52" t="s">
        <v>2</v>
      </c>
      <c r="K199" s="52">
        <v>1</v>
      </c>
      <c r="L199" s="52">
        <v>104</v>
      </c>
      <c r="M199" s="52">
        <v>87</v>
      </c>
    </row>
    <row r="200" spans="1:13" x14ac:dyDescent="0.2">
      <c r="A200" s="93" t="s">
        <v>39</v>
      </c>
      <c r="B200" s="52">
        <v>307</v>
      </c>
      <c r="C200" s="56">
        <v>70170</v>
      </c>
      <c r="D200" s="56">
        <v>41724</v>
      </c>
      <c r="E200" s="52" t="s">
        <v>2</v>
      </c>
      <c r="F200" s="52" t="s">
        <v>2</v>
      </c>
      <c r="G200" s="52" t="s">
        <v>2</v>
      </c>
      <c r="H200" s="52">
        <v>2</v>
      </c>
      <c r="I200" s="52">
        <v>468</v>
      </c>
      <c r="J200" s="52">
        <v>287</v>
      </c>
      <c r="K200" s="52">
        <v>76</v>
      </c>
      <c r="L200" s="52">
        <v>11609</v>
      </c>
      <c r="M200" s="56">
        <v>6563</v>
      </c>
    </row>
    <row r="201" spans="1:13" x14ac:dyDescent="0.2">
      <c r="A201" s="93" t="s">
        <v>40</v>
      </c>
      <c r="B201" s="52">
        <v>154</v>
      </c>
      <c r="C201" s="56">
        <v>40612</v>
      </c>
      <c r="D201" s="56">
        <v>32911</v>
      </c>
      <c r="E201" s="52" t="s">
        <v>2</v>
      </c>
      <c r="F201" s="52" t="s">
        <v>2</v>
      </c>
      <c r="G201" s="52" t="s">
        <v>2</v>
      </c>
      <c r="H201" s="52" t="s">
        <v>2</v>
      </c>
      <c r="I201" s="52" t="s">
        <v>2</v>
      </c>
      <c r="J201" s="52" t="s">
        <v>2</v>
      </c>
      <c r="K201" s="52">
        <v>56</v>
      </c>
      <c r="L201" s="52">
        <v>5671</v>
      </c>
      <c r="M201" s="52">
        <v>4809</v>
      </c>
    </row>
    <row r="202" spans="1:13" x14ac:dyDescent="0.2">
      <c r="A202" s="93" t="s">
        <v>41</v>
      </c>
      <c r="B202" s="52">
        <v>208</v>
      </c>
      <c r="C202" s="56">
        <v>47469</v>
      </c>
      <c r="D202" s="56">
        <v>41691</v>
      </c>
      <c r="E202" s="52">
        <v>2</v>
      </c>
      <c r="F202" s="52">
        <v>121</v>
      </c>
      <c r="G202" s="52">
        <v>89</v>
      </c>
      <c r="H202" s="52" t="s">
        <v>2</v>
      </c>
      <c r="I202" s="52" t="s">
        <v>2</v>
      </c>
      <c r="J202" s="52" t="s">
        <v>2</v>
      </c>
      <c r="K202" s="52">
        <v>36</v>
      </c>
      <c r="L202" s="52">
        <v>3016</v>
      </c>
      <c r="M202" s="52">
        <v>2612</v>
      </c>
    </row>
    <row r="203" spans="1:13" x14ac:dyDescent="0.2">
      <c r="A203" s="94" t="s">
        <v>27</v>
      </c>
      <c r="B203" s="55">
        <v>507</v>
      </c>
      <c r="C203" s="43">
        <v>112983</v>
      </c>
      <c r="D203" s="43">
        <v>92783</v>
      </c>
      <c r="E203" s="55">
        <v>11</v>
      </c>
      <c r="F203" s="55">
        <v>959</v>
      </c>
      <c r="G203" s="55">
        <v>769</v>
      </c>
      <c r="H203" s="55">
        <v>4</v>
      </c>
      <c r="I203" s="55">
        <v>570</v>
      </c>
      <c r="J203" s="55">
        <v>460</v>
      </c>
      <c r="K203" s="55">
        <v>72</v>
      </c>
      <c r="L203" s="55">
        <v>6796</v>
      </c>
      <c r="M203" s="55">
        <v>5847</v>
      </c>
    </row>
    <row r="204" spans="1:13" x14ac:dyDescent="0.2">
      <c r="A204" s="93" t="s">
        <v>42</v>
      </c>
      <c r="B204" s="52">
        <v>49</v>
      </c>
      <c r="C204" s="52">
        <v>13092</v>
      </c>
      <c r="D204" s="52">
        <v>9216</v>
      </c>
      <c r="E204" s="52" t="s">
        <v>2</v>
      </c>
      <c r="F204" s="52" t="s">
        <v>2</v>
      </c>
      <c r="G204" s="52" t="s">
        <v>2</v>
      </c>
      <c r="H204" s="52" t="s">
        <v>2</v>
      </c>
      <c r="I204" s="52" t="s">
        <v>2</v>
      </c>
      <c r="J204" s="52" t="s">
        <v>2</v>
      </c>
      <c r="K204" s="52">
        <v>1</v>
      </c>
      <c r="L204" s="52">
        <v>239</v>
      </c>
      <c r="M204" s="52">
        <v>220</v>
      </c>
    </row>
    <row r="205" spans="1:13" x14ac:dyDescent="0.2">
      <c r="A205" s="93" t="s">
        <v>43</v>
      </c>
      <c r="B205" s="52">
        <v>13</v>
      </c>
      <c r="C205" s="52">
        <v>1618</v>
      </c>
      <c r="D205" s="52">
        <v>1359</v>
      </c>
      <c r="E205" s="52" t="s">
        <v>2</v>
      </c>
      <c r="F205" s="52" t="s">
        <v>2</v>
      </c>
      <c r="G205" s="52" t="s">
        <v>2</v>
      </c>
      <c r="H205" s="52" t="s">
        <v>2</v>
      </c>
      <c r="I205" s="52" t="s">
        <v>2</v>
      </c>
      <c r="J205" s="52" t="s">
        <v>2</v>
      </c>
      <c r="K205" s="52">
        <v>9</v>
      </c>
      <c r="L205" s="52">
        <v>871</v>
      </c>
      <c r="M205" s="52">
        <v>766</v>
      </c>
    </row>
    <row r="206" spans="1:13" x14ac:dyDescent="0.2">
      <c r="A206" s="93" t="s">
        <v>44</v>
      </c>
      <c r="B206" s="52">
        <v>136</v>
      </c>
      <c r="C206" s="56">
        <v>27974</v>
      </c>
      <c r="D206" s="56">
        <v>23230</v>
      </c>
      <c r="E206" s="52">
        <v>1</v>
      </c>
      <c r="F206" s="52">
        <v>104</v>
      </c>
      <c r="G206" s="52">
        <v>99</v>
      </c>
      <c r="H206" s="52">
        <v>3</v>
      </c>
      <c r="I206" s="52">
        <v>460</v>
      </c>
      <c r="J206" s="52">
        <v>376</v>
      </c>
      <c r="K206" s="52">
        <v>9</v>
      </c>
      <c r="L206" s="52">
        <v>461</v>
      </c>
      <c r="M206" s="52">
        <v>375</v>
      </c>
    </row>
    <row r="207" spans="1:13" x14ac:dyDescent="0.2">
      <c r="A207" s="93" t="s">
        <v>45</v>
      </c>
      <c r="B207" s="52">
        <v>67</v>
      </c>
      <c r="C207" s="56">
        <v>17399</v>
      </c>
      <c r="D207" s="56">
        <v>14640</v>
      </c>
      <c r="E207" s="52">
        <v>2</v>
      </c>
      <c r="F207" s="52">
        <v>352</v>
      </c>
      <c r="G207" s="52">
        <v>282</v>
      </c>
      <c r="H207" s="52" t="s">
        <v>2</v>
      </c>
      <c r="I207" s="52" t="s">
        <v>2</v>
      </c>
      <c r="J207" s="52" t="s">
        <v>2</v>
      </c>
      <c r="K207" s="52">
        <v>13</v>
      </c>
      <c r="L207" s="52">
        <v>1679</v>
      </c>
      <c r="M207" s="52">
        <v>1634</v>
      </c>
    </row>
    <row r="208" spans="1:13" x14ac:dyDescent="0.2">
      <c r="A208" s="93" t="s">
        <v>46</v>
      </c>
      <c r="B208" s="52">
        <v>52</v>
      </c>
      <c r="C208" s="52">
        <v>9135</v>
      </c>
      <c r="D208" s="56">
        <v>7939</v>
      </c>
      <c r="E208" s="52">
        <v>3</v>
      </c>
      <c r="F208" s="52">
        <v>233</v>
      </c>
      <c r="G208" s="52">
        <v>205</v>
      </c>
      <c r="H208" s="52" t="s">
        <v>2</v>
      </c>
      <c r="I208" s="52" t="s">
        <v>2</v>
      </c>
      <c r="J208" s="52" t="s">
        <v>2</v>
      </c>
      <c r="K208" s="52">
        <v>15</v>
      </c>
      <c r="L208" s="52">
        <v>993</v>
      </c>
      <c r="M208" s="52">
        <v>862</v>
      </c>
    </row>
    <row r="209" spans="1:13" x14ac:dyDescent="0.2">
      <c r="A209" s="93" t="s">
        <v>47</v>
      </c>
      <c r="B209" s="52">
        <v>60</v>
      </c>
      <c r="C209" s="52">
        <v>14293</v>
      </c>
      <c r="D209" s="52">
        <v>11339</v>
      </c>
      <c r="E209" s="52" t="s">
        <v>2</v>
      </c>
      <c r="F209" s="52" t="s">
        <v>2</v>
      </c>
      <c r="G209" s="52" t="s">
        <v>2</v>
      </c>
      <c r="H209" s="52" t="s">
        <v>2</v>
      </c>
      <c r="I209" s="52" t="s">
        <v>2</v>
      </c>
      <c r="J209" s="52" t="s">
        <v>2</v>
      </c>
      <c r="K209" s="52">
        <v>10</v>
      </c>
      <c r="L209" s="52">
        <v>1270</v>
      </c>
      <c r="M209" s="52">
        <v>1034</v>
      </c>
    </row>
    <row r="210" spans="1:13" x14ac:dyDescent="0.2">
      <c r="A210" s="93" t="s">
        <v>48</v>
      </c>
      <c r="B210" s="52">
        <v>130</v>
      </c>
      <c r="C210" s="56">
        <v>29472</v>
      </c>
      <c r="D210" s="56">
        <v>25060</v>
      </c>
      <c r="E210" s="52">
        <v>5</v>
      </c>
      <c r="F210" s="52">
        <v>270</v>
      </c>
      <c r="G210" s="52">
        <v>183</v>
      </c>
      <c r="H210" s="52">
        <v>1</v>
      </c>
      <c r="I210" s="52">
        <v>110</v>
      </c>
      <c r="J210" s="52">
        <v>84</v>
      </c>
      <c r="K210" s="52">
        <v>15</v>
      </c>
      <c r="L210" s="52">
        <v>1284</v>
      </c>
      <c r="M210" s="52">
        <v>957</v>
      </c>
    </row>
    <row r="211" spans="1:13" x14ac:dyDescent="0.2">
      <c r="A211" s="94" t="s">
        <v>28</v>
      </c>
      <c r="B211" s="55">
        <v>966</v>
      </c>
      <c r="C211" s="43">
        <v>220356</v>
      </c>
      <c r="D211" s="43">
        <v>176884</v>
      </c>
      <c r="E211" s="55">
        <v>26</v>
      </c>
      <c r="F211" s="55">
        <v>2897</v>
      </c>
      <c r="G211" s="55">
        <v>2095</v>
      </c>
      <c r="H211" s="55">
        <v>2</v>
      </c>
      <c r="I211" s="55">
        <v>1054</v>
      </c>
      <c r="J211" s="55">
        <v>178</v>
      </c>
      <c r="K211" s="55">
        <v>139</v>
      </c>
      <c r="L211" s="55">
        <v>15080</v>
      </c>
      <c r="M211" s="43">
        <v>10932</v>
      </c>
    </row>
    <row r="212" spans="1:13" x14ac:dyDescent="0.2">
      <c r="A212" s="93" t="s">
        <v>49</v>
      </c>
      <c r="B212" s="52">
        <v>42</v>
      </c>
      <c r="C212" s="52">
        <v>6077</v>
      </c>
      <c r="D212" s="52">
        <v>5078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 t="s">
        <v>2</v>
      </c>
      <c r="L212" s="52" t="s">
        <v>2</v>
      </c>
      <c r="M212" s="52" t="s">
        <v>2</v>
      </c>
    </row>
    <row r="213" spans="1:13" x14ac:dyDescent="0.2">
      <c r="A213" s="93" t="s">
        <v>50</v>
      </c>
      <c r="B213" s="52">
        <v>123</v>
      </c>
      <c r="C213" s="56">
        <v>26381</v>
      </c>
      <c r="D213" s="56">
        <v>22445</v>
      </c>
      <c r="E213" s="52">
        <v>2</v>
      </c>
      <c r="F213" s="52">
        <v>425</v>
      </c>
      <c r="G213" s="52">
        <v>255</v>
      </c>
      <c r="H213" s="52" t="s">
        <v>2</v>
      </c>
      <c r="I213" s="52" t="s">
        <v>2</v>
      </c>
      <c r="J213" s="52" t="s">
        <v>2</v>
      </c>
      <c r="K213" s="52">
        <v>12</v>
      </c>
      <c r="L213" s="52">
        <v>813</v>
      </c>
      <c r="M213" s="52">
        <v>759</v>
      </c>
    </row>
    <row r="214" spans="1:13" x14ac:dyDescent="0.2">
      <c r="A214" s="93" t="s">
        <v>51</v>
      </c>
      <c r="B214" s="52">
        <v>123</v>
      </c>
      <c r="C214" s="56">
        <v>27699</v>
      </c>
      <c r="D214" s="56">
        <v>21878</v>
      </c>
      <c r="E214" s="52">
        <v>5</v>
      </c>
      <c r="F214" s="52">
        <v>881</v>
      </c>
      <c r="G214" s="52">
        <v>692</v>
      </c>
      <c r="H214" s="52" t="s">
        <v>2</v>
      </c>
      <c r="I214" s="52" t="s">
        <v>2</v>
      </c>
      <c r="J214" s="52" t="s">
        <v>2</v>
      </c>
      <c r="K214" s="52">
        <v>11</v>
      </c>
      <c r="L214" s="52">
        <v>2173</v>
      </c>
      <c r="M214" s="52">
        <v>1145</v>
      </c>
    </row>
    <row r="215" spans="1:13" x14ac:dyDescent="0.2">
      <c r="A215" s="93" t="s">
        <v>52</v>
      </c>
      <c r="B215" s="52">
        <v>128</v>
      </c>
      <c r="C215" s="56">
        <v>30990</v>
      </c>
      <c r="D215" s="56">
        <v>23793</v>
      </c>
      <c r="E215" s="52" t="s">
        <v>2</v>
      </c>
      <c r="F215" s="52" t="s">
        <v>2</v>
      </c>
      <c r="G215" s="52" t="s">
        <v>2</v>
      </c>
      <c r="H215" s="52" t="s">
        <v>2</v>
      </c>
      <c r="I215" s="52" t="s">
        <v>2</v>
      </c>
      <c r="J215" s="52" t="s">
        <v>2</v>
      </c>
      <c r="K215" s="52">
        <v>28</v>
      </c>
      <c r="L215" s="52">
        <v>3676</v>
      </c>
      <c r="M215" s="52">
        <v>2462</v>
      </c>
    </row>
    <row r="216" spans="1:13" x14ac:dyDescent="0.2">
      <c r="A216" s="93" t="s">
        <v>53</v>
      </c>
      <c r="B216" s="52">
        <v>11</v>
      </c>
      <c r="C216" s="52">
        <v>1809</v>
      </c>
      <c r="D216" s="52">
        <v>1218</v>
      </c>
      <c r="E216" s="52">
        <v>1</v>
      </c>
      <c r="F216" s="52">
        <v>45</v>
      </c>
      <c r="G216" s="52">
        <v>41</v>
      </c>
      <c r="H216" s="52" t="s">
        <v>2</v>
      </c>
      <c r="I216" s="52" t="s">
        <v>2</v>
      </c>
      <c r="J216" s="52" t="s">
        <v>2</v>
      </c>
      <c r="K216" s="52">
        <v>1</v>
      </c>
      <c r="L216" s="52">
        <v>260</v>
      </c>
      <c r="M216" s="52">
        <v>55</v>
      </c>
    </row>
    <row r="217" spans="1:13" x14ac:dyDescent="0.2">
      <c r="A217" s="93" t="s">
        <v>54</v>
      </c>
      <c r="B217" s="52">
        <v>173</v>
      </c>
      <c r="C217" s="56">
        <v>37306</v>
      </c>
      <c r="D217" s="56">
        <v>31997</v>
      </c>
      <c r="E217" s="52" t="s">
        <v>2</v>
      </c>
      <c r="F217" s="52" t="s">
        <v>2</v>
      </c>
      <c r="G217" s="52" t="s">
        <v>2</v>
      </c>
      <c r="H217" s="52" t="s">
        <v>2</v>
      </c>
      <c r="I217" s="52" t="s">
        <v>2</v>
      </c>
      <c r="J217" s="52" t="s">
        <v>2</v>
      </c>
      <c r="K217" s="52">
        <v>22</v>
      </c>
      <c r="L217" s="52">
        <v>1868</v>
      </c>
      <c r="M217" s="52">
        <v>1674</v>
      </c>
    </row>
    <row r="218" spans="1:13" x14ac:dyDescent="0.2">
      <c r="A218" s="93" t="s">
        <v>55</v>
      </c>
      <c r="B218" s="52">
        <v>88</v>
      </c>
      <c r="C218" s="56">
        <v>22520</v>
      </c>
      <c r="D218" s="56">
        <v>18587</v>
      </c>
      <c r="E218" s="52">
        <v>1</v>
      </c>
      <c r="F218" s="52">
        <v>41</v>
      </c>
      <c r="G218" s="52">
        <v>37</v>
      </c>
      <c r="H218" s="52" t="s">
        <v>2</v>
      </c>
      <c r="I218" s="52" t="s">
        <v>2</v>
      </c>
      <c r="J218" s="52" t="s">
        <v>2</v>
      </c>
      <c r="K218" s="52">
        <v>19</v>
      </c>
      <c r="L218" s="52">
        <v>1921</v>
      </c>
      <c r="M218" s="52">
        <v>1592</v>
      </c>
    </row>
    <row r="219" spans="1:13" x14ac:dyDescent="0.2">
      <c r="A219" s="93" t="s">
        <v>56</v>
      </c>
      <c r="B219" s="52">
        <v>113</v>
      </c>
      <c r="C219" s="56">
        <v>25502</v>
      </c>
      <c r="D219" s="56">
        <v>19199</v>
      </c>
      <c r="E219" s="52">
        <v>1</v>
      </c>
      <c r="F219" s="52">
        <v>31</v>
      </c>
      <c r="G219" s="52">
        <v>31</v>
      </c>
      <c r="H219" s="52" t="s">
        <v>2</v>
      </c>
      <c r="I219" s="52" t="s">
        <v>2</v>
      </c>
      <c r="J219" s="52" t="s">
        <v>2</v>
      </c>
      <c r="K219" s="52">
        <v>8</v>
      </c>
      <c r="L219" s="52">
        <v>1086</v>
      </c>
      <c r="M219" s="52">
        <v>776</v>
      </c>
    </row>
    <row r="220" spans="1:13" x14ac:dyDescent="0.2">
      <c r="A220" s="93" t="s">
        <v>57</v>
      </c>
      <c r="B220" s="52">
        <v>106</v>
      </c>
      <c r="C220" s="56">
        <v>29371</v>
      </c>
      <c r="D220" s="56">
        <v>22579</v>
      </c>
      <c r="E220" s="52">
        <v>16</v>
      </c>
      <c r="F220" s="52">
        <v>1475</v>
      </c>
      <c r="G220" s="52">
        <v>1040</v>
      </c>
      <c r="H220" s="52">
        <v>1</v>
      </c>
      <c r="I220" s="52">
        <v>274</v>
      </c>
      <c r="J220" s="52">
        <v>178</v>
      </c>
      <c r="K220" s="52">
        <v>21</v>
      </c>
      <c r="L220" s="52">
        <v>1754</v>
      </c>
      <c r="M220" s="52">
        <v>1409</v>
      </c>
    </row>
    <row r="221" spans="1:13" x14ac:dyDescent="0.2">
      <c r="A221" s="93" t="s">
        <v>58</v>
      </c>
      <c r="B221" s="52">
        <v>61</v>
      </c>
      <c r="C221" s="52">
        <v>12702</v>
      </c>
      <c r="D221" s="52">
        <v>10109</v>
      </c>
      <c r="E221" s="52" t="s">
        <v>2</v>
      </c>
      <c r="F221" s="52" t="s">
        <v>2</v>
      </c>
      <c r="G221" s="52" t="s">
        <v>2</v>
      </c>
      <c r="H221" s="52">
        <v>1</v>
      </c>
      <c r="I221" s="52">
        <v>780</v>
      </c>
      <c r="J221" s="52" t="s">
        <v>2</v>
      </c>
      <c r="K221" s="52">
        <v>18</v>
      </c>
      <c r="L221" s="52">
        <v>1529</v>
      </c>
      <c r="M221" s="52">
        <v>1061</v>
      </c>
    </row>
    <row r="222" spans="1:13" x14ac:dyDescent="0.2">
      <c r="A222" s="94" t="s">
        <v>29</v>
      </c>
      <c r="B222" s="43">
        <v>2293</v>
      </c>
      <c r="C222" s="43">
        <v>551151</v>
      </c>
      <c r="D222" s="43">
        <v>551151</v>
      </c>
      <c r="E222" s="55">
        <v>83</v>
      </c>
      <c r="F222" s="55">
        <v>14502</v>
      </c>
      <c r="G222" s="55">
        <v>14502</v>
      </c>
      <c r="H222" s="55">
        <v>41</v>
      </c>
      <c r="I222" s="55">
        <v>13058</v>
      </c>
      <c r="J222" s="55">
        <v>13058</v>
      </c>
      <c r="K222" s="55">
        <v>135</v>
      </c>
      <c r="L222" s="43">
        <v>18739</v>
      </c>
      <c r="M222" s="43">
        <v>18739</v>
      </c>
    </row>
    <row r="223" spans="1:13" x14ac:dyDescent="0.2">
      <c r="A223" s="36" t="s">
        <v>13</v>
      </c>
    </row>
    <row r="225" spans="1:17" x14ac:dyDescent="0.2">
      <c r="A225" s="63" t="s">
        <v>162</v>
      </c>
    </row>
    <row r="226" spans="1:17" x14ac:dyDescent="0.2">
      <c r="B226" s="39" t="s">
        <v>4</v>
      </c>
      <c r="C226" s="39"/>
    </row>
    <row r="227" spans="1:17" x14ac:dyDescent="0.2">
      <c r="A227" s="38" t="s">
        <v>25</v>
      </c>
      <c r="B227" s="39" t="s">
        <v>9</v>
      </c>
      <c r="C227" s="39" t="s">
        <v>239</v>
      </c>
      <c r="D227" s="50" t="s">
        <v>60</v>
      </c>
      <c r="F227" s="63" t="s">
        <v>155</v>
      </c>
    </row>
    <row r="228" spans="1:17" x14ac:dyDescent="0.2">
      <c r="A228" s="94" t="s">
        <v>9</v>
      </c>
      <c r="B228" s="65">
        <v>5515</v>
      </c>
      <c r="C228" s="65">
        <v>319892</v>
      </c>
      <c r="D228" s="95">
        <f>B228/C228</f>
        <v>1.7240193565328299E-2</v>
      </c>
      <c r="O228" s="93" t="s">
        <v>52</v>
      </c>
      <c r="P228" s="96">
        <v>5.4779806659505909E-2</v>
      </c>
      <c r="Q228" s="95">
        <v>1.7223479968479907E-2</v>
      </c>
    </row>
    <row r="229" spans="1:17" x14ac:dyDescent="0.2">
      <c r="A229" s="94" t="s">
        <v>26</v>
      </c>
      <c r="B229" s="66">
        <v>1362</v>
      </c>
      <c r="C229" s="66">
        <v>73272</v>
      </c>
      <c r="D229" s="95">
        <f>B229/C229</f>
        <v>1.8588273829020636E-2</v>
      </c>
      <c r="O229" s="93" t="s">
        <v>40</v>
      </c>
      <c r="P229" s="96">
        <v>5.227743271221532E-2</v>
      </c>
      <c r="Q229" s="95">
        <v>1.7223479968479907E-2</v>
      </c>
    </row>
    <row r="230" spans="1:17" x14ac:dyDescent="0.2">
      <c r="A230" s="93" t="s">
        <v>35</v>
      </c>
      <c r="B230" s="52">
        <v>218</v>
      </c>
      <c r="C230" s="52">
        <v>9727</v>
      </c>
      <c r="D230" s="96">
        <f t="shared" ref="D230:D256" si="7">B230/C230</f>
        <v>2.2411843322709981E-2</v>
      </c>
      <c r="O230" s="93" t="s">
        <v>54</v>
      </c>
      <c r="P230" s="96">
        <v>4.2980612006540526E-2</v>
      </c>
      <c r="Q230" s="95">
        <v>1.7223479968479907E-2</v>
      </c>
    </row>
    <row r="231" spans="1:17" x14ac:dyDescent="0.2">
      <c r="A231" s="93" t="s">
        <v>36</v>
      </c>
      <c r="B231" s="52">
        <v>100</v>
      </c>
      <c r="C231" s="52">
        <v>3942</v>
      </c>
      <c r="D231" s="96">
        <f t="shared" si="7"/>
        <v>2.5367833587011668E-2</v>
      </c>
      <c r="O231" s="93" t="s">
        <v>57</v>
      </c>
      <c r="P231" s="96">
        <v>3.7152580828133865E-2</v>
      </c>
      <c r="Q231" s="95">
        <v>1.7223479968479907E-2</v>
      </c>
    </row>
    <row r="232" spans="1:17" x14ac:dyDescent="0.2">
      <c r="A232" s="93" t="s">
        <v>37</v>
      </c>
      <c r="B232" s="52">
        <v>177</v>
      </c>
      <c r="C232" s="52">
        <v>15017</v>
      </c>
      <c r="D232" s="96">
        <f t="shared" si="7"/>
        <v>1.1786641805953253E-2</v>
      </c>
      <c r="O232" s="93" t="s">
        <v>43</v>
      </c>
      <c r="P232" s="96">
        <v>3.5650623885918005E-2</v>
      </c>
      <c r="Q232" s="95">
        <v>1.7223479968479907E-2</v>
      </c>
    </row>
    <row r="233" spans="1:17" x14ac:dyDescent="0.2">
      <c r="A233" s="93" t="s">
        <v>38</v>
      </c>
      <c r="B233" s="52">
        <v>53</v>
      </c>
      <c r="C233" s="52">
        <v>2786</v>
      </c>
      <c r="D233" s="96">
        <f t="shared" si="7"/>
        <v>1.9023689877961235E-2</v>
      </c>
      <c r="O233" s="93" t="s">
        <v>58</v>
      </c>
      <c r="P233" s="96">
        <v>3.4498009730207869E-2</v>
      </c>
      <c r="Q233" s="95">
        <v>1.7223479968479907E-2</v>
      </c>
    </row>
    <row r="234" spans="1:17" x14ac:dyDescent="0.2">
      <c r="A234" s="93" t="s">
        <v>39</v>
      </c>
      <c r="B234" s="52">
        <v>374</v>
      </c>
      <c r="C234" s="52">
        <v>24654</v>
      </c>
      <c r="D234" s="96">
        <f t="shared" si="7"/>
        <v>1.5169952137584165E-2</v>
      </c>
      <c r="O234" s="93" t="s">
        <v>47</v>
      </c>
      <c r="P234" s="96">
        <v>3.3478893740902474E-2</v>
      </c>
      <c r="Q234" s="95">
        <v>1.7223479968479907E-2</v>
      </c>
    </row>
    <row r="235" spans="1:17" x14ac:dyDescent="0.2">
      <c r="A235" s="93" t="s">
        <v>40</v>
      </c>
      <c r="B235" s="52">
        <v>202</v>
      </c>
      <c r="C235" s="52">
        <v>3864</v>
      </c>
      <c r="D235" s="96">
        <f t="shared" si="7"/>
        <v>5.227743271221532E-2</v>
      </c>
      <c r="O235" s="93" t="s">
        <v>55</v>
      </c>
      <c r="P235" s="96">
        <v>3.2238065716057036E-2</v>
      </c>
      <c r="Q235" s="95">
        <v>1.7223479968479907E-2</v>
      </c>
    </row>
    <row r="236" spans="1:17" x14ac:dyDescent="0.2">
      <c r="A236" s="93" t="s">
        <v>41</v>
      </c>
      <c r="B236" s="52">
        <v>239</v>
      </c>
      <c r="C236" s="52">
        <v>13282</v>
      </c>
      <c r="D236" s="96">
        <f t="shared" si="7"/>
        <v>1.7994277970185213E-2</v>
      </c>
      <c r="O236" s="93" t="s">
        <v>56</v>
      </c>
      <c r="P236" s="96">
        <v>2.6055124892334195E-2</v>
      </c>
      <c r="Q236" s="95">
        <v>1.7223479968479907E-2</v>
      </c>
    </row>
    <row r="237" spans="1:17" x14ac:dyDescent="0.2">
      <c r="A237" s="94" t="s">
        <v>27</v>
      </c>
      <c r="B237" s="66">
        <v>580</v>
      </c>
      <c r="C237" s="66">
        <v>73272</v>
      </c>
      <c r="D237" s="95">
        <f t="shared" si="7"/>
        <v>7.9157113221967456E-3</v>
      </c>
      <c r="O237" s="93" t="s">
        <v>36</v>
      </c>
      <c r="P237" s="96">
        <v>2.5367833587011668E-2</v>
      </c>
      <c r="Q237" s="95">
        <v>1.7223479968479907E-2</v>
      </c>
    </row>
    <row r="238" spans="1:17" x14ac:dyDescent="0.2">
      <c r="A238" s="93" t="s">
        <v>42</v>
      </c>
      <c r="B238" s="52">
        <v>50</v>
      </c>
      <c r="C238" s="52">
        <v>11094</v>
      </c>
      <c r="D238" s="96">
        <f t="shared" si="7"/>
        <v>4.5069406886605375E-3</v>
      </c>
      <c r="O238" s="93" t="s">
        <v>45</v>
      </c>
      <c r="P238" s="96">
        <v>2.4360902255639097E-2</v>
      </c>
      <c r="Q238" s="95">
        <v>1.7223479968479907E-2</v>
      </c>
    </row>
    <row r="239" spans="1:17" x14ac:dyDescent="0.2">
      <c r="A239" s="93" t="s">
        <v>43</v>
      </c>
      <c r="B239" s="52">
        <v>20</v>
      </c>
      <c r="C239" s="52">
        <v>561</v>
      </c>
      <c r="D239" s="96">
        <f t="shared" si="7"/>
        <v>3.5650623885918005E-2</v>
      </c>
      <c r="O239" s="93" t="s">
        <v>53</v>
      </c>
      <c r="P239" s="96">
        <v>2.4299065420560748E-2</v>
      </c>
      <c r="Q239" s="95">
        <v>1.7223479968479907E-2</v>
      </c>
    </row>
    <row r="240" spans="1:17" x14ac:dyDescent="0.2">
      <c r="A240" s="93" t="s">
        <v>44</v>
      </c>
      <c r="B240" s="52">
        <v>145</v>
      </c>
      <c r="C240" s="52">
        <v>17720</v>
      </c>
      <c r="D240" s="96">
        <f t="shared" si="7"/>
        <v>8.1828442437923248E-3</v>
      </c>
      <c r="O240" s="94" t="s">
        <v>28</v>
      </c>
      <c r="P240" s="95">
        <v>2.3109021202685816E-2</v>
      </c>
      <c r="Q240" s="95">
        <v>1.7223479968479907E-2</v>
      </c>
    </row>
    <row r="241" spans="1:17" x14ac:dyDescent="0.2">
      <c r="A241" s="93" t="s">
        <v>45</v>
      </c>
      <c r="B241" s="52">
        <v>81</v>
      </c>
      <c r="C241" s="52">
        <v>3325</v>
      </c>
      <c r="D241" s="96">
        <f t="shared" si="7"/>
        <v>2.4360902255639097E-2</v>
      </c>
      <c r="O241" s="93" t="s">
        <v>35</v>
      </c>
      <c r="P241" s="96">
        <v>2.2411843322709981E-2</v>
      </c>
      <c r="Q241" s="95">
        <v>1.7223479968479907E-2</v>
      </c>
    </row>
    <row r="242" spans="1:17" x14ac:dyDescent="0.2">
      <c r="A242" s="93" t="s">
        <v>46</v>
      </c>
      <c r="B242" s="52">
        <v>69</v>
      </c>
      <c r="C242" s="52">
        <v>3139</v>
      </c>
      <c r="D242" s="96">
        <f t="shared" si="7"/>
        <v>2.1981522777954763E-2</v>
      </c>
      <c r="O242" s="93" t="s">
        <v>46</v>
      </c>
      <c r="P242" s="96">
        <v>2.1981522777954763E-2</v>
      </c>
      <c r="Q242" s="95">
        <v>1.7223479968479907E-2</v>
      </c>
    </row>
    <row r="243" spans="1:17" x14ac:dyDescent="0.2">
      <c r="A243" s="93" t="s">
        <v>47</v>
      </c>
      <c r="B243" s="52">
        <v>69</v>
      </c>
      <c r="C243" s="52">
        <v>2061</v>
      </c>
      <c r="D243" s="96">
        <f t="shared" si="7"/>
        <v>3.3478893740902474E-2</v>
      </c>
      <c r="O243" s="93" t="s">
        <v>51</v>
      </c>
      <c r="P243" s="96">
        <v>2.194809355975649E-2</v>
      </c>
      <c r="Q243" s="95">
        <v>1.7223479968479907E-2</v>
      </c>
    </row>
    <row r="244" spans="1:17" x14ac:dyDescent="0.2">
      <c r="A244" s="93" t="s">
        <v>48</v>
      </c>
      <c r="B244" s="52">
        <v>146</v>
      </c>
      <c r="C244" s="52">
        <v>11489</v>
      </c>
      <c r="D244" s="96">
        <f t="shared" si="7"/>
        <v>1.2707807468012882E-2</v>
      </c>
      <c r="O244" s="93" t="s">
        <v>38</v>
      </c>
      <c r="P244" s="96">
        <v>1.9023689877961235E-2</v>
      </c>
      <c r="Q244" s="95">
        <v>1.7223479968479907E-2</v>
      </c>
    </row>
    <row r="245" spans="1:17" x14ac:dyDescent="0.2">
      <c r="A245" s="94" t="s">
        <v>28</v>
      </c>
      <c r="B245" s="66">
        <v>1091</v>
      </c>
      <c r="C245" s="66">
        <v>47211</v>
      </c>
      <c r="D245" s="95">
        <f t="shared" si="7"/>
        <v>2.3109021202685816E-2</v>
      </c>
      <c r="O245" s="94" t="s">
        <v>26</v>
      </c>
      <c r="P245" s="95">
        <v>1.8588273829020636E-2</v>
      </c>
      <c r="Q245" s="95">
        <v>1.7223479968479907E-2</v>
      </c>
    </row>
    <row r="246" spans="1:17" x14ac:dyDescent="0.2">
      <c r="A246" s="93" t="s">
        <v>49</v>
      </c>
      <c r="B246" s="52">
        <v>42</v>
      </c>
      <c r="C246" s="52">
        <v>8069</v>
      </c>
      <c r="D246" s="96">
        <f t="shared" si="7"/>
        <v>5.2051059610856362E-3</v>
      </c>
      <c r="O246" s="93" t="s">
        <v>41</v>
      </c>
      <c r="P246" s="96">
        <v>1.7994277970185213E-2</v>
      </c>
      <c r="Q246" s="95">
        <v>1.7223479968479907E-2</v>
      </c>
    </row>
    <row r="247" spans="1:17" x14ac:dyDescent="0.2">
      <c r="A247" s="93" t="s">
        <v>50</v>
      </c>
      <c r="B247" s="52">
        <v>131</v>
      </c>
      <c r="C247" s="52">
        <v>11634</v>
      </c>
      <c r="D247" s="96">
        <f t="shared" si="7"/>
        <v>1.1260099707753138E-2</v>
      </c>
      <c r="O247" s="93" t="s">
        <v>29</v>
      </c>
      <c r="P247" s="96">
        <v>1.6737768297560324E-2</v>
      </c>
      <c r="Q247" s="95">
        <v>1.7223479968479907E-2</v>
      </c>
    </row>
    <row r="248" spans="1:17" x14ac:dyDescent="0.2">
      <c r="A248" s="93" t="s">
        <v>51</v>
      </c>
      <c r="B248" s="52">
        <v>137</v>
      </c>
      <c r="C248" s="52">
        <v>6242</v>
      </c>
      <c r="D248" s="96">
        <f t="shared" si="7"/>
        <v>2.194809355975649E-2</v>
      </c>
      <c r="O248" s="93" t="s">
        <v>39</v>
      </c>
      <c r="P248" s="96">
        <v>1.5169952137584165E-2</v>
      </c>
      <c r="Q248" s="95">
        <v>1.7223479968479907E-2</v>
      </c>
    </row>
    <row r="249" spans="1:17" x14ac:dyDescent="0.2">
      <c r="A249" s="93" t="s">
        <v>52</v>
      </c>
      <c r="B249" s="52">
        <v>153</v>
      </c>
      <c r="C249" s="52">
        <v>2793</v>
      </c>
      <c r="D249" s="96">
        <f t="shared" si="7"/>
        <v>5.4779806659505909E-2</v>
      </c>
      <c r="O249" s="94" t="s">
        <v>48</v>
      </c>
      <c r="P249" s="95">
        <v>1.2707807468012882E-2</v>
      </c>
      <c r="Q249" s="95">
        <v>1.7223479968479907E-2</v>
      </c>
    </row>
    <row r="250" spans="1:17" x14ac:dyDescent="0.2">
      <c r="A250" s="93" t="s">
        <v>53</v>
      </c>
      <c r="B250" s="52">
        <v>13</v>
      </c>
      <c r="C250" s="52">
        <v>535</v>
      </c>
      <c r="D250" s="96">
        <f t="shared" si="7"/>
        <v>2.4299065420560748E-2</v>
      </c>
      <c r="O250" s="93" t="s">
        <v>37</v>
      </c>
      <c r="P250" s="96">
        <v>1.1786641805953253E-2</v>
      </c>
      <c r="Q250" s="95">
        <v>1.7223479968479907E-2</v>
      </c>
    </row>
    <row r="251" spans="1:17" x14ac:dyDescent="0.2">
      <c r="A251" s="93" t="s">
        <v>54</v>
      </c>
      <c r="B251" s="52">
        <v>184</v>
      </c>
      <c r="C251" s="52">
        <v>4281</v>
      </c>
      <c r="D251" s="96">
        <f t="shared" si="7"/>
        <v>4.2980612006540526E-2</v>
      </c>
      <c r="O251" s="93" t="s">
        <v>50</v>
      </c>
      <c r="P251" s="96">
        <v>1.1260099707753138E-2</v>
      </c>
      <c r="Q251" s="95">
        <v>1.7223479968479907E-2</v>
      </c>
    </row>
    <row r="252" spans="1:17" x14ac:dyDescent="0.2">
      <c r="A252" s="93" t="s">
        <v>55</v>
      </c>
      <c r="B252" s="52">
        <v>104</v>
      </c>
      <c r="C252" s="52">
        <v>3226</v>
      </c>
      <c r="D252" s="96">
        <f t="shared" si="7"/>
        <v>3.2238065716057036E-2</v>
      </c>
      <c r="O252" s="93" t="s">
        <v>44</v>
      </c>
      <c r="P252" s="96">
        <v>8.1828442437923248E-3</v>
      </c>
      <c r="Q252" s="95">
        <v>1.7223479968479907E-2</v>
      </c>
    </row>
    <row r="253" spans="1:17" x14ac:dyDescent="0.2">
      <c r="A253" s="93" t="s">
        <v>56</v>
      </c>
      <c r="B253" s="52">
        <v>121</v>
      </c>
      <c r="C253" s="52">
        <v>4644</v>
      </c>
      <c r="D253" s="96">
        <f t="shared" si="7"/>
        <v>2.6055124892334195E-2</v>
      </c>
      <c r="O253" s="93" t="s">
        <v>27</v>
      </c>
      <c r="P253" s="96">
        <v>7.9157113221967456E-3</v>
      </c>
      <c r="Q253" s="95">
        <v>1.7223479968479907E-2</v>
      </c>
    </row>
    <row r="254" spans="1:17" x14ac:dyDescent="0.2">
      <c r="A254" s="93" t="s">
        <v>57</v>
      </c>
      <c r="B254" s="52">
        <v>131</v>
      </c>
      <c r="C254" s="52">
        <v>3526</v>
      </c>
      <c r="D254" s="96">
        <f t="shared" si="7"/>
        <v>3.7152580828133865E-2</v>
      </c>
      <c r="O254" s="93" t="s">
        <v>49</v>
      </c>
      <c r="P254" s="96">
        <v>5.2051059610856362E-3</v>
      </c>
      <c r="Q254" s="95">
        <v>1.7223479968479907E-2</v>
      </c>
    </row>
    <row r="255" spans="1:17" x14ac:dyDescent="0.2">
      <c r="A255" s="93" t="s">
        <v>58</v>
      </c>
      <c r="B255" s="52">
        <v>78</v>
      </c>
      <c r="C255" s="52">
        <v>2261</v>
      </c>
      <c r="D255" s="96">
        <f t="shared" si="7"/>
        <v>3.4498009730207869E-2</v>
      </c>
      <c r="O255" s="36" t="s">
        <v>42</v>
      </c>
      <c r="P255" s="96">
        <v>4.5069406886605375E-3</v>
      </c>
      <c r="Q255" s="95">
        <v>1.7223479968479907E-2</v>
      </c>
    </row>
    <row r="256" spans="1:17" x14ac:dyDescent="0.2">
      <c r="A256" s="94" t="s">
        <v>29</v>
      </c>
      <c r="B256" s="65">
        <v>2511</v>
      </c>
      <c r="C256" s="65">
        <v>150020</v>
      </c>
      <c r="D256" s="95">
        <f t="shared" si="7"/>
        <v>1.6737768297560324E-2</v>
      </c>
    </row>
    <row r="257" spans="1:16" x14ac:dyDescent="0.2">
      <c r="C257" s="42"/>
      <c r="D257" s="61"/>
    </row>
    <row r="258" spans="1:16" x14ac:dyDescent="0.2">
      <c r="C258" s="42"/>
    </row>
    <row r="259" spans="1:16" x14ac:dyDescent="0.2">
      <c r="C259" s="42"/>
    </row>
    <row r="260" spans="1:16" x14ac:dyDescent="0.2">
      <c r="C260" s="42"/>
    </row>
    <row r="262" spans="1:16" x14ac:dyDescent="0.2">
      <c r="A262" s="63" t="s">
        <v>166</v>
      </c>
    </row>
    <row r="263" spans="1:16" x14ac:dyDescent="0.2">
      <c r="B263" s="39" t="s">
        <v>4</v>
      </c>
      <c r="E263" s="39" t="s">
        <v>5</v>
      </c>
      <c r="H263" s="39" t="s">
        <v>6</v>
      </c>
      <c r="K263" s="39" t="s">
        <v>7</v>
      </c>
      <c r="N263" s="39" t="s">
        <v>8</v>
      </c>
    </row>
    <row r="264" spans="1:16" x14ac:dyDescent="0.2">
      <c r="A264" s="38" t="s">
        <v>25</v>
      </c>
      <c r="B264" s="39" t="s">
        <v>9</v>
      </c>
      <c r="C264" s="39" t="s">
        <v>30</v>
      </c>
      <c r="D264" s="39" t="s">
        <v>31</v>
      </c>
      <c r="E264" s="39" t="s">
        <v>9</v>
      </c>
      <c r="F264" s="39" t="s">
        <v>30</v>
      </c>
      <c r="G264" s="39" t="s">
        <v>31</v>
      </c>
      <c r="H264" s="39" t="s">
        <v>9</v>
      </c>
      <c r="I264" s="39" t="s">
        <v>30</v>
      </c>
      <c r="J264" s="39" t="s">
        <v>31</v>
      </c>
      <c r="K264" s="39" t="s">
        <v>9</v>
      </c>
      <c r="L264" s="39" t="s">
        <v>30</v>
      </c>
      <c r="M264" s="39" t="s">
        <v>31</v>
      </c>
      <c r="N264" s="39" t="s">
        <v>9</v>
      </c>
      <c r="O264" s="39" t="s">
        <v>30</v>
      </c>
      <c r="P264" s="39" t="s">
        <v>31</v>
      </c>
    </row>
    <row r="265" spans="1:16" x14ac:dyDescent="0.2">
      <c r="A265" s="94" t="s">
        <v>9</v>
      </c>
      <c r="B265" s="43">
        <v>5515</v>
      </c>
      <c r="C265" s="55">
        <v>782</v>
      </c>
      <c r="D265" s="55">
        <v>686</v>
      </c>
      <c r="E265" s="43">
        <v>4887</v>
      </c>
      <c r="F265" s="55">
        <v>600</v>
      </c>
      <c r="G265" s="55">
        <v>636</v>
      </c>
      <c r="H265" s="55">
        <v>132</v>
      </c>
      <c r="I265" s="55">
        <v>30</v>
      </c>
      <c r="J265" s="55">
        <v>11</v>
      </c>
      <c r="K265" s="55">
        <v>51</v>
      </c>
      <c r="L265" s="55">
        <v>10</v>
      </c>
      <c r="M265" s="55">
        <v>3</v>
      </c>
      <c r="N265" s="55">
        <v>575</v>
      </c>
      <c r="O265" s="55">
        <v>144</v>
      </c>
      <c r="P265" s="55">
        <v>40</v>
      </c>
    </row>
    <row r="266" spans="1:16" x14ac:dyDescent="0.2">
      <c r="A266" s="94" t="s">
        <v>26</v>
      </c>
      <c r="B266" s="43">
        <v>1362</v>
      </c>
      <c r="C266" s="55">
        <v>240</v>
      </c>
      <c r="D266" s="55">
        <v>164</v>
      </c>
      <c r="E266" s="43">
        <v>1150</v>
      </c>
      <c r="F266" s="55">
        <v>184</v>
      </c>
      <c r="G266" s="55">
        <v>146</v>
      </c>
      <c r="H266" s="55">
        <v>12</v>
      </c>
      <c r="I266" s="55">
        <v>4</v>
      </c>
      <c r="J266" s="55" t="s">
        <v>2</v>
      </c>
      <c r="K266" s="55">
        <v>4</v>
      </c>
      <c r="L266" s="55">
        <v>1</v>
      </c>
      <c r="M266" s="55">
        <v>1</v>
      </c>
      <c r="N266" s="55">
        <v>229</v>
      </c>
      <c r="O266" s="55">
        <v>51</v>
      </c>
      <c r="P266" s="55">
        <v>17</v>
      </c>
    </row>
    <row r="267" spans="1:16" x14ac:dyDescent="0.2">
      <c r="A267" s="93" t="s">
        <v>35</v>
      </c>
      <c r="B267" s="52">
        <v>218</v>
      </c>
      <c r="C267" s="52">
        <v>25</v>
      </c>
      <c r="D267" s="52" t="s">
        <v>2</v>
      </c>
      <c r="E267" s="52">
        <v>168</v>
      </c>
      <c r="F267" s="52">
        <v>21</v>
      </c>
      <c r="G267" s="52" t="s">
        <v>2</v>
      </c>
      <c r="H267" s="52">
        <v>9</v>
      </c>
      <c r="I267" s="69">
        <v>2</v>
      </c>
      <c r="J267" s="52" t="s">
        <v>2</v>
      </c>
      <c r="K267" s="69" t="s">
        <v>2</v>
      </c>
      <c r="L267" s="69" t="s">
        <v>2</v>
      </c>
      <c r="M267" s="69" t="s">
        <v>2</v>
      </c>
      <c r="N267" s="52">
        <v>41</v>
      </c>
      <c r="O267" s="69">
        <v>2</v>
      </c>
      <c r="P267" s="52" t="s">
        <v>2</v>
      </c>
    </row>
    <row r="268" spans="1:16" x14ac:dyDescent="0.2">
      <c r="A268" s="93" t="s">
        <v>36</v>
      </c>
      <c r="B268" s="52">
        <v>100</v>
      </c>
      <c r="C268" s="69">
        <v>19</v>
      </c>
      <c r="D268" s="52" t="s">
        <v>2</v>
      </c>
      <c r="E268" s="52">
        <v>95</v>
      </c>
      <c r="F268" s="69">
        <v>18</v>
      </c>
      <c r="G268" s="52" t="s">
        <v>2</v>
      </c>
      <c r="H268" s="69" t="s">
        <v>2</v>
      </c>
      <c r="I268" s="69" t="s">
        <v>2</v>
      </c>
      <c r="J268" s="69" t="s">
        <v>2</v>
      </c>
      <c r="K268" s="52">
        <v>2</v>
      </c>
      <c r="L268" s="69">
        <v>1</v>
      </c>
      <c r="M268" s="52" t="s">
        <v>2</v>
      </c>
      <c r="N268" s="52">
        <v>6</v>
      </c>
      <c r="O268" s="69" t="s">
        <v>2</v>
      </c>
      <c r="P268" s="52" t="s">
        <v>2</v>
      </c>
    </row>
    <row r="269" spans="1:16" x14ac:dyDescent="0.2">
      <c r="A269" s="93" t="s">
        <v>37</v>
      </c>
      <c r="B269" s="52">
        <v>177</v>
      </c>
      <c r="C269" s="52">
        <v>35</v>
      </c>
      <c r="D269" s="52">
        <v>35</v>
      </c>
      <c r="E269" s="52">
        <v>167</v>
      </c>
      <c r="F269" s="52">
        <v>33</v>
      </c>
      <c r="G269" s="52">
        <v>33</v>
      </c>
      <c r="H269" s="52">
        <v>1</v>
      </c>
      <c r="I269" s="69" t="s">
        <v>2</v>
      </c>
      <c r="J269" s="52" t="s">
        <v>2</v>
      </c>
      <c r="K269" s="69" t="s">
        <v>2</v>
      </c>
      <c r="L269" s="69" t="s">
        <v>2</v>
      </c>
      <c r="M269" s="69" t="s">
        <v>2</v>
      </c>
      <c r="N269" s="52">
        <v>13</v>
      </c>
      <c r="O269" s="52">
        <v>2</v>
      </c>
      <c r="P269" s="52">
        <v>2</v>
      </c>
    </row>
    <row r="270" spans="1:16" x14ac:dyDescent="0.2">
      <c r="A270" s="93" t="s">
        <v>38</v>
      </c>
      <c r="B270" s="52">
        <v>53</v>
      </c>
      <c r="C270" s="52">
        <v>9</v>
      </c>
      <c r="D270" s="52">
        <v>16</v>
      </c>
      <c r="E270" s="52">
        <v>52</v>
      </c>
      <c r="F270" s="52">
        <v>9</v>
      </c>
      <c r="G270" s="52">
        <v>16</v>
      </c>
      <c r="H270" s="69" t="s">
        <v>2</v>
      </c>
      <c r="I270" s="69" t="s">
        <v>2</v>
      </c>
      <c r="J270" s="69" t="s">
        <v>2</v>
      </c>
      <c r="K270" s="69" t="s">
        <v>2</v>
      </c>
      <c r="L270" s="69" t="s">
        <v>2</v>
      </c>
      <c r="M270" s="69" t="s">
        <v>2</v>
      </c>
      <c r="N270" s="52">
        <v>1</v>
      </c>
      <c r="O270" s="52" t="s">
        <v>2</v>
      </c>
      <c r="P270" s="52" t="s">
        <v>2</v>
      </c>
    </row>
    <row r="271" spans="1:16" x14ac:dyDescent="0.2">
      <c r="A271" s="93" t="s">
        <v>39</v>
      </c>
      <c r="B271" s="52">
        <v>374</v>
      </c>
      <c r="C271" s="52">
        <v>79</v>
      </c>
      <c r="D271" s="52">
        <v>53</v>
      </c>
      <c r="E271" s="52">
        <v>307</v>
      </c>
      <c r="F271" s="52">
        <v>59</v>
      </c>
      <c r="G271" s="52">
        <v>46</v>
      </c>
      <c r="H271" s="69" t="s">
        <v>2</v>
      </c>
      <c r="I271" s="69" t="s">
        <v>2</v>
      </c>
      <c r="J271" s="69" t="s">
        <v>2</v>
      </c>
      <c r="K271" s="52">
        <v>2</v>
      </c>
      <c r="L271" s="52" t="s">
        <v>2</v>
      </c>
      <c r="M271" s="69">
        <v>1</v>
      </c>
      <c r="N271" s="52">
        <v>76</v>
      </c>
      <c r="O271" s="52">
        <v>20</v>
      </c>
      <c r="P271" s="52">
        <v>6</v>
      </c>
    </row>
    <row r="272" spans="1:16" x14ac:dyDescent="0.2">
      <c r="A272" s="93" t="s">
        <v>40</v>
      </c>
      <c r="B272" s="52">
        <v>202</v>
      </c>
      <c r="C272" s="52">
        <v>30</v>
      </c>
      <c r="D272" s="52">
        <v>27</v>
      </c>
      <c r="E272" s="52">
        <v>154</v>
      </c>
      <c r="F272" s="52">
        <v>16</v>
      </c>
      <c r="G272" s="52">
        <v>23</v>
      </c>
      <c r="H272" s="52" t="s">
        <v>2</v>
      </c>
      <c r="I272" s="52" t="s">
        <v>2</v>
      </c>
      <c r="J272" s="69" t="s">
        <v>2</v>
      </c>
      <c r="K272" s="52" t="s">
        <v>2</v>
      </c>
      <c r="L272" s="52" t="s">
        <v>2</v>
      </c>
      <c r="M272" s="69" t="s">
        <v>2</v>
      </c>
      <c r="N272" s="52">
        <v>56</v>
      </c>
      <c r="O272" s="52">
        <v>14</v>
      </c>
      <c r="P272" s="52">
        <v>4</v>
      </c>
    </row>
    <row r="273" spans="1:16" x14ac:dyDescent="0.2">
      <c r="A273" s="93" t="s">
        <v>41</v>
      </c>
      <c r="B273" s="52">
        <v>239</v>
      </c>
      <c r="C273" s="52">
        <v>43</v>
      </c>
      <c r="D273" s="52">
        <v>33</v>
      </c>
      <c r="E273" s="52">
        <v>208</v>
      </c>
      <c r="F273" s="52">
        <v>28</v>
      </c>
      <c r="G273" s="52">
        <v>28</v>
      </c>
      <c r="H273" s="52">
        <v>2</v>
      </c>
      <c r="I273" s="69">
        <v>2</v>
      </c>
      <c r="J273" s="52" t="s">
        <v>2</v>
      </c>
      <c r="K273" s="69" t="s">
        <v>2</v>
      </c>
      <c r="L273" s="69" t="s">
        <v>2</v>
      </c>
      <c r="M273" s="69" t="s">
        <v>2</v>
      </c>
      <c r="N273" s="52">
        <v>36</v>
      </c>
      <c r="O273" s="52">
        <v>13</v>
      </c>
      <c r="P273" s="52">
        <v>5</v>
      </c>
    </row>
    <row r="274" spans="1:16" x14ac:dyDescent="0.2">
      <c r="A274" s="94" t="s">
        <v>27</v>
      </c>
      <c r="B274" s="55">
        <v>580</v>
      </c>
      <c r="C274" s="55">
        <v>114</v>
      </c>
      <c r="D274" s="55">
        <v>92</v>
      </c>
      <c r="E274" s="55">
        <v>507</v>
      </c>
      <c r="F274" s="55">
        <v>83</v>
      </c>
      <c r="G274" s="55">
        <v>85</v>
      </c>
      <c r="H274" s="55">
        <v>11</v>
      </c>
      <c r="I274" s="55">
        <v>1</v>
      </c>
      <c r="J274" s="55">
        <v>2</v>
      </c>
      <c r="K274" s="55">
        <v>4</v>
      </c>
      <c r="L274" s="55">
        <v>2</v>
      </c>
      <c r="M274" s="55" t="s">
        <v>2</v>
      </c>
      <c r="N274" s="55">
        <v>72</v>
      </c>
      <c r="O274" s="55">
        <v>29</v>
      </c>
      <c r="P274" s="55">
        <v>6</v>
      </c>
    </row>
    <row r="275" spans="1:16" x14ac:dyDescent="0.2">
      <c r="A275" s="93" t="s">
        <v>42</v>
      </c>
      <c r="B275" s="52">
        <v>50</v>
      </c>
      <c r="C275" s="52">
        <v>8</v>
      </c>
      <c r="D275" s="52">
        <v>15</v>
      </c>
      <c r="E275" s="52">
        <v>49</v>
      </c>
      <c r="F275" s="52">
        <v>8</v>
      </c>
      <c r="G275" s="52">
        <v>14</v>
      </c>
      <c r="H275" s="69" t="s">
        <v>2</v>
      </c>
      <c r="I275" s="69" t="s">
        <v>2</v>
      </c>
      <c r="J275" s="69" t="s">
        <v>2</v>
      </c>
      <c r="K275" s="69" t="s">
        <v>2</v>
      </c>
      <c r="L275" s="69" t="s">
        <v>2</v>
      </c>
      <c r="M275" s="69" t="s">
        <v>2</v>
      </c>
      <c r="N275" s="52">
        <v>1</v>
      </c>
      <c r="O275" s="69" t="s">
        <v>2</v>
      </c>
      <c r="P275" s="69">
        <v>1</v>
      </c>
    </row>
    <row r="276" spans="1:16" x14ac:dyDescent="0.2">
      <c r="A276" s="93" t="s">
        <v>43</v>
      </c>
      <c r="B276" s="52">
        <v>20</v>
      </c>
      <c r="C276" s="52">
        <v>6</v>
      </c>
      <c r="D276" s="52">
        <v>2</v>
      </c>
      <c r="E276" s="52">
        <v>13</v>
      </c>
      <c r="F276" s="52">
        <v>1</v>
      </c>
      <c r="G276" s="52">
        <v>1</v>
      </c>
      <c r="H276" s="69" t="s">
        <v>2</v>
      </c>
      <c r="I276" s="69" t="s">
        <v>2</v>
      </c>
      <c r="J276" s="69" t="s">
        <v>2</v>
      </c>
      <c r="K276" s="69" t="s">
        <v>2</v>
      </c>
      <c r="L276" s="69" t="s">
        <v>2</v>
      </c>
      <c r="M276" s="69" t="s">
        <v>2</v>
      </c>
      <c r="N276" s="52">
        <v>9</v>
      </c>
      <c r="O276" s="69">
        <v>5</v>
      </c>
      <c r="P276" s="52">
        <v>1</v>
      </c>
    </row>
    <row r="277" spans="1:16" x14ac:dyDescent="0.2">
      <c r="A277" s="93" t="s">
        <v>44</v>
      </c>
      <c r="B277" s="52">
        <v>145</v>
      </c>
      <c r="C277" s="52">
        <v>31</v>
      </c>
      <c r="D277" s="52">
        <v>20</v>
      </c>
      <c r="E277" s="52">
        <v>136</v>
      </c>
      <c r="F277" s="52">
        <v>24</v>
      </c>
      <c r="G277" s="52">
        <v>19</v>
      </c>
      <c r="H277" s="52">
        <v>1</v>
      </c>
      <c r="I277" s="52" t="s">
        <v>2</v>
      </c>
      <c r="J277" s="52" t="s">
        <v>2</v>
      </c>
      <c r="K277" s="52">
        <v>3</v>
      </c>
      <c r="L277" s="69">
        <v>1</v>
      </c>
      <c r="M277" s="52" t="s">
        <v>2</v>
      </c>
      <c r="N277" s="52">
        <v>9</v>
      </c>
      <c r="O277" s="52">
        <v>7</v>
      </c>
      <c r="P277" s="52">
        <v>1</v>
      </c>
    </row>
    <row r="278" spans="1:16" x14ac:dyDescent="0.2">
      <c r="A278" s="93" t="s">
        <v>45</v>
      </c>
      <c r="B278" s="52">
        <v>81</v>
      </c>
      <c r="C278" s="52">
        <v>11</v>
      </c>
      <c r="D278" s="52">
        <v>21</v>
      </c>
      <c r="E278" s="52">
        <v>67</v>
      </c>
      <c r="F278" s="52">
        <v>9</v>
      </c>
      <c r="G278" s="52">
        <v>18</v>
      </c>
      <c r="H278" s="52">
        <v>2</v>
      </c>
      <c r="I278" s="69" t="s">
        <v>2</v>
      </c>
      <c r="J278" s="69">
        <v>1</v>
      </c>
      <c r="K278" s="52" t="s">
        <v>2</v>
      </c>
      <c r="L278" s="69" t="s">
        <v>2</v>
      </c>
      <c r="M278" s="69" t="s">
        <v>2</v>
      </c>
      <c r="N278" s="52">
        <v>13</v>
      </c>
      <c r="O278" s="69">
        <v>2</v>
      </c>
      <c r="P278" s="52">
        <v>2</v>
      </c>
    </row>
    <row r="279" spans="1:16" x14ac:dyDescent="0.2">
      <c r="A279" s="93" t="s">
        <v>46</v>
      </c>
      <c r="B279" s="52">
        <v>69</v>
      </c>
      <c r="C279" s="52">
        <v>8</v>
      </c>
      <c r="D279" s="52">
        <v>5</v>
      </c>
      <c r="E279" s="52">
        <v>52</v>
      </c>
      <c r="F279" s="52">
        <v>6</v>
      </c>
      <c r="G279" s="52">
        <v>5</v>
      </c>
      <c r="H279" s="52">
        <v>3</v>
      </c>
      <c r="I279" s="52" t="s">
        <v>2</v>
      </c>
      <c r="J279" s="52" t="s">
        <v>2</v>
      </c>
      <c r="K279" s="69" t="s">
        <v>2</v>
      </c>
      <c r="L279" s="69" t="s">
        <v>2</v>
      </c>
      <c r="M279" s="69" t="s">
        <v>2</v>
      </c>
      <c r="N279" s="52">
        <v>15</v>
      </c>
      <c r="O279" s="52">
        <v>2</v>
      </c>
      <c r="P279" s="52" t="s">
        <v>2</v>
      </c>
    </row>
    <row r="280" spans="1:16" x14ac:dyDescent="0.2">
      <c r="A280" s="93" t="s">
        <v>47</v>
      </c>
      <c r="B280" s="52">
        <v>69</v>
      </c>
      <c r="C280" s="69">
        <v>11</v>
      </c>
      <c r="D280" s="52">
        <v>2</v>
      </c>
      <c r="E280" s="52">
        <v>60</v>
      </c>
      <c r="F280" s="69">
        <v>8</v>
      </c>
      <c r="G280" s="52">
        <v>2</v>
      </c>
      <c r="H280" s="69" t="s">
        <v>2</v>
      </c>
      <c r="I280" s="69" t="s">
        <v>2</v>
      </c>
      <c r="J280" s="69" t="s">
        <v>2</v>
      </c>
      <c r="K280" s="69" t="s">
        <v>2</v>
      </c>
      <c r="L280" s="69" t="s">
        <v>2</v>
      </c>
      <c r="M280" s="69" t="s">
        <v>2</v>
      </c>
      <c r="N280" s="52">
        <v>10</v>
      </c>
      <c r="O280" s="69">
        <v>3</v>
      </c>
      <c r="P280" s="52" t="s">
        <v>2</v>
      </c>
    </row>
    <row r="281" spans="1:16" x14ac:dyDescent="0.2">
      <c r="A281" s="93" t="s">
        <v>48</v>
      </c>
      <c r="B281" s="52">
        <v>146</v>
      </c>
      <c r="C281" s="52">
        <v>39</v>
      </c>
      <c r="D281" s="52">
        <v>27</v>
      </c>
      <c r="E281" s="52">
        <v>130</v>
      </c>
      <c r="F281" s="52">
        <v>27</v>
      </c>
      <c r="G281" s="52">
        <v>26</v>
      </c>
      <c r="H281" s="52">
        <v>5</v>
      </c>
      <c r="I281" s="52">
        <v>1</v>
      </c>
      <c r="J281" s="52">
        <v>1</v>
      </c>
      <c r="K281" s="52">
        <v>1</v>
      </c>
      <c r="L281" s="52">
        <v>1</v>
      </c>
      <c r="M281" s="69" t="s">
        <v>2</v>
      </c>
      <c r="N281" s="52">
        <v>15</v>
      </c>
      <c r="O281" s="52">
        <v>10</v>
      </c>
      <c r="P281" s="52">
        <v>1</v>
      </c>
    </row>
    <row r="282" spans="1:16" x14ac:dyDescent="0.2">
      <c r="A282" s="94" t="s">
        <v>28</v>
      </c>
      <c r="B282" s="43">
        <v>1091</v>
      </c>
      <c r="C282" s="55">
        <v>211</v>
      </c>
      <c r="D282" s="55">
        <v>146</v>
      </c>
      <c r="E282" s="55">
        <v>966</v>
      </c>
      <c r="F282" s="55">
        <v>145</v>
      </c>
      <c r="G282" s="55">
        <v>136</v>
      </c>
      <c r="H282" s="55">
        <v>26</v>
      </c>
      <c r="I282" s="55">
        <v>14</v>
      </c>
      <c r="J282" s="55">
        <v>3</v>
      </c>
      <c r="K282" s="55">
        <v>2</v>
      </c>
      <c r="L282" s="55" t="s">
        <v>2</v>
      </c>
      <c r="M282" s="55" t="s">
        <v>2</v>
      </c>
      <c r="N282" s="55">
        <v>139</v>
      </c>
      <c r="O282" s="55">
        <v>52</v>
      </c>
      <c r="P282" s="55">
        <v>7</v>
      </c>
    </row>
    <row r="283" spans="1:16" x14ac:dyDescent="0.2">
      <c r="A283" s="93" t="s">
        <v>49</v>
      </c>
      <c r="B283" s="52">
        <v>42</v>
      </c>
      <c r="C283" s="69">
        <v>12</v>
      </c>
      <c r="D283" s="52" t="s">
        <v>2</v>
      </c>
      <c r="E283" s="52">
        <v>42</v>
      </c>
      <c r="F283" s="69">
        <v>12</v>
      </c>
      <c r="G283" s="52" t="s">
        <v>2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 t="s">
        <v>2</v>
      </c>
      <c r="O283" s="69" t="s">
        <v>2</v>
      </c>
      <c r="P283" s="69" t="s">
        <v>2</v>
      </c>
    </row>
    <row r="284" spans="1:16" x14ac:dyDescent="0.2">
      <c r="A284" s="93" t="s">
        <v>50</v>
      </c>
      <c r="B284" s="52">
        <v>131</v>
      </c>
      <c r="C284" s="52">
        <v>31</v>
      </c>
      <c r="D284" s="52">
        <v>30</v>
      </c>
      <c r="E284" s="52">
        <v>123</v>
      </c>
      <c r="F284" s="52">
        <v>23</v>
      </c>
      <c r="G284" s="52">
        <v>28</v>
      </c>
      <c r="H284" s="52">
        <v>2</v>
      </c>
      <c r="I284" s="52">
        <v>1</v>
      </c>
      <c r="J284" s="52">
        <v>1</v>
      </c>
      <c r="K284" s="52" t="s">
        <v>2</v>
      </c>
      <c r="L284" s="69" t="s">
        <v>2</v>
      </c>
      <c r="M284" s="69" t="s">
        <v>2</v>
      </c>
      <c r="N284" s="52">
        <v>12</v>
      </c>
      <c r="O284" s="52">
        <v>7</v>
      </c>
      <c r="P284" s="52">
        <v>1</v>
      </c>
    </row>
    <row r="285" spans="1:16" x14ac:dyDescent="0.2">
      <c r="A285" s="93" t="s">
        <v>51</v>
      </c>
      <c r="B285" s="52">
        <v>137</v>
      </c>
      <c r="C285" s="52">
        <v>27</v>
      </c>
      <c r="D285" s="52">
        <v>31</v>
      </c>
      <c r="E285" s="52">
        <v>123</v>
      </c>
      <c r="F285" s="52">
        <v>21</v>
      </c>
      <c r="G285" s="52">
        <v>30</v>
      </c>
      <c r="H285" s="52">
        <v>5</v>
      </c>
      <c r="I285" s="52">
        <v>2</v>
      </c>
      <c r="J285" s="69">
        <v>1</v>
      </c>
      <c r="K285" s="52" t="s">
        <v>2</v>
      </c>
      <c r="L285" s="52" t="s">
        <v>2</v>
      </c>
      <c r="M285" s="69" t="s">
        <v>2</v>
      </c>
      <c r="N285" s="52">
        <v>11</v>
      </c>
      <c r="O285" s="52">
        <v>4</v>
      </c>
      <c r="P285" s="52" t="s">
        <v>2</v>
      </c>
    </row>
    <row r="286" spans="1:16" x14ac:dyDescent="0.2">
      <c r="A286" s="93" t="s">
        <v>52</v>
      </c>
      <c r="B286" s="52">
        <v>153</v>
      </c>
      <c r="C286" s="52">
        <v>16</v>
      </c>
      <c r="D286" s="52">
        <v>10</v>
      </c>
      <c r="E286" s="52">
        <v>128</v>
      </c>
      <c r="F286" s="52">
        <v>12</v>
      </c>
      <c r="G286" s="52">
        <v>9</v>
      </c>
      <c r="H286" s="52" t="s">
        <v>2</v>
      </c>
      <c r="I286" s="69" t="s">
        <v>2</v>
      </c>
      <c r="J286" s="69" t="s">
        <v>2</v>
      </c>
      <c r="K286" s="69" t="s">
        <v>2</v>
      </c>
      <c r="L286" s="69" t="s">
        <v>2</v>
      </c>
      <c r="M286" s="69" t="s">
        <v>2</v>
      </c>
      <c r="N286" s="52">
        <v>28</v>
      </c>
      <c r="O286" s="69">
        <v>4</v>
      </c>
      <c r="P286" s="52">
        <v>1</v>
      </c>
    </row>
    <row r="287" spans="1:16" x14ac:dyDescent="0.2">
      <c r="A287" s="93" t="s">
        <v>53</v>
      </c>
      <c r="B287" s="52">
        <v>13</v>
      </c>
      <c r="C287" s="52">
        <v>1</v>
      </c>
      <c r="D287" s="52" t="s">
        <v>2</v>
      </c>
      <c r="E287" s="52">
        <v>11</v>
      </c>
      <c r="F287" s="52" t="s">
        <v>2</v>
      </c>
      <c r="G287" s="52" t="s">
        <v>2</v>
      </c>
      <c r="H287" s="69">
        <v>1</v>
      </c>
      <c r="I287" s="69">
        <v>1</v>
      </c>
      <c r="J287" s="69" t="s">
        <v>2</v>
      </c>
      <c r="K287" s="69" t="s">
        <v>2</v>
      </c>
      <c r="L287" s="69" t="s">
        <v>2</v>
      </c>
      <c r="M287" s="69" t="s">
        <v>2</v>
      </c>
      <c r="N287" s="52">
        <v>1</v>
      </c>
      <c r="O287" s="69" t="s">
        <v>2</v>
      </c>
      <c r="P287" s="52" t="s">
        <v>2</v>
      </c>
    </row>
    <row r="288" spans="1:16" x14ac:dyDescent="0.2">
      <c r="A288" s="93" t="s">
        <v>54</v>
      </c>
      <c r="B288" s="52">
        <v>184</v>
      </c>
      <c r="C288" s="52">
        <v>33</v>
      </c>
      <c r="D288" s="52">
        <v>19</v>
      </c>
      <c r="E288" s="52">
        <v>173</v>
      </c>
      <c r="F288" s="52">
        <v>24</v>
      </c>
      <c r="G288" s="52">
        <v>18</v>
      </c>
      <c r="H288" s="52" t="s">
        <v>2</v>
      </c>
      <c r="I288" s="69" t="s">
        <v>2</v>
      </c>
      <c r="J288" s="69" t="s">
        <v>2</v>
      </c>
      <c r="K288" s="69" t="s">
        <v>2</v>
      </c>
      <c r="L288" s="69" t="s">
        <v>2</v>
      </c>
      <c r="M288" s="69" t="s">
        <v>2</v>
      </c>
      <c r="N288" s="52">
        <v>22</v>
      </c>
      <c r="O288" s="52">
        <v>9</v>
      </c>
      <c r="P288" s="52">
        <v>1</v>
      </c>
    </row>
    <row r="289" spans="1:16" x14ac:dyDescent="0.2">
      <c r="A289" s="93" t="s">
        <v>55</v>
      </c>
      <c r="B289" s="52">
        <v>104</v>
      </c>
      <c r="C289" s="52">
        <v>17</v>
      </c>
      <c r="D289" s="52">
        <v>25</v>
      </c>
      <c r="E289" s="52">
        <v>88</v>
      </c>
      <c r="F289" s="52">
        <v>9</v>
      </c>
      <c r="G289" s="52">
        <v>22</v>
      </c>
      <c r="H289" s="52">
        <v>1</v>
      </c>
      <c r="I289" s="52" t="s">
        <v>2</v>
      </c>
      <c r="J289" s="52" t="s">
        <v>2</v>
      </c>
      <c r="K289" s="69" t="s">
        <v>2</v>
      </c>
      <c r="L289" s="69" t="s">
        <v>2</v>
      </c>
      <c r="M289" s="69" t="s">
        <v>2</v>
      </c>
      <c r="N289" s="52">
        <v>19</v>
      </c>
      <c r="O289" s="52">
        <v>8</v>
      </c>
      <c r="P289" s="52">
        <v>3</v>
      </c>
    </row>
    <row r="290" spans="1:16" x14ac:dyDescent="0.2">
      <c r="A290" s="93" t="s">
        <v>56</v>
      </c>
      <c r="B290" s="52">
        <v>121</v>
      </c>
      <c r="C290" s="52">
        <v>21</v>
      </c>
      <c r="D290" s="52">
        <v>22</v>
      </c>
      <c r="E290" s="52">
        <v>113</v>
      </c>
      <c r="F290" s="52">
        <v>18</v>
      </c>
      <c r="G290" s="52">
        <v>22</v>
      </c>
      <c r="H290" s="52">
        <v>1</v>
      </c>
      <c r="I290" s="69" t="s">
        <v>2</v>
      </c>
      <c r="J290" s="52" t="s">
        <v>2</v>
      </c>
      <c r="K290" s="52" t="s">
        <v>2</v>
      </c>
      <c r="L290" s="69" t="s">
        <v>2</v>
      </c>
      <c r="M290" s="69" t="s">
        <v>2</v>
      </c>
      <c r="N290" s="52">
        <v>8</v>
      </c>
      <c r="O290" s="52">
        <v>3</v>
      </c>
      <c r="P290" s="52" t="s">
        <v>2</v>
      </c>
    </row>
    <row r="291" spans="1:16" x14ac:dyDescent="0.2">
      <c r="A291" s="93" t="s">
        <v>57</v>
      </c>
      <c r="B291" s="52">
        <v>131</v>
      </c>
      <c r="C291" s="52">
        <v>39</v>
      </c>
      <c r="D291" s="52">
        <v>9</v>
      </c>
      <c r="E291" s="52">
        <v>106</v>
      </c>
      <c r="F291" s="52">
        <v>19</v>
      </c>
      <c r="G291" s="52">
        <v>7</v>
      </c>
      <c r="H291" s="52">
        <v>16</v>
      </c>
      <c r="I291" s="69">
        <v>10</v>
      </c>
      <c r="J291" s="52">
        <v>1</v>
      </c>
      <c r="K291" s="52">
        <v>1</v>
      </c>
      <c r="L291" s="69" t="s">
        <v>2</v>
      </c>
      <c r="M291" s="52" t="s">
        <v>2</v>
      </c>
      <c r="N291" s="52">
        <v>21</v>
      </c>
      <c r="O291" s="52">
        <v>10</v>
      </c>
      <c r="P291" s="52">
        <v>1</v>
      </c>
    </row>
    <row r="292" spans="1:16" x14ac:dyDescent="0.2">
      <c r="A292" s="93" t="s">
        <v>58</v>
      </c>
      <c r="B292" s="52">
        <v>78</v>
      </c>
      <c r="C292" s="52">
        <v>14</v>
      </c>
      <c r="D292" s="52" t="s">
        <v>2</v>
      </c>
      <c r="E292" s="52">
        <v>61</v>
      </c>
      <c r="F292" s="52">
        <v>7</v>
      </c>
      <c r="G292" s="52" t="s">
        <v>2</v>
      </c>
      <c r="H292" s="52" t="s">
        <v>2</v>
      </c>
      <c r="I292" s="69" t="s">
        <v>2</v>
      </c>
      <c r="J292" s="69" t="s">
        <v>2</v>
      </c>
      <c r="K292" s="52">
        <v>1</v>
      </c>
      <c r="L292" s="69" t="s">
        <v>2</v>
      </c>
      <c r="M292" s="69" t="s">
        <v>2</v>
      </c>
      <c r="N292" s="52">
        <v>18</v>
      </c>
      <c r="O292" s="69">
        <v>7</v>
      </c>
      <c r="P292" s="52" t="s">
        <v>2</v>
      </c>
    </row>
    <row r="293" spans="1:16" x14ac:dyDescent="0.2">
      <c r="A293" s="94" t="s">
        <v>29</v>
      </c>
      <c r="B293" s="43">
        <v>2511</v>
      </c>
      <c r="C293" s="55">
        <v>218</v>
      </c>
      <c r="D293" s="55">
        <v>285</v>
      </c>
      <c r="E293" s="43">
        <v>2293</v>
      </c>
      <c r="F293" s="55">
        <v>189</v>
      </c>
      <c r="G293" s="55">
        <v>270</v>
      </c>
      <c r="H293" s="55">
        <v>83</v>
      </c>
      <c r="I293" s="55">
        <v>11</v>
      </c>
      <c r="J293" s="55">
        <v>6</v>
      </c>
      <c r="K293" s="55">
        <v>41</v>
      </c>
      <c r="L293" s="55">
        <v>7</v>
      </c>
      <c r="M293" s="55">
        <v>2</v>
      </c>
      <c r="N293" s="55">
        <v>135</v>
      </c>
      <c r="O293" s="55">
        <v>12</v>
      </c>
      <c r="P293" s="55">
        <v>10</v>
      </c>
    </row>
  </sheetData>
  <mergeCells count="4">
    <mergeCell ref="B192:D192"/>
    <mergeCell ref="E192:G192"/>
    <mergeCell ref="H192:J192"/>
    <mergeCell ref="K192:M19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&amp;LSAD 2022
Datos obtenidos 15-2-2023</oddHeader>
  </headerFooter>
  <rowBreaks count="7" manualBreakCount="7">
    <brk id="38" max="12" man="1"/>
    <brk id="80" max="12" man="1"/>
    <brk id="120" max="12" man="1"/>
    <brk id="155" max="12" man="1"/>
    <brk id="190" max="12" man="1"/>
    <brk id="224" max="12" man="1"/>
    <brk id="261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3"/>
  <sheetViews>
    <sheetView view="pageBreakPreview" zoomScale="83" zoomScaleNormal="100" zoomScaleSheetLayoutView="83" workbookViewId="0">
      <selection activeCell="J41" sqref="J40:J41"/>
    </sheetView>
  </sheetViews>
  <sheetFormatPr baseColWidth="10" defaultColWidth="9.140625" defaultRowHeight="12.75" x14ac:dyDescent="0.2"/>
  <cols>
    <col min="1" max="1" width="36" style="36" customWidth="1"/>
    <col min="2" max="2" width="12.140625" style="36" customWidth="1"/>
    <col min="3" max="3" width="11.5703125" style="36" customWidth="1"/>
    <col min="4" max="4" width="12.5703125" style="36" customWidth="1"/>
    <col min="5" max="5" width="9.28515625" style="36" customWidth="1"/>
    <col min="6" max="6" width="9.710937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234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25.5" x14ac:dyDescent="0.2">
      <c r="A4" s="93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93" t="s">
        <v>144</v>
      </c>
      <c r="B5" s="88">
        <v>5508</v>
      </c>
      <c r="C5" s="88">
        <v>4871</v>
      </c>
      <c r="D5" s="88">
        <v>127</v>
      </c>
      <c r="E5" s="88">
        <v>49</v>
      </c>
      <c r="F5" s="88">
        <v>632</v>
      </c>
      <c r="N5" s="42">
        <f>SUM(C5:F5)</f>
        <v>5679</v>
      </c>
      <c r="O5" s="42">
        <f>N5-B5</f>
        <v>171</v>
      </c>
    </row>
    <row r="6" spans="1:15" x14ac:dyDescent="0.2">
      <c r="A6" s="93" t="s">
        <v>11</v>
      </c>
      <c r="B6" s="88">
        <v>1196135</v>
      </c>
      <c r="C6" s="88">
        <v>1095124</v>
      </c>
      <c r="D6" s="88">
        <v>17754</v>
      </c>
      <c r="E6" s="88">
        <v>13132</v>
      </c>
      <c r="F6" s="88">
        <v>70125</v>
      </c>
      <c r="G6" s="42"/>
    </row>
    <row r="7" spans="1:15" x14ac:dyDescent="0.2">
      <c r="A7" s="93" t="s">
        <v>134</v>
      </c>
      <c r="B7" s="88">
        <v>1057769</v>
      </c>
      <c r="C7" s="88">
        <v>971794</v>
      </c>
      <c r="D7" s="88">
        <v>16517</v>
      </c>
      <c r="E7" s="88">
        <v>12118</v>
      </c>
      <c r="F7" s="88">
        <v>57340</v>
      </c>
      <c r="G7" s="42"/>
    </row>
    <row r="9" spans="1:15" x14ac:dyDescent="0.2">
      <c r="A9" s="36" t="s">
        <v>235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3" x14ac:dyDescent="0.2">
      <c r="A39" s="63" t="s">
        <v>231</v>
      </c>
    </row>
    <row r="40" spans="1:3" x14ac:dyDescent="0.2">
      <c r="A40" s="50"/>
      <c r="B40" s="70" t="s">
        <v>5</v>
      </c>
      <c r="C40" s="70" t="s">
        <v>232</v>
      </c>
    </row>
    <row r="41" spans="1:3" x14ac:dyDescent="0.2">
      <c r="A41" s="50" t="s">
        <v>5</v>
      </c>
      <c r="B41" s="81">
        <v>4871</v>
      </c>
      <c r="C41" s="97">
        <f>B41/B41</f>
        <v>1</v>
      </c>
    </row>
    <row r="42" spans="1:3" ht="15" hidden="1" x14ac:dyDescent="0.2">
      <c r="A42" s="50" t="s">
        <v>147</v>
      </c>
      <c r="B42" s="98">
        <v>122</v>
      </c>
      <c r="C42" s="99"/>
    </row>
    <row r="43" spans="1:3" ht="15" hidden="1" x14ac:dyDescent="0.2">
      <c r="A43" s="50" t="s">
        <v>148</v>
      </c>
      <c r="B43" s="98">
        <v>72</v>
      </c>
      <c r="C43" s="99"/>
    </row>
    <row r="44" spans="1:3" ht="15" hidden="1" x14ac:dyDescent="0.2">
      <c r="A44" s="50" t="s">
        <v>15</v>
      </c>
      <c r="B44" s="98">
        <v>116</v>
      </c>
      <c r="C44" s="99"/>
    </row>
    <row r="45" spans="1:3" ht="15" hidden="1" x14ac:dyDescent="0.2">
      <c r="A45" s="50" t="s">
        <v>16</v>
      </c>
      <c r="B45" s="98">
        <v>71</v>
      </c>
      <c r="C45" s="99"/>
    </row>
    <row r="46" spans="1:3" ht="15" hidden="1" x14ac:dyDescent="0.2">
      <c r="A46" s="50" t="s">
        <v>17</v>
      </c>
      <c r="B46" s="98">
        <v>125</v>
      </c>
      <c r="C46" s="99"/>
    </row>
    <row r="47" spans="1:3" ht="15" hidden="1" x14ac:dyDescent="0.2">
      <c r="A47" s="50" t="s">
        <v>18</v>
      </c>
      <c r="B47" s="98">
        <v>67</v>
      </c>
      <c r="C47" s="99"/>
    </row>
    <row r="48" spans="1:3" ht="15" hidden="1" x14ac:dyDescent="0.2">
      <c r="A48" s="50" t="s">
        <v>19</v>
      </c>
      <c r="B48" s="98">
        <v>93</v>
      </c>
      <c r="C48" s="99"/>
    </row>
    <row r="49" spans="1:6" ht="15" hidden="1" x14ac:dyDescent="0.2">
      <c r="A49" s="50" t="s">
        <v>20</v>
      </c>
      <c r="B49" s="98">
        <v>95</v>
      </c>
      <c r="C49" s="99"/>
    </row>
    <row r="50" spans="1:6" ht="15" hidden="1" x14ac:dyDescent="0.2">
      <c r="A50" s="50" t="s">
        <v>21</v>
      </c>
      <c r="B50" s="5">
        <v>2007</v>
      </c>
      <c r="C50" s="99"/>
    </row>
    <row r="51" spans="1:6" ht="15" hidden="1" x14ac:dyDescent="0.2">
      <c r="A51" s="50" t="s">
        <v>22</v>
      </c>
      <c r="B51" s="5">
        <v>1617</v>
      </c>
      <c r="C51" s="99"/>
    </row>
    <row r="52" spans="1:6" ht="15" hidden="1" x14ac:dyDescent="0.2">
      <c r="A52" s="50" t="s">
        <v>23</v>
      </c>
      <c r="B52" s="98">
        <v>843</v>
      </c>
      <c r="C52" s="99"/>
    </row>
    <row r="53" spans="1:6" x14ac:dyDescent="0.2">
      <c r="A53" s="64" t="s">
        <v>142</v>
      </c>
      <c r="B53" s="65">
        <f t="shared" ref="B53" si="0">B42+B43</f>
        <v>194</v>
      </c>
      <c r="C53" s="44">
        <f>B53/B41</f>
        <v>3.9827550810921784E-2</v>
      </c>
    </row>
    <row r="54" spans="1:6" x14ac:dyDescent="0.2">
      <c r="A54" s="64" t="s">
        <v>139</v>
      </c>
      <c r="B54" s="65">
        <f t="shared" ref="B54" si="1">B44+B45+B50</f>
        <v>2194</v>
      </c>
      <c r="C54" s="44">
        <f>B54/B41</f>
        <v>0.45042085814001231</v>
      </c>
    </row>
    <row r="55" spans="1:6" x14ac:dyDescent="0.2">
      <c r="A55" s="64" t="s">
        <v>140</v>
      </c>
      <c r="B55" s="65">
        <f t="shared" ref="B55" si="2">B46+B47+B51</f>
        <v>1809</v>
      </c>
      <c r="C55" s="44">
        <f>B55/B41</f>
        <v>0.37138164647916239</v>
      </c>
    </row>
    <row r="56" spans="1:6" x14ac:dyDescent="0.2">
      <c r="A56" s="64" t="s">
        <v>141</v>
      </c>
      <c r="B56" s="65">
        <f t="shared" ref="B56" si="3">B48+B49+B52</f>
        <v>1031</v>
      </c>
      <c r="C56" s="44">
        <f>B56/B41</f>
        <v>0.21166084992814618</v>
      </c>
    </row>
    <row r="57" spans="1:6" s="47" customFormat="1" x14ac:dyDescent="0.2">
      <c r="A57" s="45"/>
      <c r="B57" s="46"/>
      <c r="C57" s="46"/>
      <c r="D57" s="46"/>
      <c r="E57" s="46"/>
      <c r="F57" s="46"/>
    </row>
    <row r="58" spans="1:6" s="47" customFormat="1" x14ac:dyDescent="0.2">
      <c r="A58" s="45"/>
      <c r="B58" s="46"/>
      <c r="C58" s="46"/>
      <c r="D58" s="46"/>
      <c r="E58" s="46"/>
      <c r="F58" s="46"/>
    </row>
    <row r="59" spans="1:6" x14ac:dyDescent="0.2">
      <c r="A59" s="63" t="s">
        <v>165</v>
      </c>
      <c r="B59" s="48"/>
      <c r="C59" s="41"/>
      <c r="D59" s="41"/>
      <c r="E59" s="41"/>
      <c r="F59" s="41"/>
    </row>
    <row r="60" spans="1:6" x14ac:dyDescent="0.2">
      <c r="A60" s="49"/>
      <c r="B60" s="48"/>
      <c r="C60" s="41"/>
      <c r="D60" s="41"/>
      <c r="E60" s="41"/>
      <c r="F60" s="41"/>
    </row>
    <row r="61" spans="1:6" x14ac:dyDescent="0.2">
      <c r="A61" s="49"/>
      <c r="B61" s="48"/>
      <c r="C61" s="41"/>
      <c r="D61" s="41"/>
      <c r="E61" s="41"/>
      <c r="F61" s="41"/>
    </row>
    <row r="62" spans="1:6" x14ac:dyDescent="0.2">
      <c r="A62" s="49"/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81" spans="1:19" x14ac:dyDescent="0.2">
      <c r="A81" s="63" t="s">
        <v>159</v>
      </c>
    </row>
    <row r="83" spans="1:19" ht="38.25" x14ac:dyDescent="0.2">
      <c r="A83" s="93"/>
      <c r="B83" s="70" t="s">
        <v>4</v>
      </c>
      <c r="C83" s="70" t="s">
        <v>128</v>
      </c>
      <c r="D83" s="70" t="s">
        <v>5</v>
      </c>
      <c r="E83" s="70" t="s">
        <v>149</v>
      </c>
      <c r="F83" s="70" t="s">
        <v>6</v>
      </c>
      <c r="G83" s="70" t="s">
        <v>152</v>
      </c>
      <c r="H83" s="70" t="s">
        <v>7</v>
      </c>
      <c r="I83" s="70" t="s">
        <v>151</v>
      </c>
      <c r="J83" s="70" t="s">
        <v>8</v>
      </c>
      <c r="K83" s="70" t="s">
        <v>150</v>
      </c>
    </row>
    <row r="84" spans="1:19" ht="15" x14ac:dyDescent="0.2">
      <c r="A84" s="94" t="s">
        <v>9</v>
      </c>
      <c r="B84" s="65">
        <v>5508</v>
      </c>
      <c r="C84" s="67">
        <f>B84/$B$84</f>
        <v>1</v>
      </c>
      <c r="D84" s="65">
        <v>4871</v>
      </c>
      <c r="E84" s="67">
        <f>D84/$B$84</f>
        <v>0.88435003631082065</v>
      </c>
      <c r="F84" s="66">
        <v>127</v>
      </c>
      <c r="G84" s="67">
        <f>F84/$B$84</f>
        <v>2.3057371096586784E-2</v>
      </c>
      <c r="H84" s="66">
        <v>49</v>
      </c>
      <c r="I84" s="67">
        <f>H84/$B$84</f>
        <v>8.8961510530137979E-3</v>
      </c>
      <c r="J84" s="66">
        <v>632</v>
      </c>
      <c r="K84" s="67">
        <f>J84/$B$84</f>
        <v>0.11474219317356572</v>
      </c>
      <c r="M84" s="42">
        <f>D84+J84</f>
        <v>5503</v>
      </c>
      <c r="O84" s="85"/>
      <c r="P84" s="85"/>
      <c r="Q84" s="84"/>
      <c r="R84" s="84"/>
      <c r="S84" s="84"/>
    </row>
    <row r="85" spans="1:19" ht="15" x14ac:dyDescent="0.2">
      <c r="A85" s="94" t="s">
        <v>26</v>
      </c>
      <c r="B85" s="65">
        <v>1315</v>
      </c>
      <c r="C85" s="67">
        <f t="shared" ref="C85:K112" si="4">B85/$B$84</f>
        <v>0.23874364560639069</v>
      </c>
      <c r="D85" s="65">
        <v>1107</v>
      </c>
      <c r="E85" s="67">
        <f t="shared" si="4"/>
        <v>0.20098039215686275</v>
      </c>
      <c r="F85" s="66">
        <v>9</v>
      </c>
      <c r="G85" s="67">
        <f t="shared" si="4"/>
        <v>1.6339869281045752E-3</v>
      </c>
      <c r="H85" s="66">
        <v>3</v>
      </c>
      <c r="I85" s="67">
        <f t="shared" si="4"/>
        <v>5.4466230936819177E-4</v>
      </c>
      <c r="J85" s="66">
        <v>241</v>
      </c>
      <c r="K85" s="67">
        <f t="shared" si="4"/>
        <v>4.3754538852578066E-2</v>
      </c>
      <c r="M85" s="42">
        <f t="shared" ref="M85:M111" si="5">D85+J85</f>
        <v>1348</v>
      </c>
      <c r="O85" s="84"/>
      <c r="P85" s="84"/>
      <c r="Q85" s="84"/>
      <c r="R85" s="84"/>
      <c r="S85" s="84"/>
    </row>
    <row r="86" spans="1:19" ht="15" x14ac:dyDescent="0.2">
      <c r="A86" s="93" t="s">
        <v>35</v>
      </c>
      <c r="B86" s="52">
        <v>216</v>
      </c>
      <c r="C86" s="53">
        <f>B86/$B$84</f>
        <v>3.9215686274509803E-2</v>
      </c>
      <c r="D86" s="52">
        <v>164</v>
      </c>
      <c r="E86" s="53">
        <f>D86/$B$84</f>
        <v>2.9774872912127815E-2</v>
      </c>
      <c r="F86" s="52">
        <v>8</v>
      </c>
      <c r="G86" s="53">
        <f>F86/$B$84</f>
        <v>1.4524328249818446E-3</v>
      </c>
      <c r="H86" s="52" t="s">
        <v>2</v>
      </c>
      <c r="I86" s="53" t="e">
        <f>H86/$B$84</f>
        <v>#VALUE!</v>
      </c>
      <c r="J86" s="52">
        <v>46</v>
      </c>
      <c r="K86" s="53">
        <f>J86/$B$84</f>
        <v>8.3514887436456058E-3</v>
      </c>
      <c r="M86" s="42">
        <f t="shared" si="5"/>
        <v>210</v>
      </c>
      <c r="O86" s="84"/>
      <c r="P86" s="84"/>
      <c r="Q86" s="84"/>
      <c r="R86" s="84"/>
      <c r="S86" s="84"/>
    </row>
    <row r="87" spans="1:19" ht="15" x14ac:dyDescent="0.2">
      <c r="A87" s="93" t="s">
        <v>36</v>
      </c>
      <c r="B87" s="52">
        <v>94</v>
      </c>
      <c r="C87" s="53">
        <f t="shared" si="4"/>
        <v>1.7066085693536674E-2</v>
      </c>
      <c r="D87" s="52">
        <v>90</v>
      </c>
      <c r="E87" s="53">
        <f t="shared" si="4"/>
        <v>1.6339869281045753E-2</v>
      </c>
      <c r="F87" s="52">
        <v>0</v>
      </c>
      <c r="G87" s="53">
        <f t="shared" si="4"/>
        <v>0</v>
      </c>
      <c r="H87" s="52">
        <v>0</v>
      </c>
      <c r="I87" s="53">
        <f t="shared" si="4"/>
        <v>0</v>
      </c>
      <c r="J87" s="52">
        <v>6</v>
      </c>
      <c r="K87" s="53">
        <f t="shared" si="4"/>
        <v>1.0893246187363835E-3</v>
      </c>
      <c r="M87" s="42">
        <f t="shared" si="5"/>
        <v>96</v>
      </c>
      <c r="O87" s="84"/>
      <c r="P87" s="84"/>
      <c r="Q87" s="84"/>
      <c r="R87" s="84"/>
      <c r="S87" s="84"/>
    </row>
    <row r="88" spans="1:19" ht="15" x14ac:dyDescent="0.2">
      <c r="A88" s="93" t="s">
        <v>37</v>
      </c>
      <c r="B88" s="52">
        <v>158</v>
      </c>
      <c r="C88" s="53">
        <f t="shared" si="4"/>
        <v>2.8685548293391431E-2</v>
      </c>
      <c r="D88" s="52">
        <v>146</v>
      </c>
      <c r="E88" s="53">
        <f t="shared" si="4"/>
        <v>2.6506899055918662E-2</v>
      </c>
      <c r="F88" s="52">
        <v>1</v>
      </c>
      <c r="G88" s="53">
        <f t="shared" si="4"/>
        <v>1.8155410312273057E-4</v>
      </c>
      <c r="H88" s="52">
        <v>1</v>
      </c>
      <c r="I88" s="53">
        <f t="shared" si="4"/>
        <v>1.8155410312273057E-4</v>
      </c>
      <c r="J88" s="52">
        <v>16</v>
      </c>
      <c r="K88" s="53">
        <f t="shared" si="4"/>
        <v>2.9048656499636892E-3</v>
      </c>
      <c r="M88" s="42">
        <f t="shared" si="5"/>
        <v>162</v>
      </c>
      <c r="O88" s="84"/>
      <c r="P88" s="84"/>
      <c r="Q88" s="84"/>
      <c r="R88" s="84"/>
      <c r="S88" s="84"/>
    </row>
    <row r="89" spans="1:19" ht="15" x14ac:dyDescent="0.2">
      <c r="A89" s="93" t="s">
        <v>38</v>
      </c>
      <c r="B89" s="52">
        <v>57</v>
      </c>
      <c r="C89" s="53">
        <f t="shared" si="4"/>
        <v>1.0348583877995643E-2</v>
      </c>
      <c r="D89" s="52">
        <v>56</v>
      </c>
      <c r="E89" s="53">
        <f t="shared" si="4"/>
        <v>1.0167029774872912E-2</v>
      </c>
      <c r="F89" s="52">
        <v>0</v>
      </c>
      <c r="G89" s="53">
        <f t="shared" si="4"/>
        <v>0</v>
      </c>
      <c r="H89" s="52">
        <v>0</v>
      </c>
      <c r="I89" s="53">
        <f t="shared" si="4"/>
        <v>0</v>
      </c>
      <c r="J89" s="52">
        <v>1</v>
      </c>
      <c r="K89" s="53">
        <f t="shared" si="4"/>
        <v>1.8155410312273057E-4</v>
      </c>
      <c r="M89" s="42">
        <f t="shared" si="5"/>
        <v>57</v>
      </c>
      <c r="O89" s="84"/>
      <c r="P89" s="84"/>
      <c r="Q89" s="84"/>
      <c r="R89" s="84"/>
      <c r="S89" s="84"/>
    </row>
    <row r="90" spans="1:19" ht="15" x14ac:dyDescent="0.2">
      <c r="A90" s="93" t="s">
        <v>39</v>
      </c>
      <c r="B90" s="52">
        <v>356</v>
      </c>
      <c r="C90" s="53">
        <f t="shared" si="4"/>
        <v>6.4633260711692078E-2</v>
      </c>
      <c r="D90" s="52">
        <v>292</v>
      </c>
      <c r="E90" s="53">
        <f t="shared" si="4"/>
        <v>5.3013798111837325E-2</v>
      </c>
      <c r="F90" s="52">
        <v>0</v>
      </c>
      <c r="G90" s="53">
        <f t="shared" si="4"/>
        <v>0</v>
      </c>
      <c r="H90" s="52">
        <v>2</v>
      </c>
      <c r="I90" s="53">
        <f t="shared" si="4"/>
        <v>3.6310820624546115E-4</v>
      </c>
      <c r="J90" s="52">
        <v>79</v>
      </c>
      <c r="K90" s="53">
        <f t="shared" si="4"/>
        <v>1.4342774146695715E-2</v>
      </c>
      <c r="M90" s="42">
        <f t="shared" si="5"/>
        <v>371</v>
      </c>
      <c r="O90" s="84"/>
      <c r="P90" s="84"/>
      <c r="Q90" s="84"/>
      <c r="R90" s="84"/>
      <c r="S90" s="84"/>
    </row>
    <row r="91" spans="1:19" ht="15" x14ac:dyDescent="0.2">
      <c r="A91" s="93" t="s">
        <v>40</v>
      </c>
      <c r="B91" s="52">
        <v>196</v>
      </c>
      <c r="C91" s="53">
        <f t="shared" si="4"/>
        <v>3.5584604212055192E-2</v>
      </c>
      <c r="D91" s="52">
        <v>152</v>
      </c>
      <c r="E91" s="53">
        <f t="shared" si="4"/>
        <v>2.7596223674655047E-2</v>
      </c>
      <c r="F91" s="52">
        <v>0</v>
      </c>
      <c r="G91" s="53">
        <f t="shared" si="4"/>
        <v>0</v>
      </c>
      <c r="H91" s="52">
        <v>0</v>
      </c>
      <c r="I91" s="53">
        <f t="shared" si="4"/>
        <v>0</v>
      </c>
      <c r="J91" s="52">
        <v>50</v>
      </c>
      <c r="K91" s="53">
        <f t="shared" si="4"/>
        <v>9.0777051561365292E-3</v>
      </c>
      <c r="M91" s="42">
        <f t="shared" si="5"/>
        <v>202</v>
      </c>
      <c r="O91" s="84"/>
      <c r="P91" s="84"/>
      <c r="Q91" s="84"/>
      <c r="R91" s="84"/>
      <c r="S91" s="84"/>
    </row>
    <row r="92" spans="1:19" ht="15" x14ac:dyDescent="0.2">
      <c r="A92" s="93" t="s">
        <v>41</v>
      </c>
      <c r="B92" s="52">
        <v>239</v>
      </c>
      <c r="C92" s="53">
        <f t="shared" si="4"/>
        <v>4.3391430646332607E-2</v>
      </c>
      <c r="D92" s="52">
        <v>208</v>
      </c>
      <c r="E92" s="53">
        <f t="shared" si="4"/>
        <v>3.776325344952796E-2</v>
      </c>
      <c r="F92" s="52">
        <v>0</v>
      </c>
      <c r="G92" s="53">
        <f t="shared" si="4"/>
        <v>0</v>
      </c>
      <c r="H92" s="52">
        <v>0</v>
      </c>
      <c r="I92" s="53">
        <f t="shared" si="4"/>
        <v>0</v>
      </c>
      <c r="J92" s="52">
        <v>43</v>
      </c>
      <c r="K92" s="53">
        <f t="shared" si="4"/>
        <v>7.8068264342774146E-3</v>
      </c>
      <c r="M92" s="42">
        <f t="shared" si="5"/>
        <v>251</v>
      </c>
      <c r="O92" s="84"/>
      <c r="P92" s="84"/>
      <c r="Q92" s="84"/>
      <c r="R92" s="84"/>
      <c r="S92" s="84"/>
    </row>
    <row r="93" spans="1:19" ht="15" x14ac:dyDescent="0.2">
      <c r="A93" s="94" t="s">
        <v>27</v>
      </c>
      <c r="B93" s="66">
        <v>588</v>
      </c>
      <c r="C93" s="67">
        <f t="shared" si="4"/>
        <v>0.10675381263616558</v>
      </c>
      <c r="D93" s="66">
        <v>523</v>
      </c>
      <c r="E93" s="67">
        <f t="shared" si="4"/>
        <v>9.4952795933188089E-2</v>
      </c>
      <c r="F93" s="66">
        <v>11</v>
      </c>
      <c r="G93" s="67">
        <f t="shared" si="4"/>
        <v>1.9970951343500363E-3</v>
      </c>
      <c r="H93" s="66">
        <v>5</v>
      </c>
      <c r="I93" s="67">
        <f t="shared" si="4"/>
        <v>9.0777051561365292E-4</v>
      </c>
      <c r="J93" s="66">
        <v>73</v>
      </c>
      <c r="K93" s="67">
        <f t="shared" si="4"/>
        <v>1.3253449527959331E-2</v>
      </c>
      <c r="M93" s="42">
        <f t="shared" si="5"/>
        <v>596</v>
      </c>
      <c r="O93" s="84"/>
      <c r="P93" s="84"/>
      <c r="Q93" s="84"/>
      <c r="R93" s="84"/>
      <c r="S93" s="84"/>
    </row>
    <row r="94" spans="1:19" ht="15" x14ac:dyDescent="0.2">
      <c r="A94" s="93" t="s">
        <v>42</v>
      </c>
      <c r="B94" s="52">
        <v>50</v>
      </c>
      <c r="C94" s="53">
        <f t="shared" si="4"/>
        <v>9.0777051561365292E-3</v>
      </c>
      <c r="D94" s="52">
        <v>49</v>
      </c>
      <c r="E94" s="53">
        <f t="shared" si="4"/>
        <v>8.8961510530137979E-3</v>
      </c>
      <c r="F94" s="52">
        <v>0</v>
      </c>
      <c r="G94" s="53">
        <f t="shared" si="4"/>
        <v>0</v>
      </c>
      <c r="H94" s="52">
        <v>0</v>
      </c>
      <c r="I94" s="53">
        <f t="shared" si="4"/>
        <v>0</v>
      </c>
      <c r="J94" s="52">
        <v>1</v>
      </c>
      <c r="K94" s="53">
        <f t="shared" si="4"/>
        <v>1.8155410312273057E-4</v>
      </c>
      <c r="M94" s="42">
        <f t="shared" si="5"/>
        <v>50</v>
      </c>
      <c r="O94" s="84"/>
      <c r="P94" s="84"/>
      <c r="Q94" s="84"/>
      <c r="R94" s="84"/>
      <c r="S94" s="84"/>
    </row>
    <row r="95" spans="1:19" ht="15" x14ac:dyDescent="0.2">
      <c r="A95" s="93" t="s">
        <v>43</v>
      </c>
      <c r="B95" s="52">
        <v>17</v>
      </c>
      <c r="C95" s="53">
        <f t="shared" si="4"/>
        <v>3.0864197530864196E-3</v>
      </c>
      <c r="D95" s="52">
        <v>12</v>
      </c>
      <c r="E95" s="53">
        <f t="shared" si="4"/>
        <v>2.1786492374727671E-3</v>
      </c>
      <c r="F95" s="52">
        <v>0</v>
      </c>
      <c r="G95" s="53">
        <f t="shared" si="4"/>
        <v>0</v>
      </c>
      <c r="H95" s="52">
        <v>0</v>
      </c>
      <c r="I95" s="53">
        <f t="shared" si="4"/>
        <v>0</v>
      </c>
      <c r="J95" s="52">
        <v>6</v>
      </c>
      <c r="K95" s="53">
        <f t="shared" si="4"/>
        <v>1.0893246187363835E-3</v>
      </c>
      <c r="M95" s="42">
        <f t="shared" si="5"/>
        <v>18</v>
      </c>
      <c r="O95" s="84"/>
      <c r="P95" s="84"/>
      <c r="Q95" s="84"/>
      <c r="R95" s="84"/>
      <c r="S95" s="84"/>
    </row>
    <row r="96" spans="1:19" ht="15" x14ac:dyDescent="0.2">
      <c r="A96" s="93" t="s">
        <v>44</v>
      </c>
      <c r="B96" s="52">
        <v>137</v>
      </c>
      <c r="C96" s="53">
        <f t="shared" si="4"/>
        <v>2.487291212781409E-2</v>
      </c>
      <c r="D96" s="52">
        <v>129</v>
      </c>
      <c r="E96" s="53">
        <f t="shared" si="4"/>
        <v>2.3420479302832243E-2</v>
      </c>
      <c r="F96" s="52">
        <v>2</v>
      </c>
      <c r="G96" s="53">
        <f t="shared" si="4"/>
        <v>3.6310820624546115E-4</v>
      </c>
      <c r="H96" s="52">
        <v>4</v>
      </c>
      <c r="I96" s="53">
        <f t="shared" si="4"/>
        <v>7.2621641249092229E-4</v>
      </c>
      <c r="J96" s="52">
        <v>8</v>
      </c>
      <c r="K96" s="53">
        <f t="shared" si="4"/>
        <v>1.4524328249818446E-3</v>
      </c>
      <c r="M96" s="42">
        <f t="shared" si="5"/>
        <v>137</v>
      </c>
      <c r="O96" s="84"/>
      <c r="P96" s="84"/>
      <c r="Q96" s="84"/>
      <c r="R96" s="84"/>
      <c r="S96" s="84"/>
    </row>
    <row r="97" spans="1:19" ht="15" x14ac:dyDescent="0.2">
      <c r="A97" s="93" t="s">
        <v>45</v>
      </c>
      <c r="B97" s="52">
        <v>80</v>
      </c>
      <c r="C97" s="53">
        <f t="shared" si="4"/>
        <v>1.4524328249818447E-2</v>
      </c>
      <c r="D97" s="52">
        <v>64</v>
      </c>
      <c r="E97" s="53">
        <f t="shared" si="4"/>
        <v>1.1619462599854757E-2</v>
      </c>
      <c r="F97" s="52">
        <v>1</v>
      </c>
      <c r="G97" s="53">
        <f t="shared" si="4"/>
        <v>1.8155410312273057E-4</v>
      </c>
      <c r="H97" s="52">
        <v>1</v>
      </c>
      <c r="I97" s="53">
        <f t="shared" si="4"/>
        <v>1.8155410312273057E-4</v>
      </c>
      <c r="J97" s="52">
        <v>17</v>
      </c>
      <c r="K97" s="53">
        <f t="shared" si="4"/>
        <v>3.0864197530864196E-3</v>
      </c>
      <c r="M97" s="42">
        <f t="shared" si="5"/>
        <v>81</v>
      </c>
      <c r="O97" s="84"/>
      <c r="P97" s="84"/>
      <c r="Q97" s="84"/>
      <c r="R97" s="84"/>
      <c r="S97" s="84"/>
    </row>
    <row r="98" spans="1:19" ht="15" x14ac:dyDescent="0.2">
      <c r="A98" s="93" t="s">
        <v>46</v>
      </c>
      <c r="B98" s="52">
        <v>66</v>
      </c>
      <c r="C98" s="53">
        <f t="shared" si="4"/>
        <v>1.1982570806100218E-2</v>
      </c>
      <c r="D98" s="52">
        <v>53</v>
      </c>
      <c r="E98" s="53">
        <f t="shared" si="4"/>
        <v>9.6223674655047196E-3</v>
      </c>
      <c r="F98" s="52">
        <v>3</v>
      </c>
      <c r="G98" s="53">
        <f t="shared" si="4"/>
        <v>5.4466230936819177E-4</v>
      </c>
      <c r="H98" s="52">
        <v>0</v>
      </c>
      <c r="I98" s="53">
        <f t="shared" si="4"/>
        <v>0</v>
      </c>
      <c r="J98" s="52">
        <v>11</v>
      </c>
      <c r="K98" s="53">
        <f t="shared" si="4"/>
        <v>1.9970951343500363E-3</v>
      </c>
      <c r="M98" s="42">
        <f t="shared" si="5"/>
        <v>64</v>
      </c>
      <c r="O98" s="84"/>
      <c r="P98" s="84"/>
      <c r="Q98" s="84"/>
      <c r="R98" s="84"/>
      <c r="S98" s="84"/>
    </row>
    <row r="99" spans="1:19" ht="15" x14ac:dyDescent="0.2">
      <c r="A99" s="93" t="s">
        <v>47</v>
      </c>
      <c r="B99" s="52">
        <v>86</v>
      </c>
      <c r="C99" s="53">
        <f t="shared" si="4"/>
        <v>1.5613652868554829E-2</v>
      </c>
      <c r="D99" s="52">
        <v>73</v>
      </c>
      <c r="E99" s="53">
        <f t="shared" si="4"/>
        <v>1.3253449527959331E-2</v>
      </c>
      <c r="F99" s="52">
        <v>0</v>
      </c>
      <c r="G99" s="53">
        <f t="shared" si="4"/>
        <v>0</v>
      </c>
      <c r="H99" s="52">
        <v>0</v>
      </c>
      <c r="I99" s="53">
        <f t="shared" si="4"/>
        <v>0</v>
      </c>
      <c r="J99" s="52">
        <v>19</v>
      </c>
      <c r="K99" s="53">
        <f t="shared" si="4"/>
        <v>3.4495279593318808E-3</v>
      </c>
      <c r="M99" s="42">
        <f t="shared" si="5"/>
        <v>92</v>
      </c>
      <c r="O99" s="84"/>
      <c r="P99" s="84"/>
      <c r="Q99" s="84"/>
      <c r="R99" s="84"/>
      <c r="S99" s="84"/>
    </row>
    <row r="100" spans="1:19" ht="15" x14ac:dyDescent="0.2">
      <c r="A100" s="93" t="s">
        <v>48</v>
      </c>
      <c r="B100" s="52">
        <v>153</v>
      </c>
      <c r="C100" s="53">
        <f t="shared" si="4"/>
        <v>2.7777777777777776E-2</v>
      </c>
      <c r="D100" s="52">
        <v>144</v>
      </c>
      <c r="E100" s="53">
        <f t="shared" si="4"/>
        <v>2.6143790849673203E-2</v>
      </c>
      <c r="F100" s="52">
        <v>5</v>
      </c>
      <c r="G100" s="53">
        <f t="shared" si="4"/>
        <v>9.0777051561365292E-4</v>
      </c>
      <c r="H100" s="52">
        <v>0</v>
      </c>
      <c r="I100" s="53">
        <f t="shared" si="4"/>
        <v>0</v>
      </c>
      <c r="J100" s="52">
        <v>11</v>
      </c>
      <c r="K100" s="53">
        <f t="shared" si="4"/>
        <v>1.9970951343500363E-3</v>
      </c>
      <c r="M100" s="42">
        <f t="shared" si="5"/>
        <v>155</v>
      </c>
      <c r="O100" s="84"/>
      <c r="P100" s="84"/>
      <c r="Q100" s="84"/>
      <c r="R100" s="84"/>
      <c r="S100" s="84"/>
    </row>
    <row r="101" spans="1:19" ht="15" x14ac:dyDescent="0.2">
      <c r="A101" s="94" t="s">
        <v>28</v>
      </c>
      <c r="B101" s="65">
        <v>1072</v>
      </c>
      <c r="C101" s="67">
        <f t="shared" si="4"/>
        <v>0.19462599854756718</v>
      </c>
      <c r="D101" s="66">
        <v>947</v>
      </c>
      <c r="E101" s="67">
        <f t="shared" si="4"/>
        <v>0.17193173565722586</v>
      </c>
      <c r="F101" s="66">
        <v>28</v>
      </c>
      <c r="G101" s="67">
        <f t="shared" si="4"/>
        <v>5.0835148874364558E-3</v>
      </c>
      <c r="H101" s="66">
        <v>5</v>
      </c>
      <c r="I101" s="67">
        <f t="shared" si="4"/>
        <v>9.0777051561365292E-4</v>
      </c>
      <c r="J101" s="66">
        <v>146</v>
      </c>
      <c r="K101" s="67">
        <f t="shared" si="4"/>
        <v>2.6506899055918662E-2</v>
      </c>
      <c r="M101" s="42">
        <f t="shared" si="5"/>
        <v>1093</v>
      </c>
      <c r="O101" s="84"/>
      <c r="P101" s="84"/>
      <c r="Q101" s="84"/>
      <c r="R101" s="84"/>
      <c r="S101" s="84"/>
    </row>
    <row r="102" spans="1:19" ht="15" x14ac:dyDescent="0.2">
      <c r="A102" s="93" t="s">
        <v>49</v>
      </c>
      <c r="B102" s="52">
        <v>36</v>
      </c>
      <c r="C102" s="53">
        <f t="shared" si="4"/>
        <v>6.5359477124183009E-3</v>
      </c>
      <c r="D102" s="52">
        <v>36</v>
      </c>
      <c r="E102" s="53">
        <f t="shared" si="4"/>
        <v>6.5359477124183009E-3</v>
      </c>
      <c r="F102" s="52">
        <v>0</v>
      </c>
      <c r="G102" s="53">
        <f t="shared" si="4"/>
        <v>0</v>
      </c>
      <c r="H102" s="52">
        <v>0</v>
      </c>
      <c r="I102" s="53">
        <f t="shared" si="4"/>
        <v>0</v>
      </c>
      <c r="J102" s="52">
        <v>0</v>
      </c>
      <c r="K102" s="53">
        <f t="shared" si="4"/>
        <v>0</v>
      </c>
      <c r="M102" s="42">
        <f t="shared" si="5"/>
        <v>36</v>
      </c>
      <c r="O102" s="84"/>
      <c r="P102" s="84"/>
      <c r="Q102" s="84"/>
      <c r="R102" s="84"/>
      <c r="S102" s="84"/>
    </row>
    <row r="103" spans="1:19" ht="15" x14ac:dyDescent="0.2">
      <c r="A103" s="93" t="s">
        <v>50</v>
      </c>
      <c r="B103" s="52">
        <v>129</v>
      </c>
      <c r="C103" s="53">
        <f t="shared" si="4"/>
        <v>2.3420479302832243E-2</v>
      </c>
      <c r="D103" s="52">
        <v>118</v>
      </c>
      <c r="E103" s="53">
        <f t="shared" si="4"/>
        <v>2.1423384168482208E-2</v>
      </c>
      <c r="F103" s="52">
        <v>1</v>
      </c>
      <c r="G103" s="53">
        <f t="shared" si="4"/>
        <v>1.8155410312273057E-4</v>
      </c>
      <c r="H103" s="52">
        <v>2</v>
      </c>
      <c r="I103" s="53">
        <f t="shared" si="4"/>
        <v>3.6310820624546115E-4</v>
      </c>
      <c r="J103" s="52">
        <v>11</v>
      </c>
      <c r="K103" s="53">
        <f t="shared" si="4"/>
        <v>1.9970951343500363E-3</v>
      </c>
      <c r="M103" s="42">
        <f t="shared" si="5"/>
        <v>129</v>
      </c>
      <c r="O103" s="84"/>
      <c r="P103" s="84"/>
      <c r="Q103" s="84"/>
      <c r="R103" s="84"/>
      <c r="S103" s="84"/>
    </row>
    <row r="104" spans="1:19" ht="15" x14ac:dyDescent="0.2">
      <c r="A104" s="93" t="s">
        <v>51</v>
      </c>
      <c r="B104" s="52">
        <v>135</v>
      </c>
      <c r="C104" s="53">
        <f t="shared" si="4"/>
        <v>2.4509803921568627E-2</v>
      </c>
      <c r="D104" s="52">
        <v>124</v>
      </c>
      <c r="E104" s="53">
        <f t="shared" si="4"/>
        <v>2.2512708787218592E-2</v>
      </c>
      <c r="F104" s="52">
        <v>5</v>
      </c>
      <c r="G104" s="53">
        <f t="shared" si="4"/>
        <v>9.0777051561365292E-4</v>
      </c>
      <c r="H104" s="52">
        <v>0</v>
      </c>
      <c r="I104" s="53">
        <f t="shared" si="4"/>
        <v>0</v>
      </c>
      <c r="J104" s="52">
        <v>17</v>
      </c>
      <c r="K104" s="53">
        <f t="shared" si="4"/>
        <v>3.0864197530864196E-3</v>
      </c>
      <c r="M104" s="42">
        <f t="shared" si="5"/>
        <v>141</v>
      </c>
      <c r="O104" s="84"/>
      <c r="P104" s="84"/>
      <c r="Q104" s="84"/>
      <c r="R104" s="84"/>
      <c r="S104" s="84"/>
    </row>
    <row r="105" spans="1:19" ht="15" x14ac:dyDescent="0.2">
      <c r="A105" s="93" t="s">
        <v>52</v>
      </c>
      <c r="B105" s="52">
        <v>164</v>
      </c>
      <c r="C105" s="53">
        <f t="shared" si="4"/>
        <v>2.9774872912127815E-2</v>
      </c>
      <c r="D105" s="52">
        <v>139</v>
      </c>
      <c r="E105" s="53">
        <f t="shared" si="4"/>
        <v>2.5236020334059549E-2</v>
      </c>
      <c r="F105" s="52">
        <v>0</v>
      </c>
      <c r="G105" s="53">
        <f t="shared" si="4"/>
        <v>0</v>
      </c>
      <c r="H105" s="52">
        <v>0</v>
      </c>
      <c r="I105" s="53">
        <f t="shared" si="4"/>
        <v>0</v>
      </c>
      <c r="J105" s="52">
        <v>32</v>
      </c>
      <c r="K105" s="53">
        <f t="shared" si="4"/>
        <v>5.8097312999273783E-3</v>
      </c>
      <c r="M105" s="42">
        <f t="shared" si="5"/>
        <v>171</v>
      </c>
      <c r="O105" s="84"/>
      <c r="P105" s="84"/>
      <c r="Q105" s="84"/>
      <c r="R105" s="84"/>
      <c r="S105" s="84"/>
    </row>
    <row r="106" spans="1:19" ht="15" x14ac:dyDescent="0.2">
      <c r="A106" s="93" t="s">
        <v>53</v>
      </c>
      <c r="B106" s="52">
        <v>13</v>
      </c>
      <c r="C106" s="53">
        <f t="shared" si="4"/>
        <v>2.3602033405954975E-3</v>
      </c>
      <c r="D106" s="52">
        <v>11</v>
      </c>
      <c r="E106" s="53">
        <f t="shared" si="4"/>
        <v>1.9970951343500363E-3</v>
      </c>
      <c r="F106" s="52">
        <v>0</v>
      </c>
      <c r="G106" s="53">
        <f t="shared" si="4"/>
        <v>0</v>
      </c>
      <c r="H106" s="52">
        <v>0</v>
      </c>
      <c r="I106" s="53">
        <f t="shared" si="4"/>
        <v>0</v>
      </c>
      <c r="J106" s="52">
        <v>3</v>
      </c>
      <c r="K106" s="53">
        <f t="shared" si="4"/>
        <v>5.4466230936819177E-4</v>
      </c>
      <c r="M106" s="42">
        <f t="shared" si="5"/>
        <v>14</v>
      </c>
      <c r="O106" s="84"/>
      <c r="P106" s="84"/>
      <c r="Q106" s="84"/>
      <c r="R106" s="84"/>
      <c r="S106" s="84"/>
    </row>
    <row r="107" spans="1:19" ht="15" x14ac:dyDescent="0.2">
      <c r="A107" s="93" t="s">
        <v>54</v>
      </c>
      <c r="B107" s="52">
        <v>179</v>
      </c>
      <c r="C107" s="53">
        <f t="shared" si="4"/>
        <v>3.2498184458968772E-2</v>
      </c>
      <c r="D107" s="52">
        <v>166</v>
      </c>
      <c r="E107" s="53">
        <f t="shared" si="4"/>
        <v>3.0137981118373274E-2</v>
      </c>
      <c r="F107" s="52">
        <v>0</v>
      </c>
      <c r="G107" s="53">
        <f t="shared" si="4"/>
        <v>0</v>
      </c>
      <c r="H107" s="52">
        <v>0</v>
      </c>
      <c r="I107" s="53">
        <f t="shared" si="4"/>
        <v>0</v>
      </c>
      <c r="J107" s="52">
        <v>27</v>
      </c>
      <c r="K107" s="53">
        <f t="shared" si="4"/>
        <v>4.9019607843137254E-3</v>
      </c>
      <c r="M107" s="42">
        <f t="shared" si="5"/>
        <v>193</v>
      </c>
      <c r="O107" s="84"/>
      <c r="P107" s="84"/>
      <c r="Q107" s="84"/>
      <c r="R107" s="84"/>
      <c r="S107" s="84"/>
    </row>
    <row r="108" spans="1:19" ht="15" x14ac:dyDescent="0.2">
      <c r="A108" s="93" t="s">
        <v>55</v>
      </c>
      <c r="B108" s="52">
        <v>106</v>
      </c>
      <c r="C108" s="53">
        <f t="shared" si="4"/>
        <v>1.9244734931009439E-2</v>
      </c>
      <c r="D108" s="52">
        <v>90</v>
      </c>
      <c r="E108" s="53">
        <f t="shared" si="4"/>
        <v>1.6339869281045753E-2</v>
      </c>
      <c r="F108" s="52">
        <v>2</v>
      </c>
      <c r="G108" s="53">
        <f t="shared" si="4"/>
        <v>3.6310820624546115E-4</v>
      </c>
      <c r="H108" s="52">
        <v>0</v>
      </c>
      <c r="I108" s="53">
        <f t="shared" si="4"/>
        <v>0</v>
      </c>
      <c r="J108" s="52">
        <v>16</v>
      </c>
      <c r="K108" s="53">
        <f t="shared" si="4"/>
        <v>2.9048656499636892E-3</v>
      </c>
      <c r="M108" s="42">
        <f>D108+J108</f>
        <v>106</v>
      </c>
      <c r="O108" s="84"/>
      <c r="P108" s="84"/>
      <c r="Q108" s="84"/>
      <c r="R108" s="84"/>
      <c r="S108" s="84"/>
    </row>
    <row r="109" spans="1:19" ht="15" x14ac:dyDescent="0.2">
      <c r="A109" s="93" t="s">
        <v>56</v>
      </c>
      <c r="B109" s="52">
        <v>117</v>
      </c>
      <c r="C109" s="53">
        <f t="shared" si="4"/>
        <v>2.1241830065359478E-2</v>
      </c>
      <c r="D109" s="52">
        <v>109</v>
      </c>
      <c r="E109" s="53">
        <f t="shared" si="4"/>
        <v>1.9789397240377631E-2</v>
      </c>
      <c r="F109" s="52">
        <v>1</v>
      </c>
      <c r="G109" s="53">
        <f t="shared" si="4"/>
        <v>1.8155410312273057E-4</v>
      </c>
      <c r="H109" s="52">
        <v>0</v>
      </c>
      <c r="I109" s="53">
        <f t="shared" si="4"/>
        <v>0</v>
      </c>
      <c r="J109" s="52">
        <v>10</v>
      </c>
      <c r="K109" s="53">
        <f t="shared" si="4"/>
        <v>1.8155410312273058E-3</v>
      </c>
      <c r="M109" s="42">
        <f t="shared" si="5"/>
        <v>119</v>
      </c>
      <c r="O109" s="84"/>
      <c r="P109" s="84"/>
      <c r="Q109" s="84"/>
      <c r="R109" s="84"/>
      <c r="S109" s="84"/>
    </row>
    <row r="110" spans="1:19" ht="15" x14ac:dyDescent="0.2">
      <c r="A110" s="93" t="s">
        <v>57</v>
      </c>
      <c r="B110" s="52">
        <v>119</v>
      </c>
      <c r="C110" s="53">
        <f t="shared" si="4"/>
        <v>2.1604938271604937E-2</v>
      </c>
      <c r="D110" s="52">
        <v>98</v>
      </c>
      <c r="E110" s="53">
        <f t="shared" si="4"/>
        <v>1.7792302106027596E-2</v>
      </c>
      <c r="F110" s="52">
        <v>19</v>
      </c>
      <c r="G110" s="53">
        <f t="shared" si="4"/>
        <v>3.4495279593318808E-3</v>
      </c>
      <c r="H110" s="52">
        <v>1</v>
      </c>
      <c r="I110" s="53">
        <f t="shared" si="4"/>
        <v>1.8155410312273057E-4</v>
      </c>
      <c r="J110" s="52">
        <v>11</v>
      </c>
      <c r="K110" s="53">
        <f t="shared" si="4"/>
        <v>1.9970951343500363E-3</v>
      </c>
      <c r="M110" s="42">
        <f t="shared" si="5"/>
        <v>109</v>
      </c>
      <c r="O110" s="84"/>
      <c r="P110" s="84"/>
      <c r="Q110" s="84"/>
      <c r="R110" s="84"/>
      <c r="S110" s="84"/>
    </row>
    <row r="111" spans="1:19" ht="15" x14ac:dyDescent="0.2">
      <c r="A111" s="93" t="s">
        <v>58</v>
      </c>
      <c r="B111" s="52">
        <v>76</v>
      </c>
      <c r="C111" s="53">
        <f t="shared" si="4"/>
        <v>1.3798111837327523E-2</v>
      </c>
      <c r="D111" s="52">
        <v>58</v>
      </c>
      <c r="E111" s="53">
        <f t="shared" si="4"/>
        <v>1.0530137981118372E-2</v>
      </c>
      <c r="F111" s="52">
        <v>0</v>
      </c>
      <c r="G111" s="53">
        <f t="shared" si="4"/>
        <v>0</v>
      </c>
      <c r="H111" s="52">
        <v>2</v>
      </c>
      <c r="I111" s="53">
        <f t="shared" si="4"/>
        <v>3.6310820624546115E-4</v>
      </c>
      <c r="J111" s="52">
        <v>19</v>
      </c>
      <c r="K111" s="53">
        <f t="shared" si="4"/>
        <v>3.4495279593318808E-3</v>
      </c>
      <c r="M111" s="42">
        <f t="shared" si="5"/>
        <v>77</v>
      </c>
      <c r="O111" s="84"/>
      <c r="P111" s="84"/>
      <c r="Q111" s="84"/>
      <c r="R111" s="84"/>
      <c r="S111" s="84"/>
    </row>
    <row r="112" spans="1:19" ht="15" x14ac:dyDescent="0.2">
      <c r="A112" s="94" t="s">
        <v>29</v>
      </c>
      <c r="B112" s="65">
        <v>2552</v>
      </c>
      <c r="C112" s="67">
        <f t="shared" si="4"/>
        <v>0.46332607116920843</v>
      </c>
      <c r="D112" s="65">
        <v>2313</v>
      </c>
      <c r="E112" s="67">
        <f t="shared" si="4"/>
        <v>0.41993464052287582</v>
      </c>
      <c r="F112" s="66">
        <v>79</v>
      </c>
      <c r="G112" s="67">
        <f t="shared" si="4"/>
        <v>1.4342774146695715E-2</v>
      </c>
      <c r="H112" s="66">
        <v>36</v>
      </c>
      <c r="I112" s="67">
        <f t="shared" si="4"/>
        <v>6.5359477124183009E-3</v>
      </c>
      <c r="J112" s="66">
        <v>172</v>
      </c>
      <c r="K112" s="67">
        <f t="shared" si="4"/>
        <v>3.1227305737109658E-2</v>
      </c>
      <c r="M112" s="42">
        <f>D112+J112</f>
        <v>2485</v>
      </c>
      <c r="O112" s="85"/>
      <c r="P112" s="84"/>
      <c r="Q112" s="84"/>
      <c r="R112" s="84"/>
      <c r="S112" s="84"/>
    </row>
    <row r="113" spans="1:7" x14ac:dyDescent="0.2">
      <c r="A113" s="54"/>
      <c r="B113" s="37"/>
      <c r="C113" s="37"/>
      <c r="D113" s="37"/>
      <c r="E113" s="37"/>
      <c r="F113" s="37"/>
      <c r="G113" s="37"/>
    </row>
    <row r="114" spans="1:7" x14ac:dyDescent="0.2">
      <c r="A114" s="54"/>
      <c r="B114" s="37"/>
      <c r="C114" s="37"/>
      <c r="D114" s="37"/>
      <c r="E114" s="37"/>
      <c r="F114" s="37"/>
      <c r="G114" s="37"/>
    </row>
    <row r="115" spans="1:7" x14ac:dyDescent="0.2">
      <c r="A115" s="54"/>
    </row>
    <row r="117" spans="1:7" x14ac:dyDescent="0.2">
      <c r="A117" s="54"/>
    </row>
    <row r="118" spans="1:7" x14ac:dyDescent="0.2">
      <c r="A118" s="54"/>
    </row>
    <row r="119" spans="1:7" x14ac:dyDescent="0.2">
      <c r="A119" s="54"/>
    </row>
    <row r="120" spans="1:7" x14ac:dyDescent="0.2">
      <c r="A120" s="54"/>
    </row>
    <row r="121" spans="1:7" x14ac:dyDescent="0.2">
      <c r="A121" s="54"/>
    </row>
    <row r="122" spans="1:7" x14ac:dyDescent="0.2">
      <c r="A122" s="63" t="s">
        <v>160</v>
      </c>
    </row>
    <row r="123" spans="1:7" x14ac:dyDescent="0.2">
      <c r="A123" s="54"/>
    </row>
    <row r="124" spans="1:7" x14ac:dyDescent="0.2">
      <c r="A124" s="54"/>
    </row>
    <row r="125" spans="1:7" x14ac:dyDescent="0.2">
      <c r="A125" s="54"/>
    </row>
    <row r="126" spans="1:7" x14ac:dyDescent="0.2">
      <c r="A126" s="54"/>
    </row>
    <row r="127" spans="1:7" x14ac:dyDescent="0.2">
      <c r="A127" s="54"/>
    </row>
    <row r="128" spans="1:7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63" t="s">
        <v>161</v>
      </c>
    </row>
    <row r="137" spans="1:1" x14ac:dyDescent="0.2">
      <c r="A137" s="54"/>
    </row>
    <row r="138" spans="1:1" x14ac:dyDescent="0.2">
      <c r="A138" s="54"/>
    </row>
    <row r="139" spans="1:1" x14ac:dyDescent="0.2">
      <c r="A139" s="54"/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5" x14ac:dyDescent="0.2">
      <c r="A145" s="54"/>
    </row>
    <row r="146" spans="1:5" x14ac:dyDescent="0.2">
      <c r="A146" s="54"/>
    </row>
    <row r="147" spans="1:5" x14ac:dyDescent="0.2">
      <c r="A147" s="54"/>
    </row>
    <row r="148" spans="1:5" x14ac:dyDescent="0.2">
      <c r="A148" s="54"/>
    </row>
    <row r="149" spans="1:5" x14ac:dyDescent="0.2">
      <c r="A149" s="54"/>
    </row>
    <row r="150" spans="1:5" x14ac:dyDescent="0.2">
      <c r="A150" s="54"/>
    </row>
    <row r="151" spans="1:5" x14ac:dyDescent="0.2">
      <c r="A151" s="54"/>
    </row>
    <row r="152" spans="1:5" x14ac:dyDescent="0.2">
      <c r="A152" s="54"/>
    </row>
    <row r="153" spans="1:5" x14ac:dyDescent="0.2">
      <c r="A153" s="54"/>
    </row>
    <row r="154" spans="1:5" x14ac:dyDescent="0.2">
      <c r="A154" s="54"/>
    </row>
    <row r="158" spans="1:5" x14ac:dyDescent="0.2">
      <c r="A158" s="63" t="s">
        <v>164</v>
      </c>
    </row>
    <row r="159" spans="1:5" ht="25.5" x14ac:dyDescent="0.2">
      <c r="A159" s="38" t="s">
        <v>25</v>
      </c>
      <c r="B159" s="70" t="s">
        <v>9</v>
      </c>
      <c r="C159" s="70" t="s">
        <v>34</v>
      </c>
      <c r="D159" s="70" t="s">
        <v>11</v>
      </c>
      <c r="E159" s="70" t="s">
        <v>157</v>
      </c>
    </row>
    <row r="160" spans="1:5" x14ac:dyDescent="0.2">
      <c r="A160" s="94" t="s">
        <v>153</v>
      </c>
      <c r="B160" s="65">
        <v>5508</v>
      </c>
      <c r="C160" s="43">
        <v>1057769</v>
      </c>
      <c r="D160" s="43">
        <v>1196135</v>
      </c>
      <c r="E160" s="72">
        <f>C160/D160</f>
        <v>0.88432242180021481</v>
      </c>
    </row>
    <row r="161" spans="1:5" x14ac:dyDescent="0.2">
      <c r="A161" s="94" t="s">
        <v>26</v>
      </c>
      <c r="B161" s="66">
        <v>1315</v>
      </c>
      <c r="C161" s="43">
        <v>223326</v>
      </c>
      <c r="D161" s="43">
        <v>286955</v>
      </c>
      <c r="E161" s="72">
        <f t="shared" ref="E161:E188" si="6">C161/D161</f>
        <v>0.77826139987105991</v>
      </c>
    </row>
    <row r="162" spans="1:5" x14ac:dyDescent="0.2">
      <c r="A162" s="93" t="s">
        <v>35</v>
      </c>
      <c r="B162" s="52">
        <v>216</v>
      </c>
      <c r="C162" s="56">
        <v>30777</v>
      </c>
      <c r="D162" s="56">
        <v>41094</v>
      </c>
      <c r="E162" s="72">
        <f t="shared" si="6"/>
        <v>0.74894145130676015</v>
      </c>
    </row>
    <row r="163" spans="1:5" x14ac:dyDescent="0.2">
      <c r="A163" s="93" t="s">
        <v>36</v>
      </c>
      <c r="B163" s="52">
        <v>94</v>
      </c>
      <c r="C163" s="52">
        <v>13431</v>
      </c>
      <c r="D163" s="56">
        <v>17731</v>
      </c>
      <c r="E163" s="72">
        <f t="shared" si="6"/>
        <v>0.75748688737239867</v>
      </c>
    </row>
    <row r="164" spans="1:5" x14ac:dyDescent="0.2">
      <c r="A164" s="93" t="s">
        <v>37</v>
      </c>
      <c r="B164" s="52">
        <v>158</v>
      </c>
      <c r="C164" s="56">
        <v>36037</v>
      </c>
      <c r="D164" s="56">
        <v>41702</v>
      </c>
      <c r="E164" s="72">
        <f t="shared" si="6"/>
        <v>0.86415519639345839</v>
      </c>
    </row>
    <row r="165" spans="1:5" x14ac:dyDescent="0.2">
      <c r="A165" s="93" t="s">
        <v>38</v>
      </c>
      <c r="B165" s="52">
        <v>57</v>
      </c>
      <c r="C165" s="56">
        <v>11948</v>
      </c>
      <c r="D165" s="56">
        <v>13848</v>
      </c>
      <c r="E165" s="72">
        <f t="shared" si="6"/>
        <v>0.86279607163489314</v>
      </c>
    </row>
    <row r="166" spans="1:5" x14ac:dyDescent="0.2">
      <c r="A166" s="93" t="s">
        <v>39</v>
      </c>
      <c r="B166" s="52">
        <v>356</v>
      </c>
      <c r="C166" s="56">
        <v>48944</v>
      </c>
      <c r="D166" s="56">
        <v>78745</v>
      </c>
      <c r="E166" s="72">
        <f t="shared" si="6"/>
        <v>0.62155057463965968</v>
      </c>
    </row>
    <row r="167" spans="1:5" x14ac:dyDescent="0.2">
      <c r="A167" s="93" t="s">
        <v>40</v>
      </c>
      <c r="B167" s="52">
        <v>196</v>
      </c>
      <c r="C167" s="56">
        <v>37088</v>
      </c>
      <c r="D167" s="56">
        <v>41825</v>
      </c>
      <c r="E167" s="72">
        <f t="shared" si="6"/>
        <v>0.88674237895995223</v>
      </c>
    </row>
    <row r="168" spans="1:5" x14ac:dyDescent="0.2">
      <c r="A168" s="93" t="s">
        <v>41</v>
      </c>
      <c r="B168" s="52">
        <v>239</v>
      </c>
      <c r="C168" s="56">
        <v>45101</v>
      </c>
      <c r="D168" s="56">
        <v>52010</v>
      </c>
      <c r="E168" s="72">
        <f t="shared" si="6"/>
        <v>0.86716016150740238</v>
      </c>
    </row>
    <row r="169" spans="1:5" x14ac:dyDescent="0.2">
      <c r="A169" s="94" t="s">
        <v>27</v>
      </c>
      <c r="B169" s="66">
        <v>588</v>
      </c>
      <c r="C169" s="43">
        <v>99290</v>
      </c>
      <c r="D169" s="43">
        <v>127681</v>
      </c>
      <c r="E169" s="72">
        <f t="shared" si="6"/>
        <v>0.77764115255989541</v>
      </c>
    </row>
    <row r="170" spans="1:5" x14ac:dyDescent="0.2">
      <c r="A170" s="93" t="s">
        <v>42</v>
      </c>
      <c r="B170" s="52">
        <v>50</v>
      </c>
      <c r="C170" s="52">
        <v>8456</v>
      </c>
      <c r="D170" s="52">
        <v>11893</v>
      </c>
      <c r="E170" s="72">
        <f t="shared" si="6"/>
        <v>0.71100647439670395</v>
      </c>
    </row>
    <row r="171" spans="1:5" x14ac:dyDescent="0.2">
      <c r="A171" s="93" t="s">
        <v>43</v>
      </c>
      <c r="B171" s="52">
        <v>17</v>
      </c>
      <c r="C171" s="52">
        <v>2670</v>
      </c>
      <c r="D171" s="52">
        <v>2675</v>
      </c>
      <c r="E171" s="72">
        <f t="shared" si="6"/>
        <v>0.9981308411214953</v>
      </c>
    </row>
    <row r="172" spans="1:5" x14ac:dyDescent="0.2">
      <c r="A172" s="93" t="s">
        <v>44</v>
      </c>
      <c r="B172" s="52">
        <v>137</v>
      </c>
      <c r="C172" s="56">
        <v>22579</v>
      </c>
      <c r="D172" s="56">
        <v>26822</v>
      </c>
      <c r="E172" s="72">
        <f t="shared" si="6"/>
        <v>0.84180896279173811</v>
      </c>
    </row>
    <row r="173" spans="1:5" x14ac:dyDescent="0.2">
      <c r="A173" s="93" t="s">
        <v>45</v>
      </c>
      <c r="B173" s="52">
        <v>80</v>
      </c>
      <c r="C173" s="56">
        <v>15177</v>
      </c>
      <c r="D173" s="56">
        <v>18154</v>
      </c>
      <c r="E173" s="72">
        <f t="shared" si="6"/>
        <v>0.83601410157541034</v>
      </c>
    </row>
    <row r="174" spans="1:5" x14ac:dyDescent="0.2">
      <c r="A174" s="93" t="s">
        <v>46</v>
      </c>
      <c r="B174" s="52">
        <v>66</v>
      </c>
      <c r="C174" s="52">
        <v>9128</v>
      </c>
      <c r="D174" s="52">
        <v>10853</v>
      </c>
      <c r="E174" s="72">
        <f t="shared" si="6"/>
        <v>0.84105777204459597</v>
      </c>
    </row>
    <row r="175" spans="1:5" x14ac:dyDescent="0.2">
      <c r="A175" s="93" t="s">
        <v>47</v>
      </c>
      <c r="B175" s="52">
        <v>86</v>
      </c>
      <c r="C175" s="52">
        <v>12800</v>
      </c>
      <c r="D175" s="52">
        <v>15914</v>
      </c>
      <c r="E175" s="72">
        <f t="shared" si="6"/>
        <v>0.80432323740103051</v>
      </c>
    </row>
    <row r="176" spans="1:5" x14ac:dyDescent="0.2">
      <c r="A176" s="93" t="s">
        <v>48</v>
      </c>
      <c r="B176" s="52">
        <v>153</v>
      </c>
      <c r="C176" s="56">
        <v>28481</v>
      </c>
      <c r="D176" s="56">
        <v>41370</v>
      </c>
      <c r="E176" s="72">
        <f t="shared" si="6"/>
        <v>0.68844573362339856</v>
      </c>
    </row>
    <row r="177" spans="1:13" x14ac:dyDescent="0.2">
      <c r="A177" s="94" t="s">
        <v>28</v>
      </c>
      <c r="B177" s="66">
        <v>1072</v>
      </c>
      <c r="C177" s="43">
        <v>180742</v>
      </c>
      <c r="D177" s="43">
        <v>227056</v>
      </c>
      <c r="E177" s="72">
        <f t="shared" si="6"/>
        <v>0.79602388837995908</v>
      </c>
    </row>
    <row r="178" spans="1:13" x14ac:dyDescent="0.2">
      <c r="A178" s="93" t="s">
        <v>49</v>
      </c>
      <c r="B178" s="52">
        <v>36</v>
      </c>
      <c r="C178" s="52">
        <v>4693</v>
      </c>
      <c r="D178" s="52">
        <v>5805</v>
      </c>
      <c r="E178" s="72">
        <f t="shared" si="6"/>
        <v>0.80844099913867351</v>
      </c>
    </row>
    <row r="179" spans="1:13" x14ac:dyDescent="0.2">
      <c r="A179" s="93" t="s">
        <v>50</v>
      </c>
      <c r="B179" s="52">
        <v>129</v>
      </c>
      <c r="C179" s="56">
        <v>20159</v>
      </c>
      <c r="D179" s="56">
        <v>25208</v>
      </c>
      <c r="E179" s="72">
        <f t="shared" si="6"/>
        <v>0.79970644239923838</v>
      </c>
    </row>
    <row r="180" spans="1:13" x14ac:dyDescent="0.2">
      <c r="A180" s="93" t="s">
        <v>51</v>
      </c>
      <c r="B180" s="52">
        <v>135</v>
      </c>
      <c r="C180" s="56">
        <v>22912</v>
      </c>
      <c r="D180" s="56">
        <v>29666</v>
      </c>
      <c r="E180" s="72">
        <f t="shared" si="6"/>
        <v>0.77233196251601155</v>
      </c>
    </row>
    <row r="181" spans="1:13" x14ac:dyDescent="0.2">
      <c r="A181" s="93" t="s">
        <v>52</v>
      </c>
      <c r="B181" s="52">
        <v>164</v>
      </c>
      <c r="C181" s="56">
        <v>25124</v>
      </c>
      <c r="D181" s="56">
        <v>34865</v>
      </c>
      <c r="E181" s="72">
        <f t="shared" si="6"/>
        <v>0.72060805965868346</v>
      </c>
    </row>
    <row r="182" spans="1:13" x14ac:dyDescent="0.2">
      <c r="A182" s="93" t="s">
        <v>53</v>
      </c>
      <c r="B182" s="52">
        <v>13</v>
      </c>
      <c r="C182" s="52">
        <v>1963</v>
      </c>
      <c r="D182" s="52">
        <v>2700</v>
      </c>
      <c r="E182" s="72">
        <f t="shared" si="6"/>
        <v>0.72703703703703704</v>
      </c>
    </row>
    <row r="183" spans="1:13" x14ac:dyDescent="0.2">
      <c r="A183" s="93" t="s">
        <v>54</v>
      </c>
      <c r="B183" s="52">
        <v>179</v>
      </c>
      <c r="C183" s="56">
        <v>30056</v>
      </c>
      <c r="D183" s="56">
        <v>37381</v>
      </c>
      <c r="E183" s="72">
        <f t="shared" si="6"/>
        <v>0.80404483561167439</v>
      </c>
    </row>
    <row r="184" spans="1:13" x14ac:dyDescent="0.2">
      <c r="A184" s="93" t="s">
        <v>55</v>
      </c>
      <c r="B184" s="52">
        <v>106</v>
      </c>
      <c r="C184" s="56">
        <v>20476</v>
      </c>
      <c r="D184" s="56">
        <v>24709</v>
      </c>
      <c r="E184" s="72">
        <f t="shared" si="6"/>
        <v>0.82868590392164798</v>
      </c>
    </row>
    <row r="185" spans="1:13" x14ac:dyDescent="0.2">
      <c r="A185" s="93" t="s">
        <v>56</v>
      </c>
      <c r="B185" s="52">
        <v>117</v>
      </c>
      <c r="C185" s="56">
        <v>21368</v>
      </c>
      <c r="D185" s="56">
        <v>23420</v>
      </c>
      <c r="E185" s="72">
        <f t="shared" si="6"/>
        <v>0.91238257899231423</v>
      </c>
    </row>
    <row r="186" spans="1:13" x14ac:dyDescent="0.2">
      <c r="A186" s="93" t="s">
        <v>57</v>
      </c>
      <c r="B186" s="52">
        <v>119</v>
      </c>
      <c r="C186" s="56">
        <v>23029</v>
      </c>
      <c r="D186" s="56">
        <v>28115</v>
      </c>
      <c r="E186" s="72">
        <f t="shared" si="6"/>
        <v>0.81910012448870706</v>
      </c>
    </row>
    <row r="187" spans="1:13" x14ac:dyDescent="0.2">
      <c r="A187" s="93" t="s">
        <v>58</v>
      </c>
      <c r="B187" s="52">
        <v>76</v>
      </c>
      <c r="C187" s="52">
        <v>10963</v>
      </c>
      <c r="D187" s="56">
        <v>15188</v>
      </c>
      <c r="E187" s="72">
        <f t="shared" si="6"/>
        <v>0.72181985778245983</v>
      </c>
    </row>
    <row r="188" spans="1:13" x14ac:dyDescent="0.2">
      <c r="A188" s="94" t="s">
        <v>29</v>
      </c>
      <c r="B188" s="65">
        <v>2552</v>
      </c>
      <c r="C188" s="43">
        <v>554326</v>
      </c>
      <c r="D188" s="43">
        <v>554357</v>
      </c>
      <c r="E188" s="72">
        <f t="shared" si="6"/>
        <v>0.99994407935680441</v>
      </c>
    </row>
    <row r="189" spans="1:13" x14ac:dyDescent="0.2">
      <c r="A189" s="36" t="s">
        <v>13</v>
      </c>
    </row>
    <row r="191" spans="1:13" x14ac:dyDescent="0.2">
      <c r="A191" s="63" t="s">
        <v>163</v>
      </c>
    </row>
    <row r="192" spans="1:13" x14ac:dyDescent="0.2">
      <c r="A192" s="93"/>
      <c r="B192" s="102" t="s">
        <v>5</v>
      </c>
      <c r="C192" s="102"/>
      <c r="D192" s="102"/>
      <c r="E192" s="103" t="s">
        <v>6</v>
      </c>
      <c r="F192" s="104"/>
      <c r="G192" s="105"/>
      <c r="H192" s="103" t="s">
        <v>7</v>
      </c>
      <c r="I192" s="104"/>
      <c r="J192" s="105"/>
      <c r="K192" s="103" t="s">
        <v>8</v>
      </c>
      <c r="L192" s="104"/>
      <c r="M192" s="105"/>
    </row>
    <row r="193" spans="1:13" ht="38.25" x14ac:dyDescent="0.2">
      <c r="A193" s="94"/>
      <c r="B193" s="70" t="s">
        <v>9</v>
      </c>
      <c r="C193" s="70" t="s">
        <v>34</v>
      </c>
      <c r="D193" s="70" t="s">
        <v>11</v>
      </c>
      <c r="E193" s="70" t="s">
        <v>9</v>
      </c>
      <c r="F193" s="70" t="s">
        <v>34</v>
      </c>
      <c r="G193" s="70" t="s">
        <v>11</v>
      </c>
      <c r="H193" s="70" t="s">
        <v>9</v>
      </c>
      <c r="I193" s="70" t="s">
        <v>34</v>
      </c>
      <c r="J193" s="70" t="s">
        <v>11</v>
      </c>
      <c r="K193" s="70" t="s">
        <v>9</v>
      </c>
      <c r="L193" s="70" t="s">
        <v>34</v>
      </c>
      <c r="M193" s="70" t="s">
        <v>11</v>
      </c>
    </row>
    <row r="194" spans="1:13" x14ac:dyDescent="0.2">
      <c r="A194" s="94" t="s">
        <v>153</v>
      </c>
      <c r="B194" s="43">
        <v>4871</v>
      </c>
      <c r="C194" s="43">
        <v>971794</v>
      </c>
      <c r="D194" s="43">
        <v>1095124</v>
      </c>
      <c r="E194" s="55">
        <v>127</v>
      </c>
      <c r="F194" s="43">
        <v>16517</v>
      </c>
      <c r="G194" s="43">
        <v>17754</v>
      </c>
      <c r="H194" s="55">
        <v>49</v>
      </c>
      <c r="I194" s="55">
        <v>12118</v>
      </c>
      <c r="J194" s="55">
        <v>13132</v>
      </c>
      <c r="K194" s="55">
        <v>632</v>
      </c>
      <c r="L194" s="43">
        <v>57340</v>
      </c>
      <c r="M194" s="43">
        <v>70125</v>
      </c>
    </row>
    <row r="195" spans="1:13" x14ac:dyDescent="0.2">
      <c r="A195" s="94" t="s">
        <v>26</v>
      </c>
      <c r="B195" s="55">
        <v>1107</v>
      </c>
      <c r="C195" s="43">
        <v>202178</v>
      </c>
      <c r="D195" s="43">
        <v>257939</v>
      </c>
      <c r="E195" s="55">
        <v>9</v>
      </c>
      <c r="F195" s="55">
        <v>1172</v>
      </c>
      <c r="G195" s="55">
        <v>1467</v>
      </c>
      <c r="H195" s="55">
        <v>3</v>
      </c>
      <c r="I195" s="55">
        <v>104</v>
      </c>
      <c r="J195" s="55">
        <v>202</v>
      </c>
      <c r="K195" s="55">
        <v>241</v>
      </c>
      <c r="L195" s="43">
        <v>19872</v>
      </c>
      <c r="M195" s="43">
        <v>27346</v>
      </c>
    </row>
    <row r="196" spans="1:13" x14ac:dyDescent="0.2">
      <c r="A196" s="93" t="s">
        <v>35</v>
      </c>
      <c r="B196" s="52">
        <v>164</v>
      </c>
      <c r="C196" s="56">
        <v>25369</v>
      </c>
      <c r="D196" s="56">
        <v>34579</v>
      </c>
      <c r="E196" s="52">
        <v>8</v>
      </c>
      <c r="F196" s="52">
        <v>1123</v>
      </c>
      <c r="G196" s="52">
        <v>1403</v>
      </c>
      <c r="H196" s="52" t="s">
        <v>2</v>
      </c>
      <c r="I196" s="52" t="s">
        <v>2</v>
      </c>
      <c r="J196" s="52" t="s">
        <v>2</v>
      </c>
      <c r="K196" s="52">
        <v>46</v>
      </c>
      <c r="L196" s="52">
        <v>4285</v>
      </c>
      <c r="M196" s="52">
        <v>5113</v>
      </c>
    </row>
    <row r="197" spans="1:13" x14ac:dyDescent="0.2">
      <c r="A197" s="93" t="s">
        <v>36</v>
      </c>
      <c r="B197" s="52">
        <v>90</v>
      </c>
      <c r="C197" s="56">
        <v>12771</v>
      </c>
      <c r="D197" s="56">
        <v>16887</v>
      </c>
      <c r="E197" s="52" t="s">
        <v>2</v>
      </c>
      <c r="F197" s="52" t="s">
        <v>2</v>
      </c>
      <c r="G197" s="52" t="s">
        <v>2</v>
      </c>
      <c r="H197" s="52" t="s">
        <v>2</v>
      </c>
      <c r="I197" s="52" t="s">
        <v>2</v>
      </c>
      <c r="J197" s="52" t="s">
        <v>2</v>
      </c>
      <c r="K197" s="52">
        <v>6</v>
      </c>
      <c r="L197" s="52">
        <v>660</v>
      </c>
      <c r="M197" s="52">
        <v>844</v>
      </c>
    </row>
    <row r="198" spans="1:13" x14ac:dyDescent="0.2">
      <c r="A198" s="93" t="s">
        <v>37</v>
      </c>
      <c r="B198" s="52">
        <v>146</v>
      </c>
      <c r="C198" s="56">
        <v>34469</v>
      </c>
      <c r="D198" s="56">
        <v>39962</v>
      </c>
      <c r="E198" s="52">
        <v>1</v>
      </c>
      <c r="F198" s="52">
        <v>49</v>
      </c>
      <c r="G198" s="52">
        <v>64</v>
      </c>
      <c r="H198" s="52">
        <v>1</v>
      </c>
      <c r="I198" s="52">
        <v>18</v>
      </c>
      <c r="J198" s="52">
        <v>17</v>
      </c>
      <c r="K198" s="52">
        <v>16</v>
      </c>
      <c r="L198" s="52">
        <v>1502</v>
      </c>
      <c r="M198" s="52">
        <v>1658</v>
      </c>
    </row>
    <row r="199" spans="1:13" x14ac:dyDescent="0.2">
      <c r="A199" s="93" t="s">
        <v>38</v>
      </c>
      <c r="B199" s="52">
        <v>56</v>
      </c>
      <c r="C199" s="56">
        <v>11856</v>
      </c>
      <c r="D199" s="56">
        <v>13743</v>
      </c>
      <c r="E199" s="52" t="s">
        <v>2</v>
      </c>
      <c r="F199" s="52" t="s">
        <v>2</v>
      </c>
      <c r="G199" s="52" t="s">
        <v>2</v>
      </c>
      <c r="H199" s="52" t="s">
        <v>2</v>
      </c>
      <c r="I199" s="52" t="s">
        <v>2</v>
      </c>
      <c r="J199" s="52" t="s">
        <v>2</v>
      </c>
      <c r="K199" s="52">
        <v>1</v>
      </c>
      <c r="L199" s="52">
        <v>92</v>
      </c>
      <c r="M199" s="52">
        <v>104</v>
      </c>
    </row>
    <row r="200" spans="1:13" x14ac:dyDescent="0.2">
      <c r="A200" s="93" t="s">
        <v>39</v>
      </c>
      <c r="B200" s="52">
        <v>292</v>
      </c>
      <c r="C200" s="56">
        <v>42818</v>
      </c>
      <c r="D200" s="56">
        <v>67476</v>
      </c>
      <c r="E200" s="52" t="s">
        <v>2</v>
      </c>
      <c r="F200" s="52" t="s">
        <v>2</v>
      </c>
      <c r="G200" s="52" t="s">
        <v>2</v>
      </c>
      <c r="H200" s="52">
        <v>2</v>
      </c>
      <c r="I200" s="52">
        <v>87</v>
      </c>
      <c r="J200" s="52">
        <v>185</v>
      </c>
      <c r="K200" s="52">
        <v>79</v>
      </c>
      <c r="L200" s="52">
        <v>6039</v>
      </c>
      <c r="M200" s="56">
        <v>11083</v>
      </c>
    </row>
    <row r="201" spans="1:13" x14ac:dyDescent="0.2">
      <c r="A201" s="93" t="s">
        <v>40</v>
      </c>
      <c r="B201" s="52">
        <v>152</v>
      </c>
      <c r="C201" s="56">
        <v>33031</v>
      </c>
      <c r="D201" s="56">
        <v>37149</v>
      </c>
      <c r="E201" s="52" t="s">
        <v>2</v>
      </c>
      <c r="F201" s="52" t="s">
        <v>2</v>
      </c>
      <c r="G201" s="52" t="s">
        <v>2</v>
      </c>
      <c r="H201" s="52" t="s">
        <v>2</v>
      </c>
      <c r="I201" s="52" t="s">
        <v>2</v>
      </c>
      <c r="J201" s="52" t="s">
        <v>2</v>
      </c>
      <c r="K201" s="52">
        <v>50</v>
      </c>
      <c r="L201" s="52">
        <v>4057</v>
      </c>
      <c r="M201" s="52">
        <v>4676</v>
      </c>
    </row>
    <row r="202" spans="1:13" x14ac:dyDescent="0.2">
      <c r="A202" s="93" t="s">
        <v>41</v>
      </c>
      <c r="B202" s="52">
        <v>208</v>
      </c>
      <c r="C202" s="56">
        <v>41864</v>
      </c>
      <c r="D202" s="56">
        <v>48143</v>
      </c>
      <c r="E202" s="52" t="s">
        <v>2</v>
      </c>
      <c r="F202" s="52" t="s">
        <v>2</v>
      </c>
      <c r="G202" s="52" t="s">
        <v>2</v>
      </c>
      <c r="H202" s="52" t="s">
        <v>2</v>
      </c>
      <c r="I202" s="52" t="s">
        <v>2</v>
      </c>
      <c r="J202" s="52" t="s">
        <v>2</v>
      </c>
      <c r="K202" s="52">
        <v>43</v>
      </c>
      <c r="L202" s="52">
        <v>3237</v>
      </c>
      <c r="M202" s="52">
        <v>3867</v>
      </c>
    </row>
    <row r="203" spans="1:13" x14ac:dyDescent="0.2">
      <c r="A203" s="94" t="s">
        <v>27</v>
      </c>
      <c r="B203" s="55">
        <v>523</v>
      </c>
      <c r="C203" s="43">
        <v>92172</v>
      </c>
      <c r="D203" s="43">
        <v>118492</v>
      </c>
      <c r="E203" s="55">
        <v>11</v>
      </c>
      <c r="F203" s="55">
        <v>1034</v>
      </c>
      <c r="G203" s="55">
        <v>1527</v>
      </c>
      <c r="H203" s="55">
        <v>5</v>
      </c>
      <c r="I203" s="55">
        <v>417</v>
      </c>
      <c r="J203" s="55">
        <v>632</v>
      </c>
      <c r="K203" s="55">
        <v>73</v>
      </c>
      <c r="L203" s="55">
        <v>5666</v>
      </c>
      <c r="M203" s="55">
        <v>7030</v>
      </c>
    </row>
    <row r="204" spans="1:13" x14ac:dyDescent="0.2">
      <c r="A204" s="93" t="s">
        <v>42</v>
      </c>
      <c r="B204" s="52">
        <v>49</v>
      </c>
      <c r="C204" s="52">
        <v>8213</v>
      </c>
      <c r="D204" s="52">
        <v>11632</v>
      </c>
      <c r="E204" s="52" t="s">
        <v>2</v>
      </c>
      <c r="F204" s="52" t="s">
        <v>2</v>
      </c>
      <c r="G204" s="52" t="s">
        <v>2</v>
      </c>
      <c r="H204" s="52" t="s">
        <v>2</v>
      </c>
      <c r="I204" s="52" t="s">
        <v>2</v>
      </c>
      <c r="J204" s="52" t="s">
        <v>2</v>
      </c>
      <c r="K204" s="52">
        <v>1</v>
      </c>
      <c r="L204" s="52">
        <v>243</v>
      </c>
      <c r="M204" s="52">
        <v>261</v>
      </c>
    </row>
    <row r="205" spans="1:13" x14ac:dyDescent="0.2">
      <c r="A205" s="93" t="s">
        <v>43</v>
      </c>
      <c r="B205" s="52">
        <v>12</v>
      </c>
      <c r="C205" s="52">
        <v>1860</v>
      </c>
      <c r="D205" s="52">
        <v>1865</v>
      </c>
      <c r="E205" s="52" t="s">
        <v>2</v>
      </c>
      <c r="F205" s="52" t="s">
        <v>2</v>
      </c>
      <c r="G205" s="52" t="s">
        <v>2</v>
      </c>
      <c r="H205" s="52" t="s">
        <v>2</v>
      </c>
      <c r="I205" s="52" t="s">
        <v>2</v>
      </c>
      <c r="J205" s="52" t="s">
        <v>2</v>
      </c>
      <c r="K205" s="52">
        <v>6</v>
      </c>
      <c r="L205" s="52">
        <v>810</v>
      </c>
      <c r="M205" s="52">
        <v>810</v>
      </c>
    </row>
    <row r="206" spans="1:13" x14ac:dyDescent="0.2">
      <c r="A206" s="93" t="s">
        <v>44</v>
      </c>
      <c r="B206" s="52">
        <v>129</v>
      </c>
      <c r="C206" s="56">
        <v>21603</v>
      </c>
      <c r="D206" s="56">
        <v>25588</v>
      </c>
      <c r="E206" s="52">
        <v>2</v>
      </c>
      <c r="F206" s="52">
        <v>192</v>
      </c>
      <c r="G206" s="52">
        <v>200</v>
      </c>
      <c r="H206" s="52">
        <v>4</v>
      </c>
      <c r="I206" s="52">
        <v>417</v>
      </c>
      <c r="J206" s="52">
        <v>560</v>
      </c>
      <c r="K206" s="52">
        <v>8</v>
      </c>
      <c r="L206" s="52">
        <v>367</v>
      </c>
      <c r="M206" s="52">
        <v>475</v>
      </c>
    </row>
    <row r="207" spans="1:13" x14ac:dyDescent="0.2">
      <c r="A207" s="93" t="s">
        <v>45</v>
      </c>
      <c r="B207" s="52">
        <v>64</v>
      </c>
      <c r="C207" s="56">
        <v>13339</v>
      </c>
      <c r="D207" s="56">
        <v>15874</v>
      </c>
      <c r="E207" s="52">
        <v>1</v>
      </c>
      <c r="F207" s="52">
        <v>180</v>
      </c>
      <c r="G207" s="52">
        <v>261</v>
      </c>
      <c r="H207" s="52">
        <v>1</v>
      </c>
      <c r="I207" s="52" t="s">
        <v>2</v>
      </c>
      <c r="J207" s="52">
        <v>72</v>
      </c>
      <c r="K207" s="52">
        <v>17</v>
      </c>
      <c r="L207" s="52">
        <v>1658</v>
      </c>
      <c r="M207" s="52">
        <v>1947</v>
      </c>
    </row>
    <row r="208" spans="1:13" x14ac:dyDescent="0.2">
      <c r="A208" s="93" t="s">
        <v>46</v>
      </c>
      <c r="B208" s="52">
        <v>53</v>
      </c>
      <c r="C208" s="52">
        <v>8250</v>
      </c>
      <c r="D208" s="56">
        <v>9770</v>
      </c>
      <c r="E208" s="52">
        <v>3</v>
      </c>
      <c r="F208" s="52">
        <v>296</v>
      </c>
      <c r="G208" s="52">
        <v>391</v>
      </c>
      <c r="H208" s="52" t="s">
        <v>2</v>
      </c>
      <c r="I208" s="52" t="s">
        <v>2</v>
      </c>
      <c r="J208" s="52" t="s">
        <v>2</v>
      </c>
      <c r="K208" s="52">
        <v>11</v>
      </c>
      <c r="L208" s="52">
        <v>582</v>
      </c>
      <c r="M208" s="52">
        <v>691</v>
      </c>
    </row>
    <row r="209" spans="1:13" x14ac:dyDescent="0.2">
      <c r="A209" s="93" t="s">
        <v>47</v>
      </c>
      <c r="B209" s="52">
        <v>73</v>
      </c>
      <c r="C209" s="52">
        <v>11535</v>
      </c>
      <c r="D209" s="52">
        <v>14029</v>
      </c>
      <c r="E209" s="52" t="s">
        <v>2</v>
      </c>
      <c r="F209" s="52" t="s">
        <v>2</v>
      </c>
      <c r="G209" s="52" t="s">
        <v>2</v>
      </c>
      <c r="H209" s="52" t="s">
        <v>2</v>
      </c>
      <c r="I209" s="52" t="s">
        <v>2</v>
      </c>
      <c r="J209" s="52" t="s">
        <v>2</v>
      </c>
      <c r="K209" s="52">
        <v>19</v>
      </c>
      <c r="L209" s="52">
        <v>1265</v>
      </c>
      <c r="M209" s="52">
        <v>1885</v>
      </c>
    </row>
    <row r="210" spans="1:13" x14ac:dyDescent="0.2">
      <c r="A210" s="93" t="s">
        <v>48</v>
      </c>
      <c r="B210" s="52">
        <v>144</v>
      </c>
      <c r="C210" s="56">
        <v>27373</v>
      </c>
      <c r="D210" s="56">
        <v>39734</v>
      </c>
      <c r="E210" s="52">
        <v>5</v>
      </c>
      <c r="F210" s="52">
        <v>366</v>
      </c>
      <c r="G210" s="52">
        <v>675</v>
      </c>
      <c r="H210" s="52" t="s">
        <v>2</v>
      </c>
      <c r="I210" s="52" t="s">
        <v>2</v>
      </c>
      <c r="J210" s="52" t="s">
        <v>2</v>
      </c>
      <c r="K210" s="52">
        <v>11</v>
      </c>
      <c r="L210" s="52">
        <v>742</v>
      </c>
      <c r="M210" s="52">
        <v>961</v>
      </c>
    </row>
    <row r="211" spans="1:13" x14ac:dyDescent="0.2">
      <c r="A211" s="94" t="s">
        <v>28</v>
      </c>
      <c r="B211" s="55">
        <v>947</v>
      </c>
      <c r="C211" s="43">
        <v>167626</v>
      </c>
      <c r="D211" s="43">
        <v>208844</v>
      </c>
      <c r="E211" s="55">
        <v>28</v>
      </c>
      <c r="F211" s="55">
        <v>2363</v>
      </c>
      <c r="G211" s="55">
        <v>2813</v>
      </c>
      <c r="H211" s="55">
        <v>5</v>
      </c>
      <c r="I211" s="55">
        <v>492</v>
      </c>
      <c r="J211" s="55">
        <v>1192</v>
      </c>
      <c r="K211" s="55">
        <v>146</v>
      </c>
      <c r="L211" s="55">
        <v>10261</v>
      </c>
      <c r="M211" s="43">
        <v>14207</v>
      </c>
    </row>
    <row r="212" spans="1:13" x14ac:dyDescent="0.2">
      <c r="A212" s="93" t="s">
        <v>49</v>
      </c>
      <c r="B212" s="52">
        <v>36</v>
      </c>
      <c r="C212" s="52">
        <v>4693</v>
      </c>
      <c r="D212" s="52">
        <v>5805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 t="s">
        <v>2</v>
      </c>
      <c r="L212" s="52" t="s">
        <v>2</v>
      </c>
      <c r="M212" s="52" t="s">
        <v>2</v>
      </c>
    </row>
    <row r="213" spans="1:13" x14ac:dyDescent="0.2">
      <c r="A213" s="93" t="s">
        <v>50</v>
      </c>
      <c r="B213" s="52">
        <v>118</v>
      </c>
      <c r="C213" s="56">
        <v>19403</v>
      </c>
      <c r="D213" s="56">
        <v>24210</v>
      </c>
      <c r="E213" s="52">
        <v>1</v>
      </c>
      <c r="F213" s="52">
        <v>60</v>
      </c>
      <c r="G213" s="52">
        <v>70</v>
      </c>
      <c r="H213" s="52">
        <v>2</v>
      </c>
      <c r="I213" s="52">
        <v>96</v>
      </c>
      <c r="J213" s="52">
        <v>98</v>
      </c>
      <c r="K213" s="52">
        <v>11</v>
      </c>
      <c r="L213" s="52">
        <v>600</v>
      </c>
      <c r="M213" s="52">
        <v>829</v>
      </c>
    </row>
    <row r="214" spans="1:13" x14ac:dyDescent="0.2">
      <c r="A214" s="93" t="s">
        <v>51</v>
      </c>
      <c r="B214" s="52">
        <v>124</v>
      </c>
      <c r="C214" s="56">
        <v>21147</v>
      </c>
      <c r="D214" s="56">
        <v>26788</v>
      </c>
      <c r="E214" s="52">
        <v>5</v>
      </c>
      <c r="F214" s="52">
        <v>780</v>
      </c>
      <c r="G214" s="52">
        <v>981</v>
      </c>
      <c r="H214" s="52" t="s">
        <v>2</v>
      </c>
      <c r="I214" s="52" t="s">
        <v>2</v>
      </c>
      <c r="J214" s="52" t="s">
        <v>2</v>
      </c>
      <c r="K214" s="52">
        <v>17</v>
      </c>
      <c r="L214" s="52">
        <v>986</v>
      </c>
      <c r="M214" s="52">
        <v>1898</v>
      </c>
    </row>
    <row r="215" spans="1:13" x14ac:dyDescent="0.2">
      <c r="A215" s="93" t="s">
        <v>52</v>
      </c>
      <c r="B215" s="52">
        <v>139</v>
      </c>
      <c r="C215" s="56">
        <v>22527</v>
      </c>
      <c r="D215" s="56">
        <v>31413</v>
      </c>
      <c r="E215" s="52" t="s">
        <v>2</v>
      </c>
      <c r="F215" s="52" t="s">
        <v>2</v>
      </c>
      <c r="G215" s="52" t="s">
        <v>2</v>
      </c>
      <c r="H215" s="52" t="s">
        <v>2</v>
      </c>
      <c r="I215" s="52" t="s">
        <v>2</v>
      </c>
      <c r="J215" s="52" t="s">
        <v>2</v>
      </c>
      <c r="K215" s="52">
        <v>32</v>
      </c>
      <c r="L215" s="52">
        <v>2597</v>
      </c>
      <c r="M215" s="52">
        <v>3451</v>
      </c>
    </row>
    <row r="216" spans="1:13" x14ac:dyDescent="0.2">
      <c r="A216" s="93" t="s">
        <v>53</v>
      </c>
      <c r="B216" s="52">
        <v>11</v>
      </c>
      <c r="C216" s="52">
        <v>1856</v>
      </c>
      <c r="D216" s="52">
        <v>2345</v>
      </c>
      <c r="E216" s="52" t="s">
        <v>2</v>
      </c>
      <c r="F216" s="52" t="s">
        <v>2</v>
      </c>
      <c r="G216" s="52" t="s">
        <v>2</v>
      </c>
      <c r="H216" s="52" t="s">
        <v>2</v>
      </c>
      <c r="I216" s="52" t="s">
        <v>2</v>
      </c>
      <c r="J216" s="52" t="s">
        <v>2</v>
      </c>
      <c r="K216" s="52">
        <v>3</v>
      </c>
      <c r="L216" s="52">
        <v>107</v>
      </c>
      <c r="M216" s="52">
        <v>355</v>
      </c>
    </row>
    <row r="217" spans="1:13" x14ac:dyDescent="0.2">
      <c r="A217" s="93" t="s">
        <v>54</v>
      </c>
      <c r="B217" s="52">
        <v>166</v>
      </c>
      <c r="C217" s="56">
        <v>28156</v>
      </c>
      <c r="D217" s="56">
        <v>34980</v>
      </c>
      <c r="E217" s="52" t="s">
        <v>2</v>
      </c>
      <c r="F217" s="52" t="s">
        <v>2</v>
      </c>
      <c r="G217" s="52" t="s">
        <v>2</v>
      </c>
      <c r="H217" s="52" t="s">
        <v>2</v>
      </c>
      <c r="I217" s="52" t="s">
        <v>2</v>
      </c>
      <c r="J217" s="52" t="s">
        <v>2</v>
      </c>
      <c r="K217" s="52">
        <v>27</v>
      </c>
      <c r="L217" s="52">
        <v>1900</v>
      </c>
      <c r="M217" s="52">
        <v>2401</v>
      </c>
    </row>
    <row r="218" spans="1:13" x14ac:dyDescent="0.2">
      <c r="A218" s="93" t="s">
        <v>55</v>
      </c>
      <c r="B218" s="52">
        <v>90</v>
      </c>
      <c r="C218" s="56">
        <v>19293</v>
      </c>
      <c r="D218" s="56">
        <v>23212</v>
      </c>
      <c r="E218" s="52">
        <v>2</v>
      </c>
      <c r="F218" s="52">
        <v>92</v>
      </c>
      <c r="G218" s="52">
        <v>105</v>
      </c>
      <c r="H218" s="52" t="s">
        <v>2</v>
      </c>
      <c r="I218" s="52" t="s">
        <v>2</v>
      </c>
      <c r="J218" s="52" t="s">
        <v>2</v>
      </c>
      <c r="K218" s="52">
        <v>16</v>
      </c>
      <c r="L218" s="52">
        <v>1091</v>
      </c>
      <c r="M218" s="52">
        <v>1391</v>
      </c>
    </row>
    <row r="219" spans="1:13" x14ac:dyDescent="0.2">
      <c r="A219" s="93" t="s">
        <v>56</v>
      </c>
      <c r="B219" s="52">
        <v>109</v>
      </c>
      <c r="C219" s="56">
        <v>20515</v>
      </c>
      <c r="D219" s="56">
        <v>22342</v>
      </c>
      <c r="E219" s="52">
        <v>1</v>
      </c>
      <c r="F219" s="52">
        <v>229</v>
      </c>
      <c r="G219" s="52">
        <v>235</v>
      </c>
      <c r="H219" s="52" t="s">
        <v>2</v>
      </c>
      <c r="I219" s="52" t="s">
        <v>2</v>
      </c>
      <c r="J219" s="52" t="s">
        <v>2</v>
      </c>
      <c r="K219" s="52">
        <v>10</v>
      </c>
      <c r="L219" s="52">
        <v>625</v>
      </c>
      <c r="M219" s="52">
        <v>843</v>
      </c>
    </row>
    <row r="220" spans="1:13" x14ac:dyDescent="0.2">
      <c r="A220" s="93" t="s">
        <v>57</v>
      </c>
      <c r="B220" s="52">
        <v>98</v>
      </c>
      <c r="C220" s="56">
        <v>20404</v>
      </c>
      <c r="D220" s="56">
        <v>25189</v>
      </c>
      <c r="E220" s="52">
        <v>19</v>
      </c>
      <c r="F220" s="52">
        <v>1203</v>
      </c>
      <c r="G220" s="52">
        <v>1422</v>
      </c>
      <c r="H220" s="52">
        <v>1</v>
      </c>
      <c r="I220" s="52">
        <v>242</v>
      </c>
      <c r="J220" s="52">
        <v>239</v>
      </c>
      <c r="K220" s="52">
        <v>11</v>
      </c>
      <c r="L220" s="52">
        <v>1180</v>
      </c>
      <c r="M220" s="52">
        <v>1265</v>
      </c>
    </row>
    <row r="221" spans="1:13" x14ac:dyDescent="0.2">
      <c r="A221" s="93" t="s">
        <v>58</v>
      </c>
      <c r="B221" s="52">
        <v>58</v>
      </c>
      <c r="C221" s="52">
        <v>9633</v>
      </c>
      <c r="D221" s="52">
        <v>12560</v>
      </c>
      <c r="E221" s="52" t="s">
        <v>2</v>
      </c>
      <c r="F221" s="52" t="s">
        <v>2</v>
      </c>
      <c r="G221" s="52" t="s">
        <v>2</v>
      </c>
      <c r="H221" s="52">
        <v>2</v>
      </c>
      <c r="I221" s="52">
        <v>154</v>
      </c>
      <c r="J221" s="52">
        <v>855</v>
      </c>
      <c r="K221" s="52">
        <v>19</v>
      </c>
      <c r="L221" s="52">
        <v>1176</v>
      </c>
      <c r="M221" s="52">
        <v>1773</v>
      </c>
    </row>
    <row r="222" spans="1:13" x14ac:dyDescent="0.2">
      <c r="A222" s="94" t="s">
        <v>29</v>
      </c>
      <c r="B222" s="43">
        <v>2313</v>
      </c>
      <c r="C222" s="43">
        <v>509732</v>
      </c>
      <c r="D222" s="43">
        <v>509763</v>
      </c>
      <c r="E222" s="55">
        <v>79</v>
      </c>
      <c r="F222" s="55">
        <v>11948</v>
      </c>
      <c r="G222" s="55">
        <v>11948</v>
      </c>
      <c r="H222" s="55">
        <v>36</v>
      </c>
      <c r="I222" s="55">
        <v>11105</v>
      </c>
      <c r="J222" s="55">
        <v>11105</v>
      </c>
      <c r="K222" s="55">
        <v>172</v>
      </c>
      <c r="L222" s="43">
        <v>21542</v>
      </c>
      <c r="M222" s="43">
        <v>21542</v>
      </c>
    </row>
    <row r="223" spans="1:13" x14ac:dyDescent="0.2">
      <c r="A223" s="36" t="s">
        <v>13</v>
      </c>
    </row>
    <row r="225" spans="1:17" x14ac:dyDescent="0.2">
      <c r="A225" s="63" t="s">
        <v>162</v>
      </c>
    </row>
    <row r="226" spans="1:17" x14ac:dyDescent="0.2">
      <c r="B226" s="39" t="s">
        <v>4</v>
      </c>
      <c r="C226" s="39"/>
    </row>
    <row r="227" spans="1:17" x14ac:dyDescent="0.2">
      <c r="A227" s="38" t="s">
        <v>25</v>
      </c>
      <c r="B227" s="39" t="s">
        <v>9</v>
      </c>
      <c r="C227" s="39" t="s">
        <v>236</v>
      </c>
      <c r="D227" s="50" t="s">
        <v>60</v>
      </c>
      <c r="F227" s="63" t="s">
        <v>155</v>
      </c>
    </row>
    <row r="228" spans="1:17" x14ac:dyDescent="0.2">
      <c r="A228" s="94" t="s">
        <v>9</v>
      </c>
      <c r="B228" s="65">
        <v>5508</v>
      </c>
      <c r="C228" s="65">
        <v>319796</v>
      </c>
      <c r="D228" s="95">
        <f>B228/C228</f>
        <v>1.7223479968479907E-2</v>
      </c>
      <c r="O228" s="93" t="s">
        <v>52</v>
      </c>
      <c r="P228" s="96">
        <v>5.758426966292135E-2</v>
      </c>
      <c r="Q228" s="95">
        <v>1.7223479968479907E-2</v>
      </c>
    </row>
    <row r="229" spans="1:17" x14ac:dyDescent="0.2">
      <c r="A229" s="94" t="s">
        <v>26</v>
      </c>
      <c r="B229" s="66">
        <v>1315</v>
      </c>
      <c r="C229" s="66">
        <v>72989</v>
      </c>
      <c r="D229" s="95">
        <f>B229/C229</f>
        <v>1.801641343216101E-2</v>
      </c>
      <c r="O229" s="93" t="s">
        <v>40</v>
      </c>
      <c r="P229" s="96">
        <v>4.9936305732484074E-2</v>
      </c>
      <c r="Q229" s="95">
        <v>1.7223479968479907E-2</v>
      </c>
    </row>
    <row r="230" spans="1:17" x14ac:dyDescent="0.2">
      <c r="A230" s="93" t="s">
        <v>35</v>
      </c>
      <c r="B230" s="52">
        <v>216</v>
      </c>
      <c r="C230" s="52">
        <v>9562</v>
      </c>
      <c r="D230" s="96">
        <f t="shared" ref="D230:D256" si="7">B230/C230</f>
        <v>2.2589416440075297E-2</v>
      </c>
      <c r="O230" s="93" t="s">
        <v>54</v>
      </c>
      <c r="P230" s="96">
        <v>4.167636786961583E-2</v>
      </c>
      <c r="Q230" s="95">
        <v>1.7223479968479907E-2</v>
      </c>
    </row>
    <row r="231" spans="1:17" x14ac:dyDescent="0.2">
      <c r="A231" s="93" t="s">
        <v>36</v>
      </c>
      <c r="B231" s="52">
        <v>94</v>
      </c>
      <c r="C231" s="52">
        <v>3900</v>
      </c>
      <c r="D231" s="96">
        <f t="shared" si="7"/>
        <v>2.4102564102564103E-2</v>
      </c>
      <c r="O231" s="93" t="s">
        <v>47</v>
      </c>
      <c r="P231" s="96">
        <v>4.0913415794481447E-2</v>
      </c>
      <c r="Q231" s="95">
        <v>1.7223479968479907E-2</v>
      </c>
    </row>
    <row r="232" spans="1:17" x14ac:dyDescent="0.2">
      <c r="A232" s="93" t="s">
        <v>37</v>
      </c>
      <c r="B232" s="52">
        <v>158</v>
      </c>
      <c r="C232" s="52">
        <v>14954</v>
      </c>
      <c r="D232" s="96">
        <f t="shared" si="7"/>
        <v>1.0565734920422629E-2</v>
      </c>
      <c r="O232" s="93" t="s">
        <v>58</v>
      </c>
      <c r="P232" s="96">
        <v>3.3747779751332148E-2</v>
      </c>
      <c r="Q232" s="95">
        <v>1.7223479968479907E-2</v>
      </c>
    </row>
    <row r="233" spans="1:17" x14ac:dyDescent="0.2">
      <c r="A233" s="93" t="s">
        <v>38</v>
      </c>
      <c r="B233" s="52">
        <v>57</v>
      </c>
      <c r="C233" s="52">
        <v>2794</v>
      </c>
      <c r="D233" s="96">
        <f t="shared" si="7"/>
        <v>2.0400858983536149E-2</v>
      </c>
      <c r="O233" s="93" t="s">
        <v>57</v>
      </c>
      <c r="P233" s="96">
        <v>3.3615819209039548E-2</v>
      </c>
      <c r="Q233" s="95">
        <v>1.7223479968479907E-2</v>
      </c>
    </row>
    <row r="234" spans="1:17" x14ac:dyDescent="0.2">
      <c r="A234" s="93" t="s">
        <v>39</v>
      </c>
      <c r="B234" s="52">
        <v>356</v>
      </c>
      <c r="C234" s="52">
        <v>24579</v>
      </c>
      <c r="D234" s="96">
        <f t="shared" si="7"/>
        <v>1.4483909028032061E-2</v>
      </c>
      <c r="O234" s="93" t="s">
        <v>55</v>
      </c>
      <c r="P234" s="96">
        <v>3.3343818810946842E-2</v>
      </c>
      <c r="Q234" s="95">
        <v>1.7223479968479907E-2</v>
      </c>
    </row>
    <row r="235" spans="1:17" x14ac:dyDescent="0.2">
      <c r="A235" s="93" t="s">
        <v>40</v>
      </c>
      <c r="B235" s="52">
        <v>196</v>
      </c>
      <c r="C235" s="52">
        <v>3925</v>
      </c>
      <c r="D235" s="96">
        <f t="shared" si="7"/>
        <v>4.9936305732484074E-2</v>
      </c>
      <c r="O235" s="93" t="s">
        <v>43</v>
      </c>
      <c r="P235" s="96">
        <v>3.0035335689045935E-2</v>
      </c>
      <c r="Q235" s="95">
        <v>1.7223479968479907E-2</v>
      </c>
    </row>
    <row r="236" spans="1:17" x14ac:dyDescent="0.2">
      <c r="A236" s="93" t="s">
        <v>41</v>
      </c>
      <c r="B236" s="52">
        <v>239</v>
      </c>
      <c r="C236" s="52">
        <v>13275</v>
      </c>
      <c r="D236" s="96">
        <f t="shared" si="7"/>
        <v>1.8003766478342748E-2</v>
      </c>
      <c r="O236" s="93" t="s">
        <v>56</v>
      </c>
      <c r="P236" s="96">
        <v>2.5161290322580646E-2</v>
      </c>
      <c r="Q236" s="95">
        <v>1.7223479968479907E-2</v>
      </c>
    </row>
    <row r="237" spans="1:17" x14ac:dyDescent="0.2">
      <c r="A237" s="94" t="s">
        <v>27</v>
      </c>
      <c r="B237" s="66">
        <v>588</v>
      </c>
      <c r="C237" s="66">
        <v>48784</v>
      </c>
      <c r="D237" s="95">
        <f t="shared" si="7"/>
        <v>1.2053132174483438E-2</v>
      </c>
      <c r="O237" s="93" t="s">
        <v>53</v>
      </c>
      <c r="P237" s="96">
        <v>2.4253731343283583E-2</v>
      </c>
      <c r="Q237" s="95">
        <v>1.7223479968479907E-2</v>
      </c>
    </row>
    <row r="238" spans="1:17" x14ac:dyDescent="0.2">
      <c r="A238" s="93" t="s">
        <v>42</v>
      </c>
      <c r="B238" s="52">
        <v>50</v>
      </c>
      <c r="C238" s="52">
        <v>11042</v>
      </c>
      <c r="D238" s="96">
        <f t="shared" si="7"/>
        <v>4.528165187466039E-3</v>
      </c>
      <c r="O238" s="93" t="s">
        <v>45</v>
      </c>
      <c r="P238" s="96">
        <v>2.4220405691795337E-2</v>
      </c>
      <c r="Q238" s="95">
        <v>1.7223479968479907E-2</v>
      </c>
    </row>
    <row r="239" spans="1:17" x14ac:dyDescent="0.2">
      <c r="A239" s="93" t="s">
        <v>43</v>
      </c>
      <c r="B239" s="52">
        <v>17</v>
      </c>
      <c r="C239" s="52">
        <v>566</v>
      </c>
      <c r="D239" s="96">
        <f t="shared" si="7"/>
        <v>3.0035335689045935E-2</v>
      </c>
      <c r="O239" s="93" t="s">
        <v>36</v>
      </c>
      <c r="P239" s="96">
        <v>2.4102564102564103E-2</v>
      </c>
      <c r="Q239" s="95">
        <v>1.7223479968479907E-2</v>
      </c>
    </row>
    <row r="240" spans="1:17" x14ac:dyDescent="0.2">
      <c r="A240" s="93" t="s">
        <v>44</v>
      </c>
      <c r="B240" s="52">
        <v>137</v>
      </c>
      <c r="C240" s="52">
        <v>17309</v>
      </c>
      <c r="D240" s="96">
        <f t="shared" si="7"/>
        <v>7.9149575365416829E-3</v>
      </c>
      <c r="O240" s="94" t="s">
        <v>28</v>
      </c>
      <c r="P240" s="95">
        <v>2.2704648946309434E-2</v>
      </c>
      <c r="Q240" s="95">
        <v>1.7223479968479907E-2</v>
      </c>
    </row>
    <row r="241" spans="1:17" x14ac:dyDescent="0.2">
      <c r="A241" s="93" t="s">
        <v>45</v>
      </c>
      <c r="B241" s="52">
        <v>80</v>
      </c>
      <c r="C241" s="52">
        <v>3303</v>
      </c>
      <c r="D241" s="96">
        <f t="shared" si="7"/>
        <v>2.4220405691795337E-2</v>
      </c>
      <c r="O241" s="93" t="s">
        <v>35</v>
      </c>
      <c r="P241" s="96">
        <v>2.2589416440075297E-2</v>
      </c>
      <c r="Q241" s="95">
        <v>1.7223479968479907E-2</v>
      </c>
    </row>
    <row r="242" spans="1:17" x14ac:dyDescent="0.2">
      <c r="A242" s="93" t="s">
        <v>46</v>
      </c>
      <c r="B242" s="52">
        <v>66</v>
      </c>
      <c r="C242" s="52">
        <v>3091</v>
      </c>
      <c r="D242" s="96">
        <f t="shared" si="7"/>
        <v>2.1352313167259787E-2</v>
      </c>
      <c r="O242" s="93" t="s">
        <v>51</v>
      </c>
      <c r="P242" s="96">
        <v>2.1697203471552556E-2</v>
      </c>
      <c r="Q242" s="95">
        <v>1.7223479968479907E-2</v>
      </c>
    </row>
    <row r="243" spans="1:17" x14ac:dyDescent="0.2">
      <c r="A243" s="93" t="s">
        <v>47</v>
      </c>
      <c r="B243" s="52">
        <v>86</v>
      </c>
      <c r="C243" s="52">
        <v>2102</v>
      </c>
      <c r="D243" s="96">
        <f t="shared" si="7"/>
        <v>4.0913415794481447E-2</v>
      </c>
      <c r="O243" s="93" t="s">
        <v>46</v>
      </c>
      <c r="P243" s="96">
        <v>2.1352313167259787E-2</v>
      </c>
      <c r="Q243" s="95">
        <v>1.7223479968479907E-2</v>
      </c>
    </row>
    <row r="244" spans="1:17" x14ac:dyDescent="0.2">
      <c r="A244" s="93" t="s">
        <v>48</v>
      </c>
      <c r="B244" s="52">
        <v>153</v>
      </c>
      <c r="C244" s="52">
        <v>11371</v>
      </c>
      <c r="D244" s="96">
        <f t="shared" si="7"/>
        <v>1.3455280977926304E-2</v>
      </c>
      <c r="O244" s="93" t="s">
        <v>38</v>
      </c>
      <c r="P244" s="96">
        <v>2.0400858983536149E-2</v>
      </c>
      <c r="Q244" s="95">
        <v>1.7223479968479907E-2</v>
      </c>
    </row>
    <row r="245" spans="1:17" x14ac:dyDescent="0.2">
      <c r="A245" s="94" t="s">
        <v>28</v>
      </c>
      <c r="B245" s="66">
        <v>1072</v>
      </c>
      <c r="C245" s="66">
        <v>47215</v>
      </c>
      <c r="D245" s="95">
        <f t="shared" si="7"/>
        <v>2.2704648946309434E-2</v>
      </c>
      <c r="O245" s="94" t="s">
        <v>26</v>
      </c>
      <c r="P245" s="95">
        <v>1.801641343216101E-2</v>
      </c>
      <c r="Q245" s="95">
        <v>1.7223479968479907E-2</v>
      </c>
    </row>
    <row r="246" spans="1:17" x14ac:dyDescent="0.2">
      <c r="A246" s="93" t="s">
        <v>49</v>
      </c>
      <c r="B246" s="52">
        <v>36</v>
      </c>
      <c r="C246" s="52">
        <v>8060</v>
      </c>
      <c r="D246" s="96">
        <f t="shared" si="7"/>
        <v>4.4665012406947891E-3</v>
      </c>
      <c r="O246" s="93" t="s">
        <v>41</v>
      </c>
      <c r="P246" s="96">
        <v>1.8003766478342748E-2</v>
      </c>
      <c r="Q246" s="95">
        <v>1.7223479968479907E-2</v>
      </c>
    </row>
    <row r="247" spans="1:17" x14ac:dyDescent="0.2">
      <c r="A247" s="93" t="s">
        <v>50</v>
      </c>
      <c r="B247" s="52">
        <v>129</v>
      </c>
      <c r="C247" s="52">
        <v>11633</v>
      </c>
      <c r="D247" s="96">
        <f t="shared" si="7"/>
        <v>1.1089142955385541E-2</v>
      </c>
      <c r="O247" s="94" t="s">
        <v>29</v>
      </c>
      <c r="P247" s="95">
        <v>1.692217919473768E-2</v>
      </c>
      <c r="Q247" s="95">
        <v>1.7223479968479907E-2</v>
      </c>
    </row>
    <row r="248" spans="1:17" x14ac:dyDescent="0.2">
      <c r="A248" s="93" t="s">
        <v>51</v>
      </c>
      <c r="B248" s="52">
        <v>135</v>
      </c>
      <c r="C248" s="52">
        <v>6222</v>
      </c>
      <c r="D248" s="96">
        <f t="shared" si="7"/>
        <v>2.1697203471552556E-2</v>
      </c>
      <c r="O248" s="93" t="s">
        <v>39</v>
      </c>
      <c r="P248" s="96">
        <v>1.4483909028032061E-2</v>
      </c>
      <c r="Q248" s="95">
        <v>1.7223479968479907E-2</v>
      </c>
    </row>
    <row r="249" spans="1:17" x14ac:dyDescent="0.2">
      <c r="A249" s="93" t="s">
        <v>52</v>
      </c>
      <c r="B249" s="52">
        <v>164</v>
      </c>
      <c r="C249" s="52">
        <v>2848</v>
      </c>
      <c r="D249" s="96">
        <f t="shared" si="7"/>
        <v>5.758426966292135E-2</v>
      </c>
      <c r="O249" s="93" t="s">
        <v>48</v>
      </c>
      <c r="P249" s="96">
        <v>1.3455280977926304E-2</v>
      </c>
      <c r="Q249" s="95">
        <v>1.7223479968479907E-2</v>
      </c>
    </row>
    <row r="250" spans="1:17" x14ac:dyDescent="0.2">
      <c r="A250" s="93" t="s">
        <v>53</v>
      </c>
      <c r="B250" s="52">
        <v>13</v>
      </c>
      <c r="C250" s="52">
        <v>536</v>
      </c>
      <c r="D250" s="96">
        <f t="shared" si="7"/>
        <v>2.4253731343283583E-2</v>
      </c>
      <c r="O250" s="94" t="s">
        <v>27</v>
      </c>
      <c r="P250" s="95">
        <v>1.2053132174483438E-2</v>
      </c>
      <c r="Q250" s="95">
        <v>1.7223479968479907E-2</v>
      </c>
    </row>
    <row r="251" spans="1:17" x14ac:dyDescent="0.2">
      <c r="A251" s="93" t="s">
        <v>54</v>
      </c>
      <c r="B251" s="52">
        <v>179</v>
      </c>
      <c r="C251" s="52">
        <v>4295</v>
      </c>
      <c r="D251" s="96">
        <f t="shared" si="7"/>
        <v>4.167636786961583E-2</v>
      </c>
      <c r="O251" s="93" t="s">
        <v>50</v>
      </c>
      <c r="P251" s="96">
        <v>1.1089142955385541E-2</v>
      </c>
      <c r="Q251" s="95">
        <v>1.7223479968479907E-2</v>
      </c>
    </row>
    <row r="252" spans="1:17" x14ac:dyDescent="0.2">
      <c r="A252" s="93" t="s">
        <v>55</v>
      </c>
      <c r="B252" s="52">
        <v>106</v>
      </c>
      <c r="C252" s="52">
        <v>3179</v>
      </c>
      <c r="D252" s="96">
        <f t="shared" si="7"/>
        <v>3.3343818810946842E-2</v>
      </c>
      <c r="O252" s="93" t="s">
        <v>37</v>
      </c>
      <c r="P252" s="96">
        <v>1.0565734920422629E-2</v>
      </c>
      <c r="Q252" s="95">
        <v>1.7223479968479907E-2</v>
      </c>
    </row>
    <row r="253" spans="1:17" x14ac:dyDescent="0.2">
      <c r="A253" s="93" t="s">
        <v>56</v>
      </c>
      <c r="B253" s="52">
        <v>117</v>
      </c>
      <c r="C253" s="52">
        <v>4650</v>
      </c>
      <c r="D253" s="96">
        <f t="shared" si="7"/>
        <v>2.5161290322580646E-2</v>
      </c>
      <c r="O253" s="93" t="s">
        <v>44</v>
      </c>
      <c r="P253" s="96">
        <v>7.9149575365416829E-3</v>
      </c>
      <c r="Q253" s="95">
        <v>1.7223479968479907E-2</v>
      </c>
    </row>
    <row r="254" spans="1:17" x14ac:dyDescent="0.2">
      <c r="A254" s="93" t="s">
        <v>57</v>
      </c>
      <c r="B254" s="52">
        <v>119</v>
      </c>
      <c r="C254" s="52">
        <v>3540</v>
      </c>
      <c r="D254" s="96">
        <f t="shared" si="7"/>
        <v>3.3615819209039548E-2</v>
      </c>
      <c r="O254" s="93" t="s">
        <v>42</v>
      </c>
      <c r="P254" s="96">
        <v>4.528165187466039E-3</v>
      </c>
      <c r="Q254" s="95">
        <v>1.7223479968479907E-2</v>
      </c>
    </row>
    <row r="255" spans="1:17" x14ac:dyDescent="0.2">
      <c r="A255" s="93" t="s">
        <v>58</v>
      </c>
      <c r="B255" s="52">
        <v>76</v>
      </c>
      <c r="C255" s="52">
        <v>2252</v>
      </c>
      <c r="D255" s="96">
        <f t="shared" si="7"/>
        <v>3.3747779751332148E-2</v>
      </c>
      <c r="O255" s="93" t="s">
        <v>49</v>
      </c>
      <c r="P255" s="96">
        <v>4.4665012406947891E-3</v>
      </c>
      <c r="Q255" s="95">
        <v>1.7223479968479907E-2</v>
      </c>
    </row>
    <row r="256" spans="1:17" x14ac:dyDescent="0.2">
      <c r="A256" s="94" t="s">
        <v>29</v>
      </c>
      <c r="B256" s="65">
        <v>2552</v>
      </c>
      <c r="C256" s="65">
        <v>150808</v>
      </c>
      <c r="D256" s="95">
        <f t="shared" si="7"/>
        <v>1.692217919473768E-2</v>
      </c>
    </row>
    <row r="257" spans="1:16" x14ac:dyDescent="0.2">
      <c r="C257" s="42"/>
      <c r="D257" s="61"/>
    </row>
    <row r="258" spans="1:16" x14ac:dyDescent="0.2">
      <c r="C258" s="42"/>
    </row>
    <row r="259" spans="1:16" x14ac:dyDescent="0.2">
      <c r="C259" s="42"/>
    </row>
    <row r="260" spans="1:16" x14ac:dyDescent="0.2">
      <c r="C260" s="42"/>
    </row>
    <row r="262" spans="1:16" x14ac:dyDescent="0.2">
      <c r="A262" s="63" t="s">
        <v>166</v>
      </c>
    </row>
    <row r="263" spans="1:16" x14ac:dyDescent="0.2">
      <c r="B263" s="39" t="s">
        <v>4</v>
      </c>
      <c r="E263" s="39" t="s">
        <v>5</v>
      </c>
      <c r="H263" s="39" t="s">
        <v>6</v>
      </c>
      <c r="K263" s="39" t="s">
        <v>7</v>
      </c>
      <c r="N263" s="39" t="s">
        <v>8</v>
      </c>
    </row>
    <row r="264" spans="1:16" x14ac:dyDescent="0.2">
      <c r="A264" s="38" t="s">
        <v>25</v>
      </c>
      <c r="B264" s="39" t="s">
        <v>9</v>
      </c>
      <c r="C264" s="39" t="s">
        <v>30</v>
      </c>
      <c r="D264" s="39" t="s">
        <v>31</v>
      </c>
      <c r="E264" s="39" t="s">
        <v>9</v>
      </c>
      <c r="F264" s="39" t="s">
        <v>30</v>
      </c>
      <c r="G264" s="39" t="s">
        <v>31</v>
      </c>
      <c r="H264" s="39" t="s">
        <v>9</v>
      </c>
      <c r="I264" s="39" t="s">
        <v>30</v>
      </c>
      <c r="J264" s="39" t="s">
        <v>31</v>
      </c>
      <c r="K264" s="39" t="s">
        <v>9</v>
      </c>
      <c r="L264" s="39" t="s">
        <v>30</v>
      </c>
      <c r="M264" s="39" t="s">
        <v>31</v>
      </c>
      <c r="N264" s="39" t="s">
        <v>9</v>
      </c>
      <c r="O264" s="39" t="s">
        <v>30</v>
      </c>
      <c r="P264" s="39" t="s">
        <v>31</v>
      </c>
    </row>
    <row r="265" spans="1:16" x14ac:dyDescent="0.2">
      <c r="A265" s="94" t="s">
        <v>9</v>
      </c>
      <c r="B265" s="43">
        <v>5508</v>
      </c>
      <c r="C265" s="55">
        <v>732</v>
      </c>
      <c r="D265" s="55">
        <v>880</v>
      </c>
      <c r="E265" s="43">
        <v>4871</v>
      </c>
      <c r="F265" s="55">
        <v>656</v>
      </c>
      <c r="G265" s="55">
        <v>702</v>
      </c>
      <c r="H265" s="55">
        <v>127</v>
      </c>
      <c r="I265" s="55">
        <v>13</v>
      </c>
      <c r="J265" s="55">
        <v>30</v>
      </c>
      <c r="K265" s="55">
        <v>49</v>
      </c>
      <c r="L265" s="55">
        <v>9</v>
      </c>
      <c r="M265" s="55">
        <v>10</v>
      </c>
      <c r="N265" s="55">
        <v>632</v>
      </c>
      <c r="O265" s="55">
        <v>57</v>
      </c>
      <c r="P265" s="55">
        <v>143</v>
      </c>
    </row>
    <row r="266" spans="1:16" x14ac:dyDescent="0.2">
      <c r="A266" s="94" t="s">
        <v>26</v>
      </c>
      <c r="B266" s="43">
        <v>1315</v>
      </c>
      <c r="C266" s="55">
        <v>169</v>
      </c>
      <c r="D266" s="55">
        <v>258</v>
      </c>
      <c r="E266" s="43">
        <v>1107</v>
      </c>
      <c r="F266" s="55">
        <v>149</v>
      </c>
      <c r="G266" s="55">
        <v>192</v>
      </c>
      <c r="H266" s="55">
        <v>9</v>
      </c>
      <c r="I266" s="55" t="s">
        <v>2</v>
      </c>
      <c r="J266" s="55">
        <v>3</v>
      </c>
      <c r="K266" s="55">
        <v>3</v>
      </c>
      <c r="L266" s="55">
        <v>1</v>
      </c>
      <c r="M266" s="55">
        <v>2</v>
      </c>
      <c r="N266" s="55">
        <v>241</v>
      </c>
      <c r="O266" s="55">
        <v>21</v>
      </c>
      <c r="P266" s="55">
        <v>61</v>
      </c>
    </row>
    <row r="267" spans="1:16" x14ac:dyDescent="0.2">
      <c r="A267" s="93" t="s">
        <v>35</v>
      </c>
      <c r="B267" s="52">
        <v>216</v>
      </c>
      <c r="C267" s="52" t="s">
        <v>2</v>
      </c>
      <c r="D267" s="52">
        <v>38</v>
      </c>
      <c r="E267" s="52">
        <v>164</v>
      </c>
      <c r="F267" s="52" t="s">
        <v>2</v>
      </c>
      <c r="G267" s="52">
        <v>26</v>
      </c>
      <c r="H267" s="52">
        <v>8</v>
      </c>
      <c r="I267" s="69" t="s">
        <v>2</v>
      </c>
      <c r="J267" s="52">
        <v>2</v>
      </c>
      <c r="K267" s="69" t="s">
        <v>2</v>
      </c>
      <c r="L267" s="69" t="s">
        <v>2</v>
      </c>
      <c r="M267" s="69" t="s">
        <v>2</v>
      </c>
      <c r="N267" s="52">
        <v>46</v>
      </c>
      <c r="O267" s="69" t="s">
        <v>2</v>
      </c>
      <c r="P267" s="52">
        <v>10</v>
      </c>
    </row>
    <row r="268" spans="1:16" x14ac:dyDescent="0.2">
      <c r="A268" s="93" t="s">
        <v>36</v>
      </c>
      <c r="B268" s="52">
        <v>94</v>
      </c>
      <c r="C268" s="69" t="s">
        <v>2</v>
      </c>
      <c r="D268" s="52">
        <v>17</v>
      </c>
      <c r="E268" s="52">
        <v>90</v>
      </c>
      <c r="F268" s="69" t="s">
        <v>2</v>
      </c>
      <c r="G268" s="52">
        <v>17</v>
      </c>
      <c r="H268" s="69" t="s">
        <v>2</v>
      </c>
      <c r="I268" s="69" t="s">
        <v>2</v>
      </c>
      <c r="J268" s="69" t="s">
        <v>2</v>
      </c>
      <c r="K268" s="52" t="s">
        <v>2</v>
      </c>
      <c r="L268" s="69" t="s">
        <v>2</v>
      </c>
      <c r="M268" s="52" t="s">
        <v>2</v>
      </c>
      <c r="N268" s="52">
        <v>6</v>
      </c>
      <c r="O268" s="69" t="s">
        <v>2</v>
      </c>
      <c r="P268" s="52" t="s">
        <v>2</v>
      </c>
    </row>
    <row r="269" spans="1:16" x14ac:dyDescent="0.2">
      <c r="A269" s="93" t="s">
        <v>37</v>
      </c>
      <c r="B269" s="52">
        <v>158</v>
      </c>
      <c r="C269" s="52">
        <v>33</v>
      </c>
      <c r="D269" s="52">
        <v>35</v>
      </c>
      <c r="E269" s="52">
        <v>146</v>
      </c>
      <c r="F269" s="52">
        <v>30</v>
      </c>
      <c r="G269" s="52">
        <v>29</v>
      </c>
      <c r="H269" s="52">
        <v>1</v>
      </c>
      <c r="I269" s="69" t="s">
        <v>2</v>
      </c>
      <c r="J269" s="52">
        <v>1</v>
      </c>
      <c r="K269" s="69">
        <v>1</v>
      </c>
      <c r="L269" s="69">
        <v>1</v>
      </c>
      <c r="M269" s="69" t="s">
        <v>2</v>
      </c>
      <c r="N269" s="52">
        <v>16</v>
      </c>
      <c r="O269" s="52">
        <v>2</v>
      </c>
      <c r="P269" s="52">
        <v>5</v>
      </c>
    </row>
    <row r="270" spans="1:16" x14ac:dyDescent="0.2">
      <c r="A270" s="93" t="s">
        <v>38</v>
      </c>
      <c r="B270" s="52">
        <v>57</v>
      </c>
      <c r="C270" s="52">
        <v>17</v>
      </c>
      <c r="D270" s="52">
        <v>8</v>
      </c>
      <c r="E270" s="52">
        <v>56</v>
      </c>
      <c r="F270" s="52">
        <v>17</v>
      </c>
      <c r="G270" s="52">
        <v>8</v>
      </c>
      <c r="H270" s="69" t="s">
        <v>2</v>
      </c>
      <c r="I270" s="69" t="s">
        <v>2</v>
      </c>
      <c r="J270" s="69" t="s">
        <v>2</v>
      </c>
      <c r="K270" s="69" t="s">
        <v>2</v>
      </c>
      <c r="L270" s="69" t="s">
        <v>2</v>
      </c>
      <c r="M270" s="69" t="s">
        <v>2</v>
      </c>
      <c r="N270" s="52">
        <v>1</v>
      </c>
      <c r="O270" s="52" t="s">
        <v>2</v>
      </c>
      <c r="P270" s="52" t="s">
        <v>2</v>
      </c>
    </row>
    <row r="271" spans="1:16" x14ac:dyDescent="0.2">
      <c r="A271" s="93" t="s">
        <v>39</v>
      </c>
      <c r="B271" s="52">
        <v>356</v>
      </c>
      <c r="C271" s="52">
        <v>51</v>
      </c>
      <c r="D271" s="52">
        <v>83</v>
      </c>
      <c r="E271" s="52">
        <v>292</v>
      </c>
      <c r="F271" s="52">
        <v>44</v>
      </c>
      <c r="G271" s="52">
        <v>62</v>
      </c>
      <c r="H271" s="69" t="s">
        <v>2</v>
      </c>
      <c r="I271" s="69" t="s">
        <v>2</v>
      </c>
      <c r="J271" s="69" t="s">
        <v>2</v>
      </c>
      <c r="K271" s="52">
        <v>2</v>
      </c>
      <c r="L271" s="52" t="s">
        <v>2</v>
      </c>
      <c r="M271" s="69">
        <v>2</v>
      </c>
      <c r="N271" s="52">
        <v>79</v>
      </c>
      <c r="O271" s="52">
        <v>8</v>
      </c>
      <c r="P271" s="52">
        <v>19</v>
      </c>
    </row>
    <row r="272" spans="1:16" x14ac:dyDescent="0.2">
      <c r="A272" s="93" t="s">
        <v>40</v>
      </c>
      <c r="B272" s="52">
        <v>196</v>
      </c>
      <c r="C272" s="52">
        <v>30</v>
      </c>
      <c r="D272" s="52">
        <v>33</v>
      </c>
      <c r="E272" s="52">
        <v>152</v>
      </c>
      <c r="F272" s="52">
        <v>27</v>
      </c>
      <c r="G272" s="52">
        <v>18</v>
      </c>
      <c r="H272" s="52" t="s">
        <v>2</v>
      </c>
      <c r="I272" s="52" t="s">
        <v>2</v>
      </c>
      <c r="J272" s="69" t="s">
        <v>2</v>
      </c>
      <c r="K272" s="52" t="s">
        <v>2</v>
      </c>
      <c r="L272" s="52" t="s">
        <v>2</v>
      </c>
      <c r="M272" s="69" t="s">
        <v>2</v>
      </c>
      <c r="N272" s="52">
        <v>50</v>
      </c>
      <c r="O272" s="52">
        <v>3</v>
      </c>
      <c r="P272" s="52">
        <v>15</v>
      </c>
    </row>
    <row r="273" spans="1:16" x14ac:dyDescent="0.2">
      <c r="A273" s="93" t="s">
        <v>41</v>
      </c>
      <c r="B273" s="52">
        <v>239</v>
      </c>
      <c r="C273" s="52">
        <v>39</v>
      </c>
      <c r="D273" s="52">
        <v>44</v>
      </c>
      <c r="E273" s="52">
        <v>208</v>
      </c>
      <c r="F273" s="52">
        <v>32</v>
      </c>
      <c r="G273" s="52">
        <v>32</v>
      </c>
      <c r="H273" s="52" t="s">
        <v>2</v>
      </c>
      <c r="I273" s="69" t="s">
        <v>2</v>
      </c>
      <c r="J273" s="52" t="s">
        <v>2</v>
      </c>
      <c r="K273" s="69" t="s">
        <v>2</v>
      </c>
      <c r="L273" s="69" t="s">
        <v>2</v>
      </c>
      <c r="M273" s="69" t="s">
        <v>2</v>
      </c>
      <c r="N273" s="52">
        <v>43</v>
      </c>
      <c r="O273" s="52">
        <v>8</v>
      </c>
      <c r="P273" s="52">
        <v>12</v>
      </c>
    </row>
    <row r="274" spans="1:16" x14ac:dyDescent="0.2">
      <c r="A274" s="94" t="s">
        <v>27</v>
      </c>
      <c r="B274" s="55">
        <v>588</v>
      </c>
      <c r="C274" s="55">
        <v>84</v>
      </c>
      <c r="D274" s="55">
        <v>104</v>
      </c>
      <c r="E274" s="55">
        <v>523</v>
      </c>
      <c r="F274" s="55">
        <v>74</v>
      </c>
      <c r="G274" s="55">
        <v>79</v>
      </c>
      <c r="H274" s="55">
        <v>11</v>
      </c>
      <c r="I274" s="55">
        <v>1</v>
      </c>
      <c r="J274" s="55" t="s">
        <v>2</v>
      </c>
      <c r="K274" s="55">
        <v>5</v>
      </c>
      <c r="L274" s="55">
        <v>3</v>
      </c>
      <c r="M274" s="55">
        <v>2</v>
      </c>
      <c r="N274" s="55">
        <v>73</v>
      </c>
      <c r="O274" s="55">
        <v>6</v>
      </c>
      <c r="P274" s="55">
        <v>25</v>
      </c>
    </row>
    <row r="275" spans="1:16" x14ac:dyDescent="0.2">
      <c r="A275" s="93" t="s">
        <v>42</v>
      </c>
      <c r="B275" s="52">
        <v>50</v>
      </c>
      <c r="C275" s="52">
        <v>11</v>
      </c>
      <c r="D275" s="52">
        <v>1</v>
      </c>
      <c r="E275" s="52">
        <v>49</v>
      </c>
      <c r="F275" s="52">
        <v>11</v>
      </c>
      <c r="G275" s="52">
        <v>1</v>
      </c>
      <c r="H275" s="69" t="s">
        <v>2</v>
      </c>
      <c r="I275" s="69" t="s">
        <v>2</v>
      </c>
      <c r="J275" s="69" t="s">
        <v>2</v>
      </c>
      <c r="K275" s="69" t="s">
        <v>2</v>
      </c>
      <c r="L275" s="69" t="s">
        <v>2</v>
      </c>
      <c r="M275" s="69" t="s">
        <v>2</v>
      </c>
      <c r="N275" s="52">
        <v>1</v>
      </c>
      <c r="O275" s="69" t="s">
        <v>2</v>
      </c>
      <c r="P275" s="69" t="s">
        <v>2</v>
      </c>
    </row>
    <row r="276" spans="1:16" x14ac:dyDescent="0.2">
      <c r="A276" s="93" t="s">
        <v>43</v>
      </c>
      <c r="B276" s="52">
        <v>17</v>
      </c>
      <c r="C276" s="52">
        <v>4</v>
      </c>
      <c r="D276" s="52">
        <v>5</v>
      </c>
      <c r="E276" s="52">
        <v>12</v>
      </c>
      <c r="F276" s="52">
        <v>4</v>
      </c>
      <c r="G276" s="52">
        <v>2</v>
      </c>
      <c r="H276" s="69" t="s">
        <v>2</v>
      </c>
      <c r="I276" s="69" t="s">
        <v>2</v>
      </c>
      <c r="J276" s="69" t="s">
        <v>2</v>
      </c>
      <c r="K276" s="69" t="s">
        <v>2</v>
      </c>
      <c r="L276" s="69" t="s">
        <v>2</v>
      </c>
      <c r="M276" s="69" t="s">
        <v>2</v>
      </c>
      <c r="N276" s="52">
        <v>6</v>
      </c>
      <c r="O276" s="69" t="s">
        <v>2</v>
      </c>
      <c r="P276" s="52">
        <v>3</v>
      </c>
    </row>
    <row r="277" spans="1:16" x14ac:dyDescent="0.2">
      <c r="A277" s="93" t="s">
        <v>44</v>
      </c>
      <c r="B277" s="52">
        <v>137</v>
      </c>
      <c r="C277" s="52">
        <v>19</v>
      </c>
      <c r="D277" s="52">
        <v>31</v>
      </c>
      <c r="E277" s="52">
        <v>129</v>
      </c>
      <c r="F277" s="52">
        <v>16</v>
      </c>
      <c r="G277" s="52">
        <v>27</v>
      </c>
      <c r="H277" s="52">
        <v>2</v>
      </c>
      <c r="I277" s="52" t="s">
        <v>2</v>
      </c>
      <c r="J277" s="52" t="s">
        <v>2</v>
      </c>
      <c r="K277" s="52">
        <v>4</v>
      </c>
      <c r="L277" s="69">
        <v>2</v>
      </c>
      <c r="M277" s="52">
        <v>2</v>
      </c>
      <c r="N277" s="52">
        <v>8</v>
      </c>
      <c r="O277" s="52">
        <v>1</v>
      </c>
      <c r="P277" s="52">
        <v>2</v>
      </c>
    </row>
    <row r="278" spans="1:16" x14ac:dyDescent="0.2">
      <c r="A278" s="93" t="s">
        <v>45</v>
      </c>
      <c r="B278" s="52">
        <v>80</v>
      </c>
      <c r="C278" s="52">
        <v>5</v>
      </c>
      <c r="D278" s="52">
        <v>15</v>
      </c>
      <c r="E278" s="52">
        <v>64</v>
      </c>
      <c r="F278" s="52">
        <v>2</v>
      </c>
      <c r="G278" s="52">
        <v>9</v>
      </c>
      <c r="H278" s="52">
        <v>1</v>
      </c>
      <c r="I278" s="69" t="s">
        <v>2</v>
      </c>
      <c r="J278" s="69" t="s">
        <v>2</v>
      </c>
      <c r="K278" s="52">
        <v>1</v>
      </c>
      <c r="L278" s="69">
        <v>1</v>
      </c>
      <c r="M278" s="69" t="s">
        <v>2</v>
      </c>
      <c r="N278" s="52">
        <v>17</v>
      </c>
      <c r="O278" s="69">
        <v>2</v>
      </c>
      <c r="P278" s="52">
        <v>7</v>
      </c>
    </row>
    <row r="279" spans="1:16" x14ac:dyDescent="0.2">
      <c r="A279" s="93" t="s">
        <v>46</v>
      </c>
      <c r="B279" s="52">
        <v>66</v>
      </c>
      <c r="C279" s="52">
        <v>7</v>
      </c>
      <c r="D279" s="52">
        <v>12</v>
      </c>
      <c r="E279" s="52">
        <v>53</v>
      </c>
      <c r="F279" s="52">
        <v>7</v>
      </c>
      <c r="G279" s="52">
        <v>6</v>
      </c>
      <c r="H279" s="52">
        <v>3</v>
      </c>
      <c r="I279" s="52" t="s">
        <v>2</v>
      </c>
      <c r="J279" s="52" t="s">
        <v>2</v>
      </c>
      <c r="K279" s="69" t="s">
        <v>2</v>
      </c>
      <c r="L279" s="69" t="s">
        <v>2</v>
      </c>
      <c r="M279" s="69" t="s">
        <v>2</v>
      </c>
      <c r="N279" s="52">
        <v>11</v>
      </c>
      <c r="O279" s="52" t="s">
        <v>2</v>
      </c>
      <c r="P279" s="52">
        <v>6</v>
      </c>
    </row>
    <row r="280" spans="1:16" x14ac:dyDescent="0.2">
      <c r="A280" s="93" t="s">
        <v>47</v>
      </c>
      <c r="B280" s="52">
        <v>86</v>
      </c>
      <c r="C280" s="69" t="s">
        <v>2</v>
      </c>
      <c r="D280" s="52">
        <v>15</v>
      </c>
      <c r="E280" s="52">
        <v>73</v>
      </c>
      <c r="F280" s="69" t="s">
        <v>2</v>
      </c>
      <c r="G280" s="52">
        <v>13</v>
      </c>
      <c r="H280" s="69" t="s">
        <v>2</v>
      </c>
      <c r="I280" s="69" t="s">
        <v>2</v>
      </c>
      <c r="J280" s="69" t="s">
        <v>2</v>
      </c>
      <c r="K280" s="69" t="s">
        <v>2</v>
      </c>
      <c r="L280" s="69" t="s">
        <v>2</v>
      </c>
      <c r="M280" s="69" t="s">
        <v>2</v>
      </c>
      <c r="N280" s="52">
        <v>19</v>
      </c>
      <c r="O280" s="69" t="s">
        <v>2</v>
      </c>
      <c r="P280" s="52">
        <v>3</v>
      </c>
    </row>
    <row r="281" spans="1:16" x14ac:dyDescent="0.2">
      <c r="A281" s="93" t="s">
        <v>48</v>
      </c>
      <c r="B281" s="52">
        <v>153</v>
      </c>
      <c r="C281" s="52">
        <v>38</v>
      </c>
      <c r="D281" s="52">
        <v>25</v>
      </c>
      <c r="E281" s="52">
        <v>144</v>
      </c>
      <c r="F281" s="52">
        <v>34</v>
      </c>
      <c r="G281" s="52">
        <v>21</v>
      </c>
      <c r="H281" s="52">
        <v>5</v>
      </c>
      <c r="I281" s="52">
        <v>1</v>
      </c>
      <c r="J281" s="52" t="s">
        <v>2</v>
      </c>
      <c r="K281" s="52" t="s">
        <v>2</v>
      </c>
      <c r="L281" s="52" t="s">
        <v>2</v>
      </c>
      <c r="M281" s="69" t="s">
        <v>2</v>
      </c>
      <c r="N281" s="52">
        <v>11</v>
      </c>
      <c r="O281" s="52">
        <v>3</v>
      </c>
      <c r="P281" s="52">
        <v>4</v>
      </c>
    </row>
    <row r="282" spans="1:16" x14ac:dyDescent="0.2">
      <c r="A282" s="94" t="s">
        <v>28</v>
      </c>
      <c r="B282" s="43">
        <v>1072</v>
      </c>
      <c r="C282" s="55">
        <v>123</v>
      </c>
      <c r="D282" s="55">
        <v>249</v>
      </c>
      <c r="E282" s="55">
        <v>947</v>
      </c>
      <c r="F282" s="55">
        <v>113</v>
      </c>
      <c r="G282" s="55">
        <v>190</v>
      </c>
      <c r="H282" s="55">
        <v>28</v>
      </c>
      <c r="I282" s="55">
        <v>1</v>
      </c>
      <c r="J282" s="55">
        <v>17</v>
      </c>
      <c r="K282" s="55">
        <v>5</v>
      </c>
      <c r="L282" s="55" t="s">
        <v>2</v>
      </c>
      <c r="M282" s="55" t="s">
        <v>2</v>
      </c>
      <c r="N282" s="55">
        <v>146</v>
      </c>
      <c r="O282" s="55">
        <v>9</v>
      </c>
      <c r="P282" s="55">
        <v>43</v>
      </c>
    </row>
    <row r="283" spans="1:16" x14ac:dyDescent="0.2">
      <c r="A283" s="93" t="s">
        <v>49</v>
      </c>
      <c r="B283" s="52">
        <v>36</v>
      </c>
      <c r="C283" s="69">
        <v>1</v>
      </c>
      <c r="D283" s="52">
        <v>13</v>
      </c>
      <c r="E283" s="52">
        <v>36</v>
      </c>
      <c r="F283" s="69">
        <v>1</v>
      </c>
      <c r="G283" s="52">
        <v>13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 t="s">
        <v>2</v>
      </c>
      <c r="O283" s="69" t="s">
        <v>2</v>
      </c>
      <c r="P283" s="69" t="s">
        <v>2</v>
      </c>
    </row>
    <row r="284" spans="1:16" x14ac:dyDescent="0.2">
      <c r="A284" s="93" t="s">
        <v>50</v>
      </c>
      <c r="B284" s="52">
        <v>129</v>
      </c>
      <c r="C284" s="52">
        <v>29</v>
      </c>
      <c r="D284" s="52">
        <v>37</v>
      </c>
      <c r="E284" s="52">
        <v>118</v>
      </c>
      <c r="F284" s="52">
        <v>27</v>
      </c>
      <c r="G284" s="52">
        <v>34</v>
      </c>
      <c r="H284" s="52">
        <v>1</v>
      </c>
      <c r="I284" s="52" t="s">
        <v>2</v>
      </c>
      <c r="J284" s="52">
        <v>1</v>
      </c>
      <c r="K284" s="52">
        <v>2</v>
      </c>
      <c r="L284" s="69" t="s">
        <v>2</v>
      </c>
      <c r="M284" s="69" t="s">
        <v>2</v>
      </c>
      <c r="N284" s="52">
        <v>11</v>
      </c>
      <c r="O284" s="52">
        <v>2</v>
      </c>
      <c r="P284" s="52">
        <v>2</v>
      </c>
    </row>
    <row r="285" spans="1:16" x14ac:dyDescent="0.2">
      <c r="A285" s="93" t="s">
        <v>51</v>
      </c>
      <c r="B285" s="52">
        <v>135</v>
      </c>
      <c r="C285" s="52">
        <v>29</v>
      </c>
      <c r="D285" s="52">
        <v>41</v>
      </c>
      <c r="E285" s="52">
        <v>124</v>
      </c>
      <c r="F285" s="52">
        <v>29</v>
      </c>
      <c r="G285" s="52">
        <v>33</v>
      </c>
      <c r="H285" s="52">
        <v>5</v>
      </c>
      <c r="I285" s="52" t="s">
        <v>2</v>
      </c>
      <c r="J285" s="69" t="s">
        <v>2</v>
      </c>
      <c r="K285" s="52" t="s">
        <v>2</v>
      </c>
      <c r="L285" s="52" t="s">
        <v>2</v>
      </c>
      <c r="M285" s="69" t="s">
        <v>2</v>
      </c>
      <c r="N285" s="52">
        <v>17</v>
      </c>
      <c r="O285" s="52" t="s">
        <v>2</v>
      </c>
      <c r="P285" s="52">
        <v>8</v>
      </c>
    </row>
    <row r="286" spans="1:16" x14ac:dyDescent="0.2">
      <c r="A286" s="93" t="s">
        <v>52</v>
      </c>
      <c r="B286" s="52">
        <v>164</v>
      </c>
      <c r="C286" s="52">
        <v>4</v>
      </c>
      <c r="D286" s="52">
        <v>20</v>
      </c>
      <c r="E286" s="52">
        <v>139</v>
      </c>
      <c r="F286" s="52">
        <v>4</v>
      </c>
      <c r="G286" s="52">
        <v>13</v>
      </c>
      <c r="H286" s="52" t="s">
        <v>2</v>
      </c>
      <c r="I286" s="69" t="s">
        <v>2</v>
      </c>
      <c r="J286" s="69" t="s">
        <v>2</v>
      </c>
      <c r="K286" s="69" t="s">
        <v>2</v>
      </c>
      <c r="L286" s="69" t="s">
        <v>2</v>
      </c>
      <c r="M286" s="69" t="s">
        <v>2</v>
      </c>
      <c r="N286" s="52">
        <v>32</v>
      </c>
      <c r="O286" s="69" t="s">
        <v>2</v>
      </c>
      <c r="P286" s="52">
        <v>7</v>
      </c>
    </row>
    <row r="287" spans="1:16" x14ac:dyDescent="0.2">
      <c r="A287" s="93" t="s">
        <v>53</v>
      </c>
      <c r="B287" s="52">
        <v>13</v>
      </c>
      <c r="C287" s="52">
        <v>1</v>
      </c>
      <c r="D287" s="52">
        <v>2</v>
      </c>
      <c r="E287" s="52">
        <v>11</v>
      </c>
      <c r="F287" s="52" t="s">
        <v>2</v>
      </c>
      <c r="G287" s="52">
        <v>2</v>
      </c>
      <c r="H287" s="69" t="s">
        <v>2</v>
      </c>
      <c r="I287" s="69" t="s">
        <v>2</v>
      </c>
      <c r="J287" s="69" t="s">
        <v>2</v>
      </c>
      <c r="K287" s="69" t="s">
        <v>2</v>
      </c>
      <c r="L287" s="69" t="s">
        <v>2</v>
      </c>
      <c r="M287" s="69" t="s">
        <v>2</v>
      </c>
      <c r="N287" s="52">
        <v>3</v>
      </c>
      <c r="O287" s="69">
        <v>1</v>
      </c>
      <c r="P287" s="52" t="s">
        <v>2</v>
      </c>
    </row>
    <row r="288" spans="1:16" x14ac:dyDescent="0.2">
      <c r="A288" s="93" t="s">
        <v>54</v>
      </c>
      <c r="B288" s="52">
        <v>179</v>
      </c>
      <c r="C288" s="52">
        <v>22</v>
      </c>
      <c r="D288" s="52">
        <v>32</v>
      </c>
      <c r="E288" s="52">
        <v>166</v>
      </c>
      <c r="F288" s="52">
        <v>19</v>
      </c>
      <c r="G288" s="52">
        <v>25</v>
      </c>
      <c r="H288" s="52" t="s">
        <v>2</v>
      </c>
      <c r="I288" s="69" t="s">
        <v>2</v>
      </c>
      <c r="J288" s="69" t="s">
        <v>2</v>
      </c>
      <c r="K288" s="69" t="s">
        <v>2</v>
      </c>
      <c r="L288" s="69" t="s">
        <v>2</v>
      </c>
      <c r="M288" s="69" t="s">
        <v>2</v>
      </c>
      <c r="N288" s="52">
        <v>27</v>
      </c>
      <c r="O288" s="52">
        <v>3</v>
      </c>
      <c r="P288" s="52">
        <v>7</v>
      </c>
    </row>
    <row r="289" spans="1:16" x14ac:dyDescent="0.2">
      <c r="A289" s="93" t="s">
        <v>55</v>
      </c>
      <c r="B289" s="52">
        <v>106</v>
      </c>
      <c r="C289" s="52">
        <v>21</v>
      </c>
      <c r="D289" s="52">
        <v>29</v>
      </c>
      <c r="E289" s="52">
        <v>90</v>
      </c>
      <c r="F289" s="52">
        <v>17</v>
      </c>
      <c r="G289" s="52">
        <v>22</v>
      </c>
      <c r="H289" s="52">
        <v>2</v>
      </c>
      <c r="I289" s="52">
        <v>1</v>
      </c>
      <c r="J289" s="52" t="s">
        <v>2</v>
      </c>
      <c r="K289" s="69" t="s">
        <v>2</v>
      </c>
      <c r="L289" s="69" t="s">
        <v>2</v>
      </c>
      <c r="M289" s="69" t="s">
        <v>2</v>
      </c>
      <c r="N289" s="52">
        <v>16</v>
      </c>
      <c r="O289" s="52">
        <v>3</v>
      </c>
      <c r="P289" s="52">
        <v>7</v>
      </c>
    </row>
    <row r="290" spans="1:16" x14ac:dyDescent="0.2">
      <c r="A290" s="93" t="s">
        <v>56</v>
      </c>
      <c r="B290" s="52">
        <v>117</v>
      </c>
      <c r="C290" s="52">
        <v>13</v>
      </c>
      <c r="D290" s="52">
        <v>23</v>
      </c>
      <c r="E290" s="52">
        <v>109</v>
      </c>
      <c r="F290" s="52">
        <v>13</v>
      </c>
      <c r="G290" s="52">
        <v>20</v>
      </c>
      <c r="H290" s="52">
        <v>1</v>
      </c>
      <c r="I290" s="69" t="s">
        <v>2</v>
      </c>
      <c r="J290" s="52" t="s">
        <v>2</v>
      </c>
      <c r="K290" s="52" t="s">
        <v>2</v>
      </c>
      <c r="L290" s="69" t="s">
        <v>2</v>
      </c>
      <c r="M290" s="69" t="s">
        <v>2</v>
      </c>
      <c r="N290" s="52">
        <v>10</v>
      </c>
      <c r="O290" s="52" t="s">
        <v>2</v>
      </c>
      <c r="P290" s="52">
        <v>3</v>
      </c>
    </row>
    <row r="291" spans="1:16" x14ac:dyDescent="0.2">
      <c r="A291" s="93" t="s">
        <v>57</v>
      </c>
      <c r="B291" s="52">
        <v>119</v>
      </c>
      <c r="C291" s="52">
        <v>3</v>
      </c>
      <c r="D291" s="52">
        <v>38</v>
      </c>
      <c r="E291" s="52">
        <v>98</v>
      </c>
      <c r="F291" s="52">
        <v>3</v>
      </c>
      <c r="G291" s="52">
        <v>20</v>
      </c>
      <c r="H291" s="52">
        <v>19</v>
      </c>
      <c r="I291" s="69" t="s">
        <v>2</v>
      </c>
      <c r="J291" s="52">
        <v>16</v>
      </c>
      <c r="K291" s="52">
        <v>1</v>
      </c>
      <c r="L291" s="69" t="s">
        <v>2</v>
      </c>
      <c r="M291" s="52" t="s">
        <v>2</v>
      </c>
      <c r="N291" s="52">
        <v>11</v>
      </c>
      <c r="O291" s="52" t="s">
        <v>2</v>
      </c>
      <c r="P291" s="52">
        <v>3</v>
      </c>
    </row>
    <row r="292" spans="1:16" x14ac:dyDescent="0.2">
      <c r="A292" s="93" t="s">
        <v>58</v>
      </c>
      <c r="B292" s="52">
        <v>76</v>
      </c>
      <c r="C292" s="52" t="s">
        <v>2</v>
      </c>
      <c r="D292" s="52">
        <v>14</v>
      </c>
      <c r="E292" s="52">
        <v>58</v>
      </c>
      <c r="F292" s="52" t="s">
        <v>2</v>
      </c>
      <c r="G292" s="52">
        <v>8</v>
      </c>
      <c r="H292" s="52" t="s">
        <v>2</v>
      </c>
      <c r="I292" s="69" t="s">
        <v>2</v>
      </c>
      <c r="J292" s="69" t="s">
        <v>2</v>
      </c>
      <c r="K292" s="52">
        <v>2</v>
      </c>
      <c r="L292" s="69" t="s">
        <v>2</v>
      </c>
      <c r="M292" s="69" t="s">
        <v>2</v>
      </c>
      <c r="N292" s="52">
        <v>19</v>
      </c>
      <c r="O292" s="69" t="s">
        <v>2</v>
      </c>
      <c r="P292" s="52">
        <v>6</v>
      </c>
    </row>
    <row r="293" spans="1:16" x14ac:dyDescent="0.2">
      <c r="A293" s="94" t="s">
        <v>29</v>
      </c>
      <c r="B293" s="43">
        <v>2552</v>
      </c>
      <c r="C293" s="55">
        <v>357</v>
      </c>
      <c r="D293" s="55">
        <v>267</v>
      </c>
      <c r="E293" s="43">
        <v>2313</v>
      </c>
      <c r="F293" s="55">
        <v>321</v>
      </c>
      <c r="G293" s="55">
        <v>239</v>
      </c>
      <c r="H293" s="55">
        <v>79</v>
      </c>
      <c r="I293" s="55">
        <v>11</v>
      </c>
      <c r="J293" s="55">
        <v>10</v>
      </c>
      <c r="K293" s="55">
        <v>36</v>
      </c>
      <c r="L293" s="55">
        <v>5</v>
      </c>
      <c r="M293" s="55">
        <v>6</v>
      </c>
      <c r="N293" s="55">
        <v>172</v>
      </c>
      <c r="O293" s="55">
        <v>21</v>
      </c>
      <c r="P293" s="55">
        <v>14</v>
      </c>
    </row>
  </sheetData>
  <mergeCells count="4">
    <mergeCell ref="B192:D192"/>
    <mergeCell ref="E192:G192"/>
    <mergeCell ref="H192:J192"/>
    <mergeCell ref="K192:M19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&amp;LSAD 2021
Datos obtenidos 8-3-2022</oddHeader>
  </headerFooter>
  <rowBreaks count="7" manualBreakCount="7">
    <brk id="38" max="12" man="1"/>
    <brk id="80" max="12" man="1"/>
    <brk id="120" max="12" man="1"/>
    <brk id="155" max="12" man="1"/>
    <brk id="190" max="12" man="1"/>
    <brk id="224" max="12" man="1"/>
    <brk id="261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3"/>
  <sheetViews>
    <sheetView view="pageBreakPreview" topLeftCell="A215" zoomScale="83" zoomScaleNormal="100" zoomScaleSheetLayoutView="83" workbookViewId="0">
      <selection activeCell="A258" sqref="A258"/>
    </sheetView>
  </sheetViews>
  <sheetFormatPr baseColWidth="10" defaultColWidth="9.140625" defaultRowHeight="12.75" x14ac:dyDescent="0.2"/>
  <cols>
    <col min="1" max="1" width="36" style="36" customWidth="1"/>
    <col min="2" max="2" width="12.140625" style="36" customWidth="1"/>
    <col min="3" max="3" width="11.5703125" style="36" customWidth="1"/>
    <col min="4" max="4" width="12.5703125" style="36" customWidth="1"/>
    <col min="5" max="5" width="9.28515625" style="36" customWidth="1"/>
    <col min="6" max="6" width="9.710937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229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25.5" x14ac:dyDescent="0.2">
      <c r="A4" s="89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89" t="s">
        <v>144</v>
      </c>
      <c r="B5" s="88">
        <v>5432</v>
      </c>
      <c r="C5" s="88">
        <v>4705</v>
      </c>
      <c r="D5" s="88">
        <v>129</v>
      </c>
      <c r="E5" s="88">
        <v>42</v>
      </c>
      <c r="F5" s="88">
        <v>678</v>
      </c>
      <c r="N5" s="42">
        <f>SUM(C5:F5)</f>
        <v>5554</v>
      </c>
      <c r="O5" s="42">
        <f>N5-B5</f>
        <v>122</v>
      </c>
    </row>
    <row r="6" spans="1:15" x14ac:dyDescent="0.2">
      <c r="A6" s="89" t="s">
        <v>11</v>
      </c>
      <c r="B6" s="88">
        <v>1159550</v>
      </c>
      <c r="C6" s="88">
        <v>1052935</v>
      </c>
      <c r="D6" s="88">
        <v>16912</v>
      </c>
      <c r="E6" s="88">
        <v>11521</v>
      </c>
      <c r="F6" s="88">
        <v>78182</v>
      </c>
      <c r="G6" s="42"/>
    </row>
    <row r="7" spans="1:15" x14ac:dyDescent="0.2">
      <c r="A7" s="89" t="s">
        <v>134</v>
      </c>
      <c r="B7" s="88">
        <v>1000994</v>
      </c>
      <c r="C7" s="88">
        <v>912472</v>
      </c>
      <c r="D7" s="88">
        <v>15397</v>
      </c>
      <c r="E7" s="88">
        <v>10200</v>
      </c>
      <c r="F7" s="88">
        <v>62925</v>
      </c>
      <c r="G7" s="42"/>
    </row>
    <row r="9" spans="1:15" x14ac:dyDescent="0.2">
      <c r="A9" s="36" t="s">
        <v>233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3" x14ac:dyDescent="0.2">
      <c r="A39" s="63" t="s">
        <v>231</v>
      </c>
    </row>
    <row r="40" spans="1:3" x14ac:dyDescent="0.2">
      <c r="A40" s="50"/>
      <c r="B40" s="70" t="s">
        <v>5</v>
      </c>
      <c r="C40" s="70" t="s">
        <v>232</v>
      </c>
    </row>
    <row r="41" spans="1:3" x14ac:dyDescent="0.2">
      <c r="A41" s="50" t="s">
        <v>5</v>
      </c>
      <c r="B41" s="81">
        <v>4705</v>
      </c>
      <c r="C41" s="97">
        <f>B41/B41</f>
        <v>1</v>
      </c>
    </row>
    <row r="42" spans="1:3" ht="15" hidden="1" x14ac:dyDescent="0.2">
      <c r="A42" s="50" t="s">
        <v>147</v>
      </c>
      <c r="B42" s="98">
        <v>138</v>
      </c>
      <c r="C42" s="99"/>
    </row>
    <row r="43" spans="1:3" ht="15" hidden="1" x14ac:dyDescent="0.2">
      <c r="A43" s="50" t="s">
        <v>148</v>
      </c>
      <c r="B43" s="98">
        <v>59</v>
      </c>
      <c r="C43" s="99"/>
    </row>
    <row r="44" spans="1:3" ht="15" hidden="1" x14ac:dyDescent="0.2">
      <c r="A44" s="50" t="s">
        <v>15</v>
      </c>
      <c r="B44" s="98">
        <v>163</v>
      </c>
      <c r="C44" s="99"/>
    </row>
    <row r="45" spans="1:3" ht="15" hidden="1" x14ac:dyDescent="0.2">
      <c r="A45" s="50" t="s">
        <v>16</v>
      </c>
      <c r="B45" s="98">
        <v>107</v>
      </c>
      <c r="C45" s="99"/>
    </row>
    <row r="46" spans="1:3" ht="15" hidden="1" x14ac:dyDescent="0.2">
      <c r="A46" s="50" t="s">
        <v>17</v>
      </c>
      <c r="B46" s="98">
        <v>167</v>
      </c>
      <c r="C46" s="99"/>
    </row>
    <row r="47" spans="1:3" ht="15" hidden="1" x14ac:dyDescent="0.2">
      <c r="A47" s="50" t="s">
        <v>18</v>
      </c>
      <c r="B47" s="98">
        <v>101</v>
      </c>
      <c r="C47" s="99"/>
    </row>
    <row r="48" spans="1:3" ht="15" hidden="1" x14ac:dyDescent="0.2">
      <c r="A48" s="50" t="s">
        <v>19</v>
      </c>
      <c r="B48" s="98">
        <v>113</v>
      </c>
      <c r="C48" s="99"/>
    </row>
    <row r="49" spans="1:6" ht="15" hidden="1" x14ac:dyDescent="0.2">
      <c r="A49" s="50" t="s">
        <v>20</v>
      </c>
      <c r="B49" s="98">
        <v>119</v>
      </c>
      <c r="C49" s="99"/>
    </row>
    <row r="50" spans="1:6" ht="15" hidden="1" x14ac:dyDescent="0.2">
      <c r="A50" s="50" t="s">
        <v>21</v>
      </c>
      <c r="B50" s="5">
        <v>1855</v>
      </c>
      <c r="C50" s="99"/>
    </row>
    <row r="51" spans="1:6" ht="15" hidden="1" x14ac:dyDescent="0.2">
      <c r="A51" s="50" t="s">
        <v>22</v>
      </c>
      <c r="B51" s="5">
        <v>1419</v>
      </c>
      <c r="C51" s="99"/>
    </row>
    <row r="52" spans="1:6" ht="15" hidden="1" x14ac:dyDescent="0.2">
      <c r="A52" s="50" t="s">
        <v>23</v>
      </c>
      <c r="B52" s="98">
        <v>803</v>
      </c>
      <c r="C52" s="99"/>
    </row>
    <row r="53" spans="1:6" x14ac:dyDescent="0.2">
      <c r="A53" s="64" t="s">
        <v>142</v>
      </c>
      <c r="B53" s="65">
        <f t="shared" ref="B53" si="0">B42+B43</f>
        <v>197</v>
      </c>
      <c r="C53" s="44">
        <f>B53/B41</f>
        <v>4.1870350690754517E-2</v>
      </c>
    </row>
    <row r="54" spans="1:6" x14ac:dyDescent="0.2">
      <c r="A54" s="64" t="s">
        <v>139</v>
      </c>
      <c r="B54" s="65">
        <f t="shared" ref="B54" si="1">B44+B45+B50</f>
        <v>2125</v>
      </c>
      <c r="C54" s="44">
        <f>B54/B41</f>
        <v>0.45164718384697133</v>
      </c>
    </row>
    <row r="55" spans="1:6" x14ac:dyDescent="0.2">
      <c r="A55" s="64" t="s">
        <v>140</v>
      </c>
      <c r="B55" s="65">
        <f t="shared" ref="B55" si="2">B46+B47+B51</f>
        <v>1687</v>
      </c>
      <c r="C55" s="44">
        <f>B55/B41</f>
        <v>0.35855472901168967</v>
      </c>
    </row>
    <row r="56" spans="1:6" x14ac:dyDescent="0.2">
      <c r="A56" s="64" t="s">
        <v>141</v>
      </c>
      <c r="B56" s="65">
        <f t="shared" ref="B56" si="3">B48+B49+B52</f>
        <v>1035</v>
      </c>
      <c r="C56" s="44">
        <f>B56/B41</f>
        <v>0.2199787460148778</v>
      </c>
    </row>
    <row r="57" spans="1:6" s="47" customFormat="1" x14ac:dyDescent="0.2">
      <c r="A57" s="45"/>
      <c r="B57" s="46"/>
      <c r="C57" s="46"/>
      <c r="D57" s="46"/>
      <c r="E57" s="46"/>
      <c r="F57" s="46"/>
    </row>
    <row r="58" spans="1:6" s="47" customFormat="1" x14ac:dyDescent="0.2">
      <c r="A58" s="45"/>
      <c r="B58" s="46"/>
      <c r="C58" s="46"/>
      <c r="D58" s="46"/>
      <c r="E58" s="46"/>
      <c r="F58" s="46"/>
    </row>
    <row r="59" spans="1:6" x14ac:dyDescent="0.2">
      <c r="A59" s="63" t="s">
        <v>165</v>
      </c>
      <c r="B59" s="48"/>
      <c r="C59" s="41"/>
      <c r="D59" s="41"/>
      <c r="E59" s="41"/>
      <c r="F59" s="41"/>
    </row>
    <row r="60" spans="1:6" x14ac:dyDescent="0.2">
      <c r="A60" s="49"/>
      <c r="B60" s="48"/>
      <c r="C60" s="41"/>
      <c r="D60" s="41"/>
      <c r="E60" s="41"/>
      <c r="F60" s="41"/>
    </row>
    <row r="61" spans="1:6" x14ac:dyDescent="0.2">
      <c r="A61" s="49"/>
      <c r="B61" s="48"/>
      <c r="C61" s="41"/>
      <c r="D61" s="41"/>
      <c r="E61" s="41"/>
      <c r="F61" s="41"/>
    </row>
    <row r="62" spans="1:6" x14ac:dyDescent="0.2">
      <c r="A62" s="49"/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81" spans="1:19" x14ac:dyDescent="0.2">
      <c r="A81" s="63" t="s">
        <v>159</v>
      </c>
    </row>
    <row r="83" spans="1:19" ht="38.25" x14ac:dyDescent="0.2">
      <c r="A83" s="89"/>
      <c r="B83" s="70" t="s">
        <v>4</v>
      </c>
      <c r="C83" s="70" t="s">
        <v>128</v>
      </c>
      <c r="D83" s="70" t="s">
        <v>5</v>
      </c>
      <c r="E83" s="70" t="s">
        <v>149</v>
      </c>
      <c r="F83" s="70" t="s">
        <v>6</v>
      </c>
      <c r="G83" s="70" t="s">
        <v>152</v>
      </c>
      <c r="H83" s="70" t="s">
        <v>7</v>
      </c>
      <c r="I83" s="70" t="s">
        <v>151</v>
      </c>
      <c r="J83" s="70" t="s">
        <v>8</v>
      </c>
      <c r="K83" s="70" t="s">
        <v>150</v>
      </c>
    </row>
    <row r="84" spans="1:19" ht="15" x14ac:dyDescent="0.2">
      <c r="A84" s="90" t="s">
        <v>9</v>
      </c>
      <c r="B84" s="65">
        <v>5432</v>
      </c>
      <c r="C84" s="67">
        <f>B84/$B$84</f>
        <v>1</v>
      </c>
      <c r="D84" s="65">
        <v>4705</v>
      </c>
      <c r="E84" s="67">
        <f>D84/$B$84</f>
        <v>0.86616347569955821</v>
      </c>
      <c r="F84" s="66">
        <v>129</v>
      </c>
      <c r="G84" s="67">
        <f>F84/$B$84</f>
        <v>2.3748159057437407E-2</v>
      </c>
      <c r="H84" s="66">
        <v>42</v>
      </c>
      <c r="I84" s="67">
        <f>H84/$B$84</f>
        <v>7.7319587628865982E-3</v>
      </c>
      <c r="J84" s="66">
        <v>678</v>
      </c>
      <c r="K84" s="67">
        <f>J84/$B$84</f>
        <v>0.1248159057437408</v>
      </c>
      <c r="O84" s="85"/>
      <c r="P84" s="85"/>
      <c r="Q84" s="84"/>
      <c r="R84" s="84"/>
      <c r="S84" s="84"/>
    </row>
    <row r="85" spans="1:19" ht="15" x14ac:dyDescent="0.2">
      <c r="A85" s="90" t="s">
        <v>26</v>
      </c>
      <c r="B85" s="65">
        <v>1242</v>
      </c>
      <c r="C85" s="67">
        <f t="shared" ref="C85:K112" si="4">B85/$B$84</f>
        <v>0.22864506627393225</v>
      </c>
      <c r="D85" s="65">
        <v>1023</v>
      </c>
      <c r="E85" s="67">
        <f t="shared" si="4"/>
        <v>0.18832842415316642</v>
      </c>
      <c r="F85" s="66">
        <v>11</v>
      </c>
      <c r="G85" s="67">
        <f t="shared" si="4"/>
        <v>2.025036818851252E-3</v>
      </c>
      <c r="H85" s="66">
        <v>2</v>
      </c>
      <c r="I85" s="67">
        <f t="shared" si="4"/>
        <v>3.6818851251840942E-4</v>
      </c>
      <c r="J85" s="66">
        <v>229</v>
      </c>
      <c r="K85" s="67">
        <f t="shared" si="4"/>
        <v>4.2157584683357882E-2</v>
      </c>
      <c r="O85" s="84"/>
      <c r="P85" s="84"/>
      <c r="Q85" s="84"/>
      <c r="R85" s="84"/>
      <c r="S85" s="84"/>
    </row>
    <row r="86" spans="1:19" ht="15" x14ac:dyDescent="0.2">
      <c r="A86" s="89" t="s">
        <v>35</v>
      </c>
      <c r="B86" s="52">
        <v>191</v>
      </c>
      <c r="C86" s="53">
        <f>B86/$B$84</f>
        <v>3.51620029455081E-2</v>
      </c>
      <c r="D86" s="52">
        <v>149</v>
      </c>
      <c r="E86" s="53">
        <f>D86/$B$84</f>
        <v>2.7430044182621502E-2</v>
      </c>
      <c r="F86" s="52">
        <v>8</v>
      </c>
      <c r="G86" s="53">
        <f>F86/$B$84</f>
        <v>1.4727540500736377E-3</v>
      </c>
      <c r="H86" s="52">
        <v>0</v>
      </c>
      <c r="I86" s="53">
        <f>H86/$B$84</f>
        <v>0</v>
      </c>
      <c r="J86" s="52">
        <v>37</v>
      </c>
      <c r="K86" s="53">
        <f>J86/$B$84</f>
        <v>6.8114874815905745E-3</v>
      </c>
      <c r="O86" s="84"/>
      <c r="P86" s="84"/>
      <c r="Q86" s="84"/>
      <c r="R86" s="84"/>
      <c r="S86" s="84"/>
    </row>
    <row r="87" spans="1:19" ht="15" x14ac:dyDescent="0.2">
      <c r="A87" s="89" t="s">
        <v>36</v>
      </c>
      <c r="B87" s="52">
        <v>85</v>
      </c>
      <c r="C87" s="53">
        <f t="shared" si="4"/>
        <v>1.5648011782032401E-2</v>
      </c>
      <c r="D87" s="52">
        <v>77</v>
      </c>
      <c r="E87" s="53">
        <f t="shared" si="4"/>
        <v>1.4175257731958763E-2</v>
      </c>
      <c r="F87" s="52">
        <v>0</v>
      </c>
      <c r="G87" s="53">
        <f t="shared" si="4"/>
        <v>0</v>
      </c>
      <c r="H87" s="52">
        <v>1</v>
      </c>
      <c r="I87" s="53">
        <f t="shared" si="4"/>
        <v>1.8409425625920471E-4</v>
      </c>
      <c r="J87" s="52">
        <v>8</v>
      </c>
      <c r="K87" s="53">
        <f t="shared" si="4"/>
        <v>1.4727540500736377E-3</v>
      </c>
      <c r="O87" s="84"/>
      <c r="P87" s="84"/>
      <c r="Q87" s="84"/>
      <c r="R87" s="84"/>
      <c r="S87" s="84"/>
    </row>
    <row r="88" spans="1:19" ht="15" x14ac:dyDescent="0.2">
      <c r="A88" s="89" t="s">
        <v>37</v>
      </c>
      <c r="B88" s="52">
        <v>153</v>
      </c>
      <c r="C88" s="53">
        <f t="shared" si="4"/>
        <v>2.8166421207658322E-2</v>
      </c>
      <c r="D88" s="52">
        <v>138</v>
      </c>
      <c r="E88" s="53">
        <f t="shared" si="4"/>
        <v>2.540500736377025E-2</v>
      </c>
      <c r="F88" s="52">
        <v>2</v>
      </c>
      <c r="G88" s="53">
        <f t="shared" si="4"/>
        <v>3.6818851251840942E-4</v>
      </c>
      <c r="H88" s="52">
        <v>0</v>
      </c>
      <c r="I88" s="53">
        <f t="shared" si="4"/>
        <v>0</v>
      </c>
      <c r="J88" s="52">
        <v>15</v>
      </c>
      <c r="K88" s="53">
        <f t="shared" si="4"/>
        <v>2.7614138438880709E-3</v>
      </c>
      <c r="O88" s="84"/>
      <c r="P88" s="84"/>
      <c r="Q88" s="84"/>
      <c r="R88" s="84"/>
      <c r="S88" s="84"/>
    </row>
    <row r="89" spans="1:19" ht="15" x14ac:dyDescent="0.2">
      <c r="A89" s="89" t="s">
        <v>38</v>
      </c>
      <c r="B89" s="52">
        <v>60</v>
      </c>
      <c r="C89" s="53">
        <f t="shared" si="4"/>
        <v>1.1045655375552283E-2</v>
      </c>
      <c r="D89" s="52">
        <v>59</v>
      </c>
      <c r="E89" s="53">
        <f t="shared" si="4"/>
        <v>1.0861561119293078E-2</v>
      </c>
      <c r="F89" s="52">
        <v>0</v>
      </c>
      <c r="G89" s="53">
        <f t="shared" si="4"/>
        <v>0</v>
      </c>
      <c r="H89" s="52">
        <v>0</v>
      </c>
      <c r="I89" s="53">
        <f t="shared" si="4"/>
        <v>0</v>
      </c>
      <c r="J89" s="52">
        <v>2</v>
      </c>
      <c r="K89" s="53">
        <f t="shared" si="4"/>
        <v>3.6818851251840942E-4</v>
      </c>
      <c r="O89" s="84"/>
      <c r="P89" s="84"/>
      <c r="Q89" s="84"/>
      <c r="R89" s="84"/>
      <c r="S89" s="84"/>
    </row>
    <row r="90" spans="1:19" ht="15" x14ac:dyDescent="0.2">
      <c r="A90" s="89" t="s">
        <v>39</v>
      </c>
      <c r="B90" s="52">
        <v>322</v>
      </c>
      <c r="C90" s="53">
        <f t="shared" si="4"/>
        <v>5.9278350515463915E-2</v>
      </c>
      <c r="D90" s="52">
        <v>256</v>
      </c>
      <c r="E90" s="53">
        <f t="shared" si="4"/>
        <v>4.7128129602356406E-2</v>
      </c>
      <c r="F90" s="52">
        <v>0</v>
      </c>
      <c r="G90" s="53">
        <f t="shared" si="4"/>
        <v>0</v>
      </c>
      <c r="H90" s="52">
        <v>1</v>
      </c>
      <c r="I90" s="53">
        <f t="shared" si="4"/>
        <v>1.8409425625920471E-4</v>
      </c>
      <c r="J90" s="52">
        <v>66</v>
      </c>
      <c r="K90" s="53">
        <f t="shared" si="4"/>
        <v>1.2150220913107511E-2</v>
      </c>
      <c r="O90" s="84"/>
      <c r="P90" s="84"/>
      <c r="Q90" s="84"/>
      <c r="R90" s="84"/>
      <c r="S90" s="84"/>
    </row>
    <row r="91" spans="1:19" ht="15" x14ac:dyDescent="0.2">
      <c r="A91" s="89" t="s">
        <v>40</v>
      </c>
      <c r="B91" s="52">
        <v>191</v>
      </c>
      <c r="C91" s="53">
        <f t="shared" si="4"/>
        <v>3.51620029455081E-2</v>
      </c>
      <c r="D91" s="52">
        <v>144</v>
      </c>
      <c r="E91" s="53">
        <f t="shared" si="4"/>
        <v>2.6509572901325478E-2</v>
      </c>
      <c r="F91" s="52">
        <v>1</v>
      </c>
      <c r="G91" s="53">
        <f t="shared" si="4"/>
        <v>1.8409425625920471E-4</v>
      </c>
      <c r="H91" s="52">
        <v>0</v>
      </c>
      <c r="I91" s="53">
        <f t="shared" si="4"/>
        <v>0</v>
      </c>
      <c r="J91" s="52">
        <v>51</v>
      </c>
      <c r="K91" s="53">
        <f t="shared" si="4"/>
        <v>9.38880706921944E-3</v>
      </c>
      <c r="O91" s="84"/>
      <c r="P91" s="84"/>
      <c r="Q91" s="84"/>
      <c r="R91" s="84"/>
      <c r="S91" s="84"/>
    </row>
    <row r="92" spans="1:19" ht="15" x14ac:dyDescent="0.2">
      <c r="A92" s="89" t="s">
        <v>41</v>
      </c>
      <c r="B92" s="52">
        <v>243</v>
      </c>
      <c r="C92" s="53">
        <f t="shared" si="4"/>
        <v>4.4734904270986746E-2</v>
      </c>
      <c r="D92" s="52">
        <v>203</v>
      </c>
      <c r="E92" s="53">
        <f t="shared" si="4"/>
        <v>3.7371134020618556E-2</v>
      </c>
      <c r="F92" s="52">
        <v>0</v>
      </c>
      <c r="G92" s="53">
        <f t="shared" si="4"/>
        <v>0</v>
      </c>
      <c r="H92" s="52">
        <v>0</v>
      </c>
      <c r="I92" s="53">
        <f t="shared" si="4"/>
        <v>0</v>
      </c>
      <c r="J92" s="52">
        <v>50</v>
      </c>
      <c r="K92" s="53">
        <f t="shared" si="4"/>
        <v>9.2047128129602359E-3</v>
      </c>
      <c r="O92" s="84"/>
      <c r="P92" s="84"/>
      <c r="Q92" s="84"/>
      <c r="R92" s="84"/>
      <c r="S92" s="84"/>
    </row>
    <row r="93" spans="1:19" ht="15" x14ac:dyDescent="0.2">
      <c r="A93" s="90" t="s">
        <v>27</v>
      </c>
      <c r="B93" s="66">
        <v>601</v>
      </c>
      <c r="C93" s="67">
        <f t="shared" si="4"/>
        <v>0.11064064801178203</v>
      </c>
      <c r="D93" s="66">
        <v>527</v>
      </c>
      <c r="E93" s="67">
        <f t="shared" si="4"/>
        <v>9.7017673048600886E-2</v>
      </c>
      <c r="F93" s="66">
        <v>14</v>
      </c>
      <c r="G93" s="67">
        <f t="shared" si="4"/>
        <v>2.5773195876288659E-3</v>
      </c>
      <c r="H93" s="66">
        <v>4</v>
      </c>
      <c r="I93" s="67">
        <f t="shared" si="4"/>
        <v>7.3637702503681884E-4</v>
      </c>
      <c r="J93" s="66">
        <v>72</v>
      </c>
      <c r="K93" s="67">
        <f t="shared" si="4"/>
        <v>1.3254786450662739E-2</v>
      </c>
      <c r="O93" s="84"/>
      <c r="P93" s="84"/>
      <c r="Q93" s="84"/>
      <c r="R93" s="84"/>
      <c r="S93" s="84"/>
    </row>
    <row r="94" spans="1:19" ht="15" x14ac:dyDescent="0.2">
      <c r="A94" s="89" t="s">
        <v>42</v>
      </c>
      <c r="B94" s="52">
        <v>44</v>
      </c>
      <c r="C94" s="53">
        <f t="shared" si="4"/>
        <v>8.1001472754050081E-3</v>
      </c>
      <c r="D94" s="52">
        <v>42</v>
      </c>
      <c r="E94" s="53">
        <f t="shared" si="4"/>
        <v>7.7319587628865982E-3</v>
      </c>
      <c r="F94" s="52">
        <v>0</v>
      </c>
      <c r="G94" s="53">
        <f t="shared" si="4"/>
        <v>0</v>
      </c>
      <c r="H94" s="52">
        <v>0</v>
      </c>
      <c r="I94" s="53">
        <f t="shared" si="4"/>
        <v>0</v>
      </c>
      <c r="J94" s="52">
        <v>2</v>
      </c>
      <c r="K94" s="53">
        <f t="shared" si="4"/>
        <v>3.6818851251840942E-4</v>
      </c>
      <c r="O94" s="84"/>
      <c r="P94" s="84"/>
      <c r="Q94" s="84"/>
      <c r="R94" s="84"/>
      <c r="S94" s="84"/>
    </row>
    <row r="95" spans="1:19" ht="15" x14ac:dyDescent="0.2">
      <c r="A95" s="89" t="s">
        <v>43</v>
      </c>
      <c r="B95" s="52">
        <v>11</v>
      </c>
      <c r="C95" s="53">
        <f t="shared" si="4"/>
        <v>2.025036818851252E-3</v>
      </c>
      <c r="D95" s="52">
        <v>8</v>
      </c>
      <c r="E95" s="53">
        <f t="shared" si="4"/>
        <v>1.4727540500736377E-3</v>
      </c>
      <c r="F95" s="52">
        <v>0</v>
      </c>
      <c r="G95" s="53">
        <f t="shared" si="4"/>
        <v>0</v>
      </c>
      <c r="H95" s="52">
        <v>0</v>
      </c>
      <c r="I95" s="53">
        <f t="shared" si="4"/>
        <v>0</v>
      </c>
      <c r="J95" s="52">
        <v>3</v>
      </c>
      <c r="K95" s="53">
        <f t="shared" si="4"/>
        <v>5.5228276877761413E-4</v>
      </c>
      <c r="O95" s="84"/>
      <c r="P95" s="84"/>
      <c r="Q95" s="84"/>
      <c r="R95" s="84"/>
      <c r="S95" s="84"/>
    </row>
    <row r="96" spans="1:19" ht="15" x14ac:dyDescent="0.2">
      <c r="A96" s="89" t="s">
        <v>44</v>
      </c>
      <c r="B96" s="52">
        <v>155</v>
      </c>
      <c r="C96" s="53">
        <f t="shared" si="4"/>
        <v>2.853460972017673E-2</v>
      </c>
      <c r="D96" s="52">
        <v>141</v>
      </c>
      <c r="E96" s="53">
        <f t="shared" si="4"/>
        <v>2.5957290132547866E-2</v>
      </c>
      <c r="F96" s="52">
        <v>2</v>
      </c>
      <c r="G96" s="53">
        <f t="shared" si="4"/>
        <v>3.6818851251840942E-4</v>
      </c>
      <c r="H96" s="52">
        <v>3</v>
      </c>
      <c r="I96" s="53">
        <f t="shared" si="4"/>
        <v>5.5228276877761413E-4</v>
      </c>
      <c r="J96" s="52">
        <v>12</v>
      </c>
      <c r="K96" s="53">
        <f t="shared" si="4"/>
        <v>2.2091310751104565E-3</v>
      </c>
      <c r="O96" s="84"/>
      <c r="P96" s="84"/>
      <c r="Q96" s="84"/>
      <c r="R96" s="84"/>
      <c r="S96" s="84"/>
    </row>
    <row r="97" spans="1:19" ht="15" x14ac:dyDescent="0.2">
      <c r="A97" s="89" t="s">
        <v>45</v>
      </c>
      <c r="B97" s="52">
        <v>73</v>
      </c>
      <c r="C97" s="53">
        <f t="shared" si="4"/>
        <v>1.3438880706921945E-2</v>
      </c>
      <c r="D97" s="52">
        <v>60</v>
      </c>
      <c r="E97" s="53">
        <f t="shared" si="4"/>
        <v>1.1045655375552283E-2</v>
      </c>
      <c r="F97" s="52">
        <v>1</v>
      </c>
      <c r="G97" s="53">
        <f t="shared" si="4"/>
        <v>1.8409425625920471E-4</v>
      </c>
      <c r="H97" s="52">
        <v>1</v>
      </c>
      <c r="I97" s="53">
        <f t="shared" si="4"/>
        <v>1.8409425625920471E-4</v>
      </c>
      <c r="J97" s="52">
        <v>13</v>
      </c>
      <c r="K97" s="53">
        <f t="shared" si="4"/>
        <v>2.3932253313696614E-3</v>
      </c>
      <c r="O97" s="84"/>
      <c r="P97" s="84"/>
      <c r="Q97" s="84"/>
      <c r="R97" s="84"/>
      <c r="S97" s="84"/>
    </row>
    <row r="98" spans="1:19" ht="15" x14ac:dyDescent="0.2">
      <c r="A98" s="89" t="s">
        <v>46</v>
      </c>
      <c r="B98" s="52">
        <v>68</v>
      </c>
      <c r="C98" s="53">
        <f t="shared" si="4"/>
        <v>1.2518409425625921E-2</v>
      </c>
      <c r="D98" s="52">
        <v>58</v>
      </c>
      <c r="E98" s="53">
        <f t="shared" si="4"/>
        <v>1.0677466863033874E-2</v>
      </c>
      <c r="F98" s="52">
        <v>4</v>
      </c>
      <c r="G98" s="53">
        <f t="shared" si="4"/>
        <v>7.3637702503681884E-4</v>
      </c>
      <c r="H98" s="52">
        <v>0</v>
      </c>
      <c r="I98" s="53">
        <f t="shared" si="4"/>
        <v>0</v>
      </c>
      <c r="J98" s="52">
        <v>11</v>
      </c>
      <c r="K98" s="53">
        <f t="shared" si="4"/>
        <v>2.025036818851252E-3</v>
      </c>
      <c r="O98" s="84"/>
      <c r="P98" s="84"/>
      <c r="Q98" s="84"/>
      <c r="R98" s="84"/>
      <c r="S98" s="84"/>
    </row>
    <row r="99" spans="1:19" ht="15" x14ac:dyDescent="0.2">
      <c r="A99" s="89" t="s">
        <v>47</v>
      </c>
      <c r="B99" s="52">
        <v>82</v>
      </c>
      <c r="C99" s="53">
        <f t="shared" si="4"/>
        <v>1.5095729013254787E-2</v>
      </c>
      <c r="D99" s="52">
        <v>64</v>
      </c>
      <c r="E99" s="53">
        <f t="shared" si="4"/>
        <v>1.1782032400589101E-2</v>
      </c>
      <c r="F99" s="52">
        <v>0</v>
      </c>
      <c r="G99" s="53">
        <f t="shared" si="4"/>
        <v>0</v>
      </c>
      <c r="H99" s="52">
        <v>0</v>
      </c>
      <c r="I99" s="53">
        <f t="shared" si="4"/>
        <v>0</v>
      </c>
      <c r="J99" s="52">
        <v>20</v>
      </c>
      <c r="K99" s="53">
        <f t="shared" si="4"/>
        <v>3.6818851251840942E-3</v>
      </c>
      <c r="O99" s="84"/>
      <c r="P99" s="84"/>
      <c r="Q99" s="84"/>
      <c r="R99" s="84"/>
      <c r="S99" s="84"/>
    </row>
    <row r="100" spans="1:19" ht="15" x14ac:dyDescent="0.2">
      <c r="A100" s="89" t="s">
        <v>48</v>
      </c>
      <c r="B100" s="52">
        <v>168</v>
      </c>
      <c r="C100" s="53">
        <f t="shared" si="4"/>
        <v>3.0927835051546393E-2</v>
      </c>
      <c r="D100" s="52">
        <v>154</v>
      </c>
      <c r="E100" s="53">
        <f t="shared" si="4"/>
        <v>2.8350515463917526E-2</v>
      </c>
      <c r="F100" s="52">
        <v>7</v>
      </c>
      <c r="G100" s="53">
        <f t="shared" si="4"/>
        <v>1.288659793814433E-3</v>
      </c>
      <c r="H100" s="52">
        <v>0</v>
      </c>
      <c r="I100" s="53">
        <f t="shared" si="4"/>
        <v>0</v>
      </c>
      <c r="J100" s="52">
        <v>11</v>
      </c>
      <c r="K100" s="53">
        <f t="shared" si="4"/>
        <v>2.025036818851252E-3</v>
      </c>
      <c r="O100" s="84"/>
      <c r="P100" s="84"/>
      <c r="Q100" s="84"/>
      <c r="R100" s="84"/>
      <c r="S100" s="84"/>
    </row>
    <row r="101" spans="1:19" ht="15" x14ac:dyDescent="0.2">
      <c r="A101" s="90" t="s">
        <v>28</v>
      </c>
      <c r="B101" s="65">
        <v>1075</v>
      </c>
      <c r="C101" s="67">
        <f t="shared" si="4"/>
        <v>0.19790132547864506</v>
      </c>
      <c r="D101" s="66">
        <v>933</v>
      </c>
      <c r="E101" s="67">
        <f t="shared" si="4"/>
        <v>0.171759941089838</v>
      </c>
      <c r="F101" s="66">
        <v>22</v>
      </c>
      <c r="G101" s="67">
        <f t="shared" si="4"/>
        <v>4.050073637702504E-3</v>
      </c>
      <c r="H101" s="66">
        <v>6</v>
      </c>
      <c r="I101" s="67">
        <f t="shared" si="4"/>
        <v>1.1045655375552283E-3</v>
      </c>
      <c r="J101" s="66">
        <v>146</v>
      </c>
      <c r="K101" s="67">
        <f t="shared" si="4"/>
        <v>2.687776141384389E-2</v>
      </c>
      <c r="O101" s="84"/>
      <c r="P101" s="84"/>
      <c r="Q101" s="84"/>
      <c r="R101" s="84"/>
      <c r="S101" s="84"/>
    </row>
    <row r="102" spans="1:19" ht="15" x14ac:dyDescent="0.2">
      <c r="A102" s="89" t="s">
        <v>49</v>
      </c>
      <c r="B102" s="52">
        <v>37</v>
      </c>
      <c r="C102" s="53">
        <f t="shared" si="4"/>
        <v>6.8114874815905745E-3</v>
      </c>
      <c r="D102" s="52">
        <v>36</v>
      </c>
      <c r="E102" s="53">
        <f t="shared" si="4"/>
        <v>6.6273932253313695E-3</v>
      </c>
      <c r="F102" s="52">
        <v>0</v>
      </c>
      <c r="G102" s="53">
        <f t="shared" si="4"/>
        <v>0</v>
      </c>
      <c r="H102" s="52">
        <v>0</v>
      </c>
      <c r="I102" s="53">
        <f t="shared" si="4"/>
        <v>0</v>
      </c>
      <c r="J102" s="52">
        <v>1</v>
      </c>
      <c r="K102" s="53">
        <f t="shared" si="4"/>
        <v>1.8409425625920471E-4</v>
      </c>
      <c r="O102" s="84"/>
      <c r="P102" s="84"/>
      <c r="Q102" s="84"/>
      <c r="R102" s="84"/>
      <c r="S102" s="84"/>
    </row>
    <row r="103" spans="1:19" ht="15" x14ac:dyDescent="0.2">
      <c r="A103" s="89" t="s">
        <v>50</v>
      </c>
      <c r="B103" s="52">
        <v>110</v>
      </c>
      <c r="C103" s="53">
        <f t="shared" si="4"/>
        <v>2.0250368188512519E-2</v>
      </c>
      <c r="D103" s="52">
        <v>99</v>
      </c>
      <c r="E103" s="53">
        <f t="shared" si="4"/>
        <v>1.8225331369661268E-2</v>
      </c>
      <c r="F103" s="52">
        <v>0</v>
      </c>
      <c r="G103" s="53">
        <f t="shared" si="4"/>
        <v>0</v>
      </c>
      <c r="H103" s="52">
        <v>2</v>
      </c>
      <c r="I103" s="53">
        <f t="shared" si="4"/>
        <v>3.6818851251840942E-4</v>
      </c>
      <c r="J103" s="52">
        <v>11</v>
      </c>
      <c r="K103" s="53">
        <f t="shared" si="4"/>
        <v>2.025036818851252E-3</v>
      </c>
      <c r="O103" s="84"/>
      <c r="P103" s="84"/>
      <c r="Q103" s="84"/>
      <c r="R103" s="84"/>
      <c r="S103" s="84"/>
    </row>
    <row r="104" spans="1:19" ht="15" x14ac:dyDescent="0.2">
      <c r="A104" s="89" t="s">
        <v>51</v>
      </c>
      <c r="B104" s="52">
        <v>130</v>
      </c>
      <c r="C104" s="53">
        <f t="shared" si="4"/>
        <v>2.3932253313696614E-2</v>
      </c>
      <c r="D104" s="52">
        <v>111</v>
      </c>
      <c r="E104" s="53">
        <f t="shared" si="4"/>
        <v>2.0434462444771723E-2</v>
      </c>
      <c r="F104" s="52">
        <v>6</v>
      </c>
      <c r="G104" s="53">
        <f t="shared" si="4"/>
        <v>1.1045655375552283E-3</v>
      </c>
      <c r="H104" s="52">
        <v>0</v>
      </c>
      <c r="I104" s="53">
        <f t="shared" si="4"/>
        <v>0</v>
      </c>
      <c r="J104" s="52">
        <v>19</v>
      </c>
      <c r="K104" s="53">
        <f t="shared" si="4"/>
        <v>3.4977908689248897E-3</v>
      </c>
      <c r="O104" s="84"/>
      <c r="P104" s="84"/>
      <c r="Q104" s="84"/>
      <c r="R104" s="84"/>
      <c r="S104" s="84"/>
    </row>
    <row r="105" spans="1:19" ht="15" x14ac:dyDescent="0.2">
      <c r="A105" s="89" t="s">
        <v>52</v>
      </c>
      <c r="B105" s="52">
        <v>168</v>
      </c>
      <c r="C105" s="53">
        <f t="shared" si="4"/>
        <v>3.0927835051546393E-2</v>
      </c>
      <c r="D105" s="52">
        <v>139</v>
      </c>
      <c r="E105" s="53">
        <f t="shared" si="4"/>
        <v>2.5589101620029454E-2</v>
      </c>
      <c r="F105" s="52">
        <v>1</v>
      </c>
      <c r="G105" s="53">
        <f t="shared" si="4"/>
        <v>1.8409425625920471E-4</v>
      </c>
      <c r="H105" s="52">
        <v>0</v>
      </c>
      <c r="I105" s="53">
        <f t="shared" si="4"/>
        <v>0</v>
      </c>
      <c r="J105" s="52">
        <v>30</v>
      </c>
      <c r="K105" s="53">
        <f t="shared" si="4"/>
        <v>5.5228276877761417E-3</v>
      </c>
      <c r="O105" s="84"/>
      <c r="P105" s="84"/>
      <c r="Q105" s="84"/>
      <c r="R105" s="84"/>
      <c r="S105" s="84"/>
    </row>
    <row r="106" spans="1:19" ht="15" x14ac:dyDescent="0.2">
      <c r="A106" s="89" t="s">
        <v>53</v>
      </c>
      <c r="B106" s="52">
        <v>16</v>
      </c>
      <c r="C106" s="53">
        <f t="shared" si="4"/>
        <v>2.9455081001472753E-3</v>
      </c>
      <c r="D106" s="52">
        <v>12</v>
      </c>
      <c r="E106" s="53">
        <f t="shared" si="4"/>
        <v>2.2091310751104565E-3</v>
      </c>
      <c r="F106" s="52">
        <v>0</v>
      </c>
      <c r="G106" s="53">
        <f t="shared" si="4"/>
        <v>0</v>
      </c>
      <c r="H106" s="52">
        <v>0</v>
      </c>
      <c r="I106" s="53">
        <f t="shared" si="4"/>
        <v>0</v>
      </c>
      <c r="J106" s="52">
        <v>5</v>
      </c>
      <c r="K106" s="53">
        <f t="shared" si="4"/>
        <v>9.2047128129602355E-4</v>
      </c>
      <c r="O106" s="84"/>
      <c r="P106" s="84"/>
      <c r="Q106" s="84"/>
      <c r="R106" s="84"/>
      <c r="S106" s="84"/>
    </row>
    <row r="107" spans="1:19" ht="15" x14ac:dyDescent="0.2">
      <c r="A107" s="89" t="s">
        <v>54</v>
      </c>
      <c r="B107" s="52">
        <v>199</v>
      </c>
      <c r="C107" s="53">
        <f t="shared" si="4"/>
        <v>3.663475699558174E-2</v>
      </c>
      <c r="D107" s="52">
        <v>178</v>
      </c>
      <c r="E107" s="53">
        <f t="shared" si="4"/>
        <v>3.276877761413844E-2</v>
      </c>
      <c r="F107" s="52">
        <v>0</v>
      </c>
      <c r="G107" s="53">
        <f t="shared" si="4"/>
        <v>0</v>
      </c>
      <c r="H107" s="52">
        <v>0</v>
      </c>
      <c r="I107" s="53">
        <f t="shared" si="4"/>
        <v>0</v>
      </c>
      <c r="J107" s="52">
        <v>27</v>
      </c>
      <c r="K107" s="53">
        <f t="shared" si="4"/>
        <v>4.9705449189985269E-3</v>
      </c>
      <c r="O107" s="84"/>
      <c r="P107" s="84"/>
      <c r="Q107" s="84"/>
      <c r="R107" s="84"/>
      <c r="S107" s="84"/>
    </row>
    <row r="108" spans="1:19" ht="15" x14ac:dyDescent="0.2">
      <c r="A108" s="89" t="s">
        <v>55</v>
      </c>
      <c r="B108" s="52">
        <v>111</v>
      </c>
      <c r="C108" s="53">
        <f t="shared" si="4"/>
        <v>2.0434462444771723E-2</v>
      </c>
      <c r="D108" s="52">
        <v>96</v>
      </c>
      <c r="E108" s="53">
        <f t="shared" si="4"/>
        <v>1.7673048600883652E-2</v>
      </c>
      <c r="F108" s="52">
        <v>3</v>
      </c>
      <c r="G108" s="53">
        <f t="shared" si="4"/>
        <v>5.5228276877761413E-4</v>
      </c>
      <c r="H108" s="52">
        <v>1</v>
      </c>
      <c r="I108" s="53">
        <f t="shared" si="4"/>
        <v>1.8409425625920471E-4</v>
      </c>
      <c r="J108" s="52">
        <v>16</v>
      </c>
      <c r="K108" s="53">
        <f t="shared" si="4"/>
        <v>2.9455081001472753E-3</v>
      </c>
      <c r="O108" s="84"/>
      <c r="P108" s="84"/>
      <c r="Q108" s="84"/>
      <c r="R108" s="84"/>
      <c r="S108" s="84"/>
    </row>
    <row r="109" spans="1:19" ht="15" x14ac:dyDescent="0.2">
      <c r="A109" s="89" t="s">
        <v>56</v>
      </c>
      <c r="B109" s="52">
        <v>126</v>
      </c>
      <c r="C109" s="53">
        <f t="shared" si="4"/>
        <v>2.3195876288659795E-2</v>
      </c>
      <c r="D109" s="52">
        <v>113</v>
      </c>
      <c r="E109" s="53">
        <f t="shared" si="4"/>
        <v>2.0802650957290132E-2</v>
      </c>
      <c r="F109" s="52">
        <v>3</v>
      </c>
      <c r="G109" s="53">
        <f t="shared" si="4"/>
        <v>5.5228276877761413E-4</v>
      </c>
      <c r="H109" s="52">
        <v>0</v>
      </c>
      <c r="I109" s="53">
        <f t="shared" si="4"/>
        <v>0</v>
      </c>
      <c r="J109" s="52">
        <v>14</v>
      </c>
      <c r="K109" s="53">
        <f t="shared" si="4"/>
        <v>2.5773195876288659E-3</v>
      </c>
      <c r="O109" s="84"/>
      <c r="P109" s="84"/>
      <c r="Q109" s="84"/>
      <c r="R109" s="84"/>
      <c r="S109" s="84"/>
    </row>
    <row r="110" spans="1:19" ht="15" x14ac:dyDescent="0.2">
      <c r="A110" s="89" t="s">
        <v>57</v>
      </c>
      <c r="B110" s="52">
        <v>114</v>
      </c>
      <c r="C110" s="53">
        <f t="shared" si="4"/>
        <v>2.0986745213549336E-2</v>
      </c>
      <c r="D110" s="52">
        <v>101</v>
      </c>
      <c r="E110" s="53">
        <f t="shared" si="4"/>
        <v>1.8593519882179676E-2</v>
      </c>
      <c r="F110" s="52">
        <v>8</v>
      </c>
      <c r="G110" s="53">
        <f t="shared" si="4"/>
        <v>1.4727540500736377E-3</v>
      </c>
      <c r="H110" s="52">
        <v>1</v>
      </c>
      <c r="I110" s="53">
        <f t="shared" si="4"/>
        <v>1.8409425625920471E-4</v>
      </c>
      <c r="J110" s="52">
        <v>9</v>
      </c>
      <c r="K110" s="53">
        <f t="shared" si="4"/>
        <v>1.6568483063328424E-3</v>
      </c>
      <c r="O110" s="84"/>
      <c r="P110" s="84"/>
      <c r="Q110" s="84"/>
      <c r="R110" s="84"/>
      <c r="S110" s="84"/>
    </row>
    <row r="111" spans="1:19" ht="15" x14ac:dyDescent="0.2">
      <c r="A111" s="89" t="s">
        <v>58</v>
      </c>
      <c r="B111" s="52">
        <v>65</v>
      </c>
      <c r="C111" s="53">
        <f t="shared" si="4"/>
        <v>1.1966126656848307E-2</v>
      </c>
      <c r="D111" s="52">
        <v>49</v>
      </c>
      <c r="E111" s="53">
        <f t="shared" si="4"/>
        <v>9.0206185567010301E-3</v>
      </c>
      <c r="F111" s="52">
        <v>1</v>
      </c>
      <c r="G111" s="53">
        <f t="shared" si="4"/>
        <v>1.8409425625920471E-4</v>
      </c>
      <c r="H111" s="52">
        <v>2</v>
      </c>
      <c r="I111" s="53">
        <f t="shared" si="4"/>
        <v>3.6818851251840942E-4</v>
      </c>
      <c r="J111" s="52">
        <v>14</v>
      </c>
      <c r="K111" s="53">
        <f t="shared" si="4"/>
        <v>2.5773195876288659E-3</v>
      </c>
      <c r="O111" s="84"/>
      <c r="P111" s="84"/>
      <c r="Q111" s="84"/>
      <c r="R111" s="84"/>
      <c r="S111" s="84"/>
    </row>
    <row r="112" spans="1:19" ht="15" x14ac:dyDescent="0.2">
      <c r="A112" s="90" t="s">
        <v>29</v>
      </c>
      <c r="B112" s="65">
        <v>2547</v>
      </c>
      <c r="C112" s="67">
        <f t="shared" si="4"/>
        <v>0.4688880706921944</v>
      </c>
      <c r="D112" s="65">
        <v>2255</v>
      </c>
      <c r="E112" s="67">
        <f t="shared" si="4"/>
        <v>0.41513254786450665</v>
      </c>
      <c r="F112" s="66">
        <v>82</v>
      </c>
      <c r="G112" s="67">
        <f t="shared" si="4"/>
        <v>1.5095729013254787E-2</v>
      </c>
      <c r="H112" s="66">
        <v>30</v>
      </c>
      <c r="I112" s="67">
        <f t="shared" si="4"/>
        <v>5.5228276877761417E-3</v>
      </c>
      <c r="J112" s="66">
        <v>231</v>
      </c>
      <c r="K112" s="67">
        <f t="shared" si="4"/>
        <v>4.252577319587629E-2</v>
      </c>
      <c r="O112" s="85"/>
      <c r="P112" s="84"/>
      <c r="Q112" s="84"/>
      <c r="R112" s="84"/>
      <c r="S112" s="84"/>
    </row>
    <row r="113" spans="1:7" x14ac:dyDescent="0.2">
      <c r="A113" s="54"/>
      <c r="B113" s="37"/>
      <c r="C113" s="37"/>
      <c r="D113" s="37"/>
      <c r="E113" s="37"/>
      <c r="F113" s="37"/>
      <c r="G113" s="37"/>
    </row>
    <row r="114" spans="1:7" x14ac:dyDescent="0.2">
      <c r="A114" s="54"/>
      <c r="B114" s="37"/>
      <c r="C114" s="37"/>
      <c r="D114" s="37"/>
      <c r="E114" s="37"/>
      <c r="F114" s="37"/>
      <c r="G114" s="37"/>
    </row>
    <row r="115" spans="1:7" x14ac:dyDescent="0.2">
      <c r="A115" s="54"/>
    </row>
    <row r="117" spans="1:7" x14ac:dyDescent="0.2">
      <c r="A117" s="54"/>
    </row>
    <row r="118" spans="1:7" x14ac:dyDescent="0.2">
      <c r="A118" s="54"/>
    </row>
    <row r="119" spans="1:7" x14ac:dyDescent="0.2">
      <c r="A119" s="54"/>
    </row>
    <row r="120" spans="1:7" x14ac:dyDescent="0.2">
      <c r="A120" s="54"/>
    </row>
    <row r="121" spans="1:7" x14ac:dyDescent="0.2">
      <c r="A121" s="54"/>
    </row>
    <row r="122" spans="1:7" x14ac:dyDescent="0.2">
      <c r="A122" s="63" t="s">
        <v>160</v>
      </c>
    </row>
    <row r="123" spans="1:7" x14ac:dyDescent="0.2">
      <c r="A123" s="54"/>
    </row>
    <row r="124" spans="1:7" x14ac:dyDescent="0.2">
      <c r="A124" s="54"/>
    </row>
    <row r="125" spans="1:7" x14ac:dyDescent="0.2">
      <c r="A125" s="54"/>
    </row>
    <row r="126" spans="1:7" x14ac:dyDescent="0.2">
      <c r="A126" s="54"/>
    </row>
    <row r="127" spans="1:7" x14ac:dyDescent="0.2">
      <c r="A127" s="54"/>
    </row>
    <row r="128" spans="1:7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63" t="s">
        <v>161</v>
      </c>
    </row>
    <row r="137" spans="1:1" x14ac:dyDescent="0.2">
      <c r="A137" s="54"/>
    </row>
    <row r="138" spans="1:1" x14ac:dyDescent="0.2">
      <c r="A138" s="54"/>
    </row>
    <row r="139" spans="1:1" x14ac:dyDescent="0.2">
      <c r="A139" s="54"/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5" x14ac:dyDescent="0.2">
      <c r="A145" s="54"/>
    </row>
    <row r="146" spans="1:5" x14ac:dyDescent="0.2">
      <c r="A146" s="54"/>
    </row>
    <row r="147" spans="1:5" x14ac:dyDescent="0.2">
      <c r="A147" s="54"/>
    </row>
    <row r="148" spans="1:5" x14ac:dyDescent="0.2">
      <c r="A148" s="54"/>
    </row>
    <row r="149" spans="1:5" x14ac:dyDescent="0.2">
      <c r="A149" s="54"/>
    </row>
    <row r="150" spans="1:5" x14ac:dyDescent="0.2">
      <c r="A150" s="54"/>
    </row>
    <row r="151" spans="1:5" x14ac:dyDescent="0.2">
      <c r="A151" s="54"/>
    </row>
    <row r="152" spans="1:5" x14ac:dyDescent="0.2">
      <c r="A152" s="54"/>
    </row>
    <row r="153" spans="1:5" x14ac:dyDescent="0.2">
      <c r="A153" s="54"/>
    </row>
    <row r="154" spans="1:5" x14ac:dyDescent="0.2">
      <c r="A154" s="54"/>
    </row>
    <row r="158" spans="1:5" x14ac:dyDescent="0.2">
      <c r="A158" s="63" t="s">
        <v>164</v>
      </c>
    </row>
    <row r="159" spans="1:5" ht="25.5" x14ac:dyDescent="0.2">
      <c r="A159" s="38" t="s">
        <v>25</v>
      </c>
      <c r="B159" s="70" t="s">
        <v>9</v>
      </c>
      <c r="C159" s="70" t="s">
        <v>34</v>
      </c>
      <c r="D159" s="70" t="s">
        <v>11</v>
      </c>
      <c r="E159" s="70" t="s">
        <v>157</v>
      </c>
    </row>
    <row r="160" spans="1:5" x14ac:dyDescent="0.2">
      <c r="A160" s="90" t="s">
        <v>153</v>
      </c>
      <c r="B160" s="65">
        <v>5432</v>
      </c>
      <c r="C160" s="43">
        <v>1000994</v>
      </c>
      <c r="D160" s="43">
        <v>1159550</v>
      </c>
      <c r="E160" s="72">
        <f>C160/D160</f>
        <v>0.86326074770385064</v>
      </c>
    </row>
    <row r="161" spans="1:5" x14ac:dyDescent="0.2">
      <c r="A161" s="90" t="s">
        <v>26</v>
      </c>
      <c r="B161" s="66">
        <v>1242</v>
      </c>
      <c r="C161" s="43">
        <v>182322</v>
      </c>
      <c r="D161" s="43">
        <v>248765</v>
      </c>
      <c r="E161" s="72">
        <f t="shared" ref="E161:E188" si="5">C161/D161</f>
        <v>0.73290856832753803</v>
      </c>
    </row>
    <row r="162" spans="1:5" x14ac:dyDescent="0.2">
      <c r="A162" s="89" t="s">
        <v>35</v>
      </c>
      <c r="B162" s="52">
        <v>191</v>
      </c>
      <c r="C162" s="56">
        <v>23901</v>
      </c>
      <c r="D162" s="56">
        <v>36471</v>
      </c>
      <c r="E162" s="72">
        <f t="shared" si="5"/>
        <v>0.65534260097063424</v>
      </c>
    </row>
    <row r="163" spans="1:5" x14ac:dyDescent="0.2">
      <c r="A163" s="89" t="s">
        <v>36</v>
      </c>
      <c r="B163" s="52">
        <v>85</v>
      </c>
      <c r="C163" s="52">
        <v>11410</v>
      </c>
      <c r="D163" s="56">
        <v>14383</v>
      </c>
      <c r="E163" s="72">
        <f t="shared" si="5"/>
        <v>0.79329764305082384</v>
      </c>
    </row>
    <row r="164" spans="1:5" x14ac:dyDescent="0.2">
      <c r="A164" s="89" t="s">
        <v>37</v>
      </c>
      <c r="B164" s="52">
        <v>153</v>
      </c>
      <c r="C164" s="56">
        <v>26951</v>
      </c>
      <c r="D164" s="56">
        <v>31500</v>
      </c>
      <c r="E164" s="72">
        <f t="shared" si="5"/>
        <v>0.85558730158730156</v>
      </c>
    </row>
    <row r="165" spans="1:5" x14ac:dyDescent="0.2">
      <c r="A165" s="89" t="s">
        <v>38</v>
      </c>
      <c r="B165" s="52">
        <v>60</v>
      </c>
      <c r="C165" s="56">
        <v>10948</v>
      </c>
      <c r="D165" s="56">
        <v>13287</v>
      </c>
      <c r="E165" s="72">
        <f t="shared" si="5"/>
        <v>0.82396327237149092</v>
      </c>
    </row>
    <row r="166" spans="1:5" x14ac:dyDescent="0.2">
      <c r="A166" s="89" t="s">
        <v>39</v>
      </c>
      <c r="B166" s="52">
        <v>322</v>
      </c>
      <c r="C166" s="56">
        <v>38119</v>
      </c>
      <c r="D166" s="56">
        <v>69869</v>
      </c>
      <c r="E166" s="72">
        <f t="shared" si="5"/>
        <v>0.5455781534013654</v>
      </c>
    </row>
    <row r="167" spans="1:5" x14ac:dyDescent="0.2">
      <c r="A167" s="89" t="s">
        <v>40</v>
      </c>
      <c r="B167" s="52">
        <v>191</v>
      </c>
      <c r="C167" s="56">
        <v>34922</v>
      </c>
      <c r="D167" s="56">
        <v>40640</v>
      </c>
      <c r="E167" s="72">
        <f t="shared" si="5"/>
        <v>0.8593011811023622</v>
      </c>
    </row>
    <row r="168" spans="1:5" x14ac:dyDescent="0.2">
      <c r="A168" s="89" t="s">
        <v>41</v>
      </c>
      <c r="B168" s="52">
        <v>243</v>
      </c>
      <c r="C168" s="56">
        <v>36071</v>
      </c>
      <c r="D168" s="56">
        <v>42616</v>
      </c>
      <c r="E168" s="72">
        <f t="shared" si="5"/>
        <v>0.84641918528252302</v>
      </c>
    </row>
    <row r="169" spans="1:5" x14ac:dyDescent="0.2">
      <c r="A169" s="90" t="s">
        <v>27</v>
      </c>
      <c r="B169" s="66">
        <v>601</v>
      </c>
      <c r="C169" s="43">
        <v>88536</v>
      </c>
      <c r="D169" s="43">
        <v>126727</v>
      </c>
      <c r="E169" s="72">
        <f t="shared" si="5"/>
        <v>0.69863564986151339</v>
      </c>
    </row>
    <row r="170" spans="1:5" x14ac:dyDescent="0.2">
      <c r="A170" s="89" t="s">
        <v>42</v>
      </c>
      <c r="B170" s="52">
        <v>44</v>
      </c>
      <c r="C170" s="52">
        <v>6874</v>
      </c>
      <c r="D170" s="52">
        <v>12168</v>
      </c>
      <c r="E170" s="72">
        <f t="shared" si="5"/>
        <v>0.56492439184746879</v>
      </c>
    </row>
    <row r="171" spans="1:5" x14ac:dyDescent="0.2">
      <c r="A171" s="89" t="s">
        <v>43</v>
      </c>
      <c r="B171" s="52">
        <v>11</v>
      </c>
      <c r="C171" s="52">
        <v>2073</v>
      </c>
      <c r="D171" s="52">
        <v>2197</v>
      </c>
      <c r="E171" s="72">
        <f t="shared" si="5"/>
        <v>0.94355939918070098</v>
      </c>
    </row>
    <row r="172" spans="1:5" x14ac:dyDescent="0.2">
      <c r="A172" s="89" t="s">
        <v>44</v>
      </c>
      <c r="B172" s="52">
        <v>155</v>
      </c>
      <c r="C172" s="56">
        <v>21059</v>
      </c>
      <c r="D172" s="56">
        <v>24743</v>
      </c>
      <c r="E172" s="72">
        <f t="shared" si="5"/>
        <v>0.85110940468011154</v>
      </c>
    </row>
    <row r="173" spans="1:5" x14ac:dyDescent="0.2">
      <c r="A173" s="89" t="s">
        <v>45</v>
      </c>
      <c r="B173" s="52">
        <v>73</v>
      </c>
      <c r="C173" s="56">
        <v>14776</v>
      </c>
      <c r="D173" s="56">
        <v>17458</v>
      </c>
      <c r="E173" s="72">
        <f t="shared" si="5"/>
        <v>0.84637415511513348</v>
      </c>
    </row>
    <row r="174" spans="1:5" x14ac:dyDescent="0.2">
      <c r="A174" s="89" t="s">
        <v>46</v>
      </c>
      <c r="B174" s="52">
        <v>68</v>
      </c>
      <c r="C174" s="52">
        <v>9605</v>
      </c>
      <c r="D174" s="52">
        <v>10759</v>
      </c>
      <c r="E174" s="72">
        <f t="shared" si="5"/>
        <v>0.8927409610558602</v>
      </c>
    </row>
    <row r="175" spans="1:5" x14ac:dyDescent="0.2">
      <c r="A175" s="89" t="s">
        <v>47</v>
      </c>
      <c r="B175" s="52">
        <v>82</v>
      </c>
      <c r="C175" s="52">
        <v>12105</v>
      </c>
      <c r="D175" s="52">
        <v>16703</v>
      </c>
      <c r="E175" s="72">
        <f t="shared" si="5"/>
        <v>0.72472011015985149</v>
      </c>
    </row>
    <row r="176" spans="1:5" x14ac:dyDescent="0.2">
      <c r="A176" s="89" t="s">
        <v>48</v>
      </c>
      <c r="B176" s="52">
        <v>168</v>
      </c>
      <c r="C176" s="56">
        <v>22043</v>
      </c>
      <c r="D176" s="56">
        <v>42700</v>
      </c>
      <c r="E176" s="72">
        <f t="shared" si="5"/>
        <v>0.51622950819672131</v>
      </c>
    </row>
    <row r="177" spans="1:13" x14ac:dyDescent="0.2">
      <c r="A177" s="90" t="s">
        <v>28</v>
      </c>
      <c r="B177" s="66">
        <v>1075</v>
      </c>
      <c r="C177" s="43">
        <v>145008</v>
      </c>
      <c r="D177" s="43">
        <v>198930</v>
      </c>
      <c r="E177" s="72">
        <f t="shared" si="5"/>
        <v>0.72893982808022928</v>
      </c>
    </row>
    <row r="178" spans="1:13" x14ac:dyDescent="0.2">
      <c r="A178" s="89" t="s">
        <v>49</v>
      </c>
      <c r="B178" s="52">
        <v>37</v>
      </c>
      <c r="C178" s="52">
        <v>3503</v>
      </c>
      <c r="D178" s="52">
        <v>4275</v>
      </c>
      <c r="E178" s="72">
        <f t="shared" si="5"/>
        <v>0.8194152046783626</v>
      </c>
    </row>
    <row r="179" spans="1:13" x14ac:dyDescent="0.2">
      <c r="A179" s="89" t="s">
        <v>50</v>
      </c>
      <c r="B179" s="52">
        <v>110</v>
      </c>
      <c r="C179" s="56">
        <v>16811</v>
      </c>
      <c r="D179" s="56">
        <v>22268</v>
      </c>
      <c r="E179" s="72">
        <f t="shared" si="5"/>
        <v>0.75493982396263692</v>
      </c>
    </row>
    <row r="180" spans="1:13" x14ac:dyDescent="0.2">
      <c r="A180" s="89" t="s">
        <v>51</v>
      </c>
      <c r="B180" s="52">
        <v>130</v>
      </c>
      <c r="C180" s="56">
        <v>16924</v>
      </c>
      <c r="D180" s="56">
        <v>27116</v>
      </c>
      <c r="E180" s="72">
        <f t="shared" si="5"/>
        <v>0.62413335300191763</v>
      </c>
    </row>
    <row r="181" spans="1:13" x14ac:dyDescent="0.2">
      <c r="A181" s="89" t="s">
        <v>52</v>
      </c>
      <c r="B181" s="52">
        <v>168</v>
      </c>
      <c r="C181" s="56">
        <v>22281</v>
      </c>
      <c r="D181" s="56">
        <v>28297</v>
      </c>
      <c r="E181" s="72">
        <f t="shared" si="5"/>
        <v>0.78739795738064111</v>
      </c>
    </row>
    <row r="182" spans="1:13" x14ac:dyDescent="0.2">
      <c r="A182" s="89" t="s">
        <v>53</v>
      </c>
      <c r="B182" s="52">
        <v>16</v>
      </c>
      <c r="C182" s="52">
        <v>2088</v>
      </c>
      <c r="D182" s="52">
        <v>2408</v>
      </c>
      <c r="E182" s="72">
        <f t="shared" si="5"/>
        <v>0.86710963455149503</v>
      </c>
    </row>
    <row r="183" spans="1:13" x14ac:dyDescent="0.2">
      <c r="A183" s="89" t="s">
        <v>54</v>
      </c>
      <c r="B183" s="52">
        <v>199</v>
      </c>
      <c r="C183" s="56">
        <v>22876</v>
      </c>
      <c r="D183" s="56">
        <v>31919</v>
      </c>
      <c r="E183" s="72">
        <f t="shared" si="5"/>
        <v>0.71668911933331247</v>
      </c>
    </row>
    <row r="184" spans="1:13" x14ac:dyDescent="0.2">
      <c r="A184" s="89" t="s">
        <v>55</v>
      </c>
      <c r="B184" s="52">
        <v>111</v>
      </c>
      <c r="C184" s="56">
        <v>16042</v>
      </c>
      <c r="D184" s="56">
        <v>19849</v>
      </c>
      <c r="E184" s="72">
        <f t="shared" si="5"/>
        <v>0.80820192453020301</v>
      </c>
    </row>
    <row r="185" spans="1:13" x14ac:dyDescent="0.2">
      <c r="A185" s="89" t="s">
        <v>56</v>
      </c>
      <c r="B185" s="52">
        <v>126</v>
      </c>
      <c r="C185" s="56">
        <v>17908</v>
      </c>
      <c r="D185" s="56">
        <v>23642</v>
      </c>
      <c r="E185" s="72">
        <f t="shared" si="5"/>
        <v>0.75746552745114626</v>
      </c>
    </row>
    <row r="186" spans="1:13" x14ac:dyDescent="0.2">
      <c r="A186" s="89" t="s">
        <v>57</v>
      </c>
      <c r="B186" s="52">
        <v>114</v>
      </c>
      <c r="C186" s="56">
        <v>18035</v>
      </c>
      <c r="D186" s="56">
        <v>25244</v>
      </c>
      <c r="E186" s="72">
        <f t="shared" si="5"/>
        <v>0.71442719061955318</v>
      </c>
    </row>
    <row r="187" spans="1:13" x14ac:dyDescent="0.2">
      <c r="A187" s="89" t="s">
        <v>58</v>
      </c>
      <c r="B187" s="52">
        <v>65</v>
      </c>
      <c r="C187" s="52">
        <v>8541</v>
      </c>
      <c r="D187" s="56">
        <v>13913</v>
      </c>
      <c r="E187" s="72">
        <f t="shared" si="5"/>
        <v>0.61388629339466683</v>
      </c>
    </row>
    <row r="188" spans="1:13" x14ac:dyDescent="0.2">
      <c r="A188" s="90" t="s">
        <v>29</v>
      </c>
      <c r="B188" s="65">
        <v>2547</v>
      </c>
      <c r="C188" s="43">
        <v>585127</v>
      </c>
      <c r="D188" s="43">
        <v>585127</v>
      </c>
      <c r="E188" s="72">
        <f t="shared" si="5"/>
        <v>1</v>
      </c>
    </row>
    <row r="189" spans="1:13" x14ac:dyDescent="0.2">
      <c r="A189" s="36" t="s">
        <v>13</v>
      </c>
    </row>
    <row r="191" spans="1:13" x14ac:dyDescent="0.2">
      <c r="A191" s="63" t="s">
        <v>163</v>
      </c>
    </row>
    <row r="192" spans="1:13" x14ac:dyDescent="0.2">
      <c r="A192" s="89"/>
      <c r="B192" s="102" t="s">
        <v>5</v>
      </c>
      <c r="C192" s="102"/>
      <c r="D192" s="102"/>
      <c r="E192" s="103" t="s">
        <v>6</v>
      </c>
      <c r="F192" s="104"/>
      <c r="G192" s="105"/>
      <c r="H192" s="103" t="s">
        <v>7</v>
      </c>
      <c r="I192" s="104"/>
      <c r="J192" s="105"/>
      <c r="K192" s="103" t="s">
        <v>8</v>
      </c>
      <c r="L192" s="104"/>
      <c r="M192" s="105"/>
    </row>
    <row r="193" spans="1:13" ht="38.25" x14ac:dyDescent="0.2">
      <c r="A193" s="90"/>
      <c r="B193" s="70" t="s">
        <v>9</v>
      </c>
      <c r="C193" s="70" t="s">
        <v>34</v>
      </c>
      <c r="D193" s="70" t="s">
        <v>11</v>
      </c>
      <c r="E193" s="70" t="s">
        <v>9</v>
      </c>
      <c r="F193" s="70" t="s">
        <v>34</v>
      </c>
      <c r="G193" s="70" t="s">
        <v>11</v>
      </c>
      <c r="H193" s="70" t="s">
        <v>9</v>
      </c>
      <c r="I193" s="70" t="s">
        <v>34</v>
      </c>
      <c r="J193" s="70" t="s">
        <v>11</v>
      </c>
      <c r="K193" s="70" t="s">
        <v>9</v>
      </c>
      <c r="L193" s="70" t="s">
        <v>34</v>
      </c>
      <c r="M193" s="70" t="s">
        <v>11</v>
      </c>
    </row>
    <row r="194" spans="1:13" x14ac:dyDescent="0.2">
      <c r="A194" s="90" t="s">
        <v>153</v>
      </c>
      <c r="B194" s="43">
        <v>4705</v>
      </c>
      <c r="C194" s="43">
        <v>912472</v>
      </c>
      <c r="D194" s="43">
        <v>1052935</v>
      </c>
      <c r="E194" s="55">
        <v>129</v>
      </c>
      <c r="F194" s="43">
        <v>15397</v>
      </c>
      <c r="G194" s="43">
        <v>16912</v>
      </c>
      <c r="H194" s="55">
        <v>42</v>
      </c>
      <c r="I194" s="55">
        <v>10200</v>
      </c>
      <c r="J194" s="55">
        <v>11521</v>
      </c>
      <c r="K194" s="55">
        <v>678</v>
      </c>
      <c r="L194" s="43">
        <v>62925</v>
      </c>
      <c r="M194" s="43">
        <v>78182</v>
      </c>
    </row>
    <row r="195" spans="1:13" x14ac:dyDescent="0.2">
      <c r="A195" s="90" t="s">
        <v>26</v>
      </c>
      <c r="B195" s="55">
        <v>1023</v>
      </c>
      <c r="C195" s="43">
        <v>163595</v>
      </c>
      <c r="D195" s="43">
        <v>220400</v>
      </c>
      <c r="E195" s="55">
        <v>11</v>
      </c>
      <c r="F195" s="55">
        <v>1155</v>
      </c>
      <c r="G195" s="55">
        <v>1579</v>
      </c>
      <c r="H195" s="55">
        <v>2</v>
      </c>
      <c r="I195" s="55">
        <v>59</v>
      </c>
      <c r="J195" s="55">
        <v>254</v>
      </c>
      <c r="K195" s="55">
        <v>229</v>
      </c>
      <c r="L195" s="43">
        <v>17513</v>
      </c>
      <c r="M195" s="43">
        <v>26532</v>
      </c>
    </row>
    <row r="196" spans="1:13" x14ac:dyDescent="0.2">
      <c r="A196" s="89" t="s">
        <v>35</v>
      </c>
      <c r="B196" s="52">
        <v>149</v>
      </c>
      <c r="C196" s="56">
        <v>20094</v>
      </c>
      <c r="D196" s="56">
        <v>31333</v>
      </c>
      <c r="E196" s="52">
        <v>8</v>
      </c>
      <c r="F196" s="52">
        <v>994</v>
      </c>
      <c r="G196" s="52">
        <v>1276</v>
      </c>
      <c r="H196" s="52" t="s">
        <v>2</v>
      </c>
      <c r="I196" s="52" t="s">
        <v>2</v>
      </c>
      <c r="J196" s="52" t="s">
        <v>2</v>
      </c>
      <c r="K196" s="52">
        <v>37</v>
      </c>
      <c r="L196" s="52">
        <v>2814</v>
      </c>
      <c r="M196" s="52">
        <v>3862</v>
      </c>
    </row>
    <row r="197" spans="1:13" x14ac:dyDescent="0.2">
      <c r="A197" s="89" t="s">
        <v>36</v>
      </c>
      <c r="B197" s="52">
        <v>77</v>
      </c>
      <c r="C197" s="56">
        <v>10825</v>
      </c>
      <c r="D197" s="56">
        <v>13480</v>
      </c>
      <c r="E197" s="52" t="s">
        <v>2</v>
      </c>
      <c r="F197" s="52" t="s">
        <v>2</v>
      </c>
      <c r="G197" s="52" t="s">
        <v>2</v>
      </c>
      <c r="H197" s="52">
        <v>1</v>
      </c>
      <c r="I197" s="52">
        <v>59</v>
      </c>
      <c r="J197" s="52">
        <v>185</v>
      </c>
      <c r="K197" s="52">
        <v>8</v>
      </c>
      <c r="L197" s="52">
        <v>526</v>
      </c>
      <c r="M197" s="52">
        <v>719</v>
      </c>
    </row>
    <row r="198" spans="1:13" x14ac:dyDescent="0.2">
      <c r="A198" s="89" t="s">
        <v>37</v>
      </c>
      <c r="B198" s="52">
        <v>138</v>
      </c>
      <c r="C198" s="56">
        <v>25687</v>
      </c>
      <c r="D198" s="56">
        <v>29898</v>
      </c>
      <c r="E198" s="52">
        <v>2</v>
      </c>
      <c r="F198" s="52">
        <v>45</v>
      </c>
      <c r="G198" s="52">
        <v>141</v>
      </c>
      <c r="H198" s="52" t="s">
        <v>2</v>
      </c>
      <c r="I198" s="52" t="s">
        <v>2</v>
      </c>
      <c r="J198" s="52" t="s">
        <v>2</v>
      </c>
      <c r="K198" s="52">
        <v>15</v>
      </c>
      <c r="L198" s="52">
        <v>1219</v>
      </c>
      <c r="M198" s="52">
        <v>1461</v>
      </c>
    </row>
    <row r="199" spans="1:13" x14ac:dyDescent="0.2">
      <c r="A199" s="89" t="s">
        <v>38</v>
      </c>
      <c r="B199" s="52">
        <v>59</v>
      </c>
      <c r="C199" s="56">
        <v>10833</v>
      </c>
      <c r="D199" s="56">
        <v>13154</v>
      </c>
      <c r="E199" s="52" t="s">
        <v>2</v>
      </c>
      <c r="F199" s="52" t="s">
        <v>2</v>
      </c>
      <c r="G199" s="52" t="s">
        <v>2</v>
      </c>
      <c r="H199" s="52" t="s">
        <v>2</v>
      </c>
      <c r="I199" s="52" t="s">
        <v>2</v>
      </c>
      <c r="J199" s="52" t="s">
        <v>2</v>
      </c>
      <c r="K199" s="52">
        <v>2</v>
      </c>
      <c r="L199" s="52">
        <v>115</v>
      </c>
      <c r="M199" s="52">
        <v>134</v>
      </c>
    </row>
    <row r="200" spans="1:13" x14ac:dyDescent="0.2">
      <c r="A200" s="89" t="s">
        <v>39</v>
      </c>
      <c r="B200" s="52">
        <v>256</v>
      </c>
      <c r="C200" s="56">
        <v>33283</v>
      </c>
      <c r="D200" s="56">
        <v>58832</v>
      </c>
      <c r="E200" s="52" t="s">
        <v>2</v>
      </c>
      <c r="F200" s="52" t="s">
        <v>2</v>
      </c>
      <c r="G200" s="52" t="s">
        <v>2</v>
      </c>
      <c r="H200" s="52">
        <v>1</v>
      </c>
      <c r="I200" s="52" t="s">
        <v>2</v>
      </c>
      <c r="J200" s="52">
        <v>69</v>
      </c>
      <c r="K200" s="52">
        <v>66</v>
      </c>
      <c r="L200" s="52">
        <v>4836</v>
      </c>
      <c r="M200" s="56">
        <v>10967</v>
      </c>
    </row>
    <row r="201" spans="1:13" x14ac:dyDescent="0.2">
      <c r="A201" s="89" t="s">
        <v>40</v>
      </c>
      <c r="B201" s="52">
        <v>144</v>
      </c>
      <c r="C201" s="56">
        <v>31473</v>
      </c>
      <c r="D201" s="56">
        <v>36534</v>
      </c>
      <c r="E201" s="52">
        <v>1</v>
      </c>
      <c r="F201" s="52">
        <v>117</v>
      </c>
      <c r="G201" s="52">
        <v>162</v>
      </c>
      <c r="H201" s="52" t="s">
        <v>2</v>
      </c>
      <c r="I201" s="52" t="s">
        <v>2</v>
      </c>
      <c r="J201" s="52" t="s">
        <v>2</v>
      </c>
      <c r="K201" s="52">
        <v>51</v>
      </c>
      <c r="L201" s="52">
        <v>3332</v>
      </c>
      <c r="M201" s="52">
        <v>3944</v>
      </c>
    </row>
    <row r="202" spans="1:13" x14ac:dyDescent="0.2">
      <c r="A202" s="89" t="s">
        <v>41</v>
      </c>
      <c r="B202" s="52">
        <v>203</v>
      </c>
      <c r="C202" s="56">
        <v>31400</v>
      </c>
      <c r="D202" s="56">
        <v>37170</v>
      </c>
      <c r="E202" s="52" t="s">
        <v>2</v>
      </c>
      <c r="F202" s="52" t="s">
        <v>2</v>
      </c>
      <c r="G202" s="52" t="s">
        <v>2</v>
      </c>
      <c r="H202" s="52" t="s">
        <v>2</v>
      </c>
      <c r="I202" s="52" t="s">
        <v>2</v>
      </c>
      <c r="J202" s="52" t="s">
        <v>2</v>
      </c>
      <c r="K202" s="52">
        <v>50</v>
      </c>
      <c r="L202" s="52">
        <v>4671</v>
      </c>
      <c r="M202" s="52">
        <v>5445</v>
      </c>
    </row>
    <row r="203" spans="1:13" x14ac:dyDescent="0.2">
      <c r="A203" s="90" t="s">
        <v>27</v>
      </c>
      <c r="B203" s="55">
        <v>527</v>
      </c>
      <c r="C203" s="43">
        <v>80494</v>
      </c>
      <c r="D203" s="43">
        <v>115586</v>
      </c>
      <c r="E203" s="55">
        <v>14</v>
      </c>
      <c r="F203" s="55">
        <v>1158</v>
      </c>
      <c r="G203" s="55">
        <v>1745</v>
      </c>
      <c r="H203" s="55">
        <v>4</v>
      </c>
      <c r="I203" s="55">
        <v>362</v>
      </c>
      <c r="J203" s="55">
        <v>519</v>
      </c>
      <c r="K203" s="55">
        <v>72</v>
      </c>
      <c r="L203" s="55">
        <v>6521</v>
      </c>
      <c r="M203" s="55">
        <v>8878</v>
      </c>
    </row>
    <row r="204" spans="1:13" x14ac:dyDescent="0.2">
      <c r="A204" s="89" t="s">
        <v>42</v>
      </c>
      <c r="B204" s="52">
        <v>42</v>
      </c>
      <c r="C204" s="52">
        <v>6548</v>
      </c>
      <c r="D204" s="52">
        <v>11666</v>
      </c>
      <c r="E204" s="52" t="s">
        <v>2</v>
      </c>
      <c r="F204" s="52" t="s">
        <v>2</v>
      </c>
      <c r="G204" s="52" t="s">
        <v>2</v>
      </c>
      <c r="H204" s="52" t="s">
        <v>2</v>
      </c>
      <c r="I204" s="52" t="s">
        <v>2</v>
      </c>
      <c r="J204" s="52" t="s">
        <v>2</v>
      </c>
      <c r="K204" s="52">
        <v>2</v>
      </c>
      <c r="L204" s="52">
        <v>326</v>
      </c>
      <c r="M204" s="52">
        <v>502</v>
      </c>
    </row>
    <row r="205" spans="1:13" x14ac:dyDescent="0.2">
      <c r="A205" s="89" t="s">
        <v>43</v>
      </c>
      <c r="B205" s="52">
        <v>8</v>
      </c>
      <c r="C205" s="52">
        <v>1364</v>
      </c>
      <c r="D205" s="52">
        <v>1463</v>
      </c>
      <c r="E205" s="52" t="s">
        <v>2</v>
      </c>
      <c r="F205" s="52" t="s">
        <v>2</v>
      </c>
      <c r="G205" s="52" t="s">
        <v>2</v>
      </c>
      <c r="H205" s="52" t="s">
        <v>2</v>
      </c>
      <c r="I205" s="52" t="s">
        <v>2</v>
      </c>
      <c r="J205" s="52" t="s">
        <v>2</v>
      </c>
      <c r="K205" s="52">
        <v>3</v>
      </c>
      <c r="L205" s="52">
        <v>709</v>
      </c>
      <c r="M205" s="52">
        <v>734</v>
      </c>
    </row>
    <row r="206" spans="1:13" x14ac:dyDescent="0.2">
      <c r="A206" s="89" t="s">
        <v>44</v>
      </c>
      <c r="B206" s="52">
        <v>141</v>
      </c>
      <c r="C206" s="56">
        <v>19708</v>
      </c>
      <c r="D206" s="56">
        <v>23095</v>
      </c>
      <c r="E206" s="52">
        <v>2</v>
      </c>
      <c r="F206" s="52">
        <v>147</v>
      </c>
      <c r="G206" s="52">
        <v>190</v>
      </c>
      <c r="H206" s="52">
        <v>3</v>
      </c>
      <c r="I206" s="52">
        <v>276</v>
      </c>
      <c r="J206" s="52">
        <v>309</v>
      </c>
      <c r="K206" s="52">
        <v>12</v>
      </c>
      <c r="L206" s="52">
        <v>928</v>
      </c>
      <c r="M206" s="52">
        <v>1149</v>
      </c>
    </row>
    <row r="207" spans="1:13" x14ac:dyDescent="0.2">
      <c r="A207" s="89" t="s">
        <v>45</v>
      </c>
      <c r="B207" s="52">
        <v>60</v>
      </c>
      <c r="C207" s="56">
        <v>13037</v>
      </c>
      <c r="D207" s="56">
        <v>15321</v>
      </c>
      <c r="E207" s="52">
        <v>1</v>
      </c>
      <c r="F207" s="52">
        <v>201</v>
      </c>
      <c r="G207" s="52">
        <v>228</v>
      </c>
      <c r="H207" s="52">
        <v>1</v>
      </c>
      <c r="I207" s="52">
        <v>86</v>
      </c>
      <c r="J207" s="52">
        <v>210</v>
      </c>
      <c r="K207" s="52">
        <v>13</v>
      </c>
      <c r="L207" s="52">
        <v>1452</v>
      </c>
      <c r="M207" s="52">
        <v>1699</v>
      </c>
    </row>
    <row r="208" spans="1:13" x14ac:dyDescent="0.2">
      <c r="A208" s="89" t="s">
        <v>46</v>
      </c>
      <c r="B208" s="52">
        <v>58</v>
      </c>
      <c r="C208" s="52">
        <v>8699</v>
      </c>
      <c r="D208" s="56">
        <v>9690</v>
      </c>
      <c r="E208" s="52">
        <v>4</v>
      </c>
      <c r="F208" s="52">
        <v>343</v>
      </c>
      <c r="G208" s="52">
        <v>420</v>
      </c>
      <c r="H208" s="52" t="s">
        <v>2</v>
      </c>
      <c r="I208" s="52" t="s">
        <v>2</v>
      </c>
      <c r="J208" s="52" t="s">
        <v>2</v>
      </c>
      <c r="K208" s="52">
        <v>11</v>
      </c>
      <c r="L208" s="52">
        <v>563</v>
      </c>
      <c r="M208" s="52">
        <v>649</v>
      </c>
    </row>
    <row r="209" spans="1:13" x14ac:dyDescent="0.2">
      <c r="A209" s="89" t="s">
        <v>47</v>
      </c>
      <c r="B209" s="52">
        <v>64</v>
      </c>
      <c r="C209" s="52">
        <v>10339</v>
      </c>
      <c r="D209" s="52">
        <v>13868</v>
      </c>
      <c r="E209" s="52" t="s">
        <v>2</v>
      </c>
      <c r="F209" s="52" t="s">
        <v>2</v>
      </c>
      <c r="G209" s="52" t="s">
        <v>2</v>
      </c>
      <c r="H209" s="52" t="s">
        <v>2</v>
      </c>
      <c r="I209" s="52" t="s">
        <v>2</v>
      </c>
      <c r="J209" s="52" t="s">
        <v>2</v>
      </c>
      <c r="K209" s="52">
        <v>20</v>
      </c>
      <c r="L209" s="52">
        <v>1766</v>
      </c>
      <c r="M209" s="52">
        <v>2834</v>
      </c>
    </row>
    <row r="210" spans="1:13" x14ac:dyDescent="0.2">
      <c r="A210" s="89" t="s">
        <v>48</v>
      </c>
      <c r="B210" s="52">
        <v>154</v>
      </c>
      <c r="C210" s="56">
        <v>20798</v>
      </c>
      <c r="D210" s="56">
        <v>40482</v>
      </c>
      <c r="E210" s="52">
        <v>7</v>
      </c>
      <c r="F210" s="52">
        <v>468</v>
      </c>
      <c r="G210" s="52">
        <v>907</v>
      </c>
      <c r="H210" s="52" t="s">
        <v>2</v>
      </c>
      <c r="I210" s="52" t="s">
        <v>2</v>
      </c>
      <c r="J210" s="52" t="s">
        <v>2</v>
      </c>
      <c r="K210" s="52">
        <v>11</v>
      </c>
      <c r="L210" s="52">
        <v>777</v>
      </c>
      <c r="M210" s="52">
        <v>1310</v>
      </c>
    </row>
    <row r="211" spans="1:13" x14ac:dyDescent="0.2">
      <c r="A211" s="90" t="s">
        <v>28</v>
      </c>
      <c r="B211" s="55">
        <v>933</v>
      </c>
      <c r="C211" s="43">
        <v>132429</v>
      </c>
      <c r="D211" s="43">
        <v>180995</v>
      </c>
      <c r="E211" s="55">
        <v>22</v>
      </c>
      <c r="F211" s="55">
        <v>1632</v>
      </c>
      <c r="G211" s="55">
        <v>2136</v>
      </c>
      <c r="H211" s="55">
        <v>6</v>
      </c>
      <c r="I211" s="55">
        <v>465</v>
      </c>
      <c r="J211" s="55">
        <v>1435</v>
      </c>
      <c r="K211" s="55">
        <v>146</v>
      </c>
      <c r="L211" s="55">
        <v>10482</v>
      </c>
      <c r="M211" s="43">
        <v>14364</v>
      </c>
    </row>
    <row r="212" spans="1:13" x14ac:dyDescent="0.2">
      <c r="A212" s="89" t="s">
        <v>49</v>
      </c>
      <c r="B212" s="52">
        <v>36</v>
      </c>
      <c r="C212" s="52">
        <v>3502</v>
      </c>
      <c r="D212" s="52">
        <v>4271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>
        <v>1</v>
      </c>
      <c r="L212" s="52">
        <v>2</v>
      </c>
      <c r="M212" s="52">
        <v>4</v>
      </c>
    </row>
    <row r="213" spans="1:13" x14ac:dyDescent="0.2">
      <c r="A213" s="89" t="s">
        <v>50</v>
      </c>
      <c r="B213" s="52">
        <v>99</v>
      </c>
      <c r="C213" s="56">
        <v>15914</v>
      </c>
      <c r="D213" s="56">
        <v>21073</v>
      </c>
      <c r="E213" s="52" t="s">
        <v>2</v>
      </c>
      <c r="F213" s="52" t="s">
        <v>2</v>
      </c>
      <c r="G213" s="52" t="s">
        <v>2</v>
      </c>
      <c r="H213" s="52">
        <v>2</v>
      </c>
      <c r="I213" s="52">
        <v>168</v>
      </c>
      <c r="J213" s="52">
        <v>210</v>
      </c>
      <c r="K213" s="52">
        <v>11</v>
      </c>
      <c r="L213" s="52">
        <v>730</v>
      </c>
      <c r="M213" s="52">
        <v>985</v>
      </c>
    </row>
    <row r="214" spans="1:13" x14ac:dyDescent="0.2">
      <c r="A214" s="89" t="s">
        <v>51</v>
      </c>
      <c r="B214" s="52">
        <v>111</v>
      </c>
      <c r="C214" s="56">
        <v>14949</v>
      </c>
      <c r="D214" s="56">
        <v>23835</v>
      </c>
      <c r="E214" s="52">
        <v>6</v>
      </c>
      <c r="F214" s="52">
        <v>738</v>
      </c>
      <c r="G214" s="52">
        <v>962</v>
      </c>
      <c r="H214" s="52" t="s">
        <v>2</v>
      </c>
      <c r="I214" s="52" t="s">
        <v>2</v>
      </c>
      <c r="J214" s="52" t="s">
        <v>2</v>
      </c>
      <c r="K214" s="52">
        <v>19</v>
      </c>
      <c r="L214" s="52">
        <v>1236</v>
      </c>
      <c r="M214" s="52">
        <v>2319</v>
      </c>
    </row>
    <row r="215" spans="1:13" x14ac:dyDescent="0.2">
      <c r="A215" s="89" t="s">
        <v>52</v>
      </c>
      <c r="B215" s="52">
        <v>139</v>
      </c>
      <c r="C215" s="56">
        <v>20323</v>
      </c>
      <c r="D215" s="56">
        <v>25610</v>
      </c>
      <c r="E215" s="52">
        <v>1</v>
      </c>
      <c r="F215" s="52" t="s">
        <v>2</v>
      </c>
      <c r="G215" s="52">
        <v>44</v>
      </c>
      <c r="H215" s="52" t="s">
        <v>2</v>
      </c>
      <c r="I215" s="52" t="s">
        <v>2</v>
      </c>
      <c r="J215" s="52" t="s">
        <v>2</v>
      </c>
      <c r="K215" s="52">
        <v>30</v>
      </c>
      <c r="L215" s="52">
        <v>1958</v>
      </c>
      <c r="M215" s="52">
        <v>2643</v>
      </c>
    </row>
    <row r="216" spans="1:13" x14ac:dyDescent="0.2">
      <c r="A216" s="89" t="s">
        <v>53</v>
      </c>
      <c r="B216" s="52">
        <v>12</v>
      </c>
      <c r="C216" s="52">
        <v>1677</v>
      </c>
      <c r="D216" s="52">
        <v>1949</v>
      </c>
      <c r="E216" s="52" t="s">
        <v>2</v>
      </c>
      <c r="F216" s="52" t="s">
        <v>2</v>
      </c>
      <c r="G216" s="52" t="s">
        <v>2</v>
      </c>
      <c r="H216" s="52" t="s">
        <v>2</v>
      </c>
      <c r="I216" s="52" t="s">
        <v>2</v>
      </c>
      <c r="J216" s="52" t="s">
        <v>2</v>
      </c>
      <c r="K216" s="52">
        <v>5</v>
      </c>
      <c r="L216" s="52">
        <v>412</v>
      </c>
      <c r="M216" s="52">
        <v>459</v>
      </c>
    </row>
    <row r="217" spans="1:13" x14ac:dyDescent="0.2">
      <c r="A217" s="89" t="s">
        <v>54</v>
      </c>
      <c r="B217" s="52">
        <v>178</v>
      </c>
      <c r="C217" s="56">
        <v>21040</v>
      </c>
      <c r="D217" s="56">
        <v>29887</v>
      </c>
      <c r="E217" s="52" t="s">
        <v>2</v>
      </c>
      <c r="F217" s="52" t="s">
        <v>2</v>
      </c>
      <c r="G217" s="52" t="s">
        <v>2</v>
      </c>
      <c r="H217" s="52" t="s">
        <v>2</v>
      </c>
      <c r="I217" s="52" t="s">
        <v>2</v>
      </c>
      <c r="J217" s="52" t="s">
        <v>2</v>
      </c>
      <c r="K217" s="52">
        <v>27</v>
      </c>
      <c r="L217" s="52">
        <v>1836</v>
      </c>
      <c r="M217" s="52">
        <v>2032</v>
      </c>
    </row>
    <row r="218" spans="1:13" x14ac:dyDescent="0.2">
      <c r="A218" s="89" t="s">
        <v>55</v>
      </c>
      <c r="B218" s="52">
        <v>96</v>
      </c>
      <c r="C218" s="56">
        <v>14408</v>
      </c>
      <c r="D218" s="56">
        <v>17902</v>
      </c>
      <c r="E218" s="52">
        <v>3</v>
      </c>
      <c r="F218" s="52">
        <v>225</v>
      </c>
      <c r="G218" s="52">
        <v>243</v>
      </c>
      <c r="H218" s="52">
        <v>1</v>
      </c>
      <c r="I218" s="52">
        <v>200</v>
      </c>
      <c r="J218" s="52">
        <v>219</v>
      </c>
      <c r="K218" s="52">
        <v>16</v>
      </c>
      <c r="L218" s="52">
        <v>1209</v>
      </c>
      <c r="M218" s="52">
        <v>1485</v>
      </c>
    </row>
    <row r="219" spans="1:13" x14ac:dyDescent="0.2">
      <c r="A219" s="89" t="s">
        <v>56</v>
      </c>
      <c r="B219" s="52">
        <v>113</v>
      </c>
      <c r="C219" s="56">
        <v>16935</v>
      </c>
      <c r="D219" s="56">
        <v>22259</v>
      </c>
      <c r="E219" s="52">
        <v>3</v>
      </c>
      <c r="F219" s="52">
        <v>197</v>
      </c>
      <c r="G219" s="52">
        <v>299</v>
      </c>
      <c r="H219" s="52" t="s">
        <v>2</v>
      </c>
      <c r="I219" s="52" t="s">
        <v>2</v>
      </c>
      <c r="J219" s="52" t="s">
        <v>2</v>
      </c>
      <c r="K219" s="52">
        <v>14</v>
      </c>
      <c r="L219" s="52">
        <v>776</v>
      </c>
      <c r="M219" s="52">
        <v>1085</v>
      </c>
    </row>
    <row r="220" spans="1:13" x14ac:dyDescent="0.2">
      <c r="A220" s="89" t="s">
        <v>57</v>
      </c>
      <c r="B220" s="52">
        <v>101</v>
      </c>
      <c r="C220" s="56">
        <v>16453</v>
      </c>
      <c r="D220" s="56">
        <v>23147</v>
      </c>
      <c r="E220" s="52">
        <v>8</v>
      </c>
      <c r="F220" s="52">
        <v>451</v>
      </c>
      <c r="G220" s="52">
        <v>565</v>
      </c>
      <c r="H220" s="52">
        <v>1</v>
      </c>
      <c r="I220" s="52" t="s">
        <v>2</v>
      </c>
      <c r="J220" s="52">
        <v>137</v>
      </c>
      <c r="K220" s="52">
        <v>9</v>
      </c>
      <c r="L220" s="52">
        <v>1132</v>
      </c>
      <c r="M220" s="52">
        <v>1396</v>
      </c>
    </row>
    <row r="221" spans="1:13" x14ac:dyDescent="0.2">
      <c r="A221" s="89" t="s">
        <v>58</v>
      </c>
      <c r="B221" s="52">
        <v>49</v>
      </c>
      <c r="C221" s="52">
        <v>7229</v>
      </c>
      <c r="D221" s="52">
        <v>11061</v>
      </c>
      <c r="E221" s="52">
        <v>1</v>
      </c>
      <c r="F221" s="52">
        <v>21</v>
      </c>
      <c r="G221" s="52">
        <v>24</v>
      </c>
      <c r="H221" s="52">
        <v>2</v>
      </c>
      <c r="I221" s="52">
        <v>97</v>
      </c>
      <c r="J221" s="52">
        <v>870</v>
      </c>
      <c r="K221" s="52">
        <v>14</v>
      </c>
      <c r="L221" s="52">
        <v>1194</v>
      </c>
      <c r="M221" s="52">
        <v>1958</v>
      </c>
    </row>
    <row r="222" spans="1:13" x14ac:dyDescent="0.2">
      <c r="A222" s="90" t="s">
        <v>29</v>
      </c>
      <c r="B222" s="43">
        <v>2255</v>
      </c>
      <c r="C222" s="43">
        <v>535954</v>
      </c>
      <c r="D222" s="43">
        <v>535954</v>
      </c>
      <c r="E222" s="55">
        <v>82</v>
      </c>
      <c r="F222" s="55">
        <v>11452</v>
      </c>
      <c r="G222" s="55">
        <v>11452</v>
      </c>
      <c r="H222" s="55">
        <v>30</v>
      </c>
      <c r="I222" s="55">
        <v>9313</v>
      </c>
      <c r="J222" s="55">
        <v>9313</v>
      </c>
      <c r="K222" s="55">
        <v>231</v>
      </c>
      <c r="L222" s="43">
        <v>28408</v>
      </c>
      <c r="M222" s="43">
        <v>28408</v>
      </c>
    </row>
    <row r="223" spans="1:13" x14ac:dyDescent="0.2">
      <c r="A223" s="36" t="s">
        <v>13</v>
      </c>
    </row>
    <row r="225" spans="1:17" x14ac:dyDescent="0.2">
      <c r="A225" s="63" t="s">
        <v>162</v>
      </c>
    </row>
    <row r="226" spans="1:17" x14ac:dyDescent="0.2">
      <c r="B226" s="39" t="s">
        <v>4</v>
      </c>
      <c r="C226" s="39"/>
    </row>
    <row r="227" spans="1:17" x14ac:dyDescent="0.2">
      <c r="A227" s="38" t="s">
        <v>25</v>
      </c>
      <c r="B227" s="39" t="s">
        <v>9</v>
      </c>
      <c r="C227" s="39" t="s">
        <v>230</v>
      </c>
      <c r="D227" s="50" t="s">
        <v>60</v>
      </c>
      <c r="F227" s="63" t="s">
        <v>155</v>
      </c>
    </row>
    <row r="228" spans="1:17" x14ac:dyDescent="0.2">
      <c r="A228" s="90" t="s">
        <v>9</v>
      </c>
      <c r="B228" s="65">
        <v>5432</v>
      </c>
      <c r="C228" s="65">
        <v>319914</v>
      </c>
      <c r="D228" s="91">
        <f>B228/C228</f>
        <v>1.6979563257625487E-2</v>
      </c>
      <c r="O228" s="93" t="s">
        <v>52</v>
      </c>
      <c r="P228" s="96">
        <v>6.0344827586206899E-2</v>
      </c>
      <c r="Q228" s="95">
        <v>1.6979563257625487E-2</v>
      </c>
    </row>
    <row r="229" spans="1:17" x14ac:dyDescent="0.2">
      <c r="A229" s="90" t="s">
        <v>26</v>
      </c>
      <c r="B229" s="66">
        <v>1242</v>
      </c>
      <c r="C229" s="66">
        <v>72868</v>
      </c>
      <c r="D229" s="91">
        <f>B229/C229</f>
        <v>1.7044518856013612E-2</v>
      </c>
      <c r="O229" s="93" t="s">
        <v>40</v>
      </c>
      <c r="P229" s="96">
        <v>4.9075025693730727E-2</v>
      </c>
      <c r="Q229" s="95">
        <v>1.6979563257625487E-2</v>
      </c>
    </row>
    <row r="230" spans="1:17" x14ac:dyDescent="0.2">
      <c r="A230" s="89" t="s">
        <v>35</v>
      </c>
      <c r="B230" s="52">
        <v>191</v>
      </c>
      <c r="C230" s="52">
        <v>9611</v>
      </c>
      <c r="D230" s="92">
        <f t="shared" ref="D230:D256" si="6">B230/C230</f>
        <v>1.9873062116325044E-2</v>
      </c>
      <c r="O230" s="93" t="s">
        <v>54</v>
      </c>
      <c r="P230" s="96">
        <v>4.6713615023474181E-2</v>
      </c>
      <c r="Q230" s="95">
        <v>1.6979563257625487E-2</v>
      </c>
    </row>
    <row r="231" spans="1:17" x14ac:dyDescent="0.2">
      <c r="A231" s="89" t="s">
        <v>36</v>
      </c>
      <c r="B231" s="52">
        <v>85</v>
      </c>
      <c r="C231" s="52">
        <v>3886</v>
      </c>
      <c r="D231" s="92">
        <f t="shared" si="6"/>
        <v>2.1873391662377766E-2</v>
      </c>
      <c r="O231" s="93" t="s">
        <v>47</v>
      </c>
      <c r="P231" s="96">
        <v>3.9922103213242452E-2</v>
      </c>
      <c r="Q231" s="95">
        <v>1.6979563257625487E-2</v>
      </c>
    </row>
    <row r="232" spans="1:17" x14ac:dyDescent="0.2">
      <c r="A232" s="89" t="s">
        <v>37</v>
      </c>
      <c r="B232" s="52">
        <v>153</v>
      </c>
      <c r="C232" s="52">
        <v>15015</v>
      </c>
      <c r="D232" s="92">
        <f t="shared" si="6"/>
        <v>1.0189810189810191E-2</v>
      </c>
      <c r="O232" s="93" t="s">
        <v>55</v>
      </c>
      <c r="P232" s="96">
        <v>3.4655010927255696E-2</v>
      </c>
      <c r="Q232" s="95">
        <v>1.6979563257625487E-2</v>
      </c>
    </row>
    <row r="233" spans="1:17" x14ac:dyDescent="0.2">
      <c r="A233" s="89" t="s">
        <v>38</v>
      </c>
      <c r="B233" s="52">
        <v>60</v>
      </c>
      <c r="C233" s="52">
        <v>2760</v>
      </c>
      <c r="D233" s="92">
        <f t="shared" si="6"/>
        <v>2.1739130434782608E-2</v>
      </c>
      <c r="O233" s="93" t="s">
        <v>57</v>
      </c>
      <c r="P233" s="96">
        <v>3.2386363636363637E-2</v>
      </c>
      <c r="Q233" s="95">
        <v>1.6979563257625487E-2</v>
      </c>
    </row>
    <row r="234" spans="1:17" x14ac:dyDescent="0.2">
      <c r="A234" s="89" t="s">
        <v>39</v>
      </c>
      <c r="B234" s="52">
        <v>322</v>
      </c>
      <c r="C234" s="52">
        <v>24531</v>
      </c>
      <c r="D234" s="92">
        <f t="shared" si="6"/>
        <v>1.3126248420366067E-2</v>
      </c>
      <c r="O234" s="93" t="s">
        <v>53</v>
      </c>
      <c r="P234" s="96">
        <v>3.0888030888030889E-2</v>
      </c>
      <c r="Q234" s="95">
        <v>1.6979563257625487E-2</v>
      </c>
    </row>
    <row r="235" spans="1:17" x14ac:dyDescent="0.2">
      <c r="A235" s="89" t="s">
        <v>40</v>
      </c>
      <c r="B235" s="52">
        <v>191</v>
      </c>
      <c r="C235" s="52">
        <v>3892</v>
      </c>
      <c r="D235" s="92">
        <f t="shared" si="6"/>
        <v>4.9075025693730727E-2</v>
      </c>
      <c r="O235" s="93" t="s">
        <v>58</v>
      </c>
      <c r="P235" s="96">
        <v>2.9885057471264367E-2</v>
      </c>
      <c r="Q235" s="95">
        <v>1.6979563257625487E-2</v>
      </c>
    </row>
    <row r="236" spans="1:17" x14ac:dyDescent="0.2">
      <c r="A236" s="89" t="s">
        <v>41</v>
      </c>
      <c r="B236" s="52">
        <v>243</v>
      </c>
      <c r="C236" s="52">
        <v>13173</v>
      </c>
      <c r="D236" s="92">
        <f t="shared" si="6"/>
        <v>1.8446823047141882E-2</v>
      </c>
      <c r="O236" s="93" t="s">
        <v>56</v>
      </c>
      <c r="P236" s="96">
        <v>2.7225583405358685E-2</v>
      </c>
      <c r="Q236" s="95">
        <v>1.6979563257625487E-2</v>
      </c>
    </row>
    <row r="237" spans="1:17" x14ac:dyDescent="0.2">
      <c r="A237" s="90" t="s">
        <v>27</v>
      </c>
      <c r="B237" s="66">
        <v>601</v>
      </c>
      <c r="C237" s="66">
        <v>47568</v>
      </c>
      <c r="D237" s="91">
        <f t="shared" si="6"/>
        <v>1.2634544231416078E-2</v>
      </c>
      <c r="O237" s="94" t="s">
        <v>28</v>
      </c>
      <c r="P237" s="95">
        <v>2.2875747451748134E-2</v>
      </c>
      <c r="Q237" s="95">
        <v>1.6979563257625487E-2</v>
      </c>
    </row>
    <row r="238" spans="1:17" x14ac:dyDescent="0.2">
      <c r="A238" s="89" t="s">
        <v>42</v>
      </c>
      <c r="B238" s="52">
        <v>44</v>
      </c>
      <c r="C238" s="52">
        <v>10813</v>
      </c>
      <c r="D238" s="92">
        <f t="shared" si="6"/>
        <v>4.0691759918616479E-3</v>
      </c>
      <c r="O238" s="93" t="s">
        <v>46</v>
      </c>
      <c r="P238" s="96">
        <v>2.2273173927284638E-2</v>
      </c>
      <c r="Q238" s="95">
        <v>1.6979563257625487E-2</v>
      </c>
    </row>
    <row r="239" spans="1:17" x14ac:dyDescent="0.2">
      <c r="A239" s="89" t="s">
        <v>43</v>
      </c>
      <c r="B239" s="52">
        <v>11</v>
      </c>
      <c r="C239" s="52">
        <v>541</v>
      </c>
      <c r="D239" s="92">
        <f t="shared" si="6"/>
        <v>2.0332717190388171E-2</v>
      </c>
      <c r="O239" s="93" t="s">
        <v>45</v>
      </c>
      <c r="P239" s="96">
        <v>2.2256097560975609E-2</v>
      </c>
      <c r="Q239" s="95">
        <v>1.6979563257625487E-2</v>
      </c>
    </row>
    <row r="240" spans="1:17" x14ac:dyDescent="0.2">
      <c r="A240" s="89" t="s">
        <v>44</v>
      </c>
      <c r="B240" s="52">
        <v>155</v>
      </c>
      <c r="C240" s="52">
        <v>16847</v>
      </c>
      <c r="D240" s="92">
        <f t="shared" si="6"/>
        <v>9.2004511188935722E-3</v>
      </c>
      <c r="O240" s="93" t="s">
        <v>36</v>
      </c>
      <c r="P240" s="96">
        <v>2.1873391662377766E-2</v>
      </c>
      <c r="Q240" s="95">
        <v>1.6979563257625487E-2</v>
      </c>
    </row>
    <row r="241" spans="1:17" x14ac:dyDescent="0.2">
      <c r="A241" s="89" t="s">
        <v>45</v>
      </c>
      <c r="B241" s="52">
        <v>73</v>
      </c>
      <c r="C241" s="52">
        <v>3280</v>
      </c>
      <c r="D241" s="92">
        <f t="shared" si="6"/>
        <v>2.2256097560975609E-2</v>
      </c>
      <c r="O241" s="93" t="s">
        <v>38</v>
      </c>
      <c r="P241" s="96">
        <v>2.1739130434782608E-2</v>
      </c>
      <c r="Q241" s="95">
        <v>1.6979563257625487E-2</v>
      </c>
    </row>
    <row r="242" spans="1:17" x14ac:dyDescent="0.2">
      <c r="A242" s="89" t="s">
        <v>46</v>
      </c>
      <c r="B242" s="52">
        <v>68</v>
      </c>
      <c r="C242" s="52">
        <v>3053</v>
      </c>
      <c r="D242" s="92">
        <f t="shared" si="6"/>
        <v>2.2273173927284638E-2</v>
      </c>
      <c r="O242" s="93" t="s">
        <v>51</v>
      </c>
      <c r="P242" s="96">
        <v>2.07138304652645E-2</v>
      </c>
      <c r="Q242" s="95">
        <v>1.6979563257625487E-2</v>
      </c>
    </row>
    <row r="243" spans="1:17" x14ac:dyDescent="0.2">
      <c r="A243" s="89" t="s">
        <v>47</v>
      </c>
      <c r="B243" s="52">
        <v>82</v>
      </c>
      <c r="C243" s="52">
        <v>2054</v>
      </c>
      <c r="D243" s="92">
        <f t="shared" si="6"/>
        <v>3.9922103213242452E-2</v>
      </c>
      <c r="O243" s="93" t="s">
        <v>43</v>
      </c>
      <c r="P243" s="96">
        <v>2.0332717190388171E-2</v>
      </c>
      <c r="Q243" s="95">
        <v>1.6979563257625487E-2</v>
      </c>
    </row>
    <row r="244" spans="1:17" x14ac:dyDescent="0.2">
      <c r="A244" s="89" t="s">
        <v>48</v>
      </c>
      <c r="B244" s="52">
        <v>168</v>
      </c>
      <c r="C244" s="52">
        <v>10980</v>
      </c>
      <c r="D244" s="92">
        <f t="shared" si="6"/>
        <v>1.5300546448087432E-2</v>
      </c>
      <c r="O244" s="93" t="s">
        <v>35</v>
      </c>
      <c r="P244" s="96">
        <v>1.9873062116325044E-2</v>
      </c>
      <c r="Q244" s="95">
        <v>1.6979563257625487E-2</v>
      </c>
    </row>
    <row r="245" spans="1:17" x14ac:dyDescent="0.2">
      <c r="A245" s="90" t="s">
        <v>28</v>
      </c>
      <c r="B245" s="66">
        <v>1075</v>
      </c>
      <c r="C245" s="66">
        <v>46993</v>
      </c>
      <c r="D245" s="91">
        <f t="shared" si="6"/>
        <v>2.2875747451748134E-2</v>
      </c>
      <c r="O245" s="93" t="s">
        <v>41</v>
      </c>
      <c r="P245" s="96">
        <v>1.8446823047141882E-2</v>
      </c>
      <c r="Q245" s="95">
        <v>1.6979563257625487E-2</v>
      </c>
    </row>
    <row r="246" spans="1:17" x14ac:dyDescent="0.2">
      <c r="A246" s="89" t="s">
        <v>49</v>
      </c>
      <c r="B246" s="52">
        <v>37</v>
      </c>
      <c r="C246" s="52">
        <v>8072</v>
      </c>
      <c r="D246" s="92">
        <f t="shared" si="6"/>
        <v>4.5837462834489593E-3</v>
      </c>
      <c r="O246" s="94" t="s">
        <v>26</v>
      </c>
      <c r="P246" s="95">
        <v>1.7044518856013612E-2</v>
      </c>
      <c r="Q246" s="95">
        <v>1.6979563257625487E-2</v>
      </c>
    </row>
    <row r="247" spans="1:17" x14ac:dyDescent="0.2">
      <c r="A247" s="89" t="s">
        <v>50</v>
      </c>
      <c r="B247" s="52">
        <v>110</v>
      </c>
      <c r="C247" s="52">
        <v>11557</v>
      </c>
      <c r="D247" s="92">
        <f t="shared" si="6"/>
        <v>9.5180410141040058E-3</v>
      </c>
      <c r="O247" s="94" t="s">
        <v>29</v>
      </c>
      <c r="P247" s="95">
        <v>1.6703282290061319E-2</v>
      </c>
      <c r="Q247" s="95">
        <v>1.6979563257625487E-2</v>
      </c>
    </row>
    <row r="248" spans="1:17" x14ac:dyDescent="0.2">
      <c r="A248" s="89" t="s">
        <v>51</v>
      </c>
      <c r="B248" s="52">
        <v>130</v>
      </c>
      <c r="C248" s="52">
        <v>6276</v>
      </c>
      <c r="D248" s="92">
        <f t="shared" si="6"/>
        <v>2.07138304652645E-2</v>
      </c>
      <c r="O248" s="93" t="s">
        <v>48</v>
      </c>
      <c r="P248" s="96">
        <v>1.5300546448087432E-2</v>
      </c>
      <c r="Q248" s="95">
        <v>1.6979563257625487E-2</v>
      </c>
    </row>
    <row r="249" spans="1:17" x14ac:dyDescent="0.2">
      <c r="A249" s="89" t="s">
        <v>52</v>
      </c>
      <c r="B249" s="52">
        <v>168</v>
      </c>
      <c r="C249" s="52">
        <v>2784</v>
      </c>
      <c r="D249" s="92">
        <f t="shared" si="6"/>
        <v>6.0344827586206899E-2</v>
      </c>
      <c r="O249" s="93" t="s">
        <v>39</v>
      </c>
      <c r="P249" s="96">
        <v>1.3126248420366067E-2</v>
      </c>
      <c r="Q249" s="95">
        <v>1.6979563257625487E-2</v>
      </c>
    </row>
    <row r="250" spans="1:17" x14ac:dyDescent="0.2">
      <c r="A250" s="89" t="s">
        <v>53</v>
      </c>
      <c r="B250" s="52">
        <v>16</v>
      </c>
      <c r="C250" s="52">
        <v>518</v>
      </c>
      <c r="D250" s="92">
        <f t="shared" si="6"/>
        <v>3.0888030888030889E-2</v>
      </c>
      <c r="O250" s="94" t="s">
        <v>27</v>
      </c>
      <c r="P250" s="95">
        <v>1.2634544231416078E-2</v>
      </c>
      <c r="Q250" s="95">
        <v>1.6979563257625487E-2</v>
      </c>
    </row>
    <row r="251" spans="1:17" x14ac:dyDescent="0.2">
      <c r="A251" s="89" t="s">
        <v>54</v>
      </c>
      <c r="B251" s="52">
        <v>199</v>
      </c>
      <c r="C251" s="52">
        <v>4260</v>
      </c>
      <c r="D251" s="92">
        <f t="shared" si="6"/>
        <v>4.6713615023474181E-2</v>
      </c>
      <c r="O251" s="93" t="s">
        <v>37</v>
      </c>
      <c r="P251" s="96">
        <v>1.0189810189810191E-2</v>
      </c>
      <c r="Q251" s="95">
        <v>1.6979563257625487E-2</v>
      </c>
    </row>
    <row r="252" spans="1:17" x14ac:dyDescent="0.2">
      <c r="A252" s="89" t="s">
        <v>55</v>
      </c>
      <c r="B252" s="52">
        <v>111</v>
      </c>
      <c r="C252" s="52">
        <v>3203</v>
      </c>
      <c r="D252" s="92">
        <f t="shared" si="6"/>
        <v>3.4655010927255696E-2</v>
      </c>
      <c r="O252" s="93" t="s">
        <v>50</v>
      </c>
      <c r="P252" s="96">
        <v>9.5180410141040058E-3</v>
      </c>
      <c r="Q252" s="95">
        <v>1.6979563257625487E-2</v>
      </c>
    </row>
    <row r="253" spans="1:17" x14ac:dyDescent="0.2">
      <c r="A253" s="89" t="s">
        <v>56</v>
      </c>
      <c r="B253" s="52">
        <v>126</v>
      </c>
      <c r="C253" s="52">
        <v>4628</v>
      </c>
      <c r="D253" s="92">
        <f t="shared" si="6"/>
        <v>2.7225583405358685E-2</v>
      </c>
      <c r="O253" s="93" t="s">
        <v>44</v>
      </c>
      <c r="P253" s="96">
        <v>9.2004511188935722E-3</v>
      </c>
      <c r="Q253" s="95">
        <v>1.6979563257625487E-2</v>
      </c>
    </row>
    <row r="254" spans="1:17" x14ac:dyDescent="0.2">
      <c r="A254" s="89" t="s">
        <v>57</v>
      </c>
      <c r="B254" s="52">
        <v>114</v>
      </c>
      <c r="C254" s="52">
        <v>3520</v>
      </c>
      <c r="D254" s="92">
        <f t="shared" si="6"/>
        <v>3.2386363636363637E-2</v>
      </c>
      <c r="O254" s="93" t="s">
        <v>49</v>
      </c>
      <c r="P254" s="96">
        <v>4.5837462834489593E-3</v>
      </c>
      <c r="Q254" s="95">
        <v>1.6979563257625487E-2</v>
      </c>
    </row>
    <row r="255" spans="1:17" x14ac:dyDescent="0.2">
      <c r="A255" s="89" t="s">
        <v>58</v>
      </c>
      <c r="B255" s="52">
        <v>65</v>
      </c>
      <c r="C255" s="52">
        <v>2175</v>
      </c>
      <c r="D255" s="92">
        <f t="shared" si="6"/>
        <v>2.9885057471264367E-2</v>
      </c>
      <c r="O255" s="93" t="s">
        <v>42</v>
      </c>
      <c r="P255" s="96">
        <v>4.0691759918616479E-3</v>
      </c>
      <c r="Q255" s="95">
        <v>1.6979563257625487E-2</v>
      </c>
    </row>
    <row r="256" spans="1:17" x14ac:dyDescent="0.2">
      <c r="A256" s="90" t="s">
        <v>29</v>
      </c>
      <c r="B256" s="65">
        <v>2547</v>
      </c>
      <c r="C256" s="65">
        <v>152485</v>
      </c>
      <c r="D256" s="91">
        <f t="shared" si="6"/>
        <v>1.6703282290061319E-2</v>
      </c>
    </row>
    <row r="257" spans="1:16" x14ac:dyDescent="0.2">
      <c r="C257" s="42"/>
      <c r="D257" s="61"/>
    </row>
    <row r="258" spans="1:16" x14ac:dyDescent="0.2">
      <c r="C258" s="42"/>
    </row>
    <row r="259" spans="1:16" x14ac:dyDescent="0.2">
      <c r="C259" s="42"/>
    </row>
    <row r="260" spans="1:16" x14ac:dyDescent="0.2">
      <c r="C260" s="42"/>
    </row>
    <row r="262" spans="1:16" x14ac:dyDescent="0.2">
      <c r="A262" s="63" t="s">
        <v>166</v>
      </c>
    </row>
    <row r="263" spans="1:16" x14ac:dyDescent="0.2">
      <c r="B263" s="39" t="s">
        <v>4</v>
      </c>
      <c r="E263" s="39" t="s">
        <v>5</v>
      </c>
      <c r="H263" s="39" t="s">
        <v>6</v>
      </c>
      <c r="K263" s="39" t="s">
        <v>7</v>
      </c>
      <c r="N263" s="39" t="s">
        <v>8</v>
      </c>
    </row>
    <row r="264" spans="1:16" x14ac:dyDescent="0.2">
      <c r="A264" s="38" t="s">
        <v>25</v>
      </c>
      <c r="B264" s="39" t="s">
        <v>9</v>
      </c>
      <c r="C264" s="39" t="s">
        <v>30</v>
      </c>
      <c r="D264" s="39" t="s">
        <v>31</v>
      </c>
      <c r="E264" s="39" t="s">
        <v>9</v>
      </c>
      <c r="F264" s="39" t="s">
        <v>30</v>
      </c>
      <c r="G264" s="39" t="s">
        <v>31</v>
      </c>
      <c r="H264" s="39" t="s">
        <v>9</v>
      </c>
      <c r="I264" s="39" t="s">
        <v>30</v>
      </c>
      <c r="J264" s="39" t="s">
        <v>31</v>
      </c>
      <c r="K264" s="39" t="s">
        <v>9</v>
      </c>
      <c r="L264" s="39" t="s">
        <v>30</v>
      </c>
      <c r="M264" s="39" t="s">
        <v>31</v>
      </c>
      <c r="N264" s="39" t="s">
        <v>9</v>
      </c>
      <c r="O264" s="39" t="s">
        <v>30</v>
      </c>
      <c r="P264" s="39" t="s">
        <v>31</v>
      </c>
    </row>
    <row r="265" spans="1:16" x14ac:dyDescent="0.2">
      <c r="A265" s="90" t="s">
        <v>9</v>
      </c>
      <c r="B265" s="43">
        <v>5432</v>
      </c>
      <c r="C265" s="55">
        <v>1028</v>
      </c>
      <c r="D265" s="55">
        <v>607</v>
      </c>
      <c r="E265" s="43">
        <v>4705</v>
      </c>
      <c r="F265" s="55">
        <v>921</v>
      </c>
      <c r="G265" s="55">
        <v>436</v>
      </c>
      <c r="H265" s="55">
        <v>129</v>
      </c>
      <c r="I265" s="55">
        <v>13</v>
      </c>
      <c r="J265" s="55">
        <v>20</v>
      </c>
      <c r="K265" s="55">
        <v>42</v>
      </c>
      <c r="L265" s="55">
        <v>5</v>
      </c>
      <c r="M265" s="55">
        <v>7</v>
      </c>
      <c r="N265" s="55">
        <v>678</v>
      </c>
      <c r="O265" s="55">
        <v>93</v>
      </c>
      <c r="P265" s="55">
        <v>145</v>
      </c>
    </row>
    <row r="266" spans="1:16" x14ac:dyDescent="0.2">
      <c r="A266" s="90" t="s">
        <v>26</v>
      </c>
      <c r="B266" s="43">
        <v>1242</v>
      </c>
      <c r="C266" s="55">
        <v>369</v>
      </c>
      <c r="D266" s="55">
        <v>210</v>
      </c>
      <c r="E266" s="43">
        <v>1023</v>
      </c>
      <c r="F266" s="55">
        <v>308</v>
      </c>
      <c r="G266" s="55">
        <v>152</v>
      </c>
      <c r="H266" s="55">
        <v>11</v>
      </c>
      <c r="I266" s="55">
        <v>3</v>
      </c>
      <c r="J266" s="55">
        <v>1</v>
      </c>
      <c r="K266" s="55">
        <v>2</v>
      </c>
      <c r="L266" s="55">
        <v>2</v>
      </c>
      <c r="M266" s="55" t="s">
        <v>2</v>
      </c>
      <c r="N266" s="55">
        <v>229</v>
      </c>
      <c r="O266" s="55">
        <v>57</v>
      </c>
      <c r="P266" s="55">
        <v>57</v>
      </c>
    </row>
    <row r="267" spans="1:16" x14ac:dyDescent="0.2">
      <c r="A267" s="89" t="s">
        <v>35</v>
      </c>
      <c r="B267" s="52">
        <v>191</v>
      </c>
      <c r="C267" s="52" t="s">
        <v>2</v>
      </c>
      <c r="D267" s="52">
        <v>28</v>
      </c>
      <c r="E267" s="52">
        <v>149</v>
      </c>
      <c r="F267" s="52" t="s">
        <v>2</v>
      </c>
      <c r="G267" s="52">
        <v>25</v>
      </c>
      <c r="H267" s="52">
        <v>8</v>
      </c>
      <c r="I267" s="69" t="s">
        <v>2</v>
      </c>
      <c r="J267" s="52">
        <v>1</v>
      </c>
      <c r="K267" s="69" t="s">
        <v>2</v>
      </c>
      <c r="L267" s="69" t="s">
        <v>2</v>
      </c>
      <c r="M267" s="69" t="s">
        <v>2</v>
      </c>
      <c r="N267" s="52">
        <v>37</v>
      </c>
      <c r="O267" s="69" t="s">
        <v>2</v>
      </c>
      <c r="P267" s="52">
        <v>2</v>
      </c>
    </row>
    <row r="268" spans="1:16" x14ac:dyDescent="0.2">
      <c r="A268" s="89" t="s">
        <v>36</v>
      </c>
      <c r="B268" s="52">
        <v>85</v>
      </c>
      <c r="C268" s="69">
        <v>43</v>
      </c>
      <c r="D268" s="52">
        <v>20</v>
      </c>
      <c r="E268" s="52">
        <v>77</v>
      </c>
      <c r="F268" s="69">
        <v>39</v>
      </c>
      <c r="G268" s="52">
        <v>15</v>
      </c>
      <c r="H268" s="69" t="s">
        <v>2</v>
      </c>
      <c r="I268" s="69" t="s">
        <v>2</v>
      </c>
      <c r="J268" s="69" t="s">
        <v>2</v>
      </c>
      <c r="K268" s="52">
        <v>1</v>
      </c>
      <c r="L268" s="69">
        <v>1</v>
      </c>
      <c r="M268" s="52" t="s">
        <v>2</v>
      </c>
      <c r="N268" s="52">
        <v>8</v>
      </c>
      <c r="O268" s="69">
        <v>3</v>
      </c>
      <c r="P268" s="52">
        <v>5</v>
      </c>
    </row>
    <row r="269" spans="1:16" x14ac:dyDescent="0.2">
      <c r="A269" s="89" t="s">
        <v>37</v>
      </c>
      <c r="B269" s="52">
        <v>153</v>
      </c>
      <c r="C269" s="52">
        <v>111</v>
      </c>
      <c r="D269" s="52">
        <v>22</v>
      </c>
      <c r="E269" s="52">
        <v>138</v>
      </c>
      <c r="F269" s="52">
        <v>99</v>
      </c>
      <c r="G269" s="52">
        <v>19</v>
      </c>
      <c r="H269" s="52">
        <v>2</v>
      </c>
      <c r="I269" s="69">
        <v>2</v>
      </c>
      <c r="J269" s="52" t="s">
        <v>2</v>
      </c>
      <c r="K269" s="69" t="s">
        <v>2</v>
      </c>
      <c r="L269" s="69" t="s">
        <v>2</v>
      </c>
      <c r="M269" s="69" t="s">
        <v>2</v>
      </c>
      <c r="N269" s="52">
        <v>15</v>
      </c>
      <c r="O269" s="52">
        <v>10</v>
      </c>
      <c r="P269" s="52">
        <v>3</v>
      </c>
    </row>
    <row r="270" spans="1:16" x14ac:dyDescent="0.2">
      <c r="A270" s="89" t="s">
        <v>38</v>
      </c>
      <c r="B270" s="52">
        <v>60</v>
      </c>
      <c r="C270" s="52">
        <v>8</v>
      </c>
      <c r="D270" s="52">
        <v>7</v>
      </c>
      <c r="E270" s="52">
        <v>59</v>
      </c>
      <c r="F270" s="52">
        <v>8</v>
      </c>
      <c r="G270" s="52">
        <v>7</v>
      </c>
      <c r="H270" s="69" t="s">
        <v>2</v>
      </c>
      <c r="I270" s="69" t="s">
        <v>2</v>
      </c>
      <c r="J270" s="69" t="s">
        <v>2</v>
      </c>
      <c r="K270" s="69" t="s">
        <v>2</v>
      </c>
      <c r="L270" s="69" t="s">
        <v>2</v>
      </c>
      <c r="M270" s="69" t="s">
        <v>2</v>
      </c>
      <c r="N270" s="52">
        <v>2</v>
      </c>
      <c r="O270" s="52" t="s">
        <v>2</v>
      </c>
      <c r="P270" s="52" t="s">
        <v>2</v>
      </c>
    </row>
    <row r="271" spans="1:16" x14ac:dyDescent="0.2">
      <c r="A271" s="89" t="s">
        <v>39</v>
      </c>
      <c r="B271" s="52">
        <v>322</v>
      </c>
      <c r="C271" s="52">
        <v>38</v>
      </c>
      <c r="D271" s="52">
        <v>68</v>
      </c>
      <c r="E271" s="52">
        <v>256</v>
      </c>
      <c r="F271" s="52">
        <v>35</v>
      </c>
      <c r="G271" s="52">
        <v>53</v>
      </c>
      <c r="H271" s="69" t="s">
        <v>2</v>
      </c>
      <c r="I271" s="69" t="s">
        <v>2</v>
      </c>
      <c r="J271" s="69" t="s">
        <v>2</v>
      </c>
      <c r="K271" s="52">
        <v>1</v>
      </c>
      <c r="L271" s="52">
        <v>1</v>
      </c>
      <c r="M271" s="69" t="s">
        <v>2</v>
      </c>
      <c r="N271" s="52">
        <v>66</v>
      </c>
      <c r="O271" s="52">
        <v>2</v>
      </c>
      <c r="P271" s="52">
        <v>15</v>
      </c>
    </row>
    <row r="272" spans="1:16" x14ac:dyDescent="0.2">
      <c r="A272" s="89" t="s">
        <v>40</v>
      </c>
      <c r="B272" s="52">
        <v>191</v>
      </c>
      <c r="C272" s="52">
        <v>100</v>
      </c>
      <c r="D272" s="52">
        <v>29</v>
      </c>
      <c r="E272" s="52">
        <v>144</v>
      </c>
      <c r="F272" s="52">
        <v>77</v>
      </c>
      <c r="G272" s="52">
        <v>13</v>
      </c>
      <c r="H272" s="52">
        <v>1</v>
      </c>
      <c r="I272" s="52">
        <v>1</v>
      </c>
      <c r="J272" s="69" t="s">
        <v>2</v>
      </c>
      <c r="K272" s="52" t="s">
        <v>2</v>
      </c>
      <c r="L272" s="52" t="s">
        <v>2</v>
      </c>
      <c r="M272" s="69" t="s">
        <v>2</v>
      </c>
      <c r="N272" s="52">
        <v>51</v>
      </c>
      <c r="O272" s="52">
        <v>23</v>
      </c>
      <c r="P272" s="52">
        <v>16</v>
      </c>
    </row>
    <row r="273" spans="1:16" x14ac:dyDescent="0.2">
      <c r="A273" s="89" t="s">
        <v>41</v>
      </c>
      <c r="B273" s="52">
        <v>243</v>
      </c>
      <c r="C273" s="52">
        <v>69</v>
      </c>
      <c r="D273" s="52">
        <v>36</v>
      </c>
      <c r="E273" s="52">
        <v>203</v>
      </c>
      <c r="F273" s="52">
        <v>50</v>
      </c>
      <c r="G273" s="52">
        <v>20</v>
      </c>
      <c r="H273" s="52" t="s">
        <v>2</v>
      </c>
      <c r="I273" s="69" t="s">
        <v>2</v>
      </c>
      <c r="J273" s="52" t="s">
        <v>2</v>
      </c>
      <c r="K273" s="69" t="s">
        <v>2</v>
      </c>
      <c r="L273" s="69" t="s">
        <v>2</v>
      </c>
      <c r="M273" s="69" t="s">
        <v>2</v>
      </c>
      <c r="N273" s="52">
        <v>50</v>
      </c>
      <c r="O273" s="52">
        <v>19</v>
      </c>
      <c r="P273" s="52">
        <v>16</v>
      </c>
    </row>
    <row r="274" spans="1:16" x14ac:dyDescent="0.2">
      <c r="A274" s="90" t="s">
        <v>27</v>
      </c>
      <c r="B274" s="55">
        <v>601</v>
      </c>
      <c r="C274" s="55">
        <v>118</v>
      </c>
      <c r="D274" s="55">
        <v>61</v>
      </c>
      <c r="E274" s="55">
        <v>527</v>
      </c>
      <c r="F274" s="55">
        <v>107</v>
      </c>
      <c r="G274" s="55">
        <v>36</v>
      </c>
      <c r="H274" s="55">
        <v>14</v>
      </c>
      <c r="I274" s="55">
        <v>2</v>
      </c>
      <c r="J274" s="55">
        <v>2</v>
      </c>
      <c r="K274" s="55">
        <v>4</v>
      </c>
      <c r="L274" s="55">
        <v>1</v>
      </c>
      <c r="M274" s="55">
        <v>1</v>
      </c>
      <c r="N274" s="55">
        <v>72</v>
      </c>
      <c r="O274" s="55">
        <v>8</v>
      </c>
      <c r="P274" s="55">
        <v>22</v>
      </c>
    </row>
    <row r="275" spans="1:16" x14ac:dyDescent="0.2">
      <c r="A275" s="89" t="s">
        <v>42</v>
      </c>
      <c r="B275" s="52">
        <v>44</v>
      </c>
      <c r="C275" s="52">
        <v>6</v>
      </c>
      <c r="D275" s="52" t="s">
        <v>2</v>
      </c>
      <c r="E275" s="52">
        <v>42</v>
      </c>
      <c r="F275" s="52">
        <v>6</v>
      </c>
      <c r="G275" s="52" t="s">
        <v>2</v>
      </c>
      <c r="H275" s="69" t="s">
        <v>2</v>
      </c>
      <c r="I275" s="69" t="s">
        <v>2</v>
      </c>
      <c r="J275" s="69" t="s">
        <v>2</v>
      </c>
      <c r="K275" s="69" t="s">
        <v>2</v>
      </c>
      <c r="L275" s="69" t="s">
        <v>2</v>
      </c>
      <c r="M275" s="69" t="s">
        <v>2</v>
      </c>
      <c r="N275" s="52">
        <v>2</v>
      </c>
      <c r="O275" s="69" t="s">
        <v>2</v>
      </c>
      <c r="P275" s="69" t="s">
        <v>2</v>
      </c>
    </row>
    <row r="276" spans="1:16" x14ac:dyDescent="0.2">
      <c r="A276" s="89" t="s">
        <v>43</v>
      </c>
      <c r="B276" s="52">
        <v>11</v>
      </c>
      <c r="C276" s="52" t="s">
        <v>2</v>
      </c>
      <c r="D276" s="52" t="s">
        <v>2</v>
      </c>
      <c r="E276" s="52">
        <v>8</v>
      </c>
      <c r="F276" s="52" t="s">
        <v>2</v>
      </c>
      <c r="G276" s="52" t="s">
        <v>2</v>
      </c>
      <c r="H276" s="69" t="s">
        <v>2</v>
      </c>
      <c r="I276" s="69" t="s">
        <v>2</v>
      </c>
      <c r="J276" s="69" t="s">
        <v>2</v>
      </c>
      <c r="K276" s="69" t="s">
        <v>2</v>
      </c>
      <c r="L276" s="69" t="s">
        <v>2</v>
      </c>
      <c r="M276" s="69" t="s">
        <v>2</v>
      </c>
      <c r="N276" s="52">
        <v>3</v>
      </c>
      <c r="O276" s="69" t="s">
        <v>2</v>
      </c>
      <c r="P276" s="52" t="s">
        <v>2</v>
      </c>
    </row>
    <row r="277" spans="1:16" x14ac:dyDescent="0.2">
      <c r="A277" s="89" t="s">
        <v>44</v>
      </c>
      <c r="B277" s="52">
        <v>155</v>
      </c>
      <c r="C277" s="52">
        <v>84</v>
      </c>
      <c r="D277" s="52">
        <v>16</v>
      </c>
      <c r="E277" s="52">
        <v>141</v>
      </c>
      <c r="F277" s="52">
        <v>76</v>
      </c>
      <c r="G277" s="52">
        <v>12</v>
      </c>
      <c r="H277" s="52">
        <v>2</v>
      </c>
      <c r="I277" s="52">
        <v>1</v>
      </c>
      <c r="J277" s="52" t="s">
        <v>2</v>
      </c>
      <c r="K277" s="52">
        <v>3</v>
      </c>
      <c r="L277" s="69">
        <v>1</v>
      </c>
      <c r="M277" s="52">
        <v>1</v>
      </c>
      <c r="N277" s="52">
        <v>12</v>
      </c>
      <c r="O277" s="52">
        <v>6</v>
      </c>
      <c r="P277" s="52">
        <v>3</v>
      </c>
    </row>
    <row r="278" spans="1:16" x14ac:dyDescent="0.2">
      <c r="A278" s="89" t="s">
        <v>45</v>
      </c>
      <c r="B278" s="52">
        <v>73</v>
      </c>
      <c r="C278" s="52">
        <v>1</v>
      </c>
      <c r="D278" s="52">
        <v>7</v>
      </c>
      <c r="E278" s="52">
        <v>60</v>
      </c>
      <c r="F278" s="52">
        <v>1</v>
      </c>
      <c r="G278" s="52">
        <v>2</v>
      </c>
      <c r="H278" s="52">
        <v>1</v>
      </c>
      <c r="I278" s="69" t="s">
        <v>2</v>
      </c>
      <c r="J278" s="69" t="s">
        <v>2</v>
      </c>
      <c r="K278" s="52">
        <v>1</v>
      </c>
      <c r="L278" s="69" t="s">
        <v>2</v>
      </c>
      <c r="M278" s="69" t="s">
        <v>2</v>
      </c>
      <c r="N278" s="52">
        <v>13</v>
      </c>
      <c r="O278" s="69" t="s">
        <v>2</v>
      </c>
      <c r="P278" s="52">
        <v>5</v>
      </c>
    </row>
    <row r="279" spans="1:16" x14ac:dyDescent="0.2">
      <c r="A279" s="89" t="s">
        <v>46</v>
      </c>
      <c r="B279" s="52">
        <v>68</v>
      </c>
      <c r="C279" s="52">
        <v>6</v>
      </c>
      <c r="D279" s="52">
        <v>6</v>
      </c>
      <c r="E279" s="52">
        <v>58</v>
      </c>
      <c r="F279" s="52">
        <v>5</v>
      </c>
      <c r="G279" s="52" t="s">
        <v>2</v>
      </c>
      <c r="H279" s="52">
        <v>4</v>
      </c>
      <c r="I279" s="52">
        <v>1</v>
      </c>
      <c r="J279" s="52">
        <v>1</v>
      </c>
      <c r="K279" s="69" t="s">
        <v>2</v>
      </c>
      <c r="L279" s="69" t="s">
        <v>2</v>
      </c>
      <c r="M279" s="69" t="s">
        <v>2</v>
      </c>
      <c r="N279" s="52">
        <v>11</v>
      </c>
      <c r="O279" s="52" t="s">
        <v>2</v>
      </c>
      <c r="P279" s="52">
        <v>5</v>
      </c>
    </row>
    <row r="280" spans="1:16" x14ac:dyDescent="0.2">
      <c r="A280" s="89" t="s">
        <v>47</v>
      </c>
      <c r="B280" s="52">
        <v>82</v>
      </c>
      <c r="C280" s="69" t="s">
        <v>2</v>
      </c>
      <c r="D280" s="52">
        <v>14</v>
      </c>
      <c r="E280" s="52">
        <v>64</v>
      </c>
      <c r="F280" s="69" t="s">
        <v>2</v>
      </c>
      <c r="G280" s="52">
        <v>8</v>
      </c>
      <c r="H280" s="69" t="s">
        <v>2</v>
      </c>
      <c r="I280" s="69" t="s">
        <v>2</v>
      </c>
      <c r="J280" s="69" t="s">
        <v>2</v>
      </c>
      <c r="K280" s="69" t="s">
        <v>2</v>
      </c>
      <c r="L280" s="69" t="s">
        <v>2</v>
      </c>
      <c r="M280" s="69" t="s">
        <v>2</v>
      </c>
      <c r="N280" s="52">
        <v>20</v>
      </c>
      <c r="O280" s="69" t="s">
        <v>2</v>
      </c>
      <c r="P280" s="52">
        <v>6</v>
      </c>
    </row>
    <row r="281" spans="1:16" x14ac:dyDescent="0.2">
      <c r="A281" s="89" t="s">
        <v>48</v>
      </c>
      <c r="B281" s="52">
        <v>168</v>
      </c>
      <c r="C281" s="52">
        <v>21</v>
      </c>
      <c r="D281" s="52">
        <v>18</v>
      </c>
      <c r="E281" s="52">
        <v>154</v>
      </c>
      <c r="F281" s="52">
        <v>19</v>
      </c>
      <c r="G281" s="52">
        <v>14</v>
      </c>
      <c r="H281" s="52">
        <v>7</v>
      </c>
      <c r="I281" s="52" t="s">
        <v>2</v>
      </c>
      <c r="J281" s="52">
        <v>1</v>
      </c>
      <c r="K281" s="52" t="s">
        <v>2</v>
      </c>
      <c r="L281" s="52" t="s">
        <v>2</v>
      </c>
      <c r="M281" s="69" t="s">
        <v>2</v>
      </c>
      <c r="N281" s="52">
        <v>11</v>
      </c>
      <c r="O281" s="52">
        <v>2</v>
      </c>
      <c r="P281" s="52">
        <v>3</v>
      </c>
    </row>
    <row r="282" spans="1:16" x14ac:dyDescent="0.2">
      <c r="A282" s="90" t="s">
        <v>28</v>
      </c>
      <c r="B282" s="43">
        <v>1075</v>
      </c>
      <c r="C282" s="55">
        <v>118</v>
      </c>
      <c r="D282" s="55">
        <v>148</v>
      </c>
      <c r="E282" s="55">
        <v>933</v>
      </c>
      <c r="F282" s="55">
        <v>107</v>
      </c>
      <c r="G282" s="55">
        <v>88</v>
      </c>
      <c r="H282" s="55">
        <v>22</v>
      </c>
      <c r="I282" s="55">
        <v>2</v>
      </c>
      <c r="J282" s="55">
        <v>11</v>
      </c>
      <c r="K282" s="55">
        <v>6</v>
      </c>
      <c r="L282" s="55">
        <v>1</v>
      </c>
      <c r="M282" s="55">
        <v>1</v>
      </c>
      <c r="N282" s="55">
        <v>146</v>
      </c>
      <c r="O282" s="55">
        <v>8</v>
      </c>
      <c r="P282" s="55">
        <v>49</v>
      </c>
    </row>
    <row r="283" spans="1:16" x14ac:dyDescent="0.2">
      <c r="A283" s="89" t="s">
        <v>49</v>
      </c>
      <c r="B283" s="52">
        <v>37</v>
      </c>
      <c r="C283" s="69">
        <v>1</v>
      </c>
      <c r="D283" s="52">
        <v>1</v>
      </c>
      <c r="E283" s="52">
        <v>36</v>
      </c>
      <c r="F283" s="69" t="s">
        <v>2</v>
      </c>
      <c r="G283" s="52" t="s">
        <v>2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>
        <v>1</v>
      </c>
      <c r="O283" s="69">
        <v>1</v>
      </c>
      <c r="P283" s="69">
        <v>1</v>
      </c>
    </row>
    <row r="284" spans="1:16" x14ac:dyDescent="0.2">
      <c r="A284" s="89" t="s">
        <v>50</v>
      </c>
      <c r="B284" s="52">
        <v>110</v>
      </c>
      <c r="C284" s="52">
        <v>21</v>
      </c>
      <c r="D284" s="52">
        <v>20</v>
      </c>
      <c r="E284" s="52">
        <v>99</v>
      </c>
      <c r="F284" s="52">
        <v>20</v>
      </c>
      <c r="G284" s="52">
        <v>17</v>
      </c>
      <c r="H284" s="52" t="s">
        <v>2</v>
      </c>
      <c r="I284" s="52" t="s">
        <v>2</v>
      </c>
      <c r="J284" s="52" t="s">
        <v>2</v>
      </c>
      <c r="K284" s="52">
        <v>2</v>
      </c>
      <c r="L284" s="69" t="s">
        <v>2</v>
      </c>
      <c r="M284" s="69" t="s">
        <v>2</v>
      </c>
      <c r="N284" s="52">
        <v>11</v>
      </c>
      <c r="O284" s="52">
        <v>1</v>
      </c>
      <c r="P284" s="52">
        <v>3</v>
      </c>
    </row>
    <row r="285" spans="1:16" x14ac:dyDescent="0.2">
      <c r="A285" s="89" t="s">
        <v>51</v>
      </c>
      <c r="B285" s="52">
        <v>130</v>
      </c>
      <c r="C285" s="52">
        <v>38</v>
      </c>
      <c r="D285" s="52">
        <v>27</v>
      </c>
      <c r="E285" s="52">
        <v>111</v>
      </c>
      <c r="F285" s="52">
        <v>34</v>
      </c>
      <c r="G285" s="52">
        <v>14</v>
      </c>
      <c r="H285" s="52">
        <v>6</v>
      </c>
      <c r="I285" s="52">
        <v>1</v>
      </c>
      <c r="J285" s="69">
        <v>2</v>
      </c>
      <c r="K285" s="52" t="s">
        <v>2</v>
      </c>
      <c r="L285" s="52" t="s">
        <v>2</v>
      </c>
      <c r="M285" s="69" t="s">
        <v>2</v>
      </c>
      <c r="N285" s="52">
        <v>19</v>
      </c>
      <c r="O285" s="52">
        <v>3</v>
      </c>
      <c r="P285" s="52">
        <v>11</v>
      </c>
    </row>
    <row r="286" spans="1:16" x14ac:dyDescent="0.2">
      <c r="A286" s="89" t="s">
        <v>52</v>
      </c>
      <c r="B286" s="52">
        <v>168</v>
      </c>
      <c r="C286" s="52">
        <v>14</v>
      </c>
      <c r="D286" s="52">
        <v>21</v>
      </c>
      <c r="E286" s="52">
        <v>139</v>
      </c>
      <c r="F286" s="52">
        <v>12</v>
      </c>
      <c r="G286" s="52">
        <v>14</v>
      </c>
      <c r="H286" s="52">
        <v>1</v>
      </c>
      <c r="I286" s="69">
        <v>1</v>
      </c>
      <c r="J286" s="69" t="s">
        <v>2</v>
      </c>
      <c r="K286" s="69" t="s">
        <v>2</v>
      </c>
      <c r="L286" s="69" t="s">
        <v>2</v>
      </c>
      <c r="M286" s="69" t="s">
        <v>2</v>
      </c>
      <c r="N286" s="52">
        <v>30</v>
      </c>
      <c r="O286" s="69">
        <v>1</v>
      </c>
      <c r="P286" s="52">
        <v>7</v>
      </c>
    </row>
    <row r="287" spans="1:16" x14ac:dyDescent="0.2">
      <c r="A287" s="89" t="s">
        <v>53</v>
      </c>
      <c r="B287" s="52">
        <v>16</v>
      </c>
      <c r="C287" s="52">
        <v>1</v>
      </c>
      <c r="D287" s="52">
        <v>4</v>
      </c>
      <c r="E287" s="52">
        <v>12</v>
      </c>
      <c r="F287" s="52" t="s">
        <v>2</v>
      </c>
      <c r="G287" s="52">
        <v>2</v>
      </c>
      <c r="H287" s="69" t="s">
        <v>2</v>
      </c>
      <c r="I287" s="69" t="s">
        <v>2</v>
      </c>
      <c r="J287" s="69" t="s">
        <v>2</v>
      </c>
      <c r="K287" s="69" t="s">
        <v>2</v>
      </c>
      <c r="L287" s="69" t="s">
        <v>2</v>
      </c>
      <c r="M287" s="69" t="s">
        <v>2</v>
      </c>
      <c r="N287" s="52">
        <v>5</v>
      </c>
      <c r="O287" s="69">
        <v>1</v>
      </c>
      <c r="P287" s="52">
        <v>2</v>
      </c>
    </row>
    <row r="288" spans="1:16" x14ac:dyDescent="0.2">
      <c r="A288" s="89" t="s">
        <v>54</v>
      </c>
      <c r="B288" s="52">
        <v>199</v>
      </c>
      <c r="C288" s="52">
        <v>14</v>
      </c>
      <c r="D288" s="52">
        <v>26</v>
      </c>
      <c r="E288" s="52">
        <v>178</v>
      </c>
      <c r="F288" s="52">
        <v>14</v>
      </c>
      <c r="G288" s="52">
        <v>15</v>
      </c>
      <c r="H288" s="52" t="s">
        <v>2</v>
      </c>
      <c r="I288" s="69" t="s">
        <v>2</v>
      </c>
      <c r="J288" s="69" t="s">
        <v>2</v>
      </c>
      <c r="K288" s="69" t="s">
        <v>2</v>
      </c>
      <c r="L288" s="69" t="s">
        <v>2</v>
      </c>
      <c r="M288" s="69" t="s">
        <v>2</v>
      </c>
      <c r="N288" s="52">
        <v>27</v>
      </c>
      <c r="O288" s="52" t="s">
        <v>2</v>
      </c>
      <c r="P288" s="52">
        <v>11</v>
      </c>
    </row>
    <row r="289" spans="1:16" x14ac:dyDescent="0.2">
      <c r="A289" s="89" t="s">
        <v>55</v>
      </c>
      <c r="B289" s="52">
        <v>111</v>
      </c>
      <c r="C289" s="52">
        <v>10</v>
      </c>
      <c r="D289" s="52">
        <v>11</v>
      </c>
      <c r="E289" s="52">
        <v>96</v>
      </c>
      <c r="F289" s="52">
        <v>9</v>
      </c>
      <c r="G289" s="52">
        <v>5</v>
      </c>
      <c r="H289" s="52">
        <v>3</v>
      </c>
      <c r="I289" s="52" t="s">
        <v>2</v>
      </c>
      <c r="J289" s="52">
        <v>1</v>
      </c>
      <c r="K289" s="69">
        <v>1</v>
      </c>
      <c r="L289" s="69">
        <v>1</v>
      </c>
      <c r="M289" s="69" t="s">
        <v>2</v>
      </c>
      <c r="N289" s="52">
        <v>16</v>
      </c>
      <c r="O289" s="52" t="s">
        <v>2</v>
      </c>
      <c r="P289" s="52">
        <v>6</v>
      </c>
    </row>
    <row r="290" spans="1:16" x14ac:dyDescent="0.2">
      <c r="A290" s="89" t="s">
        <v>56</v>
      </c>
      <c r="B290" s="52">
        <v>126</v>
      </c>
      <c r="C290" s="52">
        <v>11</v>
      </c>
      <c r="D290" s="52">
        <v>16</v>
      </c>
      <c r="E290" s="52">
        <v>113</v>
      </c>
      <c r="F290" s="52">
        <v>10</v>
      </c>
      <c r="G290" s="52">
        <v>8</v>
      </c>
      <c r="H290" s="52">
        <v>3</v>
      </c>
      <c r="I290" s="69" t="s">
        <v>2</v>
      </c>
      <c r="J290" s="52">
        <v>1</v>
      </c>
      <c r="K290" s="52" t="s">
        <v>2</v>
      </c>
      <c r="L290" s="69" t="s">
        <v>2</v>
      </c>
      <c r="M290" s="69" t="s">
        <v>2</v>
      </c>
      <c r="N290" s="52">
        <v>14</v>
      </c>
      <c r="O290" s="52">
        <v>1</v>
      </c>
      <c r="P290" s="52">
        <v>7</v>
      </c>
    </row>
    <row r="291" spans="1:16" x14ac:dyDescent="0.2">
      <c r="A291" s="89" t="s">
        <v>57</v>
      </c>
      <c r="B291" s="52">
        <v>114</v>
      </c>
      <c r="C291" s="52">
        <v>8</v>
      </c>
      <c r="D291" s="52">
        <v>18</v>
      </c>
      <c r="E291" s="52">
        <v>101</v>
      </c>
      <c r="F291" s="52">
        <v>8</v>
      </c>
      <c r="G291" s="52">
        <v>12</v>
      </c>
      <c r="H291" s="52">
        <v>8</v>
      </c>
      <c r="I291" s="69" t="s">
        <v>2</v>
      </c>
      <c r="J291" s="52">
        <v>6</v>
      </c>
      <c r="K291" s="52">
        <v>1</v>
      </c>
      <c r="L291" s="69" t="s">
        <v>2</v>
      </c>
      <c r="M291" s="52" t="s">
        <v>2</v>
      </c>
      <c r="N291" s="52">
        <v>9</v>
      </c>
      <c r="O291" s="52" t="s">
        <v>2</v>
      </c>
      <c r="P291" s="52" t="s">
        <v>2</v>
      </c>
    </row>
    <row r="292" spans="1:16" x14ac:dyDescent="0.2">
      <c r="A292" s="89" t="s">
        <v>58</v>
      </c>
      <c r="B292" s="52">
        <v>65</v>
      </c>
      <c r="C292" s="52" t="s">
        <v>2</v>
      </c>
      <c r="D292" s="52">
        <v>4</v>
      </c>
      <c r="E292" s="52">
        <v>49</v>
      </c>
      <c r="F292" s="52" t="s">
        <v>2</v>
      </c>
      <c r="G292" s="52">
        <v>1</v>
      </c>
      <c r="H292" s="52">
        <v>1</v>
      </c>
      <c r="I292" s="69" t="s">
        <v>2</v>
      </c>
      <c r="J292" s="69">
        <v>1</v>
      </c>
      <c r="K292" s="52">
        <v>2</v>
      </c>
      <c r="L292" s="69" t="s">
        <v>2</v>
      </c>
      <c r="M292" s="69">
        <v>1</v>
      </c>
      <c r="N292" s="52">
        <v>14</v>
      </c>
      <c r="O292" s="69" t="s">
        <v>2</v>
      </c>
      <c r="P292" s="52">
        <v>1</v>
      </c>
    </row>
    <row r="293" spans="1:16" x14ac:dyDescent="0.2">
      <c r="A293" s="90" t="s">
        <v>29</v>
      </c>
      <c r="B293" s="43">
        <v>2547</v>
      </c>
      <c r="C293" s="55">
        <v>426</v>
      </c>
      <c r="D293" s="55">
        <v>188</v>
      </c>
      <c r="E293" s="43">
        <v>2255</v>
      </c>
      <c r="F293" s="55">
        <v>402</v>
      </c>
      <c r="G293" s="55">
        <v>160</v>
      </c>
      <c r="H293" s="55">
        <v>82</v>
      </c>
      <c r="I293" s="55">
        <v>6</v>
      </c>
      <c r="J293" s="55">
        <v>6</v>
      </c>
      <c r="K293" s="55">
        <v>30</v>
      </c>
      <c r="L293" s="55">
        <v>1</v>
      </c>
      <c r="M293" s="55">
        <v>5</v>
      </c>
      <c r="N293" s="55">
        <v>231</v>
      </c>
      <c r="O293" s="55">
        <v>20</v>
      </c>
      <c r="P293" s="55">
        <v>17</v>
      </c>
    </row>
  </sheetData>
  <mergeCells count="4">
    <mergeCell ref="B192:D192"/>
    <mergeCell ref="E192:G192"/>
    <mergeCell ref="H192:J192"/>
    <mergeCell ref="K192:M19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&amp;LSAD 2020
Datos obtenidos 6-5-2021</oddHeader>
  </headerFooter>
  <rowBreaks count="7" manualBreakCount="7">
    <brk id="38" max="12" man="1"/>
    <brk id="80" max="12" man="1"/>
    <brk id="120" max="12" man="1"/>
    <brk id="155" max="12" man="1"/>
    <brk id="190" max="12" man="1"/>
    <brk id="224" max="12" man="1"/>
    <brk id="261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6"/>
  <sheetViews>
    <sheetView view="pageBreakPreview" topLeftCell="A35" zoomScale="83" zoomScaleNormal="100" zoomScaleSheetLayoutView="83" workbookViewId="0">
      <selection activeCell="J63" sqref="J63"/>
    </sheetView>
  </sheetViews>
  <sheetFormatPr baseColWidth="10" defaultColWidth="9.140625" defaultRowHeight="12.75" x14ac:dyDescent="0.2"/>
  <cols>
    <col min="1" max="1" width="36" style="36" customWidth="1"/>
    <col min="2" max="2" width="11.140625" style="36" customWidth="1"/>
    <col min="3" max="3" width="11.5703125" style="36" customWidth="1"/>
    <col min="4" max="4" width="12.5703125" style="36" customWidth="1"/>
    <col min="5" max="5" width="9.28515625" style="36" customWidth="1"/>
    <col min="6" max="6" width="9.710937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226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25.5" x14ac:dyDescent="0.2">
      <c r="A4" s="40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40" t="s">
        <v>144</v>
      </c>
      <c r="B5" s="88">
        <v>5486</v>
      </c>
      <c r="C5" s="88">
        <v>4735</v>
      </c>
      <c r="D5" s="88">
        <v>134</v>
      </c>
      <c r="E5" s="88">
        <v>45</v>
      </c>
      <c r="F5" s="88">
        <v>711</v>
      </c>
      <c r="N5" s="42">
        <f>SUM(C5:F5)</f>
        <v>5625</v>
      </c>
      <c r="O5" s="42">
        <f>N5-B5</f>
        <v>139</v>
      </c>
    </row>
    <row r="6" spans="1:15" x14ac:dyDescent="0.2">
      <c r="A6" s="40" t="s">
        <v>11</v>
      </c>
      <c r="B6" s="88">
        <v>1203591</v>
      </c>
      <c r="C6" s="88">
        <v>1087569</v>
      </c>
      <c r="D6" s="88">
        <v>18516</v>
      </c>
      <c r="E6" s="88">
        <v>10004</v>
      </c>
      <c r="F6" s="88">
        <v>87502</v>
      </c>
      <c r="G6" s="42"/>
    </row>
    <row r="7" spans="1:15" x14ac:dyDescent="0.2">
      <c r="A7" s="40" t="s">
        <v>134</v>
      </c>
      <c r="B7" s="88">
        <v>1081560</v>
      </c>
      <c r="C7" s="88">
        <v>981331</v>
      </c>
      <c r="D7" s="88">
        <v>17090</v>
      </c>
      <c r="E7" s="88">
        <v>8640</v>
      </c>
      <c r="F7" s="88">
        <v>74499</v>
      </c>
      <c r="G7" s="42"/>
    </row>
    <row r="9" spans="1:15" x14ac:dyDescent="0.2">
      <c r="A9" s="36" t="s">
        <v>227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6" x14ac:dyDescent="0.2">
      <c r="A39" s="63" t="s">
        <v>158</v>
      </c>
    </row>
    <row r="40" spans="1:6" ht="25.5" x14ac:dyDescent="0.2">
      <c r="A40" s="50"/>
      <c r="B40" s="70" t="s">
        <v>4</v>
      </c>
      <c r="C40" s="70" t="s">
        <v>5</v>
      </c>
      <c r="D40" s="70" t="s">
        <v>6</v>
      </c>
      <c r="E40" s="70" t="s">
        <v>7</v>
      </c>
      <c r="F40" s="70" t="s">
        <v>8</v>
      </c>
    </row>
    <row r="41" spans="1:6" x14ac:dyDescent="0.2">
      <c r="A41" s="50" t="s">
        <v>5</v>
      </c>
      <c r="B41" s="81">
        <v>5486</v>
      </c>
      <c r="C41" s="81">
        <v>4735</v>
      </c>
      <c r="D41" s="82">
        <v>134</v>
      </c>
      <c r="E41" s="82">
        <v>45</v>
      </c>
      <c r="F41" s="82">
        <v>711</v>
      </c>
    </row>
    <row r="42" spans="1:6" ht="15" hidden="1" x14ac:dyDescent="0.2">
      <c r="A42" s="50" t="s">
        <v>147</v>
      </c>
      <c r="B42" s="84">
        <v>652</v>
      </c>
      <c r="C42" s="84">
        <v>152</v>
      </c>
      <c r="D42" s="84">
        <v>72</v>
      </c>
      <c r="E42" s="84">
        <v>37</v>
      </c>
      <c r="F42" s="84">
        <v>401</v>
      </c>
    </row>
    <row r="43" spans="1:6" ht="15" hidden="1" x14ac:dyDescent="0.2">
      <c r="A43" s="50" t="s">
        <v>148</v>
      </c>
      <c r="B43" s="84">
        <v>420</v>
      </c>
      <c r="C43" s="84">
        <v>56</v>
      </c>
      <c r="D43" s="84">
        <v>58</v>
      </c>
      <c r="E43" s="84">
        <v>9</v>
      </c>
      <c r="F43" s="84">
        <v>305</v>
      </c>
    </row>
    <row r="44" spans="1:6" ht="15" hidden="1" x14ac:dyDescent="0.2">
      <c r="A44" s="50" t="s">
        <v>15</v>
      </c>
      <c r="B44" s="84">
        <v>197</v>
      </c>
      <c r="C44" s="84">
        <v>193</v>
      </c>
      <c r="D44" s="84">
        <v>0</v>
      </c>
      <c r="E44" s="84">
        <v>0</v>
      </c>
      <c r="F44" s="84">
        <v>4</v>
      </c>
    </row>
    <row r="45" spans="1:6" ht="15" hidden="1" x14ac:dyDescent="0.2">
      <c r="A45" s="50" t="s">
        <v>16</v>
      </c>
      <c r="B45" s="84">
        <v>132</v>
      </c>
      <c r="C45" s="84">
        <v>127</v>
      </c>
      <c r="D45" s="84">
        <v>2</v>
      </c>
      <c r="E45" s="84">
        <v>0</v>
      </c>
      <c r="F45" s="84">
        <v>4</v>
      </c>
    </row>
    <row r="46" spans="1:6" ht="15" hidden="1" x14ac:dyDescent="0.2">
      <c r="A46" s="50" t="s">
        <v>17</v>
      </c>
      <c r="B46" s="84">
        <v>213</v>
      </c>
      <c r="C46" s="84">
        <v>212</v>
      </c>
      <c r="D46" s="84">
        <v>0</v>
      </c>
      <c r="E46" s="84">
        <v>0</v>
      </c>
      <c r="F46" s="84">
        <v>1</v>
      </c>
    </row>
    <row r="47" spans="1:6" ht="15" hidden="1" x14ac:dyDescent="0.2">
      <c r="A47" s="50" t="s">
        <v>18</v>
      </c>
      <c r="B47" s="84">
        <v>123</v>
      </c>
      <c r="C47" s="84">
        <v>123</v>
      </c>
      <c r="D47" s="84">
        <v>0</v>
      </c>
      <c r="E47" s="84">
        <v>0</v>
      </c>
      <c r="F47" s="84">
        <v>0</v>
      </c>
    </row>
    <row r="48" spans="1:6" ht="15" hidden="1" x14ac:dyDescent="0.2">
      <c r="A48" s="50" t="s">
        <v>19</v>
      </c>
      <c r="B48" s="84">
        <v>137</v>
      </c>
      <c r="C48" s="84">
        <v>136</v>
      </c>
      <c r="D48" s="84">
        <v>0</v>
      </c>
      <c r="E48" s="84">
        <v>0</v>
      </c>
      <c r="F48" s="84">
        <v>1</v>
      </c>
    </row>
    <row r="49" spans="1:6" ht="15" hidden="1" x14ac:dyDescent="0.2">
      <c r="A49" s="50" t="s">
        <v>20</v>
      </c>
      <c r="B49" s="84">
        <v>141</v>
      </c>
      <c r="C49" s="84">
        <v>141</v>
      </c>
      <c r="D49" s="84">
        <v>0</v>
      </c>
      <c r="E49" s="84">
        <v>0</v>
      </c>
      <c r="F49" s="84">
        <v>0</v>
      </c>
    </row>
    <row r="50" spans="1:6" ht="15" hidden="1" x14ac:dyDescent="0.2">
      <c r="A50" s="50" t="s">
        <v>21</v>
      </c>
      <c r="B50" s="85">
        <v>1846</v>
      </c>
      <c r="C50" s="85">
        <v>1829</v>
      </c>
      <c r="D50" s="84">
        <v>6</v>
      </c>
      <c r="E50" s="84">
        <v>1</v>
      </c>
      <c r="F50" s="84">
        <v>22</v>
      </c>
    </row>
    <row r="51" spans="1:6" ht="15" hidden="1" x14ac:dyDescent="0.2">
      <c r="A51" s="50" t="s">
        <v>22</v>
      </c>
      <c r="B51" s="85">
        <v>1359</v>
      </c>
      <c r="C51" s="85">
        <v>1358</v>
      </c>
      <c r="D51" s="84">
        <v>2</v>
      </c>
      <c r="E51" s="84">
        <v>0</v>
      </c>
      <c r="F51" s="84">
        <v>1</v>
      </c>
    </row>
    <row r="52" spans="1:6" ht="15" hidden="1" x14ac:dyDescent="0.2">
      <c r="A52" s="50" t="s">
        <v>23</v>
      </c>
      <c r="B52" s="84">
        <v>757</v>
      </c>
      <c r="C52" s="84">
        <v>757</v>
      </c>
      <c r="D52" s="84">
        <v>0</v>
      </c>
      <c r="E52" s="84">
        <v>0</v>
      </c>
      <c r="F52" s="84">
        <v>1</v>
      </c>
    </row>
    <row r="53" spans="1:6" x14ac:dyDescent="0.2">
      <c r="A53" s="64" t="s">
        <v>142</v>
      </c>
      <c r="B53" s="65">
        <f>B42+B43</f>
        <v>1072</v>
      </c>
      <c r="C53" s="65">
        <f t="shared" ref="C53:F53" si="0">C42+C43</f>
        <v>208</v>
      </c>
      <c r="D53" s="65">
        <f t="shared" si="0"/>
        <v>130</v>
      </c>
      <c r="E53" s="65">
        <f t="shared" si="0"/>
        <v>46</v>
      </c>
      <c r="F53" s="65">
        <f t="shared" si="0"/>
        <v>706</v>
      </c>
    </row>
    <row r="54" spans="1:6" x14ac:dyDescent="0.2">
      <c r="A54" s="64" t="s">
        <v>139</v>
      </c>
      <c r="B54" s="65">
        <f>B44+B45+B50</f>
        <v>2175</v>
      </c>
      <c r="C54" s="65">
        <f t="shared" ref="C54:F54" si="1">C44+C45+C50</f>
        <v>2149</v>
      </c>
      <c r="D54" s="65">
        <f t="shared" si="1"/>
        <v>8</v>
      </c>
      <c r="E54" s="65">
        <f t="shared" si="1"/>
        <v>1</v>
      </c>
      <c r="F54" s="65">
        <f t="shared" si="1"/>
        <v>30</v>
      </c>
    </row>
    <row r="55" spans="1:6" x14ac:dyDescent="0.2">
      <c r="A55" s="64" t="s">
        <v>140</v>
      </c>
      <c r="B55" s="65">
        <f>B46+B47+B51</f>
        <v>1695</v>
      </c>
      <c r="C55" s="65">
        <f t="shared" ref="C55:F55" si="2">C46+C47+C51</f>
        <v>1693</v>
      </c>
      <c r="D55" s="65">
        <f t="shared" si="2"/>
        <v>2</v>
      </c>
      <c r="E55" s="65">
        <f t="shared" si="2"/>
        <v>0</v>
      </c>
      <c r="F55" s="65">
        <f t="shared" si="2"/>
        <v>2</v>
      </c>
    </row>
    <row r="56" spans="1:6" x14ac:dyDescent="0.2">
      <c r="A56" s="64" t="s">
        <v>141</v>
      </c>
      <c r="B56" s="65">
        <f>B48+B49+B52</f>
        <v>1035</v>
      </c>
      <c r="C56" s="65">
        <f t="shared" ref="C56:F56" si="3">C48+C49+C52</f>
        <v>1034</v>
      </c>
      <c r="D56" s="65">
        <f t="shared" si="3"/>
        <v>0</v>
      </c>
      <c r="E56" s="65">
        <f t="shared" si="3"/>
        <v>0</v>
      </c>
      <c r="F56" s="65">
        <f t="shared" si="3"/>
        <v>2</v>
      </c>
    </row>
    <row r="57" spans="1:6" x14ac:dyDescent="0.2">
      <c r="A57" s="64" t="s">
        <v>142</v>
      </c>
      <c r="B57" s="44">
        <f>B53/B41</f>
        <v>0.19540648924535181</v>
      </c>
      <c r="C57" s="44">
        <f t="shared" ref="C57:F57" si="4">C53/C41</f>
        <v>4.3928194297782469E-2</v>
      </c>
      <c r="D57" s="44">
        <f t="shared" si="4"/>
        <v>0.97014925373134331</v>
      </c>
      <c r="E57" s="44">
        <f t="shared" si="4"/>
        <v>1.0222222222222221</v>
      </c>
      <c r="F57" s="44">
        <f t="shared" si="4"/>
        <v>0.99296765119549935</v>
      </c>
    </row>
    <row r="58" spans="1:6" x14ac:dyDescent="0.2">
      <c r="A58" s="64" t="s">
        <v>139</v>
      </c>
      <c r="B58" s="44">
        <f>B54/B41</f>
        <v>0.39646372584761208</v>
      </c>
      <c r="C58" s="44">
        <f t="shared" ref="C58:F58" si="5">C54/C41</f>
        <v>0.45385427666314676</v>
      </c>
      <c r="D58" s="44">
        <f t="shared" si="5"/>
        <v>5.9701492537313432E-2</v>
      </c>
      <c r="E58" s="44">
        <f t="shared" si="5"/>
        <v>2.2222222222222223E-2</v>
      </c>
      <c r="F58" s="44">
        <f t="shared" si="5"/>
        <v>4.2194092827004218E-2</v>
      </c>
    </row>
    <row r="59" spans="1:6" x14ac:dyDescent="0.2">
      <c r="A59" s="64" t="s">
        <v>140</v>
      </c>
      <c r="B59" s="44">
        <f>B55/B41</f>
        <v>0.30896828290193218</v>
      </c>
      <c r="C59" s="44">
        <f t="shared" ref="C59:F59" si="6">C55/C41</f>
        <v>0.35755015839493137</v>
      </c>
      <c r="D59" s="44">
        <f t="shared" si="6"/>
        <v>1.4925373134328358E-2</v>
      </c>
      <c r="E59" s="44">
        <f t="shared" si="6"/>
        <v>0</v>
      </c>
      <c r="F59" s="44">
        <f t="shared" si="6"/>
        <v>2.8129395218002813E-3</v>
      </c>
    </row>
    <row r="60" spans="1:6" x14ac:dyDescent="0.2">
      <c r="A60" s="64" t="s">
        <v>141</v>
      </c>
      <c r="B60" s="44">
        <f>B56/B41</f>
        <v>0.1886620488516223</v>
      </c>
      <c r="C60" s="44">
        <f t="shared" ref="C60:F60" si="7">C56/C41</f>
        <v>0.21837381203801479</v>
      </c>
      <c r="D60" s="44">
        <f t="shared" si="7"/>
        <v>0</v>
      </c>
      <c r="E60" s="44">
        <f t="shared" si="7"/>
        <v>0</v>
      </c>
      <c r="F60" s="44">
        <f t="shared" si="7"/>
        <v>2.8129395218002813E-3</v>
      </c>
    </row>
    <row r="61" spans="1:6" s="47" customFormat="1" x14ac:dyDescent="0.2">
      <c r="A61" s="45"/>
      <c r="B61" s="46"/>
      <c r="C61" s="46"/>
      <c r="D61" s="46"/>
      <c r="E61" s="46"/>
      <c r="F61" s="46"/>
    </row>
    <row r="62" spans="1:6" x14ac:dyDescent="0.2">
      <c r="A62" s="63" t="s">
        <v>165</v>
      </c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76" spans="1:6" x14ac:dyDescent="0.2">
      <c r="A76" s="49"/>
      <c r="B76" s="48"/>
      <c r="C76" s="41"/>
      <c r="D76" s="41"/>
      <c r="E76" s="41"/>
      <c r="F76" s="41"/>
    </row>
    <row r="77" spans="1:6" x14ac:dyDescent="0.2">
      <c r="A77" s="49"/>
      <c r="B77" s="48"/>
      <c r="C77" s="41"/>
      <c r="D77" s="41"/>
      <c r="E77" s="41"/>
      <c r="F77" s="41"/>
    </row>
    <row r="78" spans="1:6" x14ac:dyDescent="0.2">
      <c r="A78" s="49"/>
      <c r="B78" s="48"/>
      <c r="C78" s="41"/>
      <c r="D78" s="41"/>
      <c r="E78" s="41"/>
      <c r="F78" s="41"/>
    </row>
    <row r="84" spans="1:19" x14ac:dyDescent="0.2">
      <c r="A84" s="63" t="s">
        <v>159</v>
      </c>
    </row>
    <row r="86" spans="1:19" ht="38.25" x14ac:dyDescent="0.2">
      <c r="A86" s="40"/>
      <c r="B86" s="70" t="s">
        <v>4</v>
      </c>
      <c r="C86" s="70" t="s">
        <v>128</v>
      </c>
      <c r="D86" s="70" t="s">
        <v>5</v>
      </c>
      <c r="E86" s="70" t="s">
        <v>149</v>
      </c>
      <c r="F86" s="70" t="s">
        <v>6</v>
      </c>
      <c r="G86" s="70" t="s">
        <v>152</v>
      </c>
      <c r="H86" s="70" t="s">
        <v>7</v>
      </c>
      <c r="I86" s="70" t="s">
        <v>151</v>
      </c>
      <c r="J86" s="70" t="s">
        <v>8</v>
      </c>
      <c r="K86" s="70" t="s">
        <v>150</v>
      </c>
    </row>
    <row r="87" spans="1:19" ht="15" x14ac:dyDescent="0.2">
      <c r="A87" s="51" t="s">
        <v>9</v>
      </c>
      <c r="B87" s="65">
        <v>5486</v>
      </c>
      <c r="C87" s="67">
        <f>B87/$B$87</f>
        <v>1</v>
      </c>
      <c r="D87" s="65">
        <v>4735</v>
      </c>
      <c r="E87" s="67">
        <f>D87/$B$87</f>
        <v>0.86310608822457169</v>
      </c>
      <c r="F87" s="66">
        <v>134</v>
      </c>
      <c r="G87" s="67">
        <f>F87/$B$87</f>
        <v>2.4425811155668976E-2</v>
      </c>
      <c r="H87" s="66">
        <v>45</v>
      </c>
      <c r="I87" s="67">
        <f>H87/$B$87</f>
        <v>8.2026977761574926E-3</v>
      </c>
      <c r="J87" s="66">
        <v>711</v>
      </c>
      <c r="K87" s="67">
        <f>J87/$B$87</f>
        <v>0.12960262486328836</v>
      </c>
      <c r="O87" s="85"/>
      <c r="P87" s="85"/>
      <c r="Q87" s="84"/>
      <c r="R87" s="84"/>
      <c r="S87" s="84"/>
    </row>
    <row r="88" spans="1:19" ht="15" x14ac:dyDescent="0.2">
      <c r="A88" s="51" t="s">
        <v>26</v>
      </c>
      <c r="B88" s="65">
        <v>1230</v>
      </c>
      <c r="C88" s="67">
        <f t="shared" ref="C88:K115" si="8">B88/$B$87</f>
        <v>0.22420707254830477</v>
      </c>
      <c r="D88" s="65">
        <v>1014</v>
      </c>
      <c r="E88" s="67">
        <f t="shared" si="8"/>
        <v>0.18483412322274881</v>
      </c>
      <c r="F88" s="66">
        <v>13</v>
      </c>
      <c r="G88" s="67">
        <f t="shared" si="8"/>
        <v>2.3696682464454978E-3</v>
      </c>
      <c r="H88" s="66">
        <v>4</v>
      </c>
      <c r="I88" s="67">
        <f t="shared" si="8"/>
        <v>7.2912869121399923E-4</v>
      </c>
      <c r="J88" s="66">
        <v>230</v>
      </c>
      <c r="K88" s="67">
        <f t="shared" si="8"/>
        <v>4.1924899744804955E-2</v>
      </c>
      <c r="O88" s="84"/>
      <c r="P88" s="84"/>
      <c r="Q88" s="84"/>
      <c r="R88" s="84"/>
      <c r="S88" s="84"/>
    </row>
    <row r="89" spans="1:19" ht="15" x14ac:dyDescent="0.2">
      <c r="A89" s="40" t="s">
        <v>35</v>
      </c>
      <c r="B89" s="52">
        <v>194</v>
      </c>
      <c r="C89" s="53">
        <f>B89/$B$87</f>
        <v>3.5362741523878964E-2</v>
      </c>
      <c r="D89" s="52">
        <v>149</v>
      </c>
      <c r="E89" s="53">
        <f>D89/$B$87</f>
        <v>2.7160043747721473E-2</v>
      </c>
      <c r="F89" s="52">
        <v>7</v>
      </c>
      <c r="G89" s="53">
        <f>F89/$B$87</f>
        <v>1.2759752096244987E-3</v>
      </c>
      <c r="H89" s="52">
        <v>0</v>
      </c>
      <c r="I89" s="53">
        <f>H89/$B$87</f>
        <v>0</v>
      </c>
      <c r="J89" s="52">
        <v>38</v>
      </c>
      <c r="K89" s="53">
        <f>J89/$B$87</f>
        <v>6.926722566532993E-3</v>
      </c>
      <c r="O89" s="84"/>
      <c r="P89" s="84"/>
      <c r="Q89" s="84"/>
      <c r="R89" s="84"/>
      <c r="S89" s="84"/>
    </row>
    <row r="90" spans="1:19" ht="15" x14ac:dyDescent="0.2">
      <c r="A90" s="40" t="s">
        <v>36</v>
      </c>
      <c r="B90" s="52">
        <v>78</v>
      </c>
      <c r="C90" s="53">
        <f t="shared" si="8"/>
        <v>1.4218009478672985E-2</v>
      </c>
      <c r="D90" s="52">
        <v>70</v>
      </c>
      <c r="E90" s="53">
        <f t="shared" si="8"/>
        <v>1.2759752096244987E-2</v>
      </c>
      <c r="F90" s="52">
        <v>0</v>
      </c>
      <c r="G90" s="53">
        <f t="shared" si="8"/>
        <v>0</v>
      </c>
      <c r="H90" s="52">
        <v>1</v>
      </c>
      <c r="I90" s="53">
        <f t="shared" si="8"/>
        <v>1.8228217280349981E-4</v>
      </c>
      <c r="J90" s="52">
        <v>9</v>
      </c>
      <c r="K90" s="53">
        <f t="shared" si="8"/>
        <v>1.6405395552314983E-3</v>
      </c>
      <c r="O90" s="84"/>
      <c r="P90" s="84"/>
      <c r="Q90" s="84"/>
      <c r="R90" s="84"/>
      <c r="S90" s="84"/>
    </row>
    <row r="91" spans="1:19" ht="15" x14ac:dyDescent="0.2">
      <c r="A91" s="40" t="s">
        <v>37</v>
      </c>
      <c r="B91" s="52">
        <v>155</v>
      </c>
      <c r="C91" s="53">
        <f t="shared" si="8"/>
        <v>2.8253736784542471E-2</v>
      </c>
      <c r="D91" s="52">
        <v>140</v>
      </c>
      <c r="E91" s="53">
        <f t="shared" si="8"/>
        <v>2.5519504192489974E-2</v>
      </c>
      <c r="F91" s="52">
        <v>4</v>
      </c>
      <c r="G91" s="53">
        <f t="shared" si="8"/>
        <v>7.2912869121399923E-4</v>
      </c>
      <c r="H91" s="52">
        <v>0</v>
      </c>
      <c r="I91" s="53">
        <f t="shared" si="8"/>
        <v>0</v>
      </c>
      <c r="J91" s="52">
        <v>18</v>
      </c>
      <c r="K91" s="53">
        <f t="shared" si="8"/>
        <v>3.2810791104629965E-3</v>
      </c>
      <c r="O91" s="84"/>
      <c r="P91" s="84"/>
      <c r="Q91" s="84"/>
      <c r="R91" s="84"/>
      <c r="S91" s="84"/>
    </row>
    <row r="92" spans="1:19" ht="15" x14ac:dyDescent="0.2">
      <c r="A92" s="40" t="s">
        <v>38</v>
      </c>
      <c r="B92" s="52">
        <v>67</v>
      </c>
      <c r="C92" s="53">
        <f t="shared" si="8"/>
        <v>1.2212905577834488E-2</v>
      </c>
      <c r="D92" s="52">
        <v>65</v>
      </c>
      <c r="E92" s="53">
        <f t="shared" si="8"/>
        <v>1.1848341232227487E-2</v>
      </c>
      <c r="F92" s="52">
        <v>0</v>
      </c>
      <c r="G92" s="53">
        <f t="shared" si="8"/>
        <v>0</v>
      </c>
      <c r="H92" s="52">
        <v>0</v>
      </c>
      <c r="I92" s="53">
        <f t="shared" si="8"/>
        <v>0</v>
      </c>
      <c r="J92" s="52">
        <v>2</v>
      </c>
      <c r="K92" s="53">
        <f t="shared" si="8"/>
        <v>3.6456434560699962E-4</v>
      </c>
      <c r="O92" s="84"/>
      <c r="P92" s="84"/>
      <c r="Q92" s="84"/>
      <c r="R92" s="84"/>
      <c r="S92" s="84"/>
    </row>
    <row r="93" spans="1:19" ht="15" x14ac:dyDescent="0.2">
      <c r="A93" s="40" t="s">
        <v>39</v>
      </c>
      <c r="B93" s="52">
        <v>297</v>
      </c>
      <c r="C93" s="53">
        <f t="shared" si="8"/>
        <v>5.4137805322639447E-2</v>
      </c>
      <c r="D93" s="52">
        <v>237</v>
      </c>
      <c r="E93" s="53">
        <f t="shared" si="8"/>
        <v>4.3200874954429459E-2</v>
      </c>
      <c r="F93" s="52">
        <v>0</v>
      </c>
      <c r="G93" s="53">
        <f t="shared" si="8"/>
        <v>0</v>
      </c>
      <c r="H93" s="52">
        <v>2</v>
      </c>
      <c r="I93" s="53">
        <f t="shared" si="8"/>
        <v>3.6456434560699962E-4</v>
      </c>
      <c r="J93" s="52">
        <v>64</v>
      </c>
      <c r="K93" s="53">
        <f t="shared" si="8"/>
        <v>1.1666059059423988E-2</v>
      </c>
      <c r="O93" s="84"/>
      <c r="P93" s="84"/>
      <c r="Q93" s="84"/>
      <c r="R93" s="84"/>
      <c r="S93" s="84"/>
    </row>
    <row r="94" spans="1:19" ht="15" x14ac:dyDescent="0.2">
      <c r="A94" s="40" t="s">
        <v>40</v>
      </c>
      <c r="B94" s="52">
        <v>200</v>
      </c>
      <c r="C94" s="53">
        <f t="shared" si="8"/>
        <v>3.6456434560699962E-2</v>
      </c>
      <c r="D94" s="52">
        <v>152</v>
      </c>
      <c r="E94" s="53">
        <f t="shared" si="8"/>
        <v>2.7706890266131972E-2</v>
      </c>
      <c r="F94" s="52">
        <v>1</v>
      </c>
      <c r="G94" s="53">
        <f t="shared" si="8"/>
        <v>1.8228217280349981E-4</v>
      </c>
      <c r="H94" s="52">
        <v>1</v>
      </c>
      <c r="I94" s="53">
        <f t="shared" si="8"/>
        <v>1.8228217280349981E-4</v>
      </c>
      <c r="J94" s="52">
        <v>57</v>
      </c>
      <c r="K94" s="53">
        <f t="shared" si="8"/>
        <v>1.0390083849799489E-2</v>
      </c>
      <c r="O94" s="84"/>
      <c r="P94" s="84"/>
      <c r="Q94" s="84"/>
      <c r="R94" s="84"/>
      <c r="S94" s="84"/>
    </row>
    <row r="95" spans="1:19" ht="15" x14ac:dyDescent="0.2">
      <c r="A95" s="40" t="s">
        <v>41</v>
      </c>
      <c r="B95" s="52">
        <v>243</v>
      </c>
      <c r="C95" s="53">
        <f t="shared" si="8"/>
        <v>4.4294567991250457E-2</v>
      </c>
      <c r="D95" s="52">
        <v>205</v>
      </c>
      <c r="E95" s="53">
        <f t="shared" si="8"/>
        <v>3.7367845424717459E-2</v>
      </c>
      <c r="F95" s="52">
        <v>1</v>
      </c>
      <c r="G95" s="53">
        <f t="shared" si="8"/>
        <v>1.8228217280349981E-4</v>
      </c>
      <c r="H95" s="52">
        <v>0</v>
      </c>
      <c r="I95" s="53">
        <f t="shared" si="8"/>
        <v>0</v>
      </c>
      <c r="J95" s="52">
        <v>42</v>
      </c>
      <c r="K95" s="53">
        <f t="shared" si="8"/>
        <v>7.6558512577469921E-3</v>
      </c>
      <c r="O95" s="84"/>
      <c r="P95" s="84"/>
      <c r="Q95" s="84"/>
      <c r="R95" s="84"/>
      <c r="S95" s="84"/>
    </row>
    <row r="96" spans="1:19" ht="15" x14ac:dyDescent="0.2">
      <c r="A96" s="51" t="s">
        <v>27</v>
      </c>
      <c r="B96" s="66">
        <v>642</v>
      </c>
      <c r="C96" s="67">
        <f t="shared" si="8"/>
        <v>0.11702515493984689</v>
      </c>
      <c r="D96" s="66">
        <v>567</v>
      </c>
      <c r="E96" s="67">
        <f t="shared" si="8"/>
        <v>0.10335399197958439</v>
      </c>
      <c r="F96" s="66">
        <v>14</v>
      </c>
      <c r="G96" s="67">
        <f t="shared" si="8"/>
        <v>2.5519504192489974E-3</v>
      </c>
      <c r="H96" s="66">
        <v>5</v>
      </c>
      <c r="I96" s="67">
        <f t="shared" si="8"/>
        <v>9.1141086401749912E-4</v>
      </c>
      <c r="J96" s="66">
        <v>76</v>
      </c>
      <c r="K96" s="67">
        <f t="shared" si="8"/>
        <v>1.3853445133065986E-2</v>
      </c>
      <c r="O96" s="84"/>
      <c r="P96" s="84"/>
      <c r="Q96" s="84"/>
      <c r="R96" s="84"/>
      <c r="S96" s="84"/>
    </row>
    <row r="97" spans="1:19" ht="15" x14ac:dyDescent="0.2">
      <c r="A97" s="40" t="s">
        <v>42</v>
      </c>
      <c r="B97" s="52">
        <v>48</v>
      </c>
      <c r="C97" s="53">
        <f t="shared" si="8"/>
        <v>8.7495442945679913E-3</v>
      </c>
      <c r="D97" s="52">
        <v>46</v>
      </c>
      <c r="E97" s="53">
        <f t="shared" si="8"/>
        <v>8.3849799489609921E-3</v>
      </c>
      <c r="F97" s="52">
        <v>0</v>
      </c>
      <c r="G97" s="53">
        <f t="shared" si="8"/>
        <v>0</v>
      </c>
      <c r="H97" s="52">
        <v>0</v>
      </c>
      <c r="I97" s="53">
        <f t="shared" si="8"/>
        <v>0</v>
      </c>
      <c r="J97" s="52">
        <v>3</v>
      </c>
      <c r="K97" s="53">
        <f t="shared" si="8"/>
        <v>5.4684651841049945E-4</v>
      </c>
      <c r="O97" s="84"/>
      <c r="P97" s="84"/>
      <c r="Q97" s="84"/>
      <c r="R97" s="84"/>
      <c r="S97" s="84"/>
    </row>
    <row r="98" spans="1:19" ht="15" x14ac:dyDescent="0.2">
      <c r="A98" s="40" t="s">
        <v>43</v>
      </c>
      <c r="B98" s="52">
        <v>12</v>
      </c>
      <c r="C98" s="53">
        <f t="shared" si="8"/>
        <v>2.1873860736419978E-3</v>
      </c>
      <c r="D98" s="52">
        <v>9</v>
      </c>
      <c r="E98" s="53">
        <f t="shared" si="8"/>
        <v>1.6405395552314983E-3</v>
      </c>
      <c r="F98" s="52">
        <v>0</v>
      </c>
      <c r="G98" s="53">
        <f t="shared" si="8"/>
        <v>0</v>
      </c>
      <c r="H98" s="52">
        <v>0</v>
      </c>
      <c r="I98" s="53">
        <f t="shared" si="8"/>
        <v>0</v>
      </c>
      <c r="J98" s="52">
        <v>3</v>
      </c>
      <c r="K98" s="53">
        <f t="shared" si="8"/>
        <v>5.4684651841049945E-4</v>
      </c>
      <c r="O98" s="84"/>
      <c r="P98" s="84"/>
      <c r="Q98" s="84"/>
      <c r="R98" s="84"/>
      <c r="S98" s="84"/>
    </row>
    <row r="99" spans="1:19" ht="15" x14ac:dyDescent="0.2">
      <c r="A99" s="40" t="s">
        <v>44</v>
      </c>
      <c r="B99" s="52">
        <v>176</v>
      </c>
      <c r="C99" s="53">
        <f t="shared" si="8"/>
        <v>3.2081662413415965E-2</v>
      </c>
      <c r="D99" s="52">
        <v>159</v>
      </c>
      <c r="E99" s="53">
        <f t="shared" si="8"/>
        <v>2.8982865475756472E-2</v>
      </c>
      <c r="F99" s="52">
        <v>4</v>
      </c>
      <c r="G99" s="53">
        <f t="shared" si="8"/>
        <v>7.2912869121399923E-4</v>
      </c>
      <c r="H99" s="52">
        <v>3</v>
      </c>
      <c r="I99" s="53">
        <f t="shared" si="8"/>
        <v>5.4684651841049945E-4</v>
      </c>
      <c r="J99" s="52">
        <v>14</v>
      </c>
      <c r="K99" s="53">
        <f t="shared" si="8"/>
        <v>2.5519504192489974E-3</v>
      </c>
      <c r="O99" s="84"/>
      <c r="P99" s="84"/>
      <c r="Q99" s="84"/>
      <c r="R99" s="84"/>
      <c r="S99" s="84"/>
    </row>
    <row r="100" spans="1:19" ht="15" x14ac:dyDescent="0.2">
      <c r="A100" s="40" t="s">
        <v>45</v>
      </c>
      <c r="B100" s="52">
        <v>78</v>
      </c>
      <c r="C100" s="53">
        <f t="shared" si="8"/>
        <v>1.4218009478672985E-2</v>
      </c>
      <c r="D100" s="52">
        <v>66</v>
      </c>
      <c r="E100" s="53">
        <f t="shared" si="8"/>
        <v>1.2030623405030989E-2</v>
      </c>
      <c r="F100" s="52">
        <v>1</v>
      </c>
      <c r="G100" s="53">
        <f t="shared" si="8"/>
        <v>1.8228217280349981E-4</v>
      </c>
      <c r="H100" s="52">
        <v>1</v>
      </c>
      <c r="I100" s="53">
        <f t="shared" si="8"/>
        <v>1.8228217280349981E-4</v>
      </c>
      <c r="J100" s="52">
        <v>11</v>
      </c>
      <c r="K100" s="53">
        <f t="shared" si="8"/>
        <v>2.0051039008384978E-3</v>
      </c>
      <c r="O100" s="84"/>
      <c r="P100" s="84"/>
      <c r="Q100" s="84"/>
      <c r="R100" s="84"/>
      <c r="S100" s="84"/>
    </row>
    <row r="101" spans="1:19" ht="15" x14ac:dyDescent="0.2">
      <c r="A101" s="40" t="s">
        <v>46</v>
      </c>
      <c r="B101" s="52">
        <v>71</v>
      </c>
      <c r="C101" s="53">
        <f t="shared" si="8"/>
        <v>1.2942034269048486E-2</v>
      </c>
      <c r="D101" s="52">
        <v>63</v>
      </c>
      <c r="E101" s="53">
        <f t="shared" si="8"/>
        <v>1.1483776886620488E-2</v>
      </c>
      <c r="F101" s="52">
        <v>3</v>
      </c>
      <c r="G101" s="53">
        <f t="shared" si="8"/>
        <v>5.4684651841049945E-4</v>
      </c>
      <c r="H101" s="52">
        <v>0</v>
      </c>
      <c r="I101" s="53">
        <f t="shared" si="8"/>
        <v>0</v>
      </c>
      <c r="J101" s="52">
        <v>9</v>
      </c>
      <c r="K101" s="53">
        <f t="shared" si="8"/>
        <v>1.6405395552314983E-3</v>
      </c>
      <c r="O101" s="84"/>
      <c r="P101" s="84"/>
      <c r="Q101" s="84"/>
      <c r="R101" s="84"/>
      <c r="S101" s="84"/>
    </row>
    <row r="102" spans="1:19" ht="15" x14ac:dyDescent="0.2">
      <c r="A102" s="40" t="s">
        <v>47</v>
      </c>
      <c r="B102" s="52">
        <v>79</v>
      </c>
      <c r="C102" s="53">
        <f t="shared" si="8"/>
        <v>1.4400291651476486E-2</v>
      </c>
      <c r="D102" s="52">
        <v>60</v>
      </c>
      <c r="E102" s="53">
        <f t="shared" si="8"/>
        <v>1.0936930368209989E-2</v>
      </c>
      <c r="F102" s="52">
        <v>0</v>
      </c>
      <c r="G102" s="53">
        <f t="shared" si="8"/>
        <v>0</v>
      </c>
      <c r="H102" s="52">
        <v>0</v>
      </c>
      <c r="I102" s="53">
        <f t="shared" si="8"/>
        <v>0</v>
      </c>
      <c r="J102" s="52">
        <v>26</v>
      </c>
      <c r="K102" s="53">
        <f t="shared" si="8"/>
        <v>4.7393364928909956E-3</v>
      </c>
      <c r="O102" s="84"/>
      <c r="P102" s="84"/>
      <c r="Q102" s="84"/>
      <c r="R102" s="84"/>
      <c r="S102" s="84"/>
    </row>
    <row r="103" spans="1:19" ht="15" x14ac:dyDescent="0.2">
      <c r="A103" s="40" t="s">
        <v>48</v>
      </c>
      <c r="B103" s="52">
        <v>178</v>
      </c>
      <c r="C103" s="53">
        <f t="shared" si="8"/>
        <v>3.2446226759022964E-2</v>
      </c>
      <c r="D103" s="52">
        <v>164</v>
      </c>
      <c r="E103" s="53">
        <f t="shared" si="8"/>
        <v>2.989427633977397E-2</v>
      </c>
      <c r="F103" s="52">
        <v>6</v>
      </c>
      <c r="G103" s="53">
        <f t="shared" si="8"/>
        <v>1.0936930368209989E-3</v>
      </c>
      <c r="H103" s="52">
        <v>1</v>
      </c>
      <c r="I103" s="53">
        <f t="shared" si="8"/>
        <v>1.8228217280349981E-4</v>
      </c>
      <c r="J103" s="52">
        <v>10</v>
      </c>
      <c r="K103" s="53">
        <f t="shared" si="8"/>
        <v>1.8228217280349982E-3</v>
      </c>
      <c r="O103" s="84"/>
      <c r="P103" s="84"/>
      <c r="Q103" s="84"/>
      <c r="R103" s="84"/>
      <c r="S103" s="84"/>
    </row>
    <row r="104" spans="1:19" ht="15" x14ac:dyDescent="0.2">
      <c r="A104" s="51" t="s">
        <v>28</v>
      </c>
      <c r="B104" s="65">
        <v>1098</v>
      </c>
      <c r="C104" s="67">
        <f t="shared" si="8"/>
        <v>0.2001458257382428</v>
      </c>
      <c r="D104" s="66">
        <v>970</v>
      </c>
      <c r="E104" s="67">
        <f t="shared" si="8"/>
        <v>0.17681370761939483</v>
      </c>
      <c r="F104" s="66">
        <v>19</v>
      </c>
      <c r="G104" s="67">
        <f t="shared" si="8"/>
        <v>3.4633612832664965E-3</v>
      </c>
      <c r="H104" s="66">
        <v>4</v>
      </c>
      <c r="I104" s="67">
        <f t="shared" si="8"/>
        <v>7.2912869121399923E-4</v>
      </c>
      <c r="J104" s="66">
        <v>133</v>
      </c>
      <c r="K104" s="67">
        <f t="shared" si="8"/>
        <v>2.4243528982865477E-2</v>
      </c>
      <c r="O104" s="84"/>
      <c r="P104" s="84"/>
      <c r="Q104" s="84"/>
      <c r="R104" s="84"/>
      <c r="S104" s="84"/>
    </row>
    <row r="105" spans="1:19" ht="15" x14ac:dyDescent="0.2">
      <c r="A105" s="40" t="s">
        <v>49</v>
      </c>
      <c r="B105" s="52">
        <v>36</v>
      </c>
      <c r="C105" s="53">
        <f t="shared" si="8"/>
        <v>6.562158220925993E-3</v>
      </c>
      <c r="D105" s="52">
        <v>36</v>
      </c>
      <c r="E105" s="53">
        <f t="shared" si="8"/>
        <v>6.562158220925993E-3</v>
      </c>
      <c r="F105" s="52">
        <v>0</v>
      </c>
      <c r="G105" s="53">
        <f t="shared" si="8"/>
        <v>0</v>
      </c>
      <c r="H105" s="52">
        <v>0</v>
      </c>
      <c r="I105" s="53">
        <f t="shared" si="8"/>
        <v>0</v>
      </c>
      <c r="J105" s="52" t="s">
        <v>2</v>
      </c>
      <c r="K105" s="53" t="e">
        <f t="shared" si="8"/>
        <v>#VALUE!</v>
      </c>
      <c r="O105" s="84"/>
      <c r="P105" s="84"/>
      <c r="Q105" s="84"/>
      <c r="R105" s="84"/>
      <c r="S105" s="84"/>
    </row>
    <row r="106" spans="1:19" ht="15" x14ac:dyDescent="0.2">
      <c r="A106" s="40" t="s">
        <v>50</v>
      </c>
      <c r="B106" s="52">
        <v>126</v>
      </c>
      <c r="C106" s="53">
        <f t="shared" si="8"/>
        <v>2.2967553773240976E-2</v>
      </c>
      <c r="D106" s="52">
        <v>113</v>
      </c>
      <c r="E106" s="53">
        <f t="shared" si="8"/>
        <v>2.0597885526795479E-2</v>
      </c>
      <c r="F106" s="52">
        <v>2</v>
      </c>
      <c r="G106" s="53">
        <f t="shared" si="8"/>
        <v>3.6456434560699962E-4</v>
      </c>
      <c r="H106" s="52">
        <v>2</v>
      </c>
      <c r="I106" s="53">
        <f t="shared" si="8"/>
        <v>3.6456434560699962E-4</v>
      </c>
      <c r="J106" s="52">
        <v>10</v>
      </c>
      <c r="K106" s="53">
        <f t="shared" si="8"/>
        <v>1.8228217280349982E-3</v>
      </c>
      <c r="O106" s="84"/>
      <c r="P106" s="84"/>
      <c r="Q106" s="84"/>
      <c r="R106" s="84"/>
      <c r="S106" s="84"/>
    </row>
    <row r="107" spans="1:19" ht="15" x14ac:dyDescent="0.2">
      <c r="A107" s="40" t="s">
        <v>51</v>
      </c>
      <c r="B107" s="52">
        <v>134</v>
      </c>
      <c r="C107" s="53">
        <f t="shared" si="8"/>
        <v>2.4425811155668976E-2</v>
      </c>
      <c r="D107" s="52">
        <v>117</v>
      </c>
      <c r="E107" s="53">
        <f t="shared" si="8"/>
        <v>2.132701421800948E-2</v>
      </c>
      <c r="F107" s="52">
        <v>5</v>
      </c>
      <c r="G107" s="53">
        <f t="shared" si="8"/>
        <v>9.1141086401749912E-4</v>
      </c>
      <c r="H107" s="52">
        <v>0</v>
      </c>
      <c r="I107" s="53">
        <f t="shared" si="8"/>
        <v>0</v>
      </c>
      <c r="J107" s="52">
        <v>14</v>
      </c>
      <c r="K107" s="53">
        <f t="shared" si="8"/>
        <v>2.5519504192489974E-3</v>
      </c>
      <c r="O107" s="84"/>
      <c r="P107" s="84"/>
      <c r="Q107" s="84"/>
      <c r="R107" s="84"/>
      <c r="S107" s="84"/>
    </row>
    <row r="108" spans="1:19" ht="15" x14ac:dyDescent="0.2">
      <c r="A108" s="40" t="s">
        <v>52</v>
      </c>
      <c r="B108" s="52">
        <v>162</v>
      </c>
      <c r="C108" s="53">
        <f t="shared" si="8"/>
        <v>2.9529711994166971E-2</v>
      </c>
      <c r="D108" s="52">
        <v>138</v>
      </c>
      <c r="E108" s="53">
        <f t="shared" si="8"/>
        <v>2.5154939846882975E-2</v>
      </c>
      <c r="F108" s="52">
        <v>1</v>
      </c>
      <c r="G108" s="53">
        <f t="shared" si="8"/>
        <v>1.8228217280349981E-4</v>
      </c>
      <c r="H108" s="52">
        <v>0</v>
      </c>
      <c r="I108" s="53">
        <f t="shared" si="8"/>
        <v>0</v>
      </c>
      <c r="J108" s="52">
        <v>29</v>
      </c>
      <c r="K108" s="53">
        <f t="shared" si="8"/>
        <v>5.2861830113014943E-3</v>
      </c>
      <c r="O108" s="84"/>
      <c r="P108" s="84"/>
      <c r="Q108" s="84"/>
      <c r="R108" s="84"/>
      <c r="S108" s="84"/>
    </row>
    <row r="109" spans="1:19" ht="15" x14ac:dyDescent="0.2">
      <c r="A109" s="40" t="s">
        <v>53</v>
      </c>
      <c r="B109" s="52">
        <v>17</v>
      </c>
      <c r="C109" s="53">
        <f t="shared" si="8"/>
        <v>3.0987969376594969E-3</v>
      </c>
      <c r="D109" s="52">
        <v>14</v>
      </c>
      <c r="E109" s="53">
        <f t="shared" si="8"/>
        <v>2.5519504192489974E-3</v>
      </c>
      <c r="F109" s="52">
        <v>0</v>
      </c>
      <c r="G109" s="53">
        <f t="shared" si="8"/>
        <v>0</v>
      </c>
      <c r="H109" s="52">
        <v>0</v>
      </c>
      <c r="I109" s="53">
        <f t="shared" si="8"/>
        <v>0</v>
      </c>
      <c r="J109" s="52">
        <v>3</v>
      </c>
      <c r="K109" s="53">
        <f t="shared" si="8"/>
        <v>5.4684651841049945E-4</v>
      </c>
      <c r="O109" s="84"/>
      <c r="P109" s="84"/>
      <c r="Q109" s="84"/>
      <c r="R109" s="84"/>
      <c r="S109" s="84"/>
    </row>
    <row r="110" spans="1:19" ht="15" x14ac:dyDescent="0.2">
      <c r="A110" s="40" t="s">
        <v>54</v>
      </c>
      <c r="B110" s="52">
        <v>198</v>
      </c>
      <c r="C110" s="53">
        <f t="shared" si="8"/>
        <v>3.6091870215092962E-2</v>
      </c>
      <c r="D110" s="52">
        <v>178</v>
      </c>
      <c r="E110" s="53">
        <f t="shared" si="8"/>
        <v>3.2446226759022964E-2</v>
      </c>
      <c r="F110" s="52">
        <v>0</v>
      </c>
      <c r="G110" s="53">
        <f t="shared" si="8"/>
        <v>0</v>
      </c>
      <c r="H110" s="52">
        <v>0</v>
      </c>
      <c r="I110" s="53">
        <f t="shared" si="8"/>
        <v>0</v>
      </c>
      <c r="J110" s="52">
        <v>27</v>
      </c>
      <c r="K110" s="53">
        <f t="shared" si="8"/>
        <v>4.9216186656944952E-3</v>
      </c>
      <c r="O110" s="84"/>
      <c r="P110" s="84"/>
      <c r="Q110" s="84"/>
      <c r="R110" s="84"/>
      <c r="S110" s="84"/>
    </row>
    <row r="111" spans="1:19" ht="15" x14ac:dyDescent="0.2">
      <c r="A111" s="40" t="s">
        <v>55</v>
      </c>
      <c r="B111" s="52">
        <v>114</v>
      </c>
      <c r="C111" s="53">
        <f t="shared" si="8"/>
        <v>2.0780167699598978E-2</v>
      </c>
      <c r="D111" s="52">
        <v>100</v>
      </c>
      <c r="E111" s="53">
        <f t="shared" si="8"/>
        <v>1.8228217280349981E-2</v>
      </c>
      <c r="F111" s="52">
        <v>3</v>
      </c>
      <c r="G111" s="53">
        <f t="shared" si="8"/>
        <v>5.4684651841049945E-4</v>
      </c>
      <c r="H111" s="52">
        <v>0</v>
      </c>
      <c r="I111" s="53">
        <f t="shared" si="8"/>
        <v>0</v>
      </c>
      <c r="J111" s="52">
        <v>14</v>
      </c>
      <c r="K111" s="53">
        <f t="shared" si="8"/>
        <v>2.5519504192489974E-3</v>
      </c>
      <c r="O111" s="84"/>
      <c r="P111" s="84"/>
      <c r="Q111" s="84"/>
      <c r="R111" s="84"/>
      <c r="S111" s="84"/>
    </row>
    <row r="112" spans="1:19" ht="15" x14ac:dyDescent="0.2">
      <c r="A112" s="40" t="s">
        <v>56</v>
      </c>
      <c r="B112" s="52">
        <v>121</v>
      </c>
      <c r="C112" s="53">
        <f t="shared" si="8"/>
        <v>2.2056142909223479E-2</v>
      </c>
      <c r="D112" s="52">
        <v>114</v>
      </c>
      <c r="E112" s="53">
        <f t="shared" si="8"/>
        <v>2.0780167699598978E-2</v>
      </c>
      <c r="F112" s="52">
        <v>4</v>
      </c>
      <c r="G112" s="53">
        <f t="shared" si="8"/>
        <v>7.2912869121399923E-4</v>
      </c>
      <c r="H112" s="52">
        <v>0</v>
      </c>
      <c r="I112" s="53">
        <f t="shared" si="8"/>
        <v>0</v>
      </c>
      <c r="J112" s="52">
        <v>6</v>
      </c>
      <c r="K112" s="53">
        <f t="shared" si="8"/>
        <v>1.0936930368209989E-3</v>
      </c>
      <c r="O112" s="84"/>
      <c r="P112" s="84"/>
      <c r="Q112" s="84"/>
      <c r="R112" s="84"/>
      <c r="S112" s="84"/>
    </row>
    <row r="113" spans="1:19" ht="15" x14ac:dyDescent="0.2">
      <c r="A113" s="40" t="s">
        <v>57</v>
      </c>
      <c r="B113" s="52">
        <v>121</v>
      </c>
      <c r="C113" s="53">
        <f t="shared" si="8"/>
        <v>2.2056142909223479E-2</v>
      </c>
      <c r="D113" s="52">
        <v>108</v>
      </c>
      <c r="E113" s="53">
        <f t="shared" si="8"/>
        <v>1.9686474662777981E-2</v>
      </c>
      <c r="F113" s="52">
        <v>3</v>
      </c>
      <c r="G113" s="53">
        <f t="shared" si="8"/>
        <v>5.4684651841049945E-4</v>
      </c>
      <c r="H113" s="52">
        <v>1</v>
      </c>
      <c r="I113" s="53">
        <f t="shared" si="8"/>
        <v>1.8228217280349981E-4</v>
      </c>
      <c r="J113" s="52">
        <v>12</v>
      </c>
      <c r="K113" s="53">
        <f t="shared" si="8"/>
        <v>2.1873860736419978E-3</v>
      </c>
      <c r="O113" s="84"/>
      <c r="P113" s="84"/>
      <c r="Q113" s="84"/>
      <c r="R113" s="84"/>
      <c r="S113" s="84"/>
    </row>
    <row r="114" spans="1:19" ht="15" x14ac:dyDescent="0.2">
      <c r="A114" s="40" t="s">
        <v>58</v>
      </c>
      <c r="B114" s="52">
        <v>73</v>
      </c>
      <c r="C114" s="53">
        <f t="shared" si="8"/>
        <v>1.3306598614655487E-2</v>
      </c>
      <c r="D114" s="52">
        <v>56</v>
      </c>
      <c r="E114" s="53">
        <f t="shared" si="8"/>
        <v>1.020780167699599E-2</v>
      </c>
      <c r="F114" s="52">
        <v>1</v>
      </c>
      <c r="G114" s="53">
        <f t="shared" si="8"/>
        <v>1.8228217280349981E-4</v>
      </c>
      <c r="H114" s="52">
        <v>1</v>
      </c>
      <c r="I114" s="53">
        <f t="shared" si="8"/>
        <v>1.8228217280349981E-4</v>
      </c>
      <c r="J114" s="52">
        <v>18</v>
      </c>
      <c r="K114" s="53">
        <f t="shared" si="8"/>
        <v>3.2810791104629965E-3</v>
      </c>
      <c r="O114" s="84"/>
      <c r="P114" s="84"/>
      <c r="Q114" s="84"/>
      <c r="R114" s="84"/>
      <c r="S114" s="84"/>
    </row>
    <row r="115" spans="1:19" ht="15" x14ac:dyDescent="0.2">
      <c r="A115" s="51" t="s">
        <v>29</v>
      </c>
      <c r="B115" s="65">
        <v>2553</v>
      </c>
      <c r="C115" s="67">
        <f t="shared" si="8"/>
        <v>0.46536638716733503</v>
      </c>
      <c r="D115" s="65">
        <v>2221</v>
      </c>
      <c r="E115" s="67">
        <f t="shared" si="8"/>
        <v>0.40484870579657312</v>
      </c>
      <c r="F115" s="66">
        <v>88</v>
      </c>
      <c r="G115" s="67">
        <f t="shared" si="8"/>
        <v>1.6040831206707983E-2</v>
      </c>
      <c r="H115" s="66">
        <v>32</v>
      </c>
      <c r="I115" s="67">
        <f t="shared" si="8"/>
        <v>5.8330295297119939E-3</v>
      </c>
      <c r="J115" s="66">
        <v>272</v>
      </c>
      <c r="K115" s="67">
        <f t="shared" si="8"/>
        <v>4.9580751002551951E-2</v>
      </c>
      <c r="O115" s="85"/>
      <c r="P115" s="84"/>
      <c r="Q115" s="84"/>
      <c r="R115" s="84"/>
      <c r="S115" s="84"/>
    </row>
    <row r="116" spans="1:19" x14ac:dyDescent="0.2">
      <c r="A116" s="54"/>
      <c r="B116" s="37"/>
      <c r="C116" s="37"/>
      <c r="D116" s="37"/>
      <c r="E116" s="37"/>
      <c r="F116" s="37"/>
      <c r="G116" s="37"/>
    </row>
    <row r="117" spans="1:19" x14ac:dyDescent="0.2">
      <c r="A117" s="54"/>
      <c r="B117" s="37"/>
      <c r="C117" s="37"/>
      <c r="D117" s="37"/>
      <c r="E117" s="37"/>
      <c r="F117" s="37"/>
      <c r="G117" s="37"/>
    </row>
    <row r="118" spans="1:19" x14ac:dyDescent="0.2">
      <c r="A118" s="54"/>
    </row>
    <row r="120" spans="1:19" x14ac:dyDescent="0.2">
      <c r="A120" s="54"/>
    </row>
    <row r="121" spans="1:19" x14ac:dyDescent="0.2">
      <c r="A121" s="54"/>
    </row>
    <row r="122" spans="1:19" x14ac:dyDescent="0.2">
      <c r="A122" s="54"/>
    </row>
    <row r="123" spans="1:19" x14ac:dyDescent="0.2">
      <c r="A123" s="54"/>
    </row>
    <row r="124" spans="1:19" x14ac:dyDescent="0.2">
      <c r="A124" s="54"/>
    </row>
    <row r="125" spans="1:19" x14ac:dyDescent="0.2">
      <c r="A125" s="63" t="s">
        <v>160</v>
      </c>
    </row>
    <row r="126" spans="1:19" x14ac:dyDescent="0.2">
      <c r="A126" s="54"/>
    </row>
    <row r="127" spans="1:19" x14ac:dyDescent="0.2">
      <c r="A127" s="54"/>
    </row>
    <row r="128" spans="1:19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54"/>
    </row>
    <row r="137" spans="1:1" x14ac:dyDescent="0.2">
      <c r="A137" s="54"/>
    </row>
    <row r="138" spans="1:1" x14ac:dyDescent="0.2">
      <c r="A138" s="54"/>
    </row>
    <row r="139" spans="1:1" x14ac:dyDescent="0.2">
      <c r="A139" s="63" t="s">
        <v>161</v>
      </c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1" x14ac:dyDescent="0.2">
      <c r="A145" s="54"/>
    </row>
    <row r="146" spans="1:1" x14ac:dyDescent="0.2">
      <c r="A146" s="54"/>
    </row>
    <row r="147" spans="1:1" x14ac:dyDescent="0.2">
      <c r="A147" s="54"/>
    </row>
    <row r="148" spans="1:1" x14ac:dyDescent="0.2">
      <c r="A148" s="54"/>
    </row>
    <row r="149" spans="1:1" x14ac:dyDescent="0.2">
      <c r="A149" s="54"/>
    </row>
    <row r="150" spans="1:1" x14ac:dyDescent="0.2">
      <c r="A150" s="54"/>
    </row>
    <row r="151" spans="1:1" x14ac:dyDescent="0.2">
      <c r="A151" s="54"/>
    </row>
    <row r="152" spans="1:1" x14ac:dyDescent="0.2">
      <c r="A152" s="54"/>
    </row>
    <row r="153" spans="1:1" x14ac:dyDescent="0.2">
      <c r="A153" s="54"/>
    </row>
    <row r="154" spans="1:1" x14ac:dyDescent="0.2">
      <c r="A154" s="54"/>
    </row>
    <row r="155" spans="1:1" x14ac:dyDescent="0.2">
      <c r="A155" s="54"/>
    </row>
    <row r="156" spans="1:1" x14ac:dyDescent="0.2">
      <c r="A156" s="54"/>
    </row>
    <row r="157" spans="1:1" x14ac:dyDescent="0.2">
      <c r="A157" s="54"/>
    </row>
    <row r="161" spans="1:5" x14ac:dyDescent="0.2">
      <c r="A161" s="63" t="s">
        <v>164</v>
      </c>
    </row>
    <row r="162" spans="1:5" ht="25.5" x14ac:dyDescent="0.2">
      <c r="A162" s="38" t="s">
        <v>25</v>
      </c>
      <c r="B162" s="70" t="s">
        <v>9</v>
      </c>
      <c r="C162" s="70" t="s">
        <v>34</v>
      </c>
      <c r="D162" s="70" t="s">
        <v>11</v>
      </c>
      <c r="E162" s="70" t="s">
        <v>157</v>
      </c>
    </row>
    <row r="163" spans="1:5" x14ac:dyDescent="0.2">
      <c r="A163" s="51" t="s">
        <v>153</v>
      </c>
      <c r="B163" s="65">
        <v>5486</v>
      </c>
      <c r="C163" s="43">
        <v>1081560</v>
      </c>
      <c r="D163" s="43">
        <v>1203591</v>
      </c>
      <c r="E163" s="72">
        <f>C163/D163</f>
        <v>0.89861090686121781</v>
      </c>
    </row>
    <row r="164" spans="1:5" x14ac:dyDescent="0.2">
      <c r="A164" s="51" t="s">
        <v>26</v>
      </c>
      <c r="B164" s="66">
        <v>1230</v>
      </c>
      <c r="C164" s="43">
        <v>222181</v>
      </c>
      <c r="D164" s="43">
        <v>269425</v>
      </c>
      <c r="E164" s="72">
        <f t="shared" ref="E164:E191" si="9">C164/D164</f>
        <v>0.82464878908787231</v>
      </c>
    </row>
    <row r="165" spans="1:5" x14ac:dyDescent="0.2">
      <c r="A165" s="40" t="s">
        <v>35</v>
      </c>
      <c r="B165" s="52">
        <v>194</v>
      </c>
      <c r="C165" s="56">
        <v>30680</v>
      </c>
      <c r="D165" s="56">
        <v>38308</v>
      </c>
      <c r="E165" s="72">
        <f t="shared" si="9"/>
        <v>0.80087710138874391</v>
      </c>
    </row>
    <row r="166" spans="1:5" x14ac:dyDescent="0.2">
      <c r="A166" s="40" t="s">
        <v>36</v>
      </c>
      <c r="B166" s="52">
        <v>78</v>
      </c>
      <c r="C166" s="52">
        <v>13029</v>
      </c>
      <c r="D166" s="56">
        <v>15438</v>
      </c>
      <c r="E166" s="72">
        <f t="shared" si="9"/>
        <v>0.84395647104547222</v>
      </c>
    </row>
    <row r="167" spans="1:5" x14ac:dyDescent="0.2">
      <c r="A167" s="40" t="s">
        <v>37</v>
      </c>
      <c r="B167" s="52">
        <v>155</v>
      </c>
      <c r="C167" s="56">
        <v>35369</v>
      </c>
      <c r="D167" s="56">
        <v>41565</v>
      </c>
      <c r="E167" s="72">
        <f t="shared" si="9"/>
        <v>0.8509322747503909</v>
      </c>
    </row>
    <row r="168" spans="1:5" x14ac:dyDescent="0.2">
      <c r="A168" s="40" t="s">
        <v>38</v>
      </c>
      <c r="B168" s="52">
        <v>67</v>
      </c>
      <c r="C168" s="56">
        <v>14916</v>
      </c>
      <c r="D168" s="56">
        <v>16535</v>
      </c>
      <c r="E168" s="72">
        <f t="shared" si="9"/>
        <v>0.90208648321741758</v>
      </c>
    </row>
    <row r="169" spans="1:5" x14ac:dyDescent="0.2">
      <c r="A169" s="40" t="s">
        <v>39</v>
      </c>
      <c r="B169" s="52">
        <v>297</v>
      </c>
      <c r="C169" s="56">
        <v>47673</v>
      </c>
      <c r="D169" s="56">
        <v>66127</v>
      </c>
      <c r="E169" s="72">
        <f t="shared" si="9"/>
        <v>0.72093093592632362</v>
      </c>
    </row>
    <row r="170" spans="1:5" x14ac:dyDescent="0.2">
      <c r="A170" s="40" t="s">
        <v>40</v>
      </c>
      <c r="B170" s="52">
        <v>200</v>
      </c>
      <c r="C170" s="56">
        <v>35533</v>
      </c>
      <c r="D170" s="56">
        <v>39927</v>
      </c>
      <c r="E170" s="72">
        <f t="shared" si="9"/>
        <v>0.8899491572119117</v>
      </c>
    </row>
    <row r="171" spans="1:5" x14ac:dyDescent="0.2">
      <c r="A171" s="40" t="s">
        <v>41</v>
      </c>
      <c r="B171" s="52">
        <v>243</v>
      </c>
      <c r="C171" s="56">
        <v>44982</v>
      </c>
      <c r="D171" s="56">
        <v>51526</v>
      </c>
      <c r="E171" s="72">
        <f t="shared" si="9"/>
        <v>0.87299615727981994</v>
      </c>
    </row>
    <row r="172" spans="1:5" x14ac:dyDescent="0.2">
      <c r="A172" s="51" t="s">
        <v>27</v>
      </c>
      <c r="B172" s="66">
        <v>642</v>
      </c>
      <c r="C172" s="43">
        <v>110390</v>
      </c>
      <c r="D172" s="43">
        <v>143244</v>
      </c>
      <c r="E172" s="72">
        <f t="shared" si="9"/>
        <v>0.77064309848929102</v>
      </c>
    </row>
    <row r="173" spans="1:5" x14ac:dyDescent="0.2">
      <c r="A173" s="40" t="s">
        <v>42</v>
      </c>
      <c r="B173" s="52">
        <v>48</v>
      </c>
      <c r="C173" s="52">
        <v>8227</v>
      </c>
      <c r="D173" s="52">
        <v>11752</v>
      </c>
      <c r="E173" s="72">
        <f t="shared" si="9"/>
        <v>0.70005105513955068</v>
      </c>
    </row>
    <row r="174" spans="1:5" x14ac:dyDescent="0.2">
      <c r="A174" s="40" t="s">
        <v>43</v>
      </c>
      <c r="B174" s="52">
        <v>12</v>
      </c>
      <c r="C174" s="52">
        <v>1755</v>
      </c>
      <c r="D174" s="52">
        <v>2217</v>
      </c>
      <c r="E174" s="72">
        <f t="shared" si="9"/>
        <v>0.79161028416779433</v>
      </c>
    </row>
    <row r="175" spans="1:5" x14ac:dyDescent="0.2">
      <c r="A175" s="40" t="s">
        <v>44</v>
      </c>
      <c r="B175" s="52">
        <v>176</v>
      </c>
      <c r="C175" s="56">
        <v>26365</v>
      </c>
      <c r="D175" s="56">
        <v>31700</v>
      </c>
      <c r="E175" s="72">
        <f t="shared" si="9"/>
        <v>0.83170347003154577</v>
      </c>
    </row>
    <row r="176" spans="1:5" x14ac:dyDescent="0.2">
      <c r="A176" s="40" t="s">
        <v>45</v>
      </c>
      <c r="B176" s="52">
        <v>78</v>
      </c>
      <c r="C176" s="56">
        <v>16636</v>
      </c>
      <c r="D176" s="56">
        <v>19986</v>
      </c>
      <c r="E176" s="72">
        <f t="shared" si="9"/>
        <v>0.83238266786750725</v>
      </c>
    </row>
    <row r="177" spans="1:5" x14ac:dyDescent="0.2">
      <c r="A177" s="40" t="s">
        <v>46</v>
      </c>
      <c r="B177" s="52">
        <v>71</v>
      </c>
      <c r="C177" s="52">
        <v>11753</v>
      </c>
      <c r="D177" s="52">
        <v>13134</v>
      </c>
      <c r="E177" s="72">
        <f t="shared" si="9"/>
        <v>0.89485305314451047</v>
      </c>
    </row>
    <row r="178" spans="1:5" x14ac:dyDescent="0.2">
      <c r="A178" s="40" t="s">
        <v>47</v>
      </c>
      <c r="B178" s="52">
        <v>79</v>
      </c>
      <c r="C178" s="52">
        <v>15437</v>
      </c>
      <c r="D178" s="52">
        <v>17674</v>
      </c>
      <c r="E178" s="72">
        <f t="shared" si="9"/>
        <v>0.87342989702387686</v>
      </c>
    </row>
    <row r="179" spans="1:5" x14ac:dyDescent="0.2">
      <c r="A179" s="40" t="s">
        <v>48</v>
      </c>
      <c r="B179" s="52">
        <v>178</v>
      </c>
      <c r="C179" s="56">
        <v>30219</v>
      </c>
      <c r="D179" s="56">
        <v>46782</v>
      </c>
      <c r="E179" s="72">
        <f t="shared" si="9"/>
        <v>0.64595357188662306</v>
      </c>
    </row>
    <row r="180" spans="1:5" x14ac:dyDescent="0.2">
      <c r="A180" s="51" t="s">
        <v>28</v>
      </c>
      <c r="B180" s="66">
        <v>1098</v>
      </c>
      <c r="C180" s="43">
        <v>190689</v>
      </c>
      <c r="D180" s="43">
        <v>232622</v>
      </c>
      <c r="E180" s="72">
        <f t="shared" si="9"/>
        <v>0.81973760005502494</v>
      </c>
    </row>
    <row r="181" spans="1:5" x14ac:dyDescent="0.2">
      <c r="A181" s="40" t="s">
        <v>49</v>
      </c>
      <c r="B181" s="52">
        <v>36</v>
      </c>
      <c r="C181" s="52">
        <v>6019</v>
      </c>
      <c r="D181" s="52">
        <v>7123</v>
      </c>
      <c r="E181" s="72">
        <f t="shared" si="9"/>
        <v>0.84500912536852446</v>
      </c>
    </row>
    <row r="182" spans="1:5" x14ac:dyDescent="0.2">
      <c r="A182" s="40" t="s">
        <v>50</v>
      </c>
      <c r="B182" s="52">
        <v>126</v>
      </c>
      <c r="C182" s="56">
        <v>18553</v>
      </c>
      <c r="D182" s="56">
        <v>21397</v>
      </c>
      <c r="E182" s="72">
        <f t="shared" si="9"/>
        <v>0.86708417067813248</v>
      </c>
    </row>
    <row r="183" spans="1:5" x14ac:dyDescent="0.2">
      <c r="A183" s="40" t="s">
        <v>51</v>
      </c>
      <c r="B183" s="52">
        <v>134</v>
      </c>
      <c r="C183" s="56">
        <v>24228</v>
      </c>
      <c r="D183" s="56">
        <v>29251</v>
      </c>
      <c r="E183" s="72">
        <f t="shared" si="9"/>
        <v>0.82827937506410032</v>
      </c>
    </row>
    <row r="184" spans="1:5" x14ac:dyDescent="0.2">
      <c r="A184" s="40" t="s">
        <v>52</v>
      </c>
      <c r="B184" s="52">
        <v>162</v>
      </c>
      <c r="C184" s="56">
        <v>28368</v>
      </c>
      <c r="D184" s="56">
        <v>34654</v>
      </c>
      <c r="E184" s="72">
        <f t="shared" si="9"/>
        <v>0.81860679863796382</v>
      </c>
    </row>
    <row r="185" spans="1:5" x14ac:dyDescent="0.2">
      <c r="A185" s="40" t="s">
        <v>53</v>
      </c>
      <c r="B185" s="52">
        <v>17</v>
      </c>
      <c r="C185" s="52">
        <v>2724</v>
      </c>
      <c r="D185" s="52">
        <v>3235</v>
      </c>
      <c r="E185" s="72">
        <f t="shared" si="9"/>
        <v>0.84204018547140647</v>
      </c>
    </row>
    <row r="186" spans="1:5" x14ac:dyDescent="0.2">
      <c r="A186" s="40" t="s">
        <v>54</v>
      </c>
      <c r="B186" s="52">
        <v>198</v>
      </c>
      <c r="C186" s="56">
        <v>31115</v>
      </c>
      <c r="D186" s="56">
        <v>40895</v>
      </c>
      <c r="E186" s="72">
        <f t="shared" si="9"/>
        <v>0.76085095977503359</v>
      </c>
    </row>
    <row r="187" spans="1:5" x14ac:dyDescent="0.2">
      <c r="A187" s="40" t="s">
        <v>55</v>
      </c>
      <c r="B187" s="52">
        <v>114</v>
      </c>
      <c r="C187" s="56">
        <v>21701</v>
      </c>
      <c r="D187" s="56">
        <v>27222</v>
      </c>
      <c r="E187" s="72">
        <f t="shared" si="9"/>
        <v>0.79718609947836305</v>
      </c>
    </row>
    <row r="188" spans="1:5" x14ac:dyDescent="0.2">
      <c r="A188" s="40" t="s">
        <v>56</v>
      </c>
      <c r="B188" s="52">
        <v>121</v>
      </c>
      <c r="C188" s="56">
        <v>21879</v>
      </c>
      <c r="D188" s="56">
        <v>24913</v>
      </c>
      <c r="E188" s="72">
        <f t="shared" si="9"/>
        <v>0.87821619234937587</v>
      </c>
    </row>
    <row r="189" spans="1:5" x14ac:dyDescent="0.2">
      <c r="A189" s="40" t="s">
        <v>57</v>
      </c>
      <c r="B189" s="52">
        <v>121</v>
      </c>
      <c r="C189" s="56">
        <v>24537</v>
      </c>
      <c r="D189" s="56">
        <v>29585</v>
      </c>
      <c r="E189" s="72">
        <f t="shared" si="9"/>
        <v>0.82937299307081291</v>
      </c>
    </row>
    <row r="190" spans="1:5" x14ac:dyDescent="0.2">
      <c r="A190" s="40" t="s">
        <v>58</v>
      </c>
      <c r="B190" s="52">
        <v>73</v>
      </c>
      <c r="C190" s="52">
        <v>11566</v>
      </c>
      <c r="D190" s="56">
        <v>14348</v>
      </c>
      <c r="E190" s="72">
        <f t="shared" si="9"/>
        <v>0.80610538054084191</v>
      </c>
    </row>
    <row r="191" spans="1:5" x14ac:dyDescent="0.2">
      <c r="A191" s="51" t="s">
        <v>29</v>
      </c>
      <c r="B191" s="65">
        <v>2553</v>
      </c>
      <c r="C191" s="43">
        <v>558300</v>
      </c>
      <c r="D191" s="43">
        <v>558300</v>
      </c>
      <c r="E191" s="72">
        <f t="shared" si="9"/>
        <v>1</v>
      </c>
    </row>
    <row r="192" spans="1:5" x14ac:dyDescent="0.2">
      <c r="A192" s="36" t="s">
        <v>13</v>
      </c>
    </row>
    <row r="194" spans="1:13" x14ac:dyDescent="0.2">
      <c r="A194" s="63" t="s">
        <v>163</v>
      </c>
    </row>
    <row r="195" spans="1:13" x14ac:dyDescent="0.2">
      <c r="A195" s="40"/>
      <c r="B195" s="102" t="s">
        <v>5</v>
      </c>
      <c r="C195" s="102"/>
      <c r="D195" s="102"/>
      <c r="E195" s="103" t="s">
        <v>6</v>
      </c>
      <c r="F195" s="104"/>
      <c r="G195" s="105"/>
      <c r="H195" s="103" t="s">
        <v>7</v>
      </c>
      <c r="I195" s="104"/>
      <c r="J195" s="105"/>
      <c r="K195" s="103" t="s">
        <v>8</v>
      </c>
      <c r="L195" s="104"/>
      <c r="M195" s="105"/>
    </row>
    <row r="196" spans="1:13" ht="38.25" x14ac:dyDescent="0.2">
      <c r="A196" s="51"/>
      <c r="B196" s="70" t="s">
        <v>9</v>
      </c>
      <c r="C196" s="70" t="s">
        <v>34</v>
      </c>
      <c r="D196" s="70" t="s">
        <v>11</v>
      </c>
      <c r="E196" s="70" t="s">
        <v>9</v>
      </c>
      <c r="F196" s="70" t="s">
        <v>34</v>
      </c>
      <c r="G196" s="70" t="s">
        <v>11</v>
      </c>
      <c r="H196" s="70" t="s">
        <v>9</v>
      </c>
      <c r="I196" s="70" t="s">
        <v>34</v>
      </c>
      <c r="J196" s="70" t="s">
        <v>11</v>
      </c>
      <c r="K196" s="70" t="s">
        <v>9</v>
      </c>
      <c r="L196" s="70" t="s">
        <v>34</v>
      </c>
      <c r="M196" s="70" t="s">
        <v>11</v>
      </c>
    </row>
    <row r="197" spans="1:13" x14ac:dyDescent="0.2">
      <c r="A197" s="51" t="s">
        <v>153</v>
      </c>
      <c r="B197" s="43">
        <v>4735</v>
      </c>
      <c r="C197" s="43">
        <v>981331</v>
      </c>
      <c r="D197" s="43">
        <v>1087569</v>
      </c>
      <c r="E197" s="55">
        <v>134</v>
      </c>
      <c r="F197" s="43">
        <v>17090</v>
      </c>
      <c r="G197" s="43">
        <v>18516</v>
      </c>
      <c r="H197" s="55">
        <v>45</v>
      </c>
      <c r="I197" s="55">
        <v>8640</v>
      </c>
      <c r="J197" s="55">
        <v>10004</v>
      </c>
      <c r="K197" s="55">
        <v>711</v>
      </c>
      <c r="L197" s="43">
        <v>74499</v>
      </c>
      <c r="M197" s="43">
        <v>87502</v>
      </c>
    </row>
    <row r="198" spans="1:13" x14ac:dyDescent="0.2">
      <c r="A198" s="51" t="s">
        <v>26</v>
      </c>
      <c r="B198" s="55">
        <v>1014</v>
      </c>
      <c r="C198" s="43">
        <v>199340</v>
      </c>
      <c r="D198" s="43">
        <v>238918</v>
      </c>
      <c r="E198" s="55">
        <v>13</v>
      </c>
      <c r="F198" s="55">
        <v>1380</v>
      </c>
      <c r="G198" s="55">
        <v>1692</v>
      </c>
      <c r="H198" s="55">
        <v>4</v>
      </c>
      <c r="I198" s="55">
        <v>249</v>
      </c>
      <c r="J198" s="55">
        <v>448</v>
      </c>
      <c r="K198" s="55">
        <v>230</v>
      </c>
      <c r="L198" s="43">
        <v>21214</v>
      </c>
      <c r="M198" s="43">
        <v>28367</v>
      </c>
    </row>
    <row r="199" spans="1:13" x14ac:dyDescent="0.2">
      <c r="A199" s="40" t="s">
        <v>35</v>
      </c>
      <c r="B199" s="52">
        <v>149</v>
      </c>
      <c r="C199" s="56">
        <v>26450</v>
      </c>
      <c r="D199" s="56">
        <v>33498</v>
      </c>
      <c r="E199" s="52">
        <v>7</v>
      </c>
      <c r="F199" s="52">
        <v>853</v>
      </c>
      <c r="G199" s="52">
        <v>948</v>
      </c>
      <c r="H199" s="52" t="s">
        <v>2</v>
      </c>
      <c r="I199" s="52" t="s">
        <v>2</v>
      </c>
      <c r="J199" s="52" t="s">
        <v>2</v>
      </c>
      <c r="K199" s="52">
        <v>38</v>
      </c>
      <c r="L199" s="52">
        <v>3377</v>
      </c>
      <c r="M199" s="52">
        <v>3861</v>
      </c>
    </row>
    <row r="200" spans="1:13" x14ac:dyDescent="0.2">
      <c r="A200" s="40" t="s">
        <v>36</v>
      </c>
      <c r="B200" s="52">
        <v>70</v>
      </c>
      <c r="C200" s="56">
        <v>12295</v>
      </c>
      <c r="D200" s="56">
        <v>14397</v>
      </c>
      <c r="E200" s="52" t="s">
        <v>2</v>
      </c>
      <c r="F200" s="52" t="s">
        <v>2</v>
      </c>
      <c r="G200" s="52" t="s">
        <v>2</v>
      </c>
      <c r="H200" s="52">
        <v>1</v>
      </c>
      <c r="I200" s="52">
        <v>39</v>
      </c>
      <c r="J200" s="52">
        <v>66</v>
      </c>
      <c r="K200" s="52">
        <v>9</v>
      </c>
      <c r="L200" s="52">
        <v>695</v>
      </c>
      <c r="M200" s="52">
        <v>975</v>
      </c>
    </row>
    <row r="201" spans="1:13" x14ac:dyDescent="0.2">
      <c r="A201" s="40" t="s">
        <v>37</v>
      </c>
      <c r="B201" s="52">
        <v>140</v>
      </c>
      <c r="C201" s="56">
        <v>33436</v>
      </c>
      <c r="D201" s="56">
        <v>39042</v>
      </c>
      <c r="E201" s="52">
        <v>4</v>
      </c>
      <c r="F201" s="52">
        <v>417</v>
      </c>
      <c r="G201" s="52">
        <v>564</v>
      </c>
      <c r="H201" s="52" t="s">
        <v>2</v>
      </c>
      <c r="I201" s="52" t="s">
        <v>2</v>
      </c>
      <c r="J201" s="52" t="s">
        <v>2</v>
      </c>
      <c r="K201" s="52">
        <v>18</v>
      </c>
      <c r="L201" s="52">
        <v>1516</v>
      </c>
      <c r="M201" s="52">
        <v>1959</v>
      </c>
    </row>
    <row r="202" spans="1:13" x14ac:dyDescent="0.2">
      <c r="A202" s="40" t="s">
        <v>38</v>
      </c>
      <c r="B202" s="52">
        <v>65</v>
      </c>
      <c r="C202" s="56">
        <v>14719</v>
      </c>
      <c r="D202" s="56">
        <v>16327</v>
      </c>
      <c r="E202" s="52" t="s">
        <v>2</v>
      </c>
      <c r="F202" s="52" t="s">
        <v>2</v>
      </c>
      <c r="G202" s="52" t="s">
        <v>2</v>
      </c>
      <c r="H202" s="52" t="s">
        <v>2</v>
      </c>
      <c r="I202" s="52" t="s">
        <v>2</v>
      </c>
      <c r="J202" s="52" t="s">
        <v>2</v>
      </c>
      <c r="K202" s="52">
        <v>2</v>
      </c>
      <c r="L202" s="52">
        <v>197</v>
      </c>
      <c r="M202" s="52">
        <v>209</v>
      </c>
    </row>
    <row r="203" spans="1:13" x14ac:dyDescent="0.2">
      <c r="A203" s="40" t="s">
        <v>39</v>
      </c>
      <c r="B203" s="52">
        <v>237</v>
      </c>
      <c r="C203" s="56">
        <v>40552</v>
      </c>
      <c r="D203" s="56">
        <v>54185</v>
      </c>
      <c r="E203" s="52" t="s">
        <v>2</v>
      </c>
      <c r="F203" s="52" t="s">
        <v>2</v>
      </c>
      <c r="G203" s="52" t="s">
        <v>2</v>
      </c>
      <c r="H203" s="52">
        <v>2</v>
      </c>
      <c r="I203" s="52">
        <v>210</v>
      </c>
      <c r="J203" s="52">
        <v>313</v>
      </c>
      <c r="K203" s="52">
        <v>64</v>
      </c>
      <c r="L203" s="52">
        <v>6911</v>
      </c>
      <c r="M203" s="56">
        <v>11629</v>
      </c>
    </row>
    <row r="204" spans="1:13" x14ac:dyDescent="0.2">
      <c r="A204" s="40" t="s">
        <v>40</v>
      </c>
      <c r="B204" s="52">
        <v>152</v>
      </c>
      <c r="C204" s="56">
        <v>31552</v>
      </c>
      <c r="D204" s="56">
        <v>35270</v>
      </c>
      <c r="E204" s="52">
        <v>1</v>
      </c>
      <c r="F204" s="52">
        <v>110</v>
      </c>
      <c r="G204" s="52">
        <v>143</v>
      </c>
      <c r="H204" s="52">
        <v>1</v>
      </c>
      <c r="I204" s="52" t="s">
        <v>2</v>
      </c>
      <c r="J204" s="52">
        <v>69</v>
      </c>
      <c r="K204" s="52">
        <v>57</v>
      </c>
      <c r="L204" s="52">
        <v>3871</v>
      </c>
      <c r="M204" s="52">
        <v>4445</v>
      </c>
    </row>
    <row r="205" spans="1:13" x14ac:dyDescent="0.2">
      <c r="A205" s="40" t="s">
        <v>41</v>
      </c>
      <c r="B205" s="52">
        <v>205</v>
      </c>
      <c r="C205" s="56">
        <v>40336</v>
      </c>
      <c r="D205" s="56">
        <v>46200</v>
      </c>
      <c r="E205" s="52">
        <v>1</v>
      </c>
      <c r="F205" s="52" t="s">
        <v>2</v>
      </c>
      <c r="G205" s="52">
        <v>36</v>
      </c>
      <c r="H205" s="52" t="s">
        <v>2</v>
      </c>
      <c r="I205" s="52" t="s">
        <v>2</v>
      </c>
      <c r="J205" s="52" t="s">
        <v>2</v>
      </c>
      <c r="K205" s="52">
        <v>42</v>
      </c>
      <c r="L205" s="52">
        <v>4647</v>
      </c>
      <c r="M205" s="52">
        <v>5290</v>
      </c>
    </row>
    <row r="206" spans="1:13" x14ac:dyDescent="0.2">
      <c r="A206" s="51" t="s">
        <v>27</v>
      </c>
      <c r="B206" s="55">
        <v>567</v>
      </c>
      <c r="C206" s="43">
        <v>100681</v>
      </c>
      <c r="D206" s="43">
        <v>130549</v>
      </c>
      <c r="E206" s="55">
        <v>14</v>
      </c>
      <c r="F206" s="55">
        <v>1489</v>
      </c>
      <c r="G206" s="55">
        <v>2117</v>
      </c>
      <c r="H206" s="55">
        <v>5</v>
      </c>
      <c r="I206" s="55">
        <v>344</v>
      </c>
      <c r="J206" s="55">
        <v>552</v>
      </c>
      <c r="K206" s="55">
        <v>76</v>
      </c>
      <c r="L206" s="55">
        <v>7877</v>
      </c>
      <c r="M206" s="55">
        <v>10026</v>
      </c>
    </row>
    <row r="207" spans="1:13" x14ac:dyDescent="0.2">
      <c r="A207" s="40" t="s">
        <v>42</v>
      </c>
      <c r="B207" s="52">
        <v>46</v>
      </c>
      <c r="C207" s="52">
        <v>7562</v>
      </c>
      <c r="D207" s="52">
        <v>10990</v>
      </c>
      <c r="E207" s="52" t="s">
        <v>2</v>
      </c>
      <c r="F207" s="52" t="s">
        <v>2</v>
      </c>
      <c r="G207" s="52" t="s">
        <v>2</v>
      </c>
      <c r="H207" s="52" t="s">
        <v>2</v>
      </c>
      <c r="I207" s="52" t="s">
        <v>2</v>
      </c>
      <c r="J207" s="52" t="s">
        <v>2</v>
      </c>
      <c r="K207" s="52">
        <v>3</v>
      </c>
      <c r="L207" s="52">
        <v>665</v>
      </c>
      <c r="M207" s="52">
        <v>762</v>
      </c>
    </row>
    <row r="208" spans="1:13" x14ac:dyDescent="0.2">
      <c r="A208" s="40" t="s">
        <v>43</v>
      </c>
      <c r="B208" s="52">
        <v>9</v>
      </c>
      <c r="C208" s="52">
        <v>1119</v>
      </c>
      <c r="D208" s="52">
        <v>1509</v>
      </c>
      <c r="E208" s="52" t="s">
        <v>2</v>
      </c>
      <c r="F208" s="52" t="s">
        <v>2</v>
      </c>
      <c r="G208" s="52" t="s">
        <v>2</v>
      </c>
      <c r="H208" s="52" t="s">
        <v>2</v>
      </c>
      <c r="I208" s="52" t="s">
        <v>2</v>
      </c>
      <c r="J208" s="52" t="s">
        <v>2</v>
      </c>
      <c r="K208" s="52">
        <v>3</v>
      </c>
      <c r="L208" s="52">
        <v>636</v>
      </c>
      <c r="M208" s="52">
        <v>708</v>
      </c>
    </row>
    <row r="209" spans="1:13" x14ac:dyDescent="0.2">
      <c r="A209" s="40" t="s">
        <v>44</v>
      </c>
      <c r="B209" s="52">
        <v>159</v>
      </c>
      <c r="C209" s="56">
        <v>24599</v>
      </c>
      <c r="D209" s="56">
        <v>29419</v>
      </c>
      <c r="E209" s="52">
        <v>4</v>
      </c>
      <c r="F209" s="52">
        <v>273</v>
      </c>
      <c r="G209" s="52">
        <v>427</v>
      </c>
      <c r="H209" s="52">
        <v>3</v>
      </c>
      <c r="I209" s="52">
        <v>284</v>
      </c>
      <c r="J209" s="52">
        <v>316</v>
      </c>
      <c r="K209" s="52">
        <v>14</v>
      </c>
      <c r="L209" s="52">
        <v>1210</v>
      </c>
      <c r="M209" s="52">
        <v>1538</v>
      </c>
    </row>
    <row r="210" spans="1:13" x14ac:dyDescent="0.2">
      <c r="A210" s="40" t="s">
        <v>45</v>
      </c>
      <c r="B210" s="52">
        <v>66</v>
      </c>
      <c r="C210" s="56">
        <v>14813</v>
      </c>
      <c r="D210" s="56">
        <v>17658</v>
      </c>
      <c r="E210" s="52">
        <v>1</v>
      </c>
      <c r="F210" s="52">
        <v>235</v>
      </c>
      <c r="G210" s="52">
        <v>261</v>
      </c>
      <c r="H210" s="52">
        <v>1</v>
      </c>
      <c r="I210" s="52">
        <v>36</v>
      </c>
      <c r="J210" s="52">
        <v>209</v>
      </c>
      <c r="K210" s="52">
        <v>11</v>
      </c>
      <c r="L210" s="52">
        <v>1551</v>
      </c>
      <c r="M210" s="52">
        <v>1858</v>
      </c>
    </row>
    <row r="211" spans="1:13" x14ac:dyDescent="0.2">
      <c r="A211" s="40" t="s">
        <v>46</v>
      </c>
      <c r="B211" s="52">
        <v>63</v>
      </c>
      <c r="C211" s="52">
        <v>10862</v>
      </c>
      <c r="D211" s="56">
        <v>12077</v>
      </c>
      <c r="E211" s="52">
        <v>3</v>
      </c>
      <c r="F211" s="52">
        <v>324</v>
      </c>
      <c r="G211" s="52">
        <v>358</v>
      </c>
      <c r="H211" s="52" t="s">
        <v>2</v>
      </c>
      <c r="I211" s="52" t="s">
        <v>2</v>
      </c>
      <c r="J211" s="52" t="s">
        <v>2</v>
      </c>
      <c r="K211" s="52">
        <v>9</v>
      </c>
      <c r="L211" s="52">
        <v>567</v>
      </c>
      <c r="M211" s="52">
        <v>699</v>
      </c>
    </row>
    <row r="212" spans="1:13" x14ac:dyDescent="0.2">
      <c r="A212" s="40" t="s">
        <v>47</v>
      </c>
      <c r="B212" s="52">
        <v>60</v>
      </c>
      <c r="C212" s="52">
        <v>13203</v>
      </c>
      <c r="D212" s="52">
        <v>14662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>
        <v>26</v>
      </c>
      <c r="L212" s="52">
        <v>2234</v>
      </c>
      <c r="M212" s="52">
        <v>3012</v>
      </c>
    </row>
    <row r="213" spans="1:13" x14ac:dyDescent="0.2">
      <c r="A213" s="40" t="s">
        <v>48</v>
      </c>
      <c r="B213" s="52">
        <v>164</v>
      </c>
      <c r="C213" s="56">
        <v>28524</v>
      </c>
      <c r="D213" s="56">
        <v>44234</v>
      </c>
      <c r="E213" s="52">
        <v>6</v>
      </c>
      <c r="F213" s="52">
        <v>657</v>
      </c>
      <c r="G213" s="52">
        <v>1071</v>
      </c>
      <c r="H213" s="52">
        <v>1</v>
      </c>
      <c r="I213" s="52">
        <v>24</v>
      </c>
      <c r="J213" s="52">
        <v>28</v>
      </c>
      <c r="K213" s="52">
        <v>10</v>
      </c>
      <c r="L213" s="52">
        <v>1015</v>
      </c>
      <c r="M213" s="52">
        <v>1449</v>
      </c>
    </row>
    <row r="214" spans="1:13" x14ac:dyDescent="0.2">
      <c r="A214" s="51" t="s">
        <v>28</v>
      </c>
      <c r="B214" s="55">
        <v>970</v>
      </c>
      <c r="C214" s="43">
        <v>178186</v>
      </c>
      <c r="D214" s="43">
        <v>214978</v>
      </c>
      <c r="E214" s="55">
        <v>19</v>
      </c>
      <c r="F214" s="55">
        <v>1535</v>
      </c>
      <c r="G214" s="55">
        <v>2021</v>
      </c>
      <c r="H214" s="55">
        <v>4</v>
      </c>
      <c r="I214" s="55">
        <v>336</v>
      </c>
      <c r="J214" s="55">
        <v>1292</v>
      </c>
      <c r="K214" s="55">
        <v>133</v>
      </c>
      <c r="L214" s="55">
        <v>10631</v>
      </c>
      <c r="M214" s="43">
        <v>14331</v>
      </c>
    </row>
    <row r="215" spans="1:13" x14ac:dyDescent="0.2">
      <c r="A215" s="40" t="s">
        <v>49</v>
      </c>
      <c r="B215" s="52">
        <v>36</v>
      </c>
      <c r="C215" s="52">
        <v>6019</v>
      </c>
      <c r="D215" s="52">
        <v>7123</v>
      </c>
      <c r="E215" s="52" t="s">
        <v>2</v>
      </c>
      <c r="F215" s="52" t="s">
        <v>2</v>
      </c>
      <c r="G215" s="52" t="s">
        <v>2</v>
      </c>
      <c r="H215" s="52" t="s">
        <v>2</v>
      </c>
      <c r="I215" s="52" t="s">
        <v>2</v>
      </c>
      <c r="J215" s="52" t="s">
        <v>2</v>
      </c>
      <c r="K215" s="52" t="s">
        <v>2</v>
      </c>
      <c r="L215" s="52" t="s">
        <v>2</v>
      </c>
      <c r="M215" s="52" t="s">
        <v>2</v>
      </c>
    </row>
    <row r="216" spans="1:13" x14ac:dyDescent="0.2">
      <c r="A216" s="40" t="s">
        <v>50</v>
      </c>
      <c r="B216" s="52">
        <v>113</v>
      </c>
      <c r="C216" s="56">
        <v>17651</v>
      </c>
      <c r="D216" s="56">
        <v>20201</v>
      </c>
      <c r="E216" s="52">
        <v>2</v>
      </c>
      <c r="F216" s="52">
        <v>59</v>
      </c>
      <c r="G216" s="52">
        <v>66</v>
      </c>
      <c r="H216" s="52">
        <v>2</v>
      </c>
      <c r="I216" s="52">
        <v>12</v>
      </c>
      <c r="J216" s="52">
        <v>15</v>
      </c>
      <c r="K216" s="52">
        <v>10</v>
      </c>
      <c r="L216" s="52">
        <v>831</v>
      </c>
      <c r="M216" s="52">
        <v>1116</v>
      </c>
    </row>
    <row r="217" spans="1:13" x14ac:dyDescent="0.2">
      <c r="A217" s="40" t="s">
        <v>51</v>
      </c>
      <c r="B217" s="52">
        <v>117</v>
      </c>
      <c r="C217" s="56">
        <v>22734</v>
      </c>
      <c r="D217" s="56">
        <v>26809</v>
      </c>
      <c r="E217" s="52">
        <v>5</v>
      </c>
      <c r="F217" s="52">
        <v>663</v>
      </c>
      <c r="G217" s="52">
        <v>872</v>
      </c>
      <c r="H217" s="52" t="s">
        <v>2</v>
      </c>
      <c r="I217" s="52" t="s">
        <v>2</v>
      </c>
      <c r="J217" s="52" t="s">
        <v>2</v>
      </c>
      <c r="K217" s="52">
        <v>14</v>
      </c>
      <c r="L217" s="52">
        <v>831</v>
      </c>
      <c r="M217" s="52">
        <v>1569</v>
      </c>
    </row>
    <row r="218" spans="1:13" x14ac:dyDescent="0.2">
      <c r="A218" s="40" t="s">
        <v>52</v>
      </c>
      <c r="B218" s="52">
        <v>138</v>
      </c>
      <c r="C218" s="56">
        <v>26418</v>
      </c>
      <c r="D218" s="56">
        <v>31754</v>
      </c>
      <c r="E218" s="52">
        <v>1</v>
      </c>
      <c r="F218" s="52">
        <v>21</v>
      </c>
      <c r="G218" s="52">
        <v>127</v>
      </c>
      <c r="H218" s="52" t="s">
        <v>2</v>
      </c>
      <c r="I218" s="52" t="s">
        <v>2</v>
      </c>
      <c r="J218" s="52" t="s">
        <v>2</v>
      </c>
      <c r="K218" s="52">
        <v>29</v>
      </c>
      <c r="L218" s="52">
        <v>1929</v>
      </c>
      <c r="M218" s="52">
        <v>2773</v>
      </c>
    </row>
    <row r="219" spans="1:13" x14ac:dyDescent="0.2">
      <c r="A219" s="40" t="s">
        <v>53</v>
      </c>
      <c r="B219" s="52">
        <v>14</v>
      </c>
      <c r="C219" s="52">
        <v>2334</v>
      </c>
      <c r="D219" s="52">
        <v>2669</v>
      </c>
      <c r="E219" s="52" t="s">
        <v>2</v>
      </c>
      <c r="F219" s="52" t="s">
        <v>2</v>
      </c>
      <c r="G219" s="52" t="s">
        <v>2</v>
      </c>
      <c r="H219" s="52" t="s">
        <v>2</v>
      </c>
      <c r="I219" s="52" t="s">
        <v>2</v>
      </c>
      <c r="J219" s="52" t="s">
        <v>2</v>
      </c>
      <c r="K219" s="52">
        <v>3</v>
      </c>
      <c r="L219" s="52">
        <v>390</v>
      </c>
      <c r="M219" s="52">
        <v>566</v>
      </c>
    </row>
    <row r="220" spans="1:13" x14ac:dyDescent="0.2">
      <c r="A220" s="40" t="s">
        <v>54</v>
      </c>
      <c r="B220" s="52">
        <v>178</v>
      </c>
      <c r="C220" s="56">
        <v>29338</v>
      </c>
      <c r="D220" s="56">
        <v>38759</v>
      </c>
      <c r="E220" s="52" t="s">
        <v>2</v>
      </c>
      <c r="F220" s="52" t="s">
        <v>2</v>
      </c>
      <c r="G220" s="52" t="s">
        <v>2</v>
      </c>
      <c r="H220" s="52" t="s">
        <v>2</v>
      </c>
      <c r="I220" s="52" t="s">
        <v>2</v>
      </c>
      <c r="J220" s="52" t="s">
        <v>2</v>
      </c>
      <c r="K220" s="52">
        <v>27</v>
      </c>
      <c r="L220" s="52">
        <v>1777</v>
      </c>
      <c r="M220" s="52">
        <v>2136</v>
      </c>
    </row>
    <row r="221" spans="1:13" x14ac:dyDescent="0.2">
      <c r="A221" s="40" t="s">
        <v>55</v>
      </c>
      <c r="B221" s="52">
        <v>100</v>
      </c>
      <c r="C221" s="56">
        <v>20267</v>
      </c>
      <c r="D221" s="56">
        <v>25387</v>
      </c>
      <c r="E221" s="52">
        <v>3</v>
      </c>
      <c r="F221" s="52">
        <v>282</v>
      </c>
      <c r="G221" s="52">
        <v>307</v>
      </c>
      <c r="H221" s="52" t="s">
        <v>2</v>
      </c>
      <c r="I221" s="52" t="s">
        <v>2</v>
      </c>
      <c r="J221" s="52" t="s">
        <v>2</v>
      </c>
      <c r="K221" s="52">
        <v>14</v>
      </c>
      <c r="L221" s="52">
        <v>1152</v>
      </c>
      <c r="M221" s="52">
        <v>1527</v>
      </c>
    </row>
    <row r="222" spans="1:13" x14ac:dyDescent="0.2">
      <c r="A222" s="40" t="s">
        <v>56</v>
      </c>
      <c r="B222" s="52">
        <v>114</v>
      </c>
      <c r="C222" s="56">
        <v>21091</v>
      </c>
      <c r="D222" s="56">
        <v>23898</v>
      </c>
      <c r="E222" s="52">
        <v>4</v>
      </c>
      <c r="F222" s="52">
        <v>175</v>
      </c>
      <c r="G222" s="52">
        <v>275</v>
      </c>
      <c r="H222" s="52" t="s">
        <v>2</v>
      </c>
      <c r="I222" s="52" t="s">
        <v>2</v>
      </c>
      <c r="J222" s="52" t="s">
        <v>2</v>
      </c>
      <c r="K222" s="52">
        <v>6</v>
      </c>
      <c r="L222" s="52">
        <v>614</v>
      </c>
      <c r="M222" s="52">
        <v>740</v>
      </c>
    </row>
    <row r="223" spans="1:13" x14ac:dyDescent="0.2">
      <c r="A223" s="40" t="s">
        <v>57</v>
      </c>
      <c r="B223" s="52">
        <v>108</v>
      </c>
      <c r="C223" s="56">
        <v>22383</v>
      </c>
      <c r="D223" s="56">
        <v>26995</v>
      </c>
      <c r="E223" s="52">
        <v>3</v>
      </c>
      <c r="F223" s="52">
        <v>302</v>
      </c>
      <c r="G223" s="52">
        <v>333</v>
      </c>
      <c r="H223" s="52">
        <v>1</v>
      </c>
      <c r="I223" s="52">
        <v>226</v>
      </c>
      <c r="J223" s="52">
        <v>494</v>
      </c>
      <c r="K223" s="52">
        <v>12</v>
      </c>
      <c r="L223" s="52">
        <v>1627</v>
      </c>
      <c r="M223" s="52">
        <v>1763</v>
      </c>
    </row>
    <row r="224" spans="1:13" x14ac:dyDescent="0.2">
      <c r="A224" s="40" t="s">
        <v>58</v>
      </c>
      <c r="B224" s="52">
        <v>56</v>
      </c>
      <c r="C224" s="52">
        <v>9952</v>
      </c>
      <c r="D224" s="52">
        <v>11383</v>
      </c>
      <c r="E224" s="52">
        <v>1</v>
      </c>
      <c r="F224" s="52">
        <v>35</v>
      </c>
      <c r="G224" s="52">
        <v>40</v>
      </c>
      <c r="H224" s="52">
        <v>1</v>
      </c>
      <c r="I224" s="52">
        <v>98</v>
      </c>
      <c r="J224" s="52">
        <v>783</v>
      </c>
      <c r="K224" s="52">
        <v>18</v>
      </c>
      <c r="L224" s="52">
        <v>1482</v>
      </c>
      <c r="M224" s="52">
        <v>2142</v>
      </c>
    </row>
    <row r="225" spans="1:17" x14ac:dyDescent="0.2">
      <c r="A225" s="51" t="s">
        <v>29</v>
      </c>
      <c r="B225" s="43">
        <v>2221</v>
      </c>
      <c r="C225" s="43">
        <v>503124</v>
      </c>
      <c r="D225" s="43">
        <v>503124</v>
      </c>
      <c r="E225" s="55">
        <v>88</v>
      </c>
      <c r="F225" s="55">
        <v>12687</v>
      </c>
      <c r="G225" s="55">
        <v>12687</v>
      </c>
      <c r="H225" s="55">
        <v>32</v>
      </c>
      <c r="I225" s="55">
        <v>7712</v>
      </c>
      <c r="J225" s="55">
        <v>7712</v>
      </c>
      <c r="K225" s="55">
        <v>272</v>
      </c>
      <c r="L225" s="43">
        <v>34777</v>
      </c>
      <c r="M225" s="43">
        <v>34777</v>
      </c>
    </row>
    <row r="226" spans="1:17" x14ac:dyDescent="0.2">
      <c r="A226" s="36" t="s">
        <v>13</v>
      </c>
    </row>
    <row r="228" spans="1:17" x14ac:dyDescent="0.2">
      <c r="A228" s="63" t="s">
        <v>162</v>
      </c>
    </row>
    <row r="229" spans="1:17" x14ac:dyDescent="0.2">
      <c r="B229" s="39" t="s">
        <v>4</v>
      </c>
      <c r="C229" s="39"/>
    </row>
    <row r="230" spans="1:17" x14ac:dyDescent="0.2">
      <c r="A230" s="38" t="s">
        <v>25</v>
      </c>
      <c r="B230" s="39" t="s">
        <v>9</v>
      </c>
      <c r="C230" s="39" t="s">
        <v>228</v>
      </c>
      <c r="D230" s="50" t="s">
        <v>60</v>
      </c>
      <c r="F230" s="63" t="s">
        <v>155</v>
      </c>
    </row>
    <row r="231" spans="1:17" ht="15" x14ac:dyDescent="0.25">
      <c r="A231" s="51" t="s">
        <v>9</v>
      </c>
      <c r="B231" s="65">
        <v>5486</v>
      </c>
      <c r="C231" s="57">
        <v>316798</v>
      </c>
      <c r="D231" s="58">
        <f>B231/C231</f>
        <v>1.7317028516594172E-2</v>
      </c>
      <c r="O231" s="1" t="s">
        <v>52</v>
      </c>
      <c r="P231" s="87">
        <v>5.8210564139417893E-2</v>
      </c>
      <c r="Q231" s="87">
        <v>1.7317028516594172E-2</v>
      </c>
    </row>
    <row r="232" spans="1:17" ht="15" x14ac:dyDescent="0.25">
      <c r="A232" s="51" t="s">
        <v>26</v>
      </c>
      <c r="B232" s="66">
        <v>1230</v>
      </c>
      <c r="C232" s="57">
        <v>71996</v>
      </c>
      <c r="D232" s="58">
        <f t="shared" ref="D232:D259" si="10">B232/C232</f>
        <v>1.7084282460136675E-2</v>
      </c>
      <c r="O232" s="1" t="s">
        <v>40</v>
      </c>
      <c r="P232" s="87">
        <v>5.1759834368530024E-2</v>
      </c>
      <c r="Q232" s="87">
        <v>1.7317028516594172E-2</v>
      </c>
    </row>
    <row r="233" spans="1:17" ht="15" x14ac:dyDescent="0.25">
      <c r="A233" s="40" t="s">
        <v>35</v>
      </c>
      <c r="B233" s="52">
        <v>194</v>
      </c>
      <c r="C233" s="80">
        <v>9476</v>
      </c>
      <c r="D233" s="60">
        <f t="shared" si="10"/>
        <v>2.0472773322076827E-2</v>
      </c>
      <c r="O233" s="1" t="s">
        <v>54</v>
      </c>
      <c r="P233" s="87">
        <v>4.6380885453267746E-2</v>
      </c>
      <c r="Q233" s="87">
        <v>1.7317028516594172E-2</v>
      </c>
    </row>
    <row r="234" spans="1:17" ht="15" x14ac:dyDescent="0.25">
      <c r="A234" s="40" t="s">
        <v>36</v>
      </c>
      <c r="B234" s="52">
        <v>78</v>
      </c>
      <c r="C234" s="80">
        <v>3783</v>
      </c>
      <c r="D234" s="60">
        <f t="shared" si="10"/>
        <v>2.0618556701030927E-2</v>
      </c>
      <c r="O234" s="1" t="s">
        <v>47</v>
      </c>
      <c r="P234" s="87">
        <v>3.7654909437559579E-2</v>
      </c>
      <c r="Q234" s="87">
        <v>1.7317028516594172E-2</v>
      </c>
    </row>
    <row r="235" spans="1:17" ht="15" x14ac:dyDescent="0.25">
      <c r="A235" s="40" t="s">
        <v>37</v>
      </c>
      <c r="B235" s="52">
        <v>155</v>
      </c>
      <c r="C235" s="80">
        <v>14875</v>
      </c>
      <c r="D235" s="60">
        <f t="shared" si="10"/>
        <v>1.0420168067226891E-2</v>
      </c>
      <c r="O235" s="1" t="s">
        <v>55</v>
      </c>
      <c r="P235" s="87">
        <v>3.552508569647865E-2</v>
      </c>
      <c r="Q235" s="87">
        <v>1.7317028516594172E-2</v>
      </c>
    </row>
    <row r="236" spans="1:17" ht="15" x14ac:dyDescent="0.25">
      <c r="A236" s="40" t="s">
        <v>38</v>
      </c>
      <c r="B236" s="52">
        <v>67</v>
      </c>
      <c r="C236" s="80">
        <v>2761</v>
      </c>
      <c r="D236" s="60">
        <f t="shared" si="10"/>
        <v>2.426657008330315E-2</v>
      </c>
      <c r="O236" s="1" t="s">
        <v>57</v>
      </c>
      <c r="P236" s="87">
        <v>3.4601086645696312E-2</v>
      </c>
      <c r="Q236" s="87">
        <v>1.7317028516594172E-2</v>
      </c>
    </row>
    <row r="237" spans="1:17" ht="15" x14ac:dyDescent="0.25">
      <c r="A237" s="40" t="s">
        <v>39</v>
      </c>
      <c r="B237" s="52">
        <v>297</v>
      </c>
      <c r="C237" s="80">
        <v>24220</v>
      </c>
      <c r="D237" s="60">
        <f t="shared" si="10"/>
        <v>1.2262592898431049E-2</v>
      </c>
      <c r="O237" s="1" t="s">
        <v>58</v>
      </c>
      <c r="P237" s="87">
        <v>3.3547794117647058E-2</v>
      </c>
      <c r="Q237" s="87">
        <v>1.7317028516594172E-2</v>
      </c>
    </row>
    <row r="238" spans="1:17" ht="15" x14ac:dyDescent="0.25">
      <c r="A238" s="40" t="s">
        <v>40</v>
      </c>
      <c r="B238" s="52">
        <v>200</v>
      </c>
      <c r="C238" s="80">
        <v>3864</v>
      </c>
      <c r="D238" s="60">
        <f t="shared" si="10"/>
        <v>5.1759834368530024E-2</v>
      </c>
      <c r="O238" s="1" t="s">
        <v>53</v>
      </c>
      <c r="P238" s="87">
        <v>3.0141843971631204E-2</v>
      </c>
      <c r="Q238" s="87">
        <v>1.7317028516594172E-2</v>
      </c>
    </row>
    <row r="239" spans="1:17" ht="15" x14ac:dyDescent="0.25">
      <c r="A239" s="40" t="s">
        <v>41</v>
      </c>
      <c r="B239" s="52">
        <v>243</v>
      </c>
      <c r="C239" s="80">
        <v>13017</v>
      </c>
      <c r="D239" s="60">
        <f t="shared" si="10"/>
        <v>1.866789582853192E-2</v>
      </c>
      <c r="O239" s="1" t="s">
        <v>56</v>
      </c>
      <c r="P239" s="87">
        <v>2.6055124892334195E-2</v>
      </c>
      <c r="Q239" s="87">
        <v>1.7317028516594172E-2</v>
      </c>
    </row>
    <row r="240" spans="1:17" ht="15" x14ac:dyDescent="0.25">
      <c r="A240" s="51" t="s">
        <v>27</v>
      </c>
      <c r="B240" s="66">
        <v>642</v>
      </c>
      <c r="C240" s="57">
        <v>46833</v>
      </c>
      <c r="D240" s="58">
        <f t="shared" si="10"/>
        <v>1.3708282621228621E-2</v>
      </c>
      <c r="O240" s="1" t="s">
        <v>38</v>
      </c>
      <c r="P240" s="87">
        <v>2.426657008330315E-2</v>
      </c>
      <c r="Q240" s="87">
        <v>1.7317028516594172E-2</v>
      </c>
    </row>
    <row r="241" spans="1:17" ht="15" x14ac:dyDescent="0.25">
      <c r="A241" s="40" t="s">
        <v>42</v>
      </c>
      <c r="B241" s="52">
        <v>48</v>
      </c>
      <c r="C241" s="80">
        <v>10500</v>
      </c>
      <c r="D241" s="60">
        <f t="shared" si="10"/>
        <v>4.5714285714285718E-3</v>
      </c>
      <c r="O241" s="1" t="s">
        <v>46</v>
      </c>
      <c r="P241" s="87">
        <v>2.3817510902381753E-2</v>
      </c>
      <c r="Q241" s="87">
        <v>1.7317028516594172E-2</v>
      </c>
    </row>
    <row r="242" spans="1:17" ht="15" x14ac:dyDescent="0.25">
      <c r="A242" s="40" t="s">
        <v>43</v>
      </c>
      <c r="B242" s="52">
        <v>12</v>
      </c>
      <c r="C242" s="59">
        <v>555</v>
      </c>
      <c r="D242" s="60">
        <f t="shared" si="10"/>
        <v>2.1621621621621623E-2</v>
      </c>
      <c r="O242" s="1" t="s">
        <v>45</v>
      </c>
      <c r="P242" s="87">
        <v>2.366504854368932E-2</v>
      </c>
      <c r="Q242" s="87">
        <v>1.7317028516594172E-2</v>
      </c>
    </row>
    <row r="243" spans="1:17" ht="15" x14ac:dyDescent="0.25">
      <c r="A243" s="40" t="s">
        <v>44</v>
      </c>
      <c r="B243" s="52">
        <v>176</v>
      </c>
      <c r="C243" s="80">
        <v>16452</v>
      </c>
      <c r="D243" s="60">
        <f t="shared" si="10"/>
        <v>1.0697787503039144E-2</v>
      </c>
      <c r="O243" s="1" t="s">
        <v>43</v>
      </c>
      <c r="P243" s="87">
        <v>2.1621621621621623E-2</v>
      </c>
      <c r="Q243" s="87">
        <v>1.7317028516594172E-2</v>
      </c>
    </row>
    <row r="244" spans="1:17" ht="15" x14ac:dyDescent="0.25">
      <c r="A244" s="40" t="s">
        <v>45</v>
      </c>
      <c r="B244" s="52">
        <v>78</v>
      </c>
      <c r="C244" s="80">
        <v>3296</v>
      </c>
      <c r="D244" s="60">
        <f t="shared" si="10"/>
        <v>2.366504854368932E-2</v>
      </c>
      <c r="O244" s="1" t="s">
        <v>51</v>
      </c>
      <c r="P244" s="87">
        <v>2.148124398845784E-2</v>
      </c>
      <c r="Q244" s="87">
        <v>1.7317028516594172E-2</v>
      </c>
    </row>
    <row r="245" spans="1:17" ht="15" x14ac:dyDescent="0.25">
      <c r="A245" s="40" t="s">
        <v>46</v>
      </c>
      <c r="B245" s="52">
        <v>71</v>
      </c>
      <c r="C245" s="80">
        <v>2981</v>
      </c>
      <c r="D245" s="60">
        <f t="shared" si="10"/>
        <v>2.3817510902381753E-2</v>
      </c>
      <c r="O245" s="1" t="s">
        <v>36</v>
      </c>
      <c r="P245" s="87">
        <v>2.0618556701030927E-2</v>
      </c>
      <c r="Q245" s="87">
        <v>1.7317028516594172E-2</v>
      </c>
    </row>
    <row r="246" spans="1:17" ht="15" x14ac:dyDescent="0.25">
      <c r="A246" s="40" t="s">
        <v>47</v>
      </c>
      <c r="B246" s="52">
        <v>79</v>
      </c>
      <c r="C246" s="80">
        <v>2098</v>
      </c>
      <c r="D246" s="60">
        <f t="shared" si="10"/>
        <v>3.7654909437559579E-2</v>
      </c>
      <c r="O246" s="1" t="s">
        <v>35</v>
      </c>
      <c r="P246" s="87">
        <v>2.0472773322076827E-2</v>
      </c>
      <c r="Q246" s="87">
        <v>1.7317028516594172E-2</v>
      </c>
    </row>
    <row r="247" spans="1:17" ht="15" x14ac:dyDescent="0.25">
      <c r="A247" s="40" t="s">
        <v>48</v>
      </c>
      <c r="B247" s="52">
        <v>178</v>
      </c>
      <c r="C247" s="80">
        <v>10951</v>
      </c>
      <c r="D247" s="60">
        <f t="shared" si="10"/>
        <v>1.625422335859739E-2</v>
      </c>
      <c r="O247" s="1" t="s">
        <v>41</v>
      </c>
      <c r="P247" s="87">
        <v>1.866789582853192E-2</v>
      </c>
      <c r="Q247" s="87">
        <v>1.7317028516594172E-2</v>
      </c>
    </row>
    <row r="248" spans="1:17" ht="15" x14ac:dyDescent="0.25">
      <c r="A248" s="51" t="s">
        <v>28</v>
      </c>
      <c r="B248" s="66">
        <v>1098</v>
      </c>
      <c r="C248" s="57">
        <v>46833</v>
      </c>
      <c r="D248" s="58">
        <f t="shared" si="10"/>
        <v>2.3445006726026521E-2</v>
      </c>
      <c r="O248" s="1" t="s">
        <v>29</v>
      </c>
      <c r="P248" s="87">
        <v>1.6892070717764131E-2</v>
      </c>
      <c r="Q248" s="87">
        <v>1.7317028516594172E-2</v>
      </c>
    </row>
    <row r="249" spans="1:17" ht="15" x14ac:dyDescent="0.25">
      <c r="A249" s="40" t="s">
        <v>49</v>
      </c>
      <c r="B249" s="52">
        <v>36</v>
      </c>
      <c r="C249" s="80">
        <v>8045</v>
      </c>
      <c r="D249" s="60">
        <f t="shared" si="10"/>
        <v>4.4748290863890613E-3</v>
      </c>
      <c r="O249" s="1" t="s">
        <v>48</v>
      </c>
      <c r="P249" s="87">
        <v>1.625422335859739E-2</v>
      </c>
      <c r="Q249" s="87">
        <v>1.7317028516594172E-2</v>
      </c>
    </row>
    <row r="250" spans="1:17" ht="15" x14ac:dyDescent="0.25">
      <c r="A250" s="40" t="s">
        <v>50</v>
      </c>
      <c r="B250" s="52">
        <v>126</v>
      </c>
      <c r="C250" s="80">
        <v>11408</v>
      </c>
      <c r="D250" s="60">
        <f t="shared" si="10"/>
        <v>1.1044880785413744E-2</v>
      </c>
      <c r="O250" s="1" t="s">
        <v>39</v>
      </c>
      <c r="P250" s="87">
        <v>1.2262592898431049E-2</v>
      </c>
      <c r="Q250" s="87">
        <v>1.7317028516594172E-2</v>
      </c>
    </row>
    <row r="251" spans="1:17" ht="15" x14ac:dyDescent="0.25">
      <c r="A251" s="40" t="s">
        <v>51</v>
      </c>
      <c r="B251" s="52">
        <v>134</v>
      </c>
      <c r="C251" s="80">
        <v>6238</v>
      </c>
      <c r="D251" s="60">
        <f t="shared" si="10"/>
        <v>2.148124398845784E-2</v>
      </c>
      <c r="O251" s="1" t="s">
        <v>50</v>
      </c>
      <c r="P251" s="87">
        <v>1.1044880785413744E-2</v>
      </c>
      <c r="Q251" s="87">
        <v>1.7317028516594172E-2</v>
      </c>
    </row>
    <row r="252" spans="1:17" ht="15" x14ac:dyDescent="0.25">
      <c r="A252" s="40" t="s">
        <v>52</v>
      </c>
      <c r="B252" s="52">
        <v>162</v>
      </c>
      <c r="C252" s="80">
        <v>2783</v>
      </c>
      <c r="D252" s="60">
        <f t="shared" si="10"/>
        <v>5.8210564139417893E-2</v>
      </c>
      <c r="O252" s="1" t="s">
        <v>44</v>
      </c>
      <c r="P252" s="87">
        <v>1.0697787503039144E-2</v>
      </c>
      <c r="Q252" s="87">
        <v>1.7317028516594172E-2</v>
      </c>
    </row>
    <row r="253" spans="1:17" ht="15" x14ac:dyDescent="0.25">
      <c r="A253" s="40" t="s">
        <v>53</v>
      </c>
      <c r="B253" s="52">
        <v>17</v>
      </c>
      <c r="C253" s="59">
        <v>564</v>
      </c>
      <c r="D253" s="60">
        <f t="shared" si="10"/>
        <v>3.0141843971631204E-2</v>
      </c>
      <c r="O253" s="1" t="s">
        <v>37</v>
      </c>
      <c r="P253" s="87">
        <v>1.0420168067226891E-2</v>
      </c>
      <c r="Q253" s="87">
        <v>1.7317028516594172E-2</v>
      </c>
    </row>
    <row r="254" spans="1:17" ht="15" x14ac:dyDescent="0.25">
      <c r="A254" s="40" t="s">
        <v>54</v>
      </c>
      <c r="B254" s="52">
        <v>198</v>
      </c>
      <c r="C254" s="80">
        <v>4269</v>
      </c>
      <c r="D254" s="60">
        <f t="shared" si="10"/>
        <v>4.6380885453267746E-2</v>
      </c>
      <c r="O254" s="1" t="s">
        <v>42</v>
      </c>
      <c r="P254" s="87">
        <v>4.5714285714285718E-3</v>
      </c>
      <c r="Q254" s="87">
        <v>1.7317028516594172E-2</v>
      </c>
    </row>
    <row r="255" spans="1:17" ht="15" x14ac:dyDescent="0.25">
      <c r="A255" s="40" t="s">
        <v>55</v>
      </c>
      <c r="B255" s="52">
        <v>114</v>
      </c>
      <c r="C255" s="80">
        <v>3209</v>
      </c>
      <c r="D255" s="60">
        <f t="shared" si="10"/>
        <v>3.552508569647865E-2</v>
      </c>
      <c r="O255" s="1" t="s">
        <v>49</v>
      </c>
      <c r="P255" s="87">
        <v>4.4748290863890613E-3</v>
      </c>
      <c r="Q255" s="87">
        <v>1.7317028516594172E-2</v>
      </c>
    </row>
    <row r="256" spans="1:17" x14ac:dyDescent="0.2">
      <c r="A256" s="40" t="s">
        <v>56</v>
      </c>
      <c r="B256" s="52">
        <v>121</v>
      </c>
      <c r="C256" s="80">
        <v>4644</v>
      </c>
      <c r="D256" s="60">
        <f t="shared" si="10"/>
        <v>2.6055124892334195E-2</v>
      </c>
    </row>
    <row r="257" spans="1:16" x14ac:dyDescent="0.2">
      <c r="A257" s="40" t="s">
        <v>57</v>
      </c>
      <c r="B257" s="52">
        <v>121</v>
      </c>
      <c r="C257" s="80">
        <v>3497</v>
      </c>
      <c r="D257" s="60">
        <f t="shared" si="10"/>
        <v>3.4601086645696312E-2</v>
      </c>
    </row>
    <row r="258" spans="1:16" x14ac:dyDescent="0.2">
      <c r="A258" s="40" t="s">
        <v>58</v>
      </c>
      <c r="B258" s="52">
        <v>73</v>
      </c>
      <c r="C258" s="80">
        <v>2176</v>
      </c>
      <c r="D258" s="60">
        <f t="shared" si="10"/>
        <v>3.3547794117647058E-2</v>
      </c>
    </row>
    <row r="259" spans="1:16" x14ac:dyDescent="0.2">
      <c r="A259" s="51" t="s">
        <v>29</v>
      </c>
      <c r="B259" s="65">
        <v>2553</v>
      </c>
      <c r="C259" s="57">
        <v>151136</v>
      </c>
      <c r="D259" s="58">
        <f t="shared" si="10"/>
        <v>1.6892070717764131E-2</v>
      </c>
    </row>
    <row r="260" spans="1:16" x14ac:dyDescent="0.2">
      <c r="C260" s="42"/>
      <c r="D260" s="61"/>
    </row>
    <row r="261" spans="1:16" x14ac:dyDescent="0.2">
      <c r="C261" s="42"/>
    </row>
    <row r="262" spans="1:16" x14ac:dyDescent="0.2">
      <c r="C262" s="42"/>
    </row>
    <row r="263" spans="1:16" x14ac:dyDescent="0.2">
      <c r="C263" s="42"/>
    </row>
    <row r="265" spans="1:16" x14ac:dyDescent="0.2">
      <c r="A265" s="63" t="s">
        <v>166</v>
      </c>
    </row>
    <row r="266" spans="1:16" x14ac:dyDescent="0.2">
      <c r="B266" s="39" t="s">
        <v>4</v>
      </c>
      <c r="E266" s="39" t="s">
        <v>5</v>
      </c>
      <c r="H266" s="39" t="s">
        <v>6</v>
      </c>
      <c r="K266" s="39" t="s">
        <v>7</v>
      </c>
      <c r="N266" s="39" t="s">
        <v>8</v>
      </c>
    </row>
    <row r="267" spans="1:16" x14ac:dyDescent="0.2">
      <c r="A267" s="38" t="s">
        <v>25</v>
      </c>
      <c r="B267" s="39" t="s">
        <v>9</v>
      </c>
      <c r="C267" s="39" t="s">
        <v>30</v>
      </c>
      <c r="D267" s="39" t="s">
        <v>31</v>
      </c>
      <c r="E267" s="39" t="s">
        <v>9</v>
      </c>
      <c r="F267" s="39" t="s">
        <v>30</v>
      </c>
      <c r="G267" s="39" t="s">
        <v>31</v>
      </c>
      <c r="H267" s="39" t="s">
        <v>9</v>
      </c>
      <c r="I267" s="39" t="s">
        <v>30</v>
      </c>
      <c r="J267" s="39" t="s">
        <v>31</v>
      </c>
      <c r="K267" s="39" t="s">
        <v>9</v>
      </c>
      <c r="L267" s="39" t="s">
        <v>30</v>
      </c>
      <c r="M267" s="39" t="s">
        <v>31</v>
      </c>
      <c r="N267" s="39" t="s">
        <v>9</v>
      </c>
      <c r="O267" s="39" t="s">
        <v>30</v>
      </c>
      <c r="P267" s="39" t="s">
        <v>31</v>
      </c>
    </row>
    <row r="268" spans="1:16" x14ac:dyDescent="0.2">
      <c r="A268" s="51" t="s">
        <v>9</v>
      </c>
      <c r="B268" s="43">
        <v>5486</v>
      </c>
      <c r="C268" s="55">
        <v>645</v>
      </c>
      <c r="D268" s="55">
        <v>810</v>
      </c>
      <c r="E268" s="43">
        <v>4735</v>
      </c>
      <c r="F268" s="55">
        <v>561</v>
      </c>
      <c r="G268" s="55">
        <v>678</v>
      </c>
      <c r="H268" s="55">
        <v>134</v>
      </c>
      <c r="I268" s="55">
        <v>15</v>
      </c>
      <c r="J268" s="55">
        <v>23</v>
      </c>
      <c r="K268" s="55">
        <v>45</v>
      </c>
      <c r="L268" s="55">
        <v>6</v>
      </c>
      <c r="M268" s="55">
        <v>9</v>
      </c>
      <c r="N268" s="55">
        <v>711</v>
      </c>
      <c r="O268" s="55">
        <v>66</v>
      </c>
      <c r="P268" s="55">
        <v>107</v>
      </c>
    </row>
    <row r="269" spans="1:16" x14ac:dyDescent="0.2">
      <c r="A269" s="51" t="s">
        <v>26</v>
      </c>
      <c r="B269" s="43">
        <v>1230</v>
      </c>
      <c r="C269" s="55">
        <v>171</v>
      </c>
      <c r="D269" s="55">
        <v>212</v>
      </c>
      <c r="E269" s="43">
        <v>1014</v>
      </c>
      <c r="F269" s="55">
        <v>137</v>
      </c>
      <c r="G269" s="55">
        <v>171</v>
      </c>
      <c r="H269" s="55">
        <v>13</v>
      </c>
      <c r="I269" s="55">
        <v>1</v>
      </c>
      <c r="J269" s="55">
        <v>2</v>
      </c>
      <c r="K269" s="55">
        <v>4</v>
      </c>
      <c r="L269" s="55">
        <v>2</v>
      </c>
      <c r="M269" s="55">
        <v>1</v>
      </c>
      <c r="N269" s="55">
        <v>230</v>
      </c>
      <c r="O269" s="55">
        <v>31</v>
      </c>
      <c r="P269" s="55">
        <v>40</v>
      </c>
    </row>
    <row r="270" spans="1:16" x14ac:dyDescent="0.2">
      <c r="A270" s="40" t="s">
        <v>35</v>
      </c>
      <c r="B270" s="52">
        <v>194</v>
      </c>
      <c r="C270" s="52" t="s">
        <v>2</v>
      </c>
      <c r="D270" s="52">
        <v>13</v>
      </c>
      <c r="E270" s="52">
        <v>149</v>
      </c>
      <c r="F270" s="52" t="s">
        <v>2</v>
      </c>
      <c r="G270" s="52">
        <v>11</v>
      </c>
      <c r="H270" s="52">
        <v>7</v>
      </c>
      <c r="I270" s="69" t="s">
        <v>2</v>
      </c>
      <c r="J270" s="52">
        <v>1</v>
      </c>
      <c r="K270" s="69" t="s">
        <v>2</v>
      </c>
      <c r="L270" s="69" t="s">
        <v>2</v>
      </c>
      <c r="M270" s="69" t="s">
        <v>2</v>
      </c>
      <c r="N270" s="52">
        <v>38</v>
      </c>
      <c r="O270" s="69" t="s">
        <v>2</v>
      </c>
      <c r="P270" s="52">
        <v>1</v>
      </c>
    </row>
    <row r="271" spans="1:16" x14ac:dyDescent="0.2">
      <c r="A271" s="40" t="s">
        <v>36</v>
      </c>
      <c r="B271" s="52">
        <v>78</v>
      </c>
      <c r="C271" s="69" t="s">
        <v>2</v>
      </c>
      <c r="D271" s="52">
        <v>19</v>
      </c>
      <c r="E271" s="52">
        <v>70</v>
      </c>
      <c r="F271" s="69" t="s">
        <v>2</v>
      </c>
      <c r="G271" s="52">
        <v>16</v>
      </c>
      <c r="H271" s="69" t="s">
        <v>2</v>
      </c>
      <c r="I271" s="69" t="s">
        <v>2</v>
      </c>
      <c r="J271" s="69" t="s">
        <v>2</v>
      </c>
      <c r="K271" s="52">
        <v>1</v>
      </c>
      <c r="L271" s="69" t="s">
        <v>2</v>
      </c>
      <c r="M271" s="52">
        <v>1</v>
      </c>
      <c r="N271" s="52">
        <v>9</v>
      </c>
      <c r="O271" s="69" t="s">
        <v>2</v>
      </c>
      <c r="P271" s="52">
        <v>2</v>
      </c>
    </row>
    <row r="272" spans="1:16" x14ac:dyDescent="0.2">
      <c r="A272" s="40" t="s">
        <v>37</v>
      </c>
      <c r="B272" s="52">
        <v>155</v>
      </c>
      <c r="C272" s="52">
        <v>30</v>
      </c>
      <c r="D272" s="52">
        <v>26</v>
      </c>
      <c r="E272" s="52">
        <v>140</v>
      </c>
      <c r="F272" s="52">
        <v>27</v>
      </c>
      <c r="G272" s="52">
        <v>24</v>
      </c>
      <c r="H272" s="52">
        <v>4</v>
      </c>
      <c r="I272" s="69" t="s">
        <v>2</v>
      </c>
      <c r="J272" s="52">
        <v>1</v>
      </c>
      <c r="K272" s="69" t="s">
        <v>2</v>
      </c>
      <c r="L272" s="69" t="s">
        <v>2</v>
      </c>
      <c r="M272" s="69" t="s">
        <v>2</v>
      </c>
      <c r="N272" s="52">
        <v>18</v>
      </c>
      <c r="O272" s="52">
        <v>3</v>
      </c>
      <c r="P272" s="52">
        <v>1</v>
      </c>
    </row>
    <row r="273" spans="1:16" x14ac:dyDescent="0.2">
      <c r="A273" s="40" t="s">
        <v>38</v>
      </c>
      <c r="B273" s="52">
        <v>67</v>
      </c>
      <c r="C273" s="52">
        <v>14</v>
      </c>
      <c r="D273" s="52">
        <v>19</v>
      </c>
      <c r="E273" s="52">
        <v>65</v>
      </c>
      <c r="F273" s="52">
        <v>14</v>
      </c>
      <c r="G273" s="52">
        <v>19</v>
      </c>
      <c r="H273" s="69" t="s">
        <v>2</v>
      </c>
      <c r="I273" s="69" t="s">
        <v>2</v>
      </c>
      <c r="J273" s="69" t="s">
        <v>2</v>
      </c>
      <c r="K273" s="69" t="s">
        <v>2</v>
      </c>
      <c r="L273" s="69" t="s">
        <v>2</v>
      </c>
      <c r="M273" s="69" t="s">
        <v>2</v>
      </c>
      <c r="N273" s="52">
        <v>2</v>
      </c>
      <c r="O273" s="52" t="s">
        <v>2</v>
      </c>
      <c r="P273" s="52" t="s">
        <v>2</v>
      </c>
    </row>
    <row r="274" spans="1:16" x14ac:dyDescent="0.2">
      <c r="A274" s="40" t="s">
        <v>39</v>
      </c>
      <c r="B274" s="52">
        <v>297</v>
      </c>
      <c r="C274" s="52">
        <v>46</v>
      </c>
      <c r="D274" s="52">
        <v>57</v>
      </c>
      <c r="E274" s="52">
        <v>237</v>
      </c>
      <c r="F274" s="52">
        <v>38</v>
      </c>
      <c r="G274" s="52">
        <v>54</v>
      </c>
      <c r="H274" s="69" t="s">
        <v>2</v>
      </c>
      <c r="I274" s="69" t="s">
        <v>2</v>
      </c>
      <c r="J274" s="69" t="s">
        <v>2</v>
      </c>
      <c r="K274" s="52">
        <v>2</v>
      </c>
      <c r="L274" s="52">
        <v>1</v>
      </c>
      <c r="M274" s="69" t="s">
        <v>2</v>
      </c>
      <c r="N274" s="52">
        <v>64</v>
      </c>
      <c r="O274" s="52">
        <v>7</v>
      </c>
      <c r="P274" s="52">
        <v>4</v>
      </c>
    </row>
    <row r="275" spans="1:16" x14ac:dyDescent="0.2">
      <c r="A275" s="40" t="s">
        <v>40</v>
      </c>
      <c r="B275" s="52">
        <v>200</v>
      </c>
      <c r="C275" s="52">
        <v>45</v>
      </c>
      <c r="D275" s="52">
        <v>29</v>
      </c>
      <c r="E275" s="52">
        <v>152</v>
      </c>
      <c r="F275" s="52">
        <v>27</v>
      </c>
      <c r="G275" s="52">
        <v>10</v>
      </c>
      <c r="H275" s="52">
        <v>1</v>
      </c>
      <c r="I275" s="52">
        <v>1</v>
      </c>
      <c r="J275" s="69" t="s">
        <v>2</v>
      </c>
      <c r="K275" s="52">
        <v>1</v>
      </c>
      <c r="L275" s="52">
        <v>1</v>
      </c>
      <c r="M275" s="69" t="s">
        <v>2</v>
      </c>
      <c r="N275" s="52">
        <v>57</v>
      </c>
      <c r="O275" s="52">
        <v>16</v>
      </c>
      <c r="P275" s="52">
        <v>20</v>
      </c>
    </row>
    <row r="276" spans="1:16" x14ac:dyDescent="0.2">
      <c r="A276" s="40" t="s">
        <v>41</v>
      </c>
      <c r="B276" s="52">
        <v>243</v>
      </c>
      <c r="C276" s="52">
        <v>36</v>
      </c>
      <c r="D276" s="52">
        <v>49</v>
      </c>
      <c r="E276" s="52">
        <v>205</v>
      </c>
      <c r="F276" s="52">
        <v>31</v>
      </c>
      <c r="G276" s="52">
        <v>37</v>
      </c>
      <c r="H276" s="52">
        <v>1</v>
      </c>
      <c r="I276" s="69" t="s">
        <v>2</v>
      </c>
      <c r="J276" s="52" t="s">
        <v>2</v>
      </c>
      <c r="K276" s="69" t="s">
        <v>2</v>
      </c>
      <c r="L276" s="69" t="s">
        <v>2</v>
      </c>
      <c r="M276" s="69" t="s">
        <v>2</v>
      </c>
      <c r="N276" s="52">
        <v>42</v>
      </c>
      <c r="O276" s="52">
        <v>5</v>
      </c>
      <c r="P276" s="52">
        <v>12</v>
      </c>
    </row>
    <row r="277" spans="1:16" x14ac:dyDescent="0.2">
      <c r="A277" s="51" t="s">
        <v>27</v>
      </c>
      <c r="B277" s="55">
        <v>642</v>
      </c>
      <c r="C277" s="55">
        <v>84</v>
      </c>
      <c r="D277" s="55">
        <v>115</v>
      </c>
      <c r="E277" s="55">
        <v>567</v>
      </c>
      <c r="F277" s="55">
        <v>78</v>
      </c>
      <c r="G277" s="55">
        <v>93</v>
      </c>
      <c r="H277" s="55">
        <v>14</v>
      </c>
      <c r="I277" s="55">
        <v>3</v>
      </c>
      <c r="J277" s="55">
        <v>3</v>
      </c>
      <c r="K277" s="55">
        <v>5</v>
      </c>
      <c r="L277" s="55">
        <v>1</v>
      </c>
      <c r="M277" s="55">
        <v>1</v>
      </c>
      <c r="N277" s="55">
        <v>76</v>
      </c>
      <c r="O277" s="55">
        <v>2</v>
      </c>
      <c r="P277" s="55">
        <v>18</v>
      </c>
    </row>
    <row r="278" spans="1:16" x14ac:dyDescent="0.2">
      <c r="A278" s="40" t="s">
        <v>42</v>
      </c>
      <c r="B278" s="52">
        <v>48</v>
      </c>
      <c r="C278" s="52">
        <v>7</v>
      </c>
      <c r="D278" s="52">
        <v>3</v>
      </c>
      <c r="E278" s="52">
        <v>46</v>
      </c>
      <c r="F278" s="52">
        <v>7</v>
      </c>
      <c r="G278" s="52">
        <v>3</v>
      </c>
      <c r="H278" s="69" t="s">
        <v>2</v>
      </c>
      <c r="I278" s="69" t="s">
        <v>2</v>
      </c>
      <c r="J278" s="69" t="s">
        <v>2</v>
      </c>
      <c r="K278" s="69" t="s">
        <v>2</v>
      </c>
      <c r="L278" s="69" t="s">
        <v>2</v>
      </c>
      <c r="M278" s="69" t="s">
        <v>2</v>
      </c>
      <c r="N278" s="52">
        <v>3</v>
      </c>
      <c r="O278" s="69" t="s">
        <v>2</v>
      </c>
      <c r="P278" s="69" t="s">
        <v>2</v>
      </c>
    </row>
    <row r="279" spans="1:16" x14ac:dyDescent="0.2">
      <c r="A279" s="40" t="s">
        <v>43</v>
      </c>
      <c r="B279" s="52">
        <v>12</v>
      </c>
      <c r="C279" s="52">
        <v>1</v>
      </c>
      <c r="D279" s="52">
        <v>2</v>
      </c>
      <c r="E279" s="52">
        <v>9</v>
      </c>
      <c r="F279" s="52">
        <v>1</v>
      </c>
      <c r="G279" s="52">
        <v>1</v>
      </c>
      <c r="H279" s="69" t="s">
        <v>2</v>
      </c>
      <c r="I279" s="69" t="s">
        <v>2</v>
      </c>
      <c r="J279" s="69" t="s">
        <v>2</v>
      </c>
      <c r="K279" s="69" t="s">
        <v>2</v>
      </c>
      <c r="L279" s="69" t="s">
        <v>2</v>
      </c>
      <c r="M279" s="69" t="s">
        <v>2</v>
      </c>
      <c r="N279" s="52">
        <v>3</v>
      </c>
      <c r="O279" s="69" t="s">
        <v>2</v>
      </c>
      <c r="P279" s="52">
        <v>1</v>
      </c>
    </row>
    <row r="280" spans="1:16" x14ac:dyDescent="0.2">
      <c r="A280" s="40" t="s">
        <v>44</v>
      </c>
      <c r="B280" s="52">
        <v>176</v>
      </c>
      <c r="C280" s="52">
        <v>32</v>
      </c>
      <c r="D280" s="52">
        <v>45</v>
      </c>
      <c r="E280" s="52">
        <v>159</v>
      </c>
      <c r="F280" s="52">
        <v>30</v>
      </c>
      <c r="G280" s="52">
        <v>39</v>
      </c>
      <c r="H280" s="52">
        <v>4</v>
      </c>
      <c r="I280" s="52">
        <v>2</v>
      </c>
      <c r="J280" s="52">
        <v>1</v>
      </c>
      <c r="K280" s="52">
        <v>3</v>
      </c>
      <c r="L280" s="69" t="s">
        <v>2</v>
      </c>
      <c r="M280" s="52">
        <v>1</v>
      </c>
      <c r="N280" s="52">
        <v>14</v>
      </c>
      <c r="O280" s="52" t="s">
        <v>2</v>
      </c>
      <c r="P280" s="52">
        <v>4</v>
      </c>
    </row>
    <row r="281" spans="1:16" x14ac:dyDescent="0.2">
      <c r="A281" s="40" t="s">
        <v>45</v>
      </c>
      <c r="B281" s="52">
        <v>78</v>
      </c>
      <c r="C281" s="52">
        <v>3</v>
      </c>
      <c r="D281" s="52">
        <v>6</v>
      </c>
      <c r="E281" s="52">
        <v>66</v>
      </c>
      <c r="F281" s="52">
        <v>3</v>
      </c>
      <c r="G281" s="52">
        <v>5</v>
      </c>
      <c r="H281" s="52">
        <v>1</v>
      </c>
      <c r="I281" s="69" t="s">
        <v>2</v>
      </c>
      <c r="J281" s="69" t="s">
        <v>2</v>
      </c>
      <c r="K281" s="52">
        <v>1</v>
      </c>
      <c r="L281" s="69" t="s">
        <v>2</v>
      </c>
      <c r="M281" s="69" t="s">
        <v>2</v>
      </c>
      <c r="N281" s="52">
        <v>11</v>
      </c>
      <c r="O281" s="69" t="s">
        <v>2</v>
      </c>
      <c r="P281" s="52">
        <v>1</v>
      </c>
    </row>
    <row r="282" spans="1:16" x14ac:dyDescent="0.2">
      <c r="A282" s="40" t="s">
        <v>46</v>
      </c>
      <c r="B282" s="52">
        <v>71</v>
      </c>
      <c r="C282" s="52">
        <v>9</v>
      </c>
      <c r="D282" s="52">
        <v>9</v>
      </c>
      <c r="E282" s="52">
        <v>63</v>
      </c>
      <c r="F282" s="52">
        <v>9</v>
      </c>
      <c r="G282" s="52">
        <v>6</v>
      </c>
      <c r="H282" s="52">
        <v>3</v>
      </c>
      <c r="I282" s="52" t="s">
        <v>2</v>
      </c>
      <c r="J282" s="52">
        <v>1</v>
      </c>
      <c r="K282" s="69" t="s">
        <v>2</v>
      </c>
      <c r="L282" s="69" t="s">
        <v>2</v>
      </c>
      <c r="M282" s="69" t="s">
        <v>2</v>
      </c>
      <c r="N282" s="52">
        <v>9</v>
      </c>
      <c r="O282" s="52" t="s">
        <v>2</v>
      </c>
      <c r="P282" s="52">
        <v>2</v>
      </c>
    </row>
    <row r="283" spans="1:16" x14ac:dyDescent="0.2">
      <c r="A283" s="40" t="s">
        <v>47</v>
      </c>
      <c r="B283" s="52">
        <v>79</v>
      </c>
      <c r="C283" s="69" t="s">
        <v>2</v>
      </c>
      <c r="D283" s="52">
        <v>20</v>
      </c>
      <c r="E283" s="52">
        <v>60</v>
      </c>
      <c r="F283" s="69" t="s">
        <v>2</v>
      </c>
      <c r="G283" s="52">
        <v>10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>
        <v>26</v>
      </c>
      <c r="O283" s="69" t="s">
        <v>2</v>
      </c>
      <c r="P283" s="52">
        <v>10</v>
      </c>
    </row>
    <row r="284" spans="1:16" x14ac:dyDescent="0.2">
      <c r="A284" s="40" t="s">
        <v>48</v>
      </c>
      <c r="B284" s="52">
        <v>178</v>
      </c>
      <c r="C284" s="52">
        <v>32</v>
      </c>
      <c r="D284" s="52">
        <v>30</v>
      </c>
      <c r="E284" s="52">
        <v>164</v>
      </c>
      <c r="F284" s="52">
        <v>28</v>
      </c>
      <c r="G284" s="52">
        <v>29</v>
      </c>
      <c r="H284" s="52">
        <v>6</v>
      </c>
      <c r="I284" s="52">
        <v>1</v>
      </c>
      <c r="J284" s="52">
        <v>1</v>
      </c>
      <c r="K284" s="52">
        <v>1</v>
      </c>
      <c r="L284" s="52">
        <v>1</v>
      </c>
      <c r="M284" s="69" t="s">
        <v>2</v>
      </c>
      <c r="N284" s="52">
        <v>10</v>
      </c>
      <c r="O284" s="52">
        <v>2</v>
      </c>
      <c r="P284" s="52" t="s">
        <v>2</v>
      </c>
    </row>
    <row r="285" spans="1:16" x14ac:dyDescent="0.2">
      <c r="A285" s="51" t="s">
        <v>28</v>
      </c>
      <c r="B285" s="43">
        <v>1098</v>
      </c>
      <c r="C285" s="55">
        <v>113</v>
      </c>
      <c r="D285" s="55">
        <v>193</v>
      </c>
      <c r="E285" s="55">
        <v>970</v>
      </c>
      <c r="F285" s="55">
        <v>102</v>
      </c>
      <c r="G285" s="55">
        <v>165</v>
      </c>
      <c r="H285" s="55">
        <v>19</v>
      </c>
      <c r="I285" s="55">
        <v>3</v>
      </c>
      <c r="J285" s="55">
        <v>4</v>
      </c>
      <c r="K285" s="55">
        <v>4</v>
      </c>
      <c r="L285" s="55" t="s">
        <v>2</v>
      </c>
      <c r="M285" s="55" t="s">
        <v>2</v>
      </c>
      <c r="N285" s="55">
        <v>133</v>
      </c>
      <c r="O285" s="55">
        <v>9</v>
      </c>
      <c r="P285" s="55">
        <v>26</v>
      </c>
    </row>
    <row r="286" spans="1:16" x14ac:dyDescent="0.2">
      <c r="A286" s="40" t="s">
        <v>49</v>
      </c>
      <c r="B286" s="52">
        <v>36</v>
      </c>
      <c r="C286" s="69" t="s">
        <v>2</v>
      </c>
      <c r="D286" s="52">
        <v>10</v>
      </c>
      <c r="E286" s="52">
        <v>36</v>
      </c>
      <c r="F286" s="69" t="s">
        <v>2</v>
      </c>
      <c r="G286" s="52">
        <v>10</v>
      </c>
      <c r="H286" s="69" t="s">
        <v>2</v>
      </c>
      <c r="I286" s="69" t="s">
        <v>2</v>
      </c>
      <c r="J286" s="69" t="s">
        <v>2</v>
      </c>
      <c r="K286" s="69" t="s">
        <v>2</v>
      </c>
      <c r="L286" s="69" t="s">
        <v>2</v>
      </c>
      <c r="M286" s="69" t="s">
        <v>2</v>
      </c>
      <c r="N286" s="52" t="s">
        <v>2</v>
      </c>
      <c r="O286" s="69" t="s">
        <v>2</v>
      </c>
      <c r="P286" s="69" t="s">
        <v>2</v>
      </c>
    </row>
    <row r="287" spans="1:16" x14ac:dyDescent="0.2">
      <c r="A287" s="40" t="s">
        <v>50</v>
      </c>
      <c r="B287" s="52">
        <v>126</v>
      </c>
      <c r="C287" s="52">
        <v>32</v>
      </c>
      <c r="D287" s="52">
        <v>31</v>
      </c>
      <c r="E287" s="52">
        <v>113</v>
      </c>
      <c r="F287" s="52">
        <v>28</v>
      </c>
      <c r="G287" s="52">
        <v>30</v>
      </c>
      <c r="H287" s="52">
        <v>2</v>
      </c>
      <c r="I287" s="52">
        <v>1</v>
      </c>
      <c r="J287" s="52">
        <v>1</v>
      </c>
      <c r="K287" s="52">
        <v>2</v>
      </c>
      <c r="L287" s="69" t="s">
        <v>2</v>
      </c>
      <c r="M287" s="69" t="s">
        <v>2</v>
      </c>
      <c r="N287" s="52">
        <v>10</v>
      </c>
      <c r="O287" s="52">
        <v>3</v>
      </c>
      <c r="P287" s="52" t="s">
        <v>2</v>
      </c>
    </row>
    <row r="288" spans="1:16" x14ac:dyDescent="0.2">
      <c r="A288" s="40" t="s">
        <v>51</v>
      </c>
      <c r="B288" s="52">
        <v>134</v>
      </c>
      <c r="C288" s="52">
        <v>36</v>
      </c>
      <c r="D288" s="52">
        <v>25</v>
      </c>
      <c r="E288" s="52">
        <v>117</v>
      </c>
      <c r="F288" s="52">
        <v>31</v>
      </c>
      <c r="G288" s="52">
        <v>18</v>
      </c>
      <c r="H288" s="52">
        <v>5</v>
      </c>
      <c r="I288" s="52">
        <v>1</v>
      </c>
      <c r="J288" s="69" t="s">
        <v>2</v>
      </c>
      <c r="K288" s="52" t="s">
        <v>2</v>
      </c>
      <c r="L288" s="52" t="s">
        <v>2</v>
      </c>
      <c r="M288" s="69" t="s">
        <v>2</v>
      </c>
      <c r="N288" s="52">
        <v>14</v>
      </c>
      <c r="O288" s="52">
        <v>5</v>
      </c>
      <c r="P288" s="52">
        <v>7</v>
      </c>
    </row>
    <row r="289" spans="1:16" x14ac:dyDescent="0.2">
      <c r="A289" s="40" t="s">
        <v>52</v>
      </c>
      <c r="B289" s="52">
        <v>162</v>
      </c>
      <c r="C289" s="52">
        <v>5</v>
      </c>
      <c r="D289" s="52">
        <v>25</v>
      </c>
      <c r="E289" s="52">
        <v>138</v>
      </c>
      <c r="F289" s="52">
        <v>5</v>
      </c>
      <c r="G289" s="52">
        <v>20</v>
      </c>
      <c r="H289" s="52">
        <v>1</v>
      </c>
      <c r="I289" s="69" t="s">
        <v>2</v>
      </c>
      <c r="J289" s="69" t="s">
        <v>2</v>
      </c>
      <c r="K289" s="69" t="s">
        <v>2</v>
      </c>
      <c r="L289" s="69" t="s">
        <v>2</v>
      </c>
      <c r="M289" s="69" t="s">
        <v>2</v>
      </c>
      <c r="N289" s="52">
        <v>29</v>
      </c>
      <c r="O289" s="69" t="s">
        <v>2</v>
      </c>
      <c r="P289" s="52">
        <v>5</v>
      </c>
    </row>
    <row r="290" spans="1:16" x14ac:dyDescent="0.2">
      <c r="A290" s="40" t="s">
        <v>53</v>
      </c>
      <c r="B290" s="52">
        <v>17</v>
      </c>
      <c r="C290" s="52" t="s">
        <v>2</v>
      </c>
      <c r="D290" s="52">
        <v>1</v>
      </c>
      <c r="E290" s="52">
        <v>14</v>
      </c>
      <c r="F290" s="52" t="s">
        <v>2</v>
      </c>
      <c r="G290" s="52">
        <v>1</v>
      </c>
      <c r="H290" s="69" t="s">
        <v>2</v>
      </c>
      <c r="I290" s="69" t="s">
        <v>2</v>
      </c>
      <c r="J290" s="69" t="s">
        <v>2</v>
      </c>
      <c r="K290" s="69" t="s">
        <v>2</v>
      </c>
      <c r="L290" s="69" t="s">
        <v>2</v>
      </c>
      <c r="M290" s="69" t="s">
        <v>2</v>
      </c>
      <c r="N290" s="52">
        <v>3</v>
      </c>
      <c r="O290" s="69" t="s">
        <v>2</v>
      </c>
      <c r="P290" s="52" t="s">
        <v>2</v>
      </c>
    </row>
    <row r="291" spans="1:16" x14ac:dyDescent="0.2">
      <c r="A291" s="40" t="s">
        <v>54</v>
      </c>
      <c r="B291" s="52">
        <v>198</v>
      </c>
      <c r="C291" s="52">
        <v>11</v>
      </c>
      <c r="D291" s="52">
        <v>33</v>
      </c>
      <c r="E291" s="52">
        <v>178</v>
      </c>
      <c r="F291" s="52">
        <v>10</v>
      </c>
      <c r="G291" s="52">
        <v>28</v>
      </c>
      <c r="H291" s="52" t="s">
        <v>2</v>
      </c>
      <c r="I291" s="69" t="s">
        <v>2</v>
      </c>
      <c r="J291" s="69" t="s">
        <v>2</v>
      </c>
      <c r="K291" s="69" t="s">
        <v>2</v>
      </c>
      <c r="L291" s="69" t="s">
        <v>2</v>
      </c>
      <c r="M291" s="69" t="s">
        <v>2</v>
      </c>
      <c r="N291" s="52">
        <v>27</v>
      </c>
      <c r="O291" s="52">
        <v>1</v>
      </c>
      <c r="P291" s="52">
        <v>6</v>
      </c>
    </row>
    <row r="292" spans="1:16" x14ac:dyDescent="0.2">
      <c r="A292" s="40" t="s">
        <v>55</v>
      </c>
      <c r="B292" s="52">
        <v>114</v>
      </c>
      <c r="C292" s="52">
        <v>9</v>
      </c>
      <c r="D292" s="52">
        <v>22</v>
      </c>
      <c r="E292" s="52">
        <v>100</v>
      </c>
      <c r="F292" s="52">
        <v>8</v>
      </c>
      <c r="G292" s="52">
        <v>21</v>
      </c>
      <c r="H292" s="52">
        <v>3</v>
      </c>
      <c r="I292" s="52">
        <v>1</v>
      </c>
      <c r="J292" s="52" t="s">
        <v>2</v>
      </c>
      <c r="K292" s="69" t="s">
        <v>2</v>
      </c>
      <c r="L292" s="69" t="s">
        <v>2</v>
      </c>
      <c r="M292" s="69" t="s">
        <v>2</v>
      </c>
      <c r="N292" s="52">
        <v>14</v>
      </c>
      <c r="O292" s="52" t="s">
        <v>2</v>
      </c>
      <c r="P292" s="52">
        <v>2</v>
      </c>
    </row>
    <row r="293" spans="1:16" x14ac:dyDescent="0.2">
      <c r="A293" s="40" t="s">
        <v>56</v>
      </c>
      <c r="B293" s="52">
        <v>121</v>
      </c>
      <c r="C293" s="52">
        <v>7</v>
      </c>
      <c r="D293" s="52">
        <v>14</v>
      </c>
      <c r="E293" s="52">
        <v>114</v>
      </c>
      <c r="F293" s="52">
        <v>7</v>
      </c>
      <c r="G293" s="52">
        <v>13</v>
      </c>
      <c r="H293" s="52">
        <v>4</v>
      </c>
      <c r="I293" s="69" t="s">
        <v>2</v>
      </c>
      <c r="J293" s="52">
        <v>1</v>
      </c>
      <c r="K293" s="52" t="s">
        <v>2</v>
      </c>
      <c r="L293" s="69" t="s">
        <v>2</v>
      </c>
      <c r="M293" s="69" t="s">
        <v>2</v>
      </c>
      <c r="N293" s="52">
        <v>6</v>
      </c>
      <c r="O293" s="52" t="s">
        <v>2</v>
      </c>
      <c r="P293" s="52" t="s">
        <v>2</v>
      </c>
    </row>
    <row r="294" spans="1:16" x14ac:dyDescent="0.2">
      <c r="A294" s="40" t="s">
        <v>57</v>
      </c>
      <c r="B294" s="52">
        <v>121</v>
      </c>
      <c r="C294" s="52">
        <v>13</v>
      </c>
      <c r="D294" s="52">
        <v>17</v>
      </c>
      <c r="E294" s="52">
        <v>108</v>
      </c>
      <c r="F294" s="52">
        <v>13</v>
      </c>
      <c r="G294" s="52">
        <v>15</v>
      </c>
      <c r="H294" s="52">
        <v>3</v>
      </c>
      <c r="I294" s="69" t="s">
        <v>2</v>
      </c>
      <c r="J294" s="52">
        <v>2</v>
      </c>
      <c r="K294" s="52">
        <v>1</v>
      </c>
      <c r="L294" s="69" t="s">
        <v>2</v>
      </c>
      <c r="M294" s="52" t="s">
        <v>2</v>
      </c>
      <c r="N294" s="52">
        <v>12</v>
      </c>
      <c r="O294" s="52" t="s">
        <v>2</v>
      </c>
      <c r="P294" s="52" t="s">
        <v>2</v>
      </c>
    </row>
    <row r="295" spans="1:16" x14ac:dyDescent="0.2">
      <c r="A295" s="40" t="s">
        <v>58</v>
      </c>
      <c r="B295" s="52">
        <v>73</v>
      </c>
      <c r="C295" s="52" t="s">
        <v>2</v>
      </c>
      <c r="D295" s="52">
        <v>15</v>
      </c>
      <c r="E295" s="52">
        <v>56</v>
      </c>
      <c r="F295" s="52" t="s">
        <v>2</v>
      </c>
      <c r="G295" s="52">
        <v>9</v>
      </c>
      <c r="H295" s="52">
        <v>1</v>
      </c>
      <c r="I295" s="69" t="s">
        <v>2</v>
      </c>
      <c r="J295" s="69" t="s">
        <v>2</v>
      </c>
      <c r="K295" s="52">
        <v>1</v>
      </c>
      <c r="L295" s="69" t="s">
        <v>2</v>
      </c>
      <c r="M295" s="69" t="s">
        <v>2</v>
      </c>
      <c r="N295" s="52">
        <v>18</v>
      </c>
      <c r="O295" s="69" t="s">
        <v>2</v>
      </c>
      <c r="P295" s="52">
        <v>6</v>
      </c>
    </row>
    <row r="296" spans="1:16" x14ac:dyDescent="0.2">
      <c r="A296" s="51" t="s">
        <v>29</v>
      </c>
      <c r="B296" s="43">
        <v>2553</v>
      </c>
      <c r="C296" s="55">
        <v>278</v>
      </c>
      <c r="D296" s="55">
        <v>290</v>
      </c>
      <c r="E296" s="43">
        <v>2221</v>
      </c>
      <c r="F296" s="55">
        <v>245</v>
      </c>
      <c r="G296" s="55">
        <v>249</v>
      </c>
      <c r="H296" s="55">
        <v>88</v>
      </c>
      <c r="I296" s="55">
        <v>8</v>
      </c>
      <c r="J296" s="55">
        <v>14</v>
      </c>
      <c r="K296" s="55">
        <v>32</v>
      </c>
      <c r="L296" s="55">
        <v>3</v>
      </c>
      <c r="M296" s="55">
        <v>7</v>
      </c>
      <c r="N296" s="55">
        <v>272</v>
      </c>
      <c r="O296" s="55">
        <v>24</v>
      </c>
      <c r="P296" s="55">
        <v>23</v>
      </c>
    </row>
  </sheetData>
  <mergeCells count="4">
    <mergeCell ref="B195:D195"/>
    <mergeCell ref="E195:G195"/>
    <mergeCell ref="H195:J195"/>
    <mergeCell ref="K195:M19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&amp;LSAD 2019
Datos obtenidos 11-3-2020</oddHeader>
  </headerFooter>
  <rowBreaks count="6" manualBreakCount="6">
    <brk id="38" max="12" man="1"/>
    <brk id="83" max="12" man="1"/>
    <brk id="158" max="12" man="1"/>
    <brk id="193" max="12" man="1"/>
    <brk id="227" max="12" man="1"/>
    <brk id="26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6"/>
  <sheetViews>
    <sheetView view="pageBreakPreview" zoomScale="83" zoomScaleNormal="100" zoomScaleSheetLayoutView="83" workbookViewId="0">
      <selection activeCell="I19" sqref="I19"/>
    </sheetView>
  </sheetViews>
  <sheetFormatPr baseColWidth="10" defaultColWidth="9.140625" defaultRowHeight="12.75" x14ac:dyDescent="0.2"/>
  <cols>
    <col min="1" max="1" width="19.85546875" style="36" customWidth="1"/>
    <col min="2" max="2" width="11.140625" style="36" customWidth="1"/>
    <col min="3" max="3" width="11.5703125" style="36" customWidth="1"/>
    <col min="4" max="4" width="12.5703125" style="36" customWidth="1"/>
    <col min="5" max="5" width="9.28515625" style="36" customWidth="1"/>
    <col min="6" max="6" width="8.570312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224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38.25" x14ac:dyDescent="0.2">
      <c r="A4" s="40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40" t="s">
        <v>144</v>
      </c>
      <c r="B5" s="81">
        <v>5103</v>
      </c>
      <c r="C5" s="81">
        <v>4282</v>
      </c>
      <c r="D5" s="82">
        <v>134</v>
      </c>
      <c r="E5" s="82">
        <v>45</v>
      </c>
      <c r="F5" s="82">
        <v>796</v>
      </c>
      <c r="N5" s="42">
        <f>SUM(C5:F5)</f>
        <v>5257</v>
      </c>
      <c r="O5" s="42">
        <f>N5-B5</f>
        <v>154</v>
      </c>
    </row>
    <row r="6" spans="1:15" x14ac:dyDescent="0.2">
      <c r="A6" s="40" t="s">
        <v>11</v>
      </c>
      <c r="B6" s="81">
        <v>1089937</v>
      </c>
      <c r="C6" s="81">
        <v>964802</v>
      </c>
      <c r="D6" s="82">
        <v>16355</v>
      </c>
      <c r="E6" s="82">
        <v>10122</v>
      </c>
      <c r="F6" s="81">
        <v>98658</v>
      </c>
      <c r="G6" s="42"/>
    </row>
    <row r="7" spans="1:15" x14ac:dyDescent="0.2">
      <c r="A7" s="40" t="s">
        <v>134</v>
      </c>
      <c r="B7" s="81">
        <v>994612</v>
      </c>
      <c r="C7" s="81">
        <v>884016</v>
      </c>
      <c r="D7" s="82">
        <v>15177</v>
      </c>
      <c r="E7" s="82">
        <v>8622</v>
      </c>
      <c r="F7" s="81">
        <v>86798</v>
      </c>
      <c r="G7" s="42"/>
    </row>
    <row r="9" spans="1:15" x14ac:dyDescent="0.2">
      <c r="A9" s="36" t="s">
        <v>225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6" x14ac:dyDescent="0.2">
      <c r="A39" s="63" t="s">
        <v>158</v>
      </c>
    </row>
    <row r="40" spans="1:6" ht="38.25" x14ac:dyDescent="0.2">
      <c r="A40" s="50"/>
      <c r="B40" s="70" t="s">
        <v>4</v>
      </c>
      <c r="C40" s="70" t="s">
        <v>5</v>
      </c>
      <c r="D40" s="70" t="s">
        <v>6</v>
      </c>
      <c r="E40" s="70" t="s">
        <v>7</v>
      </c>
      <c r="F40" s="70" t="s">
        <v>8</v>
      </c>
    </row>
    <row r="41" spans="1:6" x14ac:dyDescent="0.2">
      <c r="A41" s="50" t="s">
        <v>5</v>
      </c>
      <c r="B41" s="81">
        <v>5103</v>
      </c>
      <c r="C41" s="81">
        <v>4282</v>
      </c>
      <c r="D41" s="82">
        <v>134</v>
      </c>
      <c r="E41" s="82">
        <v>45</v>
      </c>
      <c r="F41" s="82">
        <v>796</v>
      </c>
    </row>
    <row r="42" spans="1:6" ht="15" hidden="1" x14ac:dyDescent="0.2">
      <c r="A42" s="50" t="s">
        <v>147</v>
      </c>
      <c r="B42" s="84">
        <v>716</v>
      </c>
      <c r="C42" s="84">
        <v>158</v>
      </c>
      <c r="D42" s="84">
        <v>66</v>
      </c>
      <c r="E42" s="84">
        <v>37</v>
      </c>
      <c r="F42" s="84">
        <v>463</v>
      </c>
    </row>
    <row r="43" spans="1:6" ht="15" hidden="1" x14ac:dyDescent="0.2">
      <c r="A43" s="50" t="s">
        <v>148</v>
      </c>
      <c r="B43" s="84">
        <v>443</v>
      </c>
      <c r="C43" s="84">
        <v>61</v>
      </c>
      <c r="D43" s="84">
        <v>60</v>
      </c>
      <c r="E43" s="84">
        <v>8</v>
      </c>
      <c r="F43" s="84">
        <v>330</v>
      </c>
    </row>
    <row r="44" spans="1:6" ht="15" hidden="1" x14ac:dyDescent="0.2">
      <c r="A44" s="50" t="s">
        <v>15</v>
      </c>
      <c r="B44" s="84">
        <v>228</v>
      </c>
      <c r="C44" s="84">
        <v>225</v>
      </c>
      <c r="D44" s="84">
        <v>0</v>
      </c>
      <c r="E44" s="84">
        <v>0</v>
      </c>
      <c r="F44" s="84">
        <v>4</v>
      </c>
    </row>
    <row r="45" spans="1:6" ht="15" hidden="1" x14ac:dyDescent="0.2">
      <c r="A45" s="50" t="s">
        <v>16</v>
      </c>
      <c r="B45" s="84">
        <v>157</v>
      </c>
      <c r="C45" s="84">
        <v>151</v>
      </c>
      <c r="D45" s="84">
        <v>1</v>
      </c>
      <c r="E45" s="84">
        <v>0</v>
      </c>
      <c r="F45" s="84">
        <v>5</v>
      </c>
    </row>
    <row r="46" spans="1:6" ht="15" hidden="1" x14ac:dyDescent="0.2">
      <c r="A46" s="50" t="s">
        <v>17</v>
      </c>
      <c r="B46" s="84">
        <v>258</v>
      </c>
      <c r="C46" s="84">
        <v>256</v>
      </c>
      <c r="D46" s="84">
        <v>0</v>
      </c>
      <c r="E46" s="84">
        <v>0</v>
      </c>
      <c r="F46" s="84">
        <v>2</v>
      </c>
    </row>
    <row r="47" spans="1:6" ht="15" hidden="1" x14ac:dyDescent="0.2">
      <c r="A47" s="50" t="s">
        <v>18</v>
      </c>
      <c r="B47" s="84">
        <v>164</v>
      </c>
      <c r="C47" s="84">
        <v>164</v>
      </c>
      <c r="D47" s="84">
        <v>0</v>
      </c>
      <c r="E47" s="84">
        <v>0</v>
      </c>
      <c r="F47" s="84">
        <v>0</v>
      </c>
    </row>
    <row r="48" spans="1:6" ht="15" hidden="1" x14ac:dyDescent="0.2">
      <c r="A48" s="50" t="s">
        <v>19</v>
      </c>
      <c r="B48" s="84">
        <v>157</v>
      </c>
      <c r="C48" s="84">
        <v>156</v>
      </c>
      <c r="D48" s="84">
        <v>0</v>
      </c>
      <c r="E48" s="84">
        <v>0</v>
      </c>
      <c r="F48" s="84">
        <v>1</v>
      </c>
    </row>
    <row r="49" spans="1:6" ht="15" hidden="1" x14ac:dyDescent="0.2">
      <c r="A49" s="50" t="s">
        <v>20</v>
      </c>
      <c r="B49" s="84">
        <v>160</v>
      </c>
      <c r="C49" s="84">
        <v>160</v>
      </c>
      <c r="D49" s="84">
        <v>0</v>
      </c>
      <c r="E49" s="84">
        <v>0</v>
      </c>
      <c r="F49" s="84">
        <v>0</v>
      </c>
    </row>
    <row r="50" spans="1:6" ht="15" hidden="1" x14ac:dyDescent="0.2">
      <c r="A50" s="50" t="s">
        <v>21</v>
      </c>
      <c r="B50" s="85">
        <v>1554</v>
      </c>
      <c r="C50" s="85">
        <v>1539</v>
      </c>
      <c r="D50" s="84">
        <v>9</v>
      </c>
      <c r="E50" s="84">
        <v>0</v>
      </c>
      <c r="F50" s="84">
        <v>13</v>
      </c>
    </row>
    <row r="51" spans="1:6" ht="15" hidden="1" x14ac:dyDescent="0.2">
      <c r="A51" s="50" t="s">
        <v>22</v>
      </c>
      <c r="B51" s="84">
        <v>1114</v>
      </c>
      <c r="C51" s="84">
        <v>1114</v>
      </c>
      <c r="D51" s="84">
        <v>0</v>
      </c>
      <c r="E51" s="84">
        <v>0</v>
      </c>
      <c r="F51" s="84">
        <v>1</v>
      </c>
    </row>
    <row r="52" spans="1:6" ht="15" hidden="1" x14ac:dyDescent="0.2">
      <c r="A52" s="50" t="s">
        <v>23</v>
      </c>
      <c r="B52" s="84">
        <v>615</v>
      </c>
      <c r="C52" s="84">
        <v>615</v>
      </c>
      <c r="D52" s="84">
        <v>0</v>
      </c>
      <c r="E52" s="84">
        <v>0</v>
      </c>
      <c r="F52" s="84">
        <v>0</v>
      </c>
    </row>
    <row r="53" spans="1:6" x14ac:dyDescent="0.2">
      <c r="A53" s="64" t="s">
        <v>142</v>
      </c>
      <c r="B53" s="65">
        <f>B42+B43</f>
        <v>1159</v>
      </c>
      <c r="C53" s="65">
        <f t="shared" ref="C53:F53" si="0">C42+C43</f>
        <v>219</v>
      </c>
      <c r="D53" s="65">
        <f t="shared" si="0"/>
        <v>126</v>
      </c>
      <c r="E53" s="65">
        <f t="shared" si="0"/>
        <v>45</v>
      </c>
      <c r="F53" s="65">
        <f t="shared" si="0"/>
        <v>793</v>
      </c>
    </row>
    <row r="54" spans="1:6" x14ac:dyDescent="0.2">
      <c r="A54" s="64" t="s">
        <v>139</v>
      </c>
      <c r="B54" s="65">
        <f>B44+B45+B50</f>
        <v>1939</v>
      </c>
      <c r="C54" s="65">
        <f t="shared" ref="C54:F54" si="1">C44+C45+C50</f>
        <v>1915</v>
      </c>
      <c r="D54" s="65">
        <f t="shared" si="1"/>
        <v>10</v>
      </c>
      <c r="E54" s="65">
        <f t="shared" si="1"/>
        <v>0</v>
      </c>
      <c r="F54" s="65">
        <f t="shared" si="1"/>
        <v>22</v>
      </c>
    </row>
    <row r="55" spans="1:6" x14ac:dyDescent="0.2">
      <c r="A55" s="64" t="s">
        <v>140</v>
      </c>
      <c r="B55" s="65">
        <f>B46+B47+B51</f>
        <v>1536</v>
      </c>
      <c r="C55" s="65">
        <f t="shared" ref="C55:F55" si="2">C46+C47+C51</f>
        <v>1534</v>
      </c>
      <c r="D55" s="65">
        <f t="shared" si="2"/>
        <v>0</v>
      </c>
      <c r="E55" s="65">
        <f t="shared" si="2"/>
        <v>0</v>
      </c>
      <c r="F55" s="65">
        <f t="shared" si="2"/>
        <v>3</v>
      </c>
    </row>
    <row r="56" spans="1:6" x14ac:dyDescent="0.2">
      <c r="A56" s="64" t="s">
        <v>141</v>
      </c>
      <c r="B56" s="65">
        <f>B48+B49+B52</f>
        <v>932</v>
      </c>
      <c r="C56" s="65">
        <f t="shared" ref="C56:F56" si="3">C48+C49+C52</f>
        <v>931</v>
      </c>
      <c r="D56" s="65">
        <f t="shared" si="3"/>
        <v>0</v>
      </c>
      <c r="E56" s="65">
        <f t="shared" si="3"/>
        <v>0</v>
      </c>
      <c r="F56" s="65">
        <f t="shared" si="3"/>
        <v>1</v>
      </c>
    </row>
    <row r="57" spans="1:6" x14ac:dyDescent="0.2">
      <c r="A57" s="64" t="s">
        <v>142</v>
      </c>
      <c r="B57" s="44">
        <f>B53/B41</f>
        <v>0.22712130119537527</v>
      </c>
      <c r="C57" s="44">
        <f t="shared" ref="C57:F57" si="4">C53/C41</f>
        <v>5.1144325081737503E-2</v>
      </c>
      <c r="D57" s="44">
        <f t="shared" si="4"/>
        <v>0.94029850746268662</v>
      </c>
      <c r="E57" s="44">
        <f t="shared" si="4"/>
        <v>1</v>
      </c>
      <c r="F57" s="44">
        <f t="shared" si="4"/>
        <v>0.99623115577889443</v>
      </c>
    </row>
    <row r="58" spans="1:6" x14ac:dyDescent="0.2">
      <c r="A58" s="64" t="s">
        <v>139</v>
      </c>
      <c r="B58" s="44">
        <f>B54/B41</f>
        <v>0.37997256515775035</v>
      </c>
      <c r="C58" s="44">
        <f t="shared" ref="C58:F58" si="5">C54/C41</f>
        <v>0.44722092480149461</v>
      </c>
      <c r="D58" s="44">
        <f t="shared" si="5"/>
        <v>7.4626865671641784E-2</v>
      </c>
      <c r="E58" s="44">
        <f t="shared" si="5"/>
        <v>0</v>
      </c>
      <c r="F58" s="44">
        <f t="shared" si="5"/>
        <v>2.7638190954773871E-2</v>
      </c>
    </row>
    <row r="59" spans="1:6" x14ac:dyDescent="0.2">
      <c r="A59" s="64" t="s">
        <v>140</v>
      </c>
      <c r="B59" s="44">
        <f>B55/B41</f>
        <v>0.30099941211052322</v>
      </c>
      <c r="C59" s="44">
        <f t="shared" ref="C59:F59" si="6">C55/C41</f>
        <v>0.35824381130312938</v>
      </c>
      <c r="D59" s="44">
        <f t="shared" si="6"/>
        <v>0</v>
      </c>
      <c r="E59" s="44">
        <f t="shared" si="6"/>
        <v>0</v>
      </c>
      <c r="F59" s="44">
        <f t="shared" si="6"/>
        <v>3.7688442211055275E-3</v>
      </c>
    </row>
    <row r="60" spans="1:6" x14ac:dyDescent="0.2">
      <c r="A60" s="64" t="s">
        <v>141</v>
      </c>
      <c r="B60" s="44">
        <f>B56/B41</f>
        <v>0.18263766411914559</v>
      </c>
      <c r="C60" s="44">
        <f t="shared" ref="C60:F60" si="7">C56/C41</f>
        <v>0.2174217655301261</v>
      </c>
      <c r="D60" s="44">
        <f t="shared" si="7"/>
        <v>0</v>
      </c>
      <c r="E60" s="44">
        <f t="shared" si="7"/>
        <v>0</v>
      </c>
      <c r="F60" s="44">
        <f t="shared" si="7"/>
        <v>1.2562814070351759E-3</v>
      </c>
    </row>
    <row r="61" spans="1:6" s="47" customFormat="1" x14ac:dyDescent="0.2">
      <c r="A61" s="45"/>
      <c r="B61" s="46"/>
      <c r="C61" s="46"/>
      <c r="D61" s="46"/>
      <c r="E61" s="46"/>
      <c r="F61" s="46"/>
    </row>
    <row r="62" spans="1:6" x14ac:dyDescent="0.2">
      <c r="A62" s="63" t="s">
        <v>165</v>
      </c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76" spans="1:6" x14ac:dyDescent="0.2">
      <c r="A76" s="49"/>
      <c r="B76" s="48"/>
      <c r="C76" s="41"/>
      <c r="D76" s="41"/>
      <c r="E76" s="41"/>
      <c r="F76" s="41"/>
    </row>
    <row r="77" spans="1:6" x14ac:dyDescent="0.2">
      <c r="A77" s="49"/>
      <c r="B77" s="48"/>
      <c r="C77" s="41"/>
      <c r="D77" s="41"/>
      <c r="E77" s="41"/>
      <c r="F77" s="41"/>
    </row>
    <row r="78" spans="1:6" x14ac:dyDescent="0.2">
      <c r="A78" s="49"/>
      <c r="B78" s="48"/>
      <c r="C78" s="41"/>
      <c r="D78" s="41"/>
      <c r="E78" s="41"/>
      <c r="F78" s="41"/>
    </row>
    <row r="84" spans="1:19" x14ac:dyDescent="0.2">
      <c r="A84" s="63" t="s">
        <v>159</v>
      </c>
    </row>
    <row r="86" spans="1:19" ht="38.25" x14ac:dyDescent="0.2">
      <c r="A86" s="40"/>
      <c r="B86" s="70" t="s">
        <v>4</v>
      </c>
      <c r="C86" s="70" t="s">
        <v>128</v>
      </c>
      <c r="D86" s="70" t="s">
        <v>5</v>
      </c>
      <c r="E86" s="70" t="s">
        <v>149</v>
      </c>
      <c r="F86" s="70" t="s">
        <v>6</v>
      </c>
      <c r="G86" s="70" t="s">
        <v>152</v>
      </c>
      <c r="H86" s="70" t="s">
        <v>7</v>
      </c>
      <c r="I86" s="70" t="s">
        <v>151</v>
      </c>
      <c r="J86" s="70" t="s">
        <v>8</v>
      </c>
      <c r="K86" s="70" t="s">
        <v>150</v>
      </c>
    </row>
    <row r="87" spans="1:19" ht="15" x14ac:dyDescent="0.2">
      <c r="A87" s="51" t="s">
        <v>9</v>
      </c>
      <c r="B87" s="65">
        <v>5103</v>
      </c>
      <c r="C87" s="67">
        <f>B87/$B$87</f>
        <v>1</v>
      </c>
      <c r="D87" s="65">
        <v>4282</v>
      </c>
      <c r="E87" s="67">
        <f>D87/$B$87</f>
        <v>0.83911424652165389</v>
      </c>
      <c r="F87" s="66">
        <v>134</v>
      </c>
      <c r="G87" s="67">
        <f>F87/$B$87</f>
        <v>2.6259063296100334E-2</v>
      </c>
      <c r="H87" s="66">
        <v>45</v>
      </c>
      <c r="I87" s="67">
        <f>H87/$B$87</f>
        <v>8.8183421516754845E-3</v>
      </c>
      <c r="J87" s="66">
        <v>796</v>
      </c>
      <c r="K87" s="67">
        <f>J87/$B$87</f>
        <v>0.15598667450519302</v>
      </c>
      <c r="O87" s="85"/>
      <c r="P87" s="85"/>
      <c r="Q87" s="84"/>
      <c r="R87" s="84"/>
      <c r="S87" s="84"/>
    </row>
    <row r="88" spans="1:19" ht="15" x14ac:dyDescent="0.2">
      <c r="A88" s="51" t="s">
        <v>26</v>
      </c>
      <c r="B88" s="66">
        <v>1161</v>
      </c>
      <c r="C88" s="67">
        <f t="shared" ref="C88:K115" si="8">B88/$B$87</f>
        <v>0.2275132275132275</v>
      </c>
      <c r="D88" s="66">
        <v>934</v>
      </c>
      <c r="E88" s="67">
        <f t="shared" si="8"/>
        <v>0.18302959043699785</v>
      </c>
      <c r="F88" s="66">
        <v>12</v>
      </c>
      <c r="G88" s="67">
        <f t="shared" si="8"/>
        <v>2.3515579071134627E-3</v>
      </c>
      <c r="H88" s="66">
        <v>3</v>
      </c>
      <c r="I88" s="67">
        <f t="shared" si="8"/>
        <v>5.8788947677836567E-4</v>
      </c>
      <c r="J88" s="66">
        <v>256</v>
      </c>
      <c r="K88" s="67">
        <f t="shared" si="8"/>
        <v>5.0166568685087204E-2</v>
      </c>
      <c r="O88" s="84"/>
      <c r="P88" s="84"/>
      <c r="Q88" s="84"/>
      <c r="R88" s="84"/>
      <c r="S88" s="84"/>
    </row>
    <row r="89" spans="1:19" ht="15" x14ac:dyDescent="0.2">
      <c r="A89" s="40" t="s">
        <v>35</v>
      </c>
      <c r="B89" s="52">
        <v>188</v>
      </c>
      <c r="C89" s="53">
        <f>B89/$B$87</f>
        <v>3.6841073878110912E-2</v>
      </c>
      <c r="D89" s="52">
        <v>145</v>
      </c>
      <c r="E89" s="53">
        <f>D89/$B$87</f>
        <v>2.8414658044287673E-2</v>
      </c>
      <c r="F89" s="52">
        <v>5</v>
      </c>
      <c r="G89" s="53">
        <f>F89/$B$87</f>
        <v>9.7981579463060934E-4</v>
      </c>
      <c r="H89" s="52">
        <v>0</v>
      </c>
      <c r="I89" s="53">
        <f>H89/$B$87</f>
        <v>0</v>
      </c>
      <c r="J89" s="52">
        <v>40</v>
      </c>
      <c r="K89" s="53">
        <f>J89/$B$87</f>
        <v>7.8385263570448747E-3</v>
      </c>
      <c r="O89" s="84"/>
      <c r="P89" s="84"/>
      <c r="Q89" s="84"/>
      <c r="R89" s="84"/>
      <c r="S89" s="84"/>
    </row>
    <row r="90" spans="1:19" ht="15" x14ac:dyDescent="0.2">
      <c r="A90" s="40" t="s">
        <v>36</v>
      </c>
      <c r="B90" s="52">
        <v>75</v>
      </c>
      <c r="C90" s="53">
        <f t="shared" si="8"/>
        <v>1.4697236919459141E-2</v>
      </c>
      <c r="D90" s="52">
        <v>67</v>
      </c>
      <c r="E90" s="53">
        <f t="shared" si="8"/>
        <v>1.3129531648050167E-2</v>
      </c>
      <c r="F90" s="52">
        <v>0</v>
      </c>
      <c r="G90" s="53">
        <f t="shared" si="8"/>
        <v>0</v>
      </c>
      <c r="H90" s="52">
        <v>0</v>
      </c>
      <c r="I90" s="53">
        <f t="shared" si="8"/>
        <v>0</v>
      </c>
      <c r="J90" s="52">
        <v>9</v>
      </c>
      <c r="K90" s="53">
        <f t="shared" si="8"/>
        <v>1.7636684303350969E-3</v>
      </c>
      <c r="O90" s="84"/>
      <c r="P90" s="84"/>
      <c r="Q90" s="84"/>
      <c r="R90" s="84"/>
      <c r="S90" s="84"/>
    </row>
    <row r="91" spans="1:19" ht="15" x14ac:dyDescent="0.2">
      <c r="A91" s="40" t="s">
        <v>37</v>
      </c>
      <c r="B91" s="52">
        <v>158</v>
      </c>
      <c r="C91" s="53">
        <f t="shared" si="8"/>
        <v>3.0962179110327257E-2</v>
      </c>
      <c r="D91" s="52">
        <v>142</v>
      </c>
      <c r="E91" s="53">
        <f t="shared" si="8"/>
        <v>2.7826768567509309E-2</v>
      </c>
      <c r="F91" s="52">
        <v>2</v>
      </c>
      <c r="G91" s="53">
        <f t="shared" si="8"/>
        <v>3.9192631785224378E-4</v>
      </c>
      <c r="H91" s="52">
        <v>0</v>
      </c>
      <c r="I91" s="53">
        <f t="shared" si="8"/>
        <v>0</v>
      </c>
      <c r="J91" s="52">
        <v>20</v>
      </c>
      <c r="K91" s="53">
        <f t="shared" si="8"/>
        <v>3.9192631785224374E-3</v>
      </c>
      <c r="O91" s="84"/>
      <c r="P91" s="84"/>
      <c r="Q91" s="84"/>
      <c r="R91" s="84"/>
      <c r="S91" s="84"/>
    </row>
    <row r="92" spans="1:19" ht="15" x14ac:dyDescent="0.2">
      <c r="A92" s="40" t="s">
        <v>38</v>
      </c>
      <c r="B92" s="52">
        <v>55</v>
      </c>
      <c r="C92" s="53">
        <f t="shared" si="8"/>
        <v>1.0777973740936704E-2</v>
      </c>
      <c r="D92" s="52">
        <v>53</v>
      </c>
      <c r="E92" s="53">
        <f t="shared" si="8"/>
        <v>1.0386047423084461E-2</v>
      </c>
      <c r="F92" s="52">
        <v>0</v>
      </c>
      <c r="G92" s="53">
        <f t="shared" si="8"/>
        <v>0</v>
      </c>
      <c r="H92" s="52">
        <v>0</v>
      </c>
      <c r="I92" s="53">
        <f t="shared" si="8"/>
        <v>0</v>
      </c>
      <c r="J92" s="52">
        <v>4</v>
      </c>
      <c r="K92" s="53">
        <f t="shared" si="8"/>
        <v>7.8385263570448756E-4</v>
      </c>
      <c r="O92" s="84"/>
      <c r="P92" s="84"/>
      <c r="Q92" s="84"/>
      <c r="R92" s="84"/>
      <c r="S92" s="84"/>
    </row>
    <row r="93" spans="1:19" ht="15" x14ac:dyDescent="0.2">
      <c r="A93" s="40" t="s">
        <v>39</v>
      </c>
      <c r="B93" s="52">
        <v>266</v>
      </c>
      <c r="C93" s="53">
        <f t="shared" si="8"/>
        <v>5.2126200274348423E-2</v>
      </c>
      <c r="D93" s="52">
        <v>196</v>
      </c>
      <c r="E93" s="53">
        <f t="shared" si="8"/>
        <v>3.8408779149519894E-2</v>
      </c>
      <c r="F93" s="52">
        <v>0</v>
      </c>
      <c r="G93" s="53">
        <f t="shared" si="8"/>
        <v>0</v>
      </c>
      <c r="H93" s="52">
        <v>2</v>
      </c>
      <c r="I93" s="53">
        <f t="shared" si="8"/>
        <v>3.9192631785224378E-4</v>
      </c>
      <c r="J93" s="52">
        <v>84</v>
      </c>
      <c r="K93" s="53">
        <f t="shared" si="8"/>
        <v>1.646090534979424E-2</v>
      </c>
      <c r="O93" s="84"/>
      <c r="P93" s="84"/>
      <c r="Q93" s="84"/>
      <c r="R93" s="84"/>
      <c r="S93" s="84"/>
    </row>
    <row r="94" spans="1:19" ht="15" x14ac:dyDescent="0.2">
      <c r="A94" s="40" t="s">
        <v>40</v>
      </c>
      <c r="B94" s="52">
        <v>205</v>
      </c>
      <c r="C94" s="53">
        <f t="shared" si="8"/>
        <v>4.017244757985499E-2</v>
      </c>
      <c r="D94" s="52">
        <v>157</v>
      </c>
      <c r="E94" s="53">
        <f t="shared" si="8"/>
        <v>3.0766215951401138E-2</v>
      </c>
      <c r="F94" s="52">
        <v>3</v>
      </c>
      <c r="G94" s="53">
        <f t="shared" si="8"/>
        <v>5.8788947677836567E-4</v>
      </c>
      <c r="H94" s="52">
        <v>1</v>
      </c>
      <c r="I94" s="53">
        <f t="shared" si="8"/>
        <v>1.9596315892612189E-4</v>
      </c>
      <c r="J94" s="52">
        <v>53</v>
      </c>
      <c r="K94" s="53">
        <f t="shared" si="8"/>
        <v>1.0386047423084461E-2</v>
      </c>
      <c r="O94" s="84"/>
      <c r="P94" s="84"/>
      <c r="Q94" s="84"/>
      <c r="R94" s="84"/>
      <c r="S94" s="84"/>
    </row>
    <row r="95" spans="1:19" ht="15" x14ac:dyDescent="0.2">
      <c r="A95" s="40" t="s">
        <v>41</v>
      </c>
      <c r="B95" s="52">
        <v>220</v>
      </c>
      <c r="C95" s="53">
        <f t="shared" si="8"/>
        <v>4.3111894963746816E-2</v>
      </c>
      <c r="D95" s="52">
        <v>180</v>
      </c>
      <c r="E95" s="53">
        <f t="shared" si="8"/>
        <v>3.5273368606701938E-2</v>
      </c>
      <c r="F95" s="52">
        <v>2</v>
      </c>
      <c r="G95" s="53">
        <f t="shared" si="8"/>
        <v>3.9192631785224378E-4</v>
      </c>
      <c r="H95" s="52">
        <v>0</v>
      </c>
      <c r="I95" s="53">
        <f t="shared" si="8"/>
        <v>0</v>
      </c>
      <c r="J95" s="52">
        <v>46</v>
      </c>
      <c r="K95" s="53">
        <f t="shared" si="8"/>
        <v>9.0143053106016072E-3</v>
      </c>
      <c r="O95" s="84"/>
      <c r="P95" s="84"/>
      <c r="Q95" s="84"/>
      <c r="R95" s="84"/>
      <c r="S95" s="84"/>
    </row>
    <row r="96" spans="1:19" ht="15" x14ac:dyDescent="0.2">
      <c r="A96" s="51" t="s">
        <v>27</v>
      </c>
      <c r="B96" s="66">
        <v>577</v>
      </c>
      <c r="C96" s="67">
        <f t="shared" si="8"/>
        <v>0.11307074270037233</v>
      </c>
      <c r="D96" s="66">
        <v>493</v>
      </c>
      <c r="E96" s="67">
        <f t="shared" si="8"/>
        <v>9.6609837350578084E-2</v>
      </c>
      <c r="F96" s="66">
        <v>12</v>
      </c>
      <c r="G96" s="67">
        <f t="shared" si="8"/>
        <v>2.3515579071134627E-3</v>
      </c>
      <c r="H96" s="66">
        <v>4</v>
      </c>
      <c r="I96" s="67">
        <f t="shared" si="8"/>
        <v>7.8385263570448756E-4</v>
      </c>
      <c r="J96" s="66">
        <v>84</v>
      </c>
      <c r="K96" s="67">
        <f t="shared" si="8"/>
        <v>1.646090534979424E-2</v>
      </c>
      <c r="O96" s="84"/>
      <c r="P96" s="84"/>
      <c r="Q96" s="84"/>
      <c r="R96" s="84"/>
      <c r="S96" s="84"/>
    </row>
    <row r="97" spans="1:19" ht="15" x14ac:dyDescent="0.2">
      <c r="A97" s="40" t="s">
        <v>42</v>
      </c>
      <c r="B97" s="52">
        <v>41</v>
      </c>
      <c r="C97" s="53">
        <f t="shared" si="8"/>
        <v>8.0344895159709974E-3</v>
      </c>
      <c r="D97" s="52">
        <v>38</v>
      </c>
      <c r="E97" s="53">
        <f t="shared" si="8"/>
        <v>7.446600039192632E-3</v>
      </c>
      <c r="F97" s="52">
        <v>0</v>
      </c>
      <c r="G97" s="53">
        <f t="shared" si="8"/>
        <v>0</v>
      </c>
      <c r="H97" s="52">
        <v>0</v>
      </c>
      <c r="I97" s="53">
        <f t="shared" si="8"/>
        <v>0</v>
      </c>
      <c r="J97" s="52">
        <v>3</v>
      </c>
      <c r="K97" s="53">
        <f t="shared" si="8"/>
        <v>5.8788947677836567E-4</v>
      </c>
      <c r="O97" s="84"/>
      <c r="P97" s="84"/>
      <c r="Q97" s="84"/>
      <c r="R97" s="84"/>
      <c r="S97" s="84"/>
    </row>
    <row r="98" spans="1:19" ht="15" x14ac:dyDescent="0.2">
      <c r="A98" s="40" t="s">
        <v>43</v>
      </c>
      <c r="B98" s="52">
        <v>11</v>
      </c>
      <c r="C98" s="53">
        <f t="shared" si="8"/>
        <v>2.1555947481873409E-3</v>
      </c>
      <c r="D98" s="52">
        <v>9</v>
      </c>
      <c r="E98" s="53">
        <f t="shared" si="8"/>
        <v>1.7636684303350969E-3</v>
      </c>
      <c r="F98" s="52">
        <v>0</v>
      </c>
      <c r="G98" s="53">
        <f t="shared" si="8"/>
        <v>0</v>
      </c>
      <c r="H98" s="52">
        <v>0</v>
      </c>
      <c r="I98" s="53">
        <f t="shared" si="8"/>
        <v>0</v>
      </c>
      <c r="J98" s="52">
        <v>2</v>
      </c>
      <c r="K98" s="53">
        <f t="shared" si="8"/>
        <v>3.9192631785224378E-4</v>
      </c>
      <c r="O98" s="84"/>
      <c r="P98" s="84"/>
      <c r="Q98" s="84"/>
      <c r="R98" s="84"/>
      <c r="S98" s="84"/>
    </row>
    <row r="99" spans="1:19" ht="15" x14ac:dyDescent="0.2">
      <c r="A99" s="40" t="s">
        <v>44</v>
      </c>
      <c r="B99" s="52">
        <v>162</v>
      </c>
      <c r="C99" s="53">
        <f t="shared" si="8"/>
        <v>3.1746031746031744E-2</v>
      </c>
      <c r="D99" s="52">
        <v>145</v>
      </c>
      <c r="E99" s="53">
        <f t="shared" si="8"/>
        <v>2.8414658044287673E-2</v>
      </c>
      <c r="F99" s="52">
        <v>3</v>
      </c>
      <c r="G99" s="53">
        <f t="shared" si="8"/>
        <v>5.8788947677836567E-4</v>
      </c>
      <c r="H99" s="52">
        <v>2</v>
      </c>
      <c r="I99" s="53">
        <f t="shared" si="8"/>
        <v>3.9192631785224378E-4</v>
      </c>
      <c r="J99" s="52">
        <v>14</v>
      </c>
      <c r="K99" s="53">
        <f t="shared" si="8"/>
        <v>2.7434842249657062E-3</v>
      </c>
      <c r="O99" s="84"/>
      <c r="P99" s="84"/>
      <c r="Q99" s="84"/>
      <c r="R99" s="84"/>
      <c r="S99" s="84"/>
    </row>
    <row r="100" spans="1:19" ht="15" x14ac:dyDescent="0.2">
      <c r="A100" s="40" t="s">
        <v>45</v>
      </c>
      <c r="B100" s="52">
        <v>71</v>
      </c>
      <c r="C100" s="53">
        <f t="shared" si="8"/>
        <v>1.3913384283754654E-2</v>
      </c>
      <c r="D100" s="52">
        <v>56</v>
      </c>
      <c r="E100" s="53">
        <f t="shared" si="8"/>
        <v>1.0973936899862825E-2</v>
      </c>
      <c r="F100" s="52">
        <v>1</v>
      </c>
      <c r="G100" s="53">
        <f t="shared" si="8"/>
        <v>1.9596315892612189E-4</v>
      </c>
      <c r="H100" s="52">
        <v>1</v>
      </c>
      <c r="I100" s="53">
        <f t="shared" si="8"/>
        <v>1.9596315892612189E-4</v>
      </c>
      <c r="J100" s="52">
        <v>17</v>
      </c>
      <c r="K100" s="53">
        <f t="shared" si="8"/>
        <v>3.331373701744072E-3</v>
      </c>
      <c r="O100" s="84"/>
      <c r="P100" s="84"/>
      <c r="Q100" s="84"/>
      <c r="R100" s="84"/>
      <c r="S100" s="84"/>
    </row>
    <row r="101" spans="1:19" ht="15" x14ac:dyDescent="0.2">
      <c r="A101" s="40" t="s">
        <v>46</v>
      </c>
      <c r="B101" s="52">
        <v>61</v>
      </c>
      <c r="C101" s="53">
        <f t="shared" si="8"/>
        <v>1.1953752694493435E-2</v>
      </c>
      <c r="D101" s="52">
        <v>51</v>
      </c>
      <c r="E101" s="53">
        <f t="shared" si="8"/>
        <v>9.9941211052322169E-3</v>
      </c>
      <c r="F101" s="52">
        <v>2</v>
      </c>
      <c r="G101" s="53">
        <f t="shared" si="8"/>
        <v>3.9192631785224378E-4</v>
      </c>
      <c r="H101" s="52">
        <v>1</v>
      </c>
      <c r="I101" s="53">
        <f t="shared" si="8"/>
        <v>1.9596315892612189E-4</v>
      </c>
      <c r="J101" s="52">
        <v>9</v>
      </c>
      <c r="K101" s="53">
        <f t="shared" si="8"/>
        <v>1.7636684303350969E-3</v>
      </c>
      <c r="O101" s="84"/>
      <c r="P101" s="84"/>
      <c r="Q101" s="84"/>
      <c r="R101" s="84"/>
      <c r="S101" s="84"/>
    </row>
    <row r="102" spans="1:19" ht="15" x14ac:dyDescent="0.2">
      <c r="A102" s="40" t="s">
        <v>47</v>
      </c>
      <c r="B102" s="52">
        <v>59</v>
      </c>
      <c r="C102" s="53">
        <f t="shared" si="8"/>
        <v>1.1561826376641191E-2</v>
      </c>
      <c r="D102" s="52">
        <v>43</v>
      </c>
      <c r="E102" s="53">
        <f t="shared" si="8"/>
        <v>8.426415833823241E-3</v>
      </c>
      <c r="F102" s="52">
        <v>0</v>
      </c>
      <c r="G102" s="53">
        <f t="shared" si="8"/>
        <v>0</v>
      </c>
      <c r="H102" s="52">
        <v>0</v>
      </c>
      <c r="I102" s="53">
        <f t="shared" si="8"/>
        <v>0</v>
      </c>
      <c r="J102" s="52">
        <v>18</v>
      </c>
      <c r="K102" s="53">
        <f t="shared" si="8"/>
        <v>3.5273368606701938E-3</v>
      </c>
      <c r="O102" s="84"/>
      <c r="P102" s="84"/>
      <c r="Q102" s="84"/>
      <c r="R102" s="84"/>
      <c r="S102" s="84"/>
    </row>
    <row r="103" spans="1:19" ht="15" x14ac:dyDescent="0.2">
      <c r="A103" s="40" t="s">
        <v>48</v>
      </c>
      <c r="B103" s="52">
        <v>173</v>
      </c>
      <c r="C103" s="53">
        <f t="shared" si="8"/>
        <v>3.3901626494219086E-2</v>
      </c>
      <c r="D103" s="52">
        <v>152</v>
      </c>
      <c r="E103" s="53">
        <f t="shared" si="8"/>
        <v>2.9786400156770528E-2</v>
      </c>
      <c r="F103" s="52">
        <v>6</v>
      </c>
      <c r="G103" s="53">
        <f t="shared" si="8"/>
        <v>1.1757789535567313E-3</v>
      </c>
      <c r="H103" s="52">
        <v>0</v>
      </c>
      <c r="I103" s="53">
        <f t="shared" si="8"/>
        <v>0</v>
      </c>
      <c r="J103" s="52">
        <v>21</v>
      </c>
      <c r="K103" s="53">
        <f t="shared" si="8"/>
        <v>4.11522633744856E-3</v>
      </c>
      <c r="O103" s="84"/>
      <c r="P103" s="84"/>
      <c r="Q103" s="84"/>
      <c r="R103" s="84"/>
      <c r="S103" s="84"/>
    </row>
    <row r="104" spans="1:19" ht="15" x14ac:dyDescent="0.2">
      <c r="A104" s="51" t="s">
        <v>28</v>
      </c>
      <c r="B104" s="66">
        <v>1054</v>
      </c>
      <c r="C104" s="67">
        <f t="shared" si="8"/>
        <v>0.20654516950813248</v>
      </c>
      <c r="D104" s="66">
        <v>915</v>
      </c>
      <c r="E104" s="67">
        <f t="shared" si="8"/>
        <v>0.17930629041740154</v>
      </c>
      <c r="F104" s="66">
        <v>26</v>
      </c>
      <c r="G104" s="67">
        <f t="shared" si="8"/>
        <v>5.0950421320791689E-3</v>
      </c>
      <c r="H104" s="66">
        <v>6</v>
      </c>
      <c r="I104" s="67">
        <f t="shared" si="8"/>
        <v>1.1757789535567313E-3</v>
      </c>
      <c r="J104" s="66">
        <v>140</v>
      </c>
      <c r="K104" s="67">
        <f t="shared" si="8"/>
        <v>2.7434842249657063E-2</v>
      </c>
      <c r="O104" s="84"/>
      <c r="P104" s="84"/>
      <c r="Q104" s="84"/>
      <c r="R104" s="84"/>
      <c r="S104" s="84"/>
    </row>
    <row r="105" spans="1:19" ht="15" x14ac:dyDescent="0.2">
      <c r="A105" s="40" t="s">
        <v>49</v>
      </c>
      <c r="B105" s="52">
        <v>34</v>
      </c>
      <c r="C105" s="53">
        <f t="shared" si="8"/>
        <v>6.6627474034881441E-3</v>
      </c>
      <c r="D105" s="52">
        <v>33</v>
      </c>
      <c r="E105" s="53">
        <f t="shared" si="8"/>
        <v>6.4667842445620223E-3</v>
      </c>
      <c r="F105" s="52">
        <v>0</v>
      </c>
      <c r="G105" s="53">
        <f t="shared" si="8"/>
        <v>0</v>
      </c>
      <c r="H105" s="52">
        <v>0</v>
      </c>
      <c r="I105" s="53">
        <f t="shared" si="8"/>
        <v>0</v>
      </c>
      <c r="J105" s="52">
        <v>1</v>
      </c>
      <c r="K105" s="53">
        <f t="shared" si="8"/>
        <v>1.9596315892612189E-4</v>
      </c>
      <c r="O105" s="84"/>
      <c r="P105" s="84"/>
      <c r="Q105" s="84"/>
      <c r="R105" s="84"/>
      <c r="S105" s="84"/>
    </row>
    <row r="106" spans="1:19" ht="15" x14ac:dyDescent="0.2">
      <c r="A106" s="40" t="s">
        <v>50</v>
      </c>
      <c r="B106" s="52">
        <v>117</v>
      </c>
      <c r="C106" s="53">
        <f t="shared" si="8"/>
        <v>2.292768959435626E-2</v>
      </c>
      <c r="D106" s="52">
        <v>105</v>
      </c>
      <c r="E106" s="53">
        <f t="shared" si="8"/>
        <v>2.0576131687242798E-2</v>
      </c>
      <c r="F106" s="52">
        <v>1</v>
      </c>
      <c r="G106" s="53">
        <f t="shared" si="8"/>
        <v>1.9596315892612189E-4</v>
      </c>
      <c r="H106" s="52">
        <v>2</v>
      </c>
      <c r="I106" s="53">
        <f t="shared" si="8"/>
        <v>3.9192631785224378E-4</v>
      </c>
      <c r="J106" s="52">
        <v>9</v>
      </c>
      <c r="K106" s="53">
        <f t="shared" si="8"/>
        <v>1.7636684303350969E-3</v>
      </c>
      <c r="O106" s="84"/>
      <c r="P106" s="84"/>
      <c r="Q106" s="84"/>
      <c r="R106" s="84"/>
      <c r="S106" s="84"/>
    </row>
    <row r="107" spans="1:19" ht="15" x14ac:dyDescent="0.2">
      <c r="A107" s="40" t="s">
        <v>51</v>
      </c>
      <c r="B107" s="52">
        <v>133</v>
      </c>
      <c r="C107" s="53">
        <f t="shared" si="8"/>
        <v>2.6063100137174212E-2</v>
      </c>
      <c r="D107" s="52">
        <v>118</v>
      </c>
      <c r="E107" s="53">
        <f t="shared" si="8"/>
        <v>2.3123652753282382E-2</v>
      </c>
      <c r="F107" s="52">
        <v>7</v>
      </c>
      <c r="G107" s="53">
        <f t="shared" si="8"/>
        <v>1.3717421124828531E-3</v>
      </c>
      <c r="H107" s="52">
        <v>0</v>
      </c>
      <c r="I107" s="53">
        <f t="shared" si="8"/>
        <v>0</v>
      </c>
      <c r="J107" s="52">
        <v>11</v>
      </c>
      <c r="K107" s="53">
        <f t="shared" si="8"/>
        <v>2.1555947481873409E-3</v>
      </c>
      <c r="O107" s="84"/>
      <c r="P107" s="84"/>
      <c r="Q107" s="84"/>
      <c r="R107" s="84"/>
      <c r="S107" s="84"/>
    </row>
    <row r="108" spans="1:19" ht="15" x14ac:dyDescent="0.2">
      <c r="A108" s="40" t="s">
        <v>52</v>
      </c>
      <c r="B108" s="52">
        <v>138</v>
      </c>
      <c r="C108" s="53">
        <f t="shared" si="8"/>
        <v>2.7042915931804822E-2</v>
      </c>
      <c r="D108" s="52">
        <v>112</v>
      </c>
      <c r="E108" s="53">
        <f t="shared" si="8"/>
        <v>2.194787379972565E-2</v>
      </c>
      <c r="F108" s="52">
        <v>1</v>
      </c>
      <c r="G108" s="53">
        <f t="shared" si="8"/>
        <v>1.9596315892612189E-4</v>
      </c>
      <c r="H108" s="52">
        <v>0</v>
      </c>
      <c r="I108" s="53">
        <f t="shared" si="8"/>
        <v>0</v>
      </c>
      <c r="J108" s="52">
        <v>30</v>
      </c>
      <c r="K108" s="53">
        <f t="shared" si="8"/>
        <v>5.8788947677836569E-3</v>
      </c>
      <c r="O108" s="84"/>
      <c r="P108" s="84"/>
      <c r="Q108" s="84"/>
      <c r="R108" s="84"/>
      <c r="S108" s="84"/>
    </row>
    <row r="109" spans="1:19" ht="15" x14ac:dyDescent="0.2">
      <c r="A109" s="40" t="s">
        <v>53</v>
      </c>
      <c r="B109" s="52">
        <v>19</v>
      </c>
      <c r="C109" s="53">
        <f t="shared" si="8"/>
        <v>3.723300019596316E-3</v>
      </c>
      <c r="D109" s="52">
        <v>16</v>
      </c>
      <c r="E109" s="53">
        <f t="shared" si="8"/>
        <v>3.1354105428179502E-3</v>
      </c>
      <c r="F109" s="52">
        <v>0</v>
      </c>
      <c r="G109" s="53">
        <f t="shared" si="8"/>
        <v>0</v>
      </c>
      <c r="H109" s="52">
        <v>0</v>
      </c>
      <c r="I109" s="53">
        <f t="shared" si="8"/>
        <v>0</v>
      </c>
      <c r="J109" s="52">
        <v>3</v>
      </c>
      <c r="K109" s="53">
        <f t="shared" si="8"/>
        <v>5.8788947677836567E-4</v>
      </c>
      <c r="O109" s="84"/>
      <c r="P109" s="84"/>
      <c r="Q109" s="84"/>
      <c r="R109" s="84"/>
      <c r="S109" s="84"/>
    </row>
    <row r="110" spans="1:19" ht="15" x14ac:dyDescent="0.2">
      <c r="A110" s="40" t="s">
        <v>54</v>
      </c>
      <c r="B110" s="52">
        <v>194</v>
      </c>
      <c r="C110" s="53">
        <f t="shared" si="8"/>
        <v>3.8016852831667648E-2</v>
      </c>
      <c r="D110" s="52">
        <v>172</v>
      </c>
      <c r="E110" s="53">
        <f t="shared" si="8"/>
        <v>3.3705663335292964E-2</v>
      </c>
      <c r="F110" s="52">
        <v>1</v>
      </c>
      <c r="G110" s="53">
        <f t="shared" si="8"/>
        <v>1.9596315892612189E-4</v>
      </c>
      <c r="H110" s="52">
        <v>0</v>
      </c>
      <c r="I110" s="53">
        <f t="shared" si="8"/>
        <v>0</v>
      </c>
      <c r="J110" s="52">
        <v>28</v>
      </c>
      <c r="K110" s="53">
        <f t="shared" si="8"/>
        <v>5.4869684499314125E-3</v>
      </c>
      <c r="O110" s="84"/>
      <c r="P110" s="84"/>
      <c r="Q110" s="84"/>
      <c r="R110" s="84"/>
      <c r="S110" s="84"/>
    </row>
    <row r="111" spans="1:19" ht="15" x14ac:dyDescent="0.2">
      <c r="A111" s="40" t="s">
        <v>55</v>
      </c>
      <c r="B111" s="52">
        <v>117</v>
      </c>
      <c r="C111" s="53">
        <f t="shared" si="8"/>
        <v>2.292768959435626E-2</v>
      </c>
      <c r="D111" s="52">
        <v>97</v>
      </c>
      <c r="E111" s="53">
        <f t="shared" si="8"/>
        <v>1.9008426415833824E-2</v>
      </c>
      <c r="F111" s="52">
        <v>2</v>
      </c>
      <c r="G111" s="53">
        <f t="shared" si="8"/>
        <v>3.9192631785224378E-4</v>
      </c>
      <c r="H111" s="52">
        <v>0</v>
      </c>
      <c r="I111" s="53">
        <f t="shared" si="8"/>
        <v>0</v>
      </c>
      <c r="J111" s="52">
        <v>20</v>
      </c>
      <c r="K111" s="53">
        <f t="shared" si="8"/>
        <v>3.9192631785224374E-3</v>
      </c>
      <c r="O111" s="84"/>
      <c r="P111" s="84"/>
      <c r="Q111" s="84"/>
      <c r="R111" s="84"/>
      <c r="S111" s="84"/>
    </row>
    <row r="112" spans="1:19" ht="15" x14ac:dyDescent="0.2">
      <c r="A112" s="40" t="s">
        <v>56</v>
      </c>
      <c r="B112" s="52">
        <v>125</v>
      </c>
      <c r="C112" s="53">
        <f t="shared" si="8"/>
        <v>2.4495394865765237E-2</v>
      </c>
      <c r="D112" s="52">
        <v>116</v>
      </c>
      <c r="E112" s="53">
        <f t="shared" si="8"/>
        <v>2.2731726435430141E-2</v>
      </c>
      <c r="F112" s="52">
        <v>3</v>
      </c>
      <c r="G112" s="53">
        <f t="shared" si="8"/>
        <v>5.8788947677836567E-4</v>
      </c>
      <c r="H112" s="52">
        <v>1</v>
      </c>
      <c r="I112" s="53">
        <f t="shared" si="8"/>
        <v>1.9596315892612189E-4</v>
      </c>
      <c r="J112" s="52">
        <v>7</v>
      </c>
      <c r="K112" s="53">
        <f t="shared" si="8"/>
        <v>1.3717421124828531E-3</v>
      </c>
      <c r="O112" s="84"/>
      <c r="P112" s="84"/>
      <c r="Q112" s="84"/>
      <c r="R112" s="84"/>
      <c r="S112" s="84"/>
    </row>
    <row r="113" spans="1:19" ht="15" x14ac:dyDescent="0.2">
      <c r="A113" s="40" t="s">
        <v>57</v>
      </c>
      <c r="B113" s="52">
        <v>116</v>
      </c>
      <c r="C113" s="53">
        <f t="shared" si="8"/>
        <v>2.2731726435430141E-2</v>
      </c>
      <c r="D113" s="52">
        <v>101</v>
      </c>
      <c r="E113" s="53">
        <f t="shared" si="8"/>
        <v>1.9792279051538311E-2</v>
      </c>
      <c r="F113" s="52">
        <v>9</v>
      </c>
      <c r="G113" s="53">
        <f t="shared" si="8"/>
        <v>1.7636684303350969E-3</v>
      </c>
      <c r="H113" s="52">
        <v>1</v>
      </c>
      <c r="I113" s="53">
        <f t="shared" si="8"/>
        <v>1.9596315892612189E-4</v>
      </c>
      <c r="J113" s="52">
        <v>15</v>
      </c>
      <c r="K113" s="53">
        <f t="shared" si="8"/>
        <v>2.9394473838918285E-3</v>
      </c>
      <c r="O113" s="84"/>
      <c r="P113" s="84"/>
      <c r="Q113" s="84"/>
      <c r="R113" s="84"/>
      <c r="S113" s="84"/>
    </row>
    <row r="114" spans="1:19" ht="15" x14ac:dyDescent="0.2">
      <c r="A114" s="40" t="s">
        <v>58</v>
      </c>
      <c r="B114" s="52">
        <v>63</v>
      </c>
      <c r="C114" s="53">
        <f t="shared" si="8"/>
        <v>1.2345679012345678E-2</v>
      </c>
      <c r="D114" s="52">
        <v>47</v>
      </c>
      <c r="E114" s="53">
        <f t="shared" si="8"/>
        <v>9.2102684695277281E-3</v>
      </c>
      <c r="F114" s="52">
        <v>2</v>
      </c>
      <c r="G114" s="53">
        <f t="shared" si="8"/>
        <v>3.9192631785224378E-4</v>
      </c>
      <c r="H114" s="52">
        <v>2</v>
      </c>
      <c r="I114" s="53">
        <f t="shared" si="8"/>
        <v>3.9192631785224378E-4</v>
      </c>
      <c r="J114" s="52">
        <v>16</v>
      </c>
      <c r="K114" s="53">
        <f t="shared" si="8"/>
        <v>3.1354105428179502E-3</v>
      </c>
      <c r="O114" s="84"/>
      <c r="P114" s="84"/>
      <c r="Q114" s="84"/>
      <c r="R114" s="84"/>
      <c r="S114" s="84"/>
    </row>
    <row r="115" spans="1:19" ht="15" x14ac:dyDescent="0.2">
      <c r="A115" s="51" t="s">
        <v>29</v>
      </c>
      <c r="B115" s="65">
        <v>2338</v>
      </c>
      <c r="C115" s="67">
        <f t="shared" si="8"/>
        <v>0.45816186556927296</v>
      </c>
      <c r="D115" s="65">
        <v>1966</v>
      </c>
      <c r="E115" s="67">
        <f t="shared" si="8"/>
        <v>0.38526357044875564</v>
      </c>
      <c r="F115" s="66">
        <v>84</v>
      </c>
      <c r="G115" s="67">
        <f t="shared" si="8"/>
        <v>1.646090534979424E-2</v>
      </c>
      <c r="H115" s="66">
        <v>32</v>
      </c>
      <c r="I115" s="67">
        <f t="shared" si="8"/>
        <v>6.2708210856359005E-3</v>
      </c>
      <c r="J115" s="66">
        <v>316</v>
      </c>
      <c r="K115" s="67">
        <f t="shared" si="8"/>
        <v>6.1924358220654514E-2</v>
      </c>
      <c r="O115" s="85"/>
      <c r="P115" s="84"/>
      <c r="Q115" s="84"/>
      <c r="R115" s="84"/>
      <c r="S115" s="84"/>
    </row>
    <row r="116" spans="1:19" x14ac:dyDescent="0.2">
      <c r="A116" s="54"/>
      <c r="B116" s="37"/>
      <c r="C116" s="37"/>
      <c r="D116" s="37"/>
      <c r="E116" s="37"/>
      <c r="F116" s="37"/>
      <c r="G116" s="37"/>
    </row>
    <row r="117" spans="1:19" x14ac:dyDescent="0.2">
      <c r="A117" s="54"/>
      <c r="B117" s="37"/>
      <c r="C117" s="37"/>
      <c r="D117" s="37"/>
      <c r="E117" s="37"/>
      <c r="F117" s="37"/>
      <c r="G117" s="37"/>
    </row>
    <row r="118" spans="1:19" x14ac:dyDescent="0.2">
      <c r="A118" s="54"/>
    </row>
    <row r="120" spans="1:19" x14ac:dyDescent="0.2">
      <c r="A120" s="54"/>
    </row>
    <row r="121" spans="1:19" x14ac:dyDescent="0.2">
      <c r="A121" s="54"/>
    </row>
    <row r="122" spans="1:19" x14ac:dyDescent="0.2">
      <c r="A122" s="54"/>
    </row>
    <row r="123" spans="1:19" x14ac:dyDescent="0.2">
      <c r="A123" s="54"/>
    </row>
    <row r="124" spans="1:19" x14ac:dyDescent="0.2">
      <c r="A124" s="54"/>
    </row>
    <row r="125" spans="1:19" x14ac:dyDescent="0.2">
      <c r="A125" s="63" t="s">
        <v>160</v>
      </c>
    </row>
    <row r="126" spans="1:19" x14ac:dyDescent="0.2">
      <c r="A126" s="54"/>
    </row>
    <row r="127" spans="1:19" x14ac:dyDescent="0.2">
      <c r="A127" s="54"/>
    </row>
    <row r="128" spans="1:19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54"/>
    </row>
    <row r="137" spans="1:1" x14ac:dyDescent="0.2">
      <c r="A137" s="54"/>
    </row>
    <row r="138" spans="1:1" x14ac:dyDescent="0.2">
      <c r="A138" s="54"/>
    </row>
    <row r="139" spans="1:1" x14ac:dyDescent="0.2">
      <c r="A139" s="63" t="s">
        <v>161</v>
      </c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1" x14ac:dyDescent="0.2">
      <c r="A145" s="54"/>
    </row>
    <row r="146" spans="1:1" x14ac:dyDescent="0.2">
      <c r="A146" s="54"/>
    </row>
    <row r="147" spans="1:1" x14ac:dyDescent="0.2">
      <c r="A147" s="54"/>
    </row>
    <row r="148" spans="1:1" x14ac:dyDescent="0.2">
      <c r="A148" s="54"/>
    </row>
    <row r="149" spans="1:1" x14ac:dyDescent="0.2">
      <c r="A149" s="54"/>
    </row>
    <row r="150" spans="1:1" x14ac:dyDescent="0.2">
      <c r="A150" s="54"/>
    </row>
    <row r="151" spans="1:1" x14ac:dyDescent="0.2">
      <c r="A151" s="54"/>
    </row>
    <row r="152" spans="1:1" x14ac:dyDescent="0.2">
      <c r="A152" s="54"/>
    </row>
    <row r="153" spans="1:1" x14ac:dyDescent="0.2">
      <c r="A153" s="54"/>
    </row>
    <row r="154" spans="1:1" x14ac:dyDescent="0.2">
      <c r="A154" s="54"/>
    </row>
    <row r="155" spans="1:1" x14ac:dyDescent="0.2">
      <c r="A155" s="54"/>
    </row>
    <row r="156" spans="1:1" x14ac:dyDescent="0.2">
      <c r="A156" s="54"/>
    </row>
    <row r="157" spans="1:1" x14ac:dyDescent="0.2">
      <c r="A157" s="54"/>
    </row>
    <row r="161" spans="1:5" x14ac:dyDescent="0.2">
      <c r="A161" s="63" t="s">
        <v>164</v>
      </c>
    </row>
    <row r="162" spans="1:5" ht="25.5" x14ac:dyDescent="0.2">
      <c r="A162" s="38" t="s">
        <v>25</v>
      </c>
      <c r="B162" s="70" t="s">
        <v>9</v>
      </c>
      <c r="C162" s="70" t="s">
        <v>34</v>
      </c>
      <c r="D162" s="70" t="s">
        <v>11</v>
      </c>
      <c r="E162" s="70" t="s">
        <v>157</v>
      </c>
    </row>
    <row r="163" spans="1:5" x14ac:dyDescent="0.2">
      <c r="A163" s="51" t="s">
        <v>153</v>
      </c>
      <c r="B163" s="65">
        <v>5103</v>
      </c>
      <c r="C163" s="43">
        <v>994612</v>
      </c>
      <c r="D163" s="43">
        <v>1089937</v>
      </c>
      <c r="E163" s="72">
        <f>C163/D163</f>
        <v>0.91254081657930686</v>
      </c>
    </row>
    <row r="164" spans="1:5" x14ac:dyDescent="0.2">
      <c r="A164" s="51" t="s">
        <v>26</v>
      </c>
      <c r="B164" s="66">
        <v>1161</v>
      </c>
      <c r="C164" s="43">
        <v>205853</v>
      </c>
      <c r="D164" s="43">
        <v>246308</v>
      </c>
      <c r="E164" s="72">
        <f t="shared" ref="E164:E191" si="9">C164/D164</f>
        <v>0.83575442129366484</v>
      </c>
    </row>
    <row r="165" spans="1:5" x14ac:dyDescent="0.2">
      <c r="A165" s="40" t="s">
        <v>35</v>
      </c>
      <c r="B165" s="52">
        <v>188</v>
      </c>
      <c r="C165" s="56">
        <v>27575</v>
      </c>
      <c r="D165" s="56">
        <v>33915</v>
      </c>
      <c r="E165" s="72">
        <f t="shared" si="9"/>
        <v>0.81306206693203598</v>
      </c>
    </row>
    <row r="166" spans="1:5" x14ac:dyDescent="0.2">
      <c r="A166" s="40" t="s">
        <v>36</v>
      </c>
      <c r="B166" s="52">
        <v>75</v>
      </c>
      <c r="C166" s="52">
        <v>12693</v>
      </c>
      <c r="D166" s="56">
        <v>14950</v>
      </c>
      <c r="E166" s="72">
        <f t="shared" si="9"/>
        <v>0.84903010033444815</v>
      </c>
    </row>
    <row r="167" spans="1:5" x14ac:dyDescent="0.2">
      <c r="A167" s="40" t="s">
        <v>37</v>
      </c>
      <c r="B167" s="52">
        <v>158</v>
      </c>
      <c r="C167" s="56">
        <v>35512</v>
      </c>
      <c r="D167" s="56">
        <v>40955</v>
      </c>
      <c r="E167" s="72">
        <f t="shared" si="9"/>
        <v>0.86709803442803079</v>
      </c>
    </row>
    <row r="168" spans="1:5" x14ac:dyDescent="0.2">
      <c r="A168" s="40" t="s">
        <v>38</v>
      </c>
      <c r="B168" s="52">
        <v>55</v>
      </c>
      <c r="C168" s="56">
        <v>13261</v>
      </c>
      <c r="D168" s="56">
        <v>14392</v>
      </c>
      <c r="E168" s="72">
        <f t="shared" si="9"/>
        <v>0.92141467481934403</v>
      </c>
    </row>
    <row r="169" spans="1:5" x14ac:dyDescent="0.2">
      <c r="A169" s="40" t="s">
        <v>39</v>
      </c>
      <c r="B169" s="52">
        <v>266</v>
      </c>
      <c r="C169" s="56">
        <v>41643</v>
      </c>
      <c r="D169" s="56">
        <v>56277</v>
      </c>
      <c r="E169" s="72">
        <f t="shared" si="9"/>
        <v>0.73996481688789384</v>
      </c>
    </row>
    <row r="170" spans="1:5" x14ac:dyDescent="0.2">
      <c r="A170" s="40" t="s">
        <v>40</v>
      </c>
      <c r="B170" s="52">
        <v>205</v>
      </c>
      <c r="C170" s="56">
        <v>33210</v>
      </c>
      <c r="D170" s="56">
        <v>39450</v>
      </c>
      <c r="E170" s="72">
        <f t="shared" si="9"/>
        <v>0.84182509505703418</v>
      </c>
    </row>
    <row r="171" spans="1:5" x14ac:dyDescent="0.2">
      <c r="A171" s="40" t="s">
        <v>41</v>
      </c>
      <c r="B171" s="52">
        <v>220</v>
      </c>
      <c r="C171" s="56">
        <v>41960</v>
      </c>
      <c r="D171" s="56">
        <v>46370</v>
      </c>
      <c r="E171" s="72">
        <f t="shared" si="9"/>
        <v>0.90489540651283162</v>
      </c>
    </row>
    <row r="172" spans="1:5" x14ac:dyDescent="0.2">
      <c r="A172" s="51" t="s">
        <v>27</v>
      </c>
      <c r="B172" s="66">
        <v>577</v>
      </c>
      <c r="C172" s="43">
        <v>100863</v>
      </c>
      <c r="D172" s="43">
        <v>123535</v>
      </c>
      <c r="E172" s="72">
        <f t="shared" si="9"/>
        <v>0.81647306431375721</v>
      </c>
    </row>
    <row r="173" spans="1:5" x14ac:dyDescent="0.2">
      <c r="A173" s="40" t="s">
        <v>42</v>
      </c>
      <c r="B173" s="52">
        <v>41</v>
      </c>
      <c r="C173" s="52">
        <v>8037</v>
      </c>
      <c r="D173" s="52">
        <v>9967</v>
      </c>
      <c r="E173" s="72">
        <f t="shared" si="9"/>
        <v>0.80636099127119498</v>
      </c>
    </row>
    <row r="174" spans="1:5" x14ac:dyDescent="0.2">
      <c r="A174" s="40" t="s">
        <v>43</v>
      </c>
      <c r="B174" s="52">
        <v>11</v>
      </c>
      <c r="C174" s="52">
        <v>1918</v>
      </c>
      <c r="D174" s="52">
        <v>2299</v>
      </c>
      <c r="E174" s="72">
        <f t="shared" si="9"/>
        <v>0.83427577207481518</v>
      </c>
    </row>
    <row r="175" spans="1:5" x14ac:dyDescent="0.2">
      <c r="A175" s="40" t="s">
        <v>44</v>
      </c>
      <c r="B175" s="52">
        <v>162</v>
      </c>
      <c r="C175" s="56">
        <v>26136</v>
      </c>
      <c r="D175" s="56">
        <v>31096</v>
      </c>
      <c r="E175" s="72">
        <f t="shared" si="9"/>
        <v>0.84049395420632877</v>
      </c>
    </row>
    <row r="176" spans="1:5" x14ac:dyDescent="0.2">
      <c r="A176" s="40" t="s">
        <v>45</v>
      </c>
      <c r="B176" s="52">
        <v>71</v>
      </c>
      <c r="C176" s="56">
        <v>13500</v>
      </c>
      <c r="D176" s="56">
        <v>15680</v>
      </c>
      <c r="E176" s="72">
        <f t="shared" si="9"/>
        <v>0.86096938775510201</v>
      </c>
    </row>
    <row r="177" spans="1:5" x14ac:dyDescent="0.2">
      <c r="A177" s="40" t="s">
        <v>46</v>
      </c>
      <c r="B177" s="52">
        <v>61</v>
      </c>
      <c r="C177" s="52">
        <v>10222</v>
      </c>
      <c r="D177" s="52">
        <v>11358</v>
      </c>
      <c r="E177" s="72">
        <f t="shared" si="9"/>
        <v>0.89998239126606794</v>
      </c>
    </row>
    <row r="178" spans="1:5" x14ac:dyDescent="0.2">
      <c r="A178" s="40" t="s">
        <v>47</v>
      </c>
      <c r="B178" s="52">
        <v>59</v>
      </c>
      <c r="C178" s="52">
        <v>10690</v>
      </c>
      <c r="D178" s="52">
        <v>12081</v>
      </c>
      <c r="E178" s="72">
        <f t="shared" si="9"/>
        <v>0.88486052479099409</v>
      </c>
    </row>
    <row r="179" spans="1:5" x14ac:dyDescent="0.2">
      <c r="A179" s="40" t="s">
        <v>48</v>
      </c>
      <c r="B179" s="52">
        <v>173</v>
      </c>
      <c r="C179" s="56">
        <v>30360</v>
      </c>
      <c r="D179" s="56">
        <v>41054</v>
      </c>
      <c r="E179" s="72">
        <f t="shared" si="9"/>
        <v>0.73951381107809222</v>
      </c>
    </row>
    <row r="180" spans="1:5" x14ac:dyDescent="0.2">
      <c r="A180" s="51" t="s">
        <v>28</v>
      </c>
      <c r="B180" s="66">
        <v>1054</v>
      </c>
      <c r="C180" s="43">
        <v>188287</v>
      </c>
      <c r="D180" s="43">
        <v>220485</v>
      </c>
      <c r="E180" s="72">
        <f t="shared" si="9"/>
        <v>0.85396739007188693</v>
      </c>
    </row>
    <row r="181" spans="1:5" x14ac:dyDescent="0.2">
      <c r="A181" s="40" t="s">
        <v>49</v>
      </c>
      <c r="B181" s="52">
        <v>34</v>
      </c>
      <c r="C181" s="52">
        <v>4872</v>
      </c>
      <c r="D181" s="52">
        <v>5810</v>
      </c>
      <c r="E181" s="72">
        <f t="shared" si="9"/>
        <v>0.83855421686746989</v>
      </c>
    </row>
    <row r="182" spans="1:5" x14ac:dyDescent="0.2">
      <c r="A182" s="40" t="s">
        <v>50</v>
      </c>
      <c r="B182" s="52">
        <v>117</v>
      </c>
      <c r="C182" s="56">
        <v>18143</v>
      </c>
      <c r="D182" s="56">
        <v>20792</v>
      </c>
      <c r="E182" s="72">
        <f t="shared" si="9"/>
        <v>0.87259522893420549</v>
      </c>
    </row>
    <row r="183" spans="1:5" x14ac:dyDescent="0.2">
      <c r="A183" s="40" t="s">
        <v>51</v>
      </c>
      <c r="B183" s="52">
        <v>133</v>
      </c>
      <c r="C183" s="56">
        <v>26876</v>
      </c>
      <c r="D183" s="56">
        <v>30504</v>
      </c>
      <c r="E183" s="72">
        <f t="shared" si="9"/>
        <v>0.88106477838971942</v>
      </c>
    </row>
    <row r="184" spans="1:5" x14ac:dyDescent="0.2">
      <c r="A184" s="40" t="s">
        <v>52</v>
      </c>
      <c r="B184" s="52">
        <v>138</v>
      </c>
      <c r="C184" s="56">
        <v>24406</v>
      </c>
      <c r="D184" s="56">
        <v>28335</v>
      </c>
      <c r="E184" s="72">
        <f t="shared" si="9"/>
        <v>0.86133756837833064</v>
      </c>
    </row>
    <row r="185" spans="1:5" x14ac:dyDescent="0.2">
      <c r="A185" s="40" t="s">
        <v>53</v>
      </c>
      <c r="B185" s="52">
        <v>19</v>
      </c>
      <c r="C185" s="52">
        <v>3926</v>
      </c>
      <c r="D185" s="52">
        <v>4288</v>
      </c>
      <c r="E185" s="72">
        <f t="shared" si="9"/>
        <v>0.91557835820895528</v>
      </c>
    </row>
    <row r="186" spans="1:5" x14ac:dyDescent="0.2">
      <c r="A186" s="40" t="s">
        <v>54</v>
      </c>
      <c r="B186" s="52">
        <v>194</v>
      </c>
      <c r="C186" s="56">
        <v>29999</v>
      </c>
      <c r="D186" s="56">
        <v>35741</v>
      </c>
      <c r="E186" s="72">
        <f t="shared" si="9"/>
        <v>0.83934417056042077</v>
      </c>
    </row>
    <row r="187" spans="1:5" x14ac:dyDescent="0.2">
      <c r="A187" s="40" t="s">
        <v>55</v>
      </c>
      <c r="B187" s="52">
        <v>117</v>
      </c>
      <c r="C187" s="56">
        <v>20447</v>
      </c>
      <c r="D187" s="56">
        <v>26268</v>
      </c>
      <c r="E187" s="72">
        <f t="shared" si="9"/>
        <v>0.77839957362570433</v>
      </c>
    </row>
    <row r="188" spans="1:5" x14ac:dyDescent="0.2">
      <c r="A188" s="40" t="s">
        <v>56</v>
      </c>
      <c r="B188" s="52">
        <v>125</v>
      </c>
      <c r="C188" s="56">
        <v>24068</v>
      </c>
      <c r="D188" s="56">
        <v>26892</v>
      </c>
      <c r="E188" s="72">
        <f t="shared" si="9"/>
        <v>0.89498735683474639</v>
      </c>
    </row>
    <row r="189" spans="1:5" x14ac:dyDescent="0.2">
      <c r="A189" s="40" t="s">
        <v>57</v>
      </c>
      <c r="B189" s="52">
        <v>116</v>
      </c>
      <c r="C189" s="56">
        <v>24850</v>
      </c>
      <c r="D189" s="56">
        <v>28415</v>
      </c>
      <c r="E189" s="72">
        <f t="shared" si="9"/>
        <v>0.87453809607601618</v>
      </c>
    </row>
    <row r="190" spans="1:5" x14ac:dyDescent="0.2">
      <c r="A190" s="40" t="s">
        <v>58</v>
      </c>
      <c r="B190" s="52">
        <v>63</v>
      </c>
      <c r="C190" s="52">
        <v>10701</v>
      </c>
      <c r="D190" s="56">
        <v>13441</v>
      </c>
      <c r="E190" s="72">
        <f t="shared" si="9"/>
        <v>0.79614612008035113</v>
      </c>
    </row>
    <row r="191" spans="1:5" x14ac:dyDescent="0.2">
      <c r="A191" s="51" t="s">
        <v>29</v>
      </c>
      <c r="B191" s="65">
        <v>2338</v>
      </c>
      <c r="C191" s="43">
        <v>499610</v>
      </c>
      <c r="D191" s="43">
        <v>499610</v>
      </c>
      <c r="E191" s="72">
        <f t="shared" si="9"/>
        <v>1</v>
      </c>
    </row>
    <row r="192" spans="1:5" x14ac:dyDescent="0.2">
      <c r="A192" s="36" t="s">
        <v>13</v>
      </c>
    </row>
    <row r="194" spans="1:13" x14ac:dyDescent="0.2">
      <c r="A194" s="63" t="s">
        <v>163</v>
      </c>
    </row>
    <row r="195" spans="1:13" x14ac:dyDescent="0.2">
      <c r="A195" s="40"/>
      <c r="B195" s="102" t="s">
        <v>5</v>
      </c>
      <c r="C195" s="102"/>
      <c r="D195" s="102"/>
      <c r="E195" s="103" t="s">
        <v>6</v>
      </c>
      <c r="F195" s="104"/>
      <c r="G195" s="105"/>
      <c r="H195" s="103" t="s">
        <v>7</v>
      </c>
      <c r="I195" s="104"/>
      <c r="J195" s="105"/>
      <c r="K195" s="103" t="s">
        <v>8</v>
      </c>
      <c r="L195" s="104"/>
      <c r="M195" s="105"/>
    </row>
    <row r="196" spans="1:13" ht="38.25" x14ac:dyDescent="0.2">
      <c r="A196" s="51"/>
      <c r="B196" s="70" t="s">
        <v>9</v>
      </c>
      <c r="C196" s="70" t="s">
        <v>34</v>
      </c>
      <c r="D196" s="70" t="s">
        <v>11</v>
      </c>
      <c r="E196" s="70" t="s">
        <v>9</v>
      </c>
      <c r="F196" s="70" t="s">
        <v>34</v>
      </c>
      <c r="G196" s="70" t="s">
        <v>11</v>
      </c>
      <c r="H196" s="70" t="s">
        <v>9</v>
      </c>
      <c r="I196" s="70" t="s">
        <v>34</v>
      </c>
      <c r="J196" s="70" t="s">
        <v>11</v>
      </c>
      <c r="K196" s="70" t="s">
        <v>9</v>
      </c>
      <c r="L196" s="70" t="s">
        <v>34</v>
      </c>
      <c r="M196" s="70" t="s">
        <v>11</v>
      </c>
    </row>
    <row r="197" spans="1:13" x14ac:dyDescent="0.2">
      <c r="A197" s="51" t="s">
        <v>153</v>
      </c>
      <c r="B197" s="43">
        <v>4282</v>
      </c>
      <c r="C197" s="43">
        <v>884016</v>
      </c>
      <c r="D197" s="43">
        <v>964802</v>
      </c>
      <c r="E197" s="55">
        <v>134</v>
      </c>
      <c r="F197" s="43">
        <v>15177</v>
      </c>
      <c r="G197" s="43">
        <v>16355</v>
      </c>
      <c r="H197" s="55">
        <v>45</v>
      </c>
      <c r="I197" s="55">
        <v>8622</v>
      </c>
      <c r="J197" s="55">
        <v>10122</v>
      </c>
      <c r="K197" s="55">
        <v>796</v>
      </c>
      <c r="L197" s="43">
        <v>86798</v>
      </c>
      <c r="M197" s="43">
        <v>98658</v>
      </c>
    </row>
    <row r="198" spans="1:13" x14ac:dyDescent="0.2">
      <c r="A198" s="51" t="s">
        <v>26</v>
      </c>
      <c r="B198" s="55">
        <v>934</v>
      </c>
      <c r="C198" s="43">
        <v>181439</v>
      </c>
      <c r="D198" s="43">
        <v>213939</v>
      </c>
      <c r="E198" s="55">
        <v>12</v>
      </c>
      <c r="F198" s="55">
        <v>1312</v>
      </c>
      <c r="G198" s="55">
        <v>1746</v>
      </c>
      <c r="H198" s="55">
        <v>3</v>
      </c>
      <c r="I198" s="55">
        <v>243</v>
      </c>
      <c r="J198" s="55">
        <v>705</v>
      </c>
      <c r="K198" s="55">
        <v>256</v>
      </c>
      <c r="L198" s="43">
        <v>22860</v>
      </c>
      <c r="M198" s="43">
        <v>29918</v>
      </c>
    </row>
    <row r="199" spans="1:13" x14ac:dyDescent="0.2">
      <c r="A199" s="40" t="s">
        <v>35</v>
      </c>
      <c r="B199" s="52">
        <v>145</v>
      </c>
      <c r="C199" s="56">
        <v>23196</v>
      </c>
      <c r="D199" s="56">
        <v>28961</v>
      </c>
      <c r="E199" s="52">
        <v>5</v>
      </c>
      <c r="F199" s="52">
        <v>801</v>
      </c>
      <c r="G199" s="52">
        <v>835</v>
      </c>
      <c r="H199" s="52" t="s">
        <v>2</v>
      </c>
      <c r="I199" s="52" t="s">
        <v>2</v>
      </c>
      <c r="J199" s="52" t="s">
        <v>2</v>
      </c>
      <c r="K199" s="52">
        <v>40</v>
      </c>
      <c r="L199" s="52">
        <v>3579</v>
      </c>
      <c r="M199" s="52">
        <v>4119</v>
      </c>
    </row>
    <row r="200" spans="1:13" x14ac:dyDescent="0.2">
      <c r="A200" s="40" t="s">
        <v>36</v>
      </c>
      <c r="B200" s="52">
        <v>67</v>
      </c>
      <c r="C200" s="56">
        <v>11455</v>
      </c>
      <c r="D200" s="56">
        <v>13337</v>
      </c>
      <c r="E200" s="52" t="s">
        <v>2</v>
      </c>
      <c r="F200" s="52" t="s">
        <v>2</v>
      </c>
      <c r="G200" s="52" t="s">
        <v>2</v>
      </c>
      <c r="H200" s="52" t="s">
        <v>2</v>
      </c>
      <c r="I200" s="52" t="s">
        <v>2</v>
      </c>
      <c r="J200" s="52" t="s">
        <v>2</v>
      </c>
      <c r="K200" s="52">
        <v>9</v>
      </c>
      <c r="L200" s="52">
        <v>1239</v>
      </c>
      <c r="M200" s="52">
        <v>1613</v>
      </c>
    </row>
    <row r="201" spans="1:13" x14ac:dyDescent="0.2">
      <c r="A201" s="40" t="s">
        <v>37</v>
      </c>
      <c r="B201" s="52">
        <v>142</v>
      </c>
      <c r="C201" s="56">
        <v>33066</v>
      </c>
      <c r="D201" s="56">
        <v>37985</v>
      </c>
      <c r="E201" s="52">
        <v>2</v>
      </c>
      <c r="F201" s="52">
        <v>193</v>
      </c>
      <c r="G201" s="52">
        <v>293</v>
      </c>
      <c r="H201" s="52" t="s">
        <v>2</v>
      </c>
      <c r="I201" s="52" t="s">
        <v>2</v>
      </c>
      <c r="J201" s="52" t="s">
        <v>2</v>
      </c>
      <c r="K201" s="52">
        <v>20</v>
      </c>
      <c r="L201" s="52">
        <v>2253</v>
      </c>
      <c r="M201" s="52">
        <v>2677</v>
      </c>
    </row>
    <row r="202" spans="1:13" x14ac:dyDescent="0.2">
      <c r="A202" s="40" t="s">
        <v>38</v>
      </c>
      <c r="B202" s="52">
        <v>53</v>
      </c>
      <c r="C202" s="56">
        <v>12874</v>
      </c>
      <c r="D202" s="56">
        <v>13983</v>
      </c>
      <c r="E202" s="52" t="s">
        <v>2</v>
      </c>
      <c r="F202" s="52" t="s">
        <v>2</v>
      </c>
      <c r="G202" s="52" t="s">
        <v>2</v>
      </c>
      <c r="H202" s="52" t="s">
        <v>2</v>
      </c>
      <c r="I202" s="52" t="s">
        <v>2</v>
      </c>
      <c r="J202" s="52" t="s">
        <v>2</v>
      </c>
      <c r="K202" s="52">
        <v>4</v>
      </c>
      <c r="L202" s="52">
        <v>387</v>
      </c>
      <c r="M202" s="52">
        <v>409</v>
      </c>
    </row>
    <row r="203" spans="1:13" x14ac:dyDescent="0.2">
      <c r="A203" s="40" t="s">
        <v>39</v>
      </c>
      <c r="B203" s="52">
        <v>196</v>
      </c>
      <c r="C203" s="56">
        <v>33888</v>
      </c>
      <c r="D203" s="56">
        <v>44030</v>
      </c>
      <c r="E203" s="52" t="s">
        <v>2</v>
      </c>
      <c r="F203" s="52" t="s">
        <v>2</v>
      </c>
      <c r="G203" s="52" t="s">
        <v>2</v>
      </c>
      <c r="H203" s="52">
        <v>2</v>
      </c>
      <c r="I203" s="52">
        <v>241</v>
      </c>
      <c r="J203" s="52">
        <v>378</v>
      </c>
      <c r="K203" s="52">
        <v>84</v>
      </c>
      <c r="L203" s="52">
        <v>7514</v>
      </c>
      <c r="M203" s="56">
        <v>11869</v>
      </c>
    </row>
    <row r="204" spans="1:13" x14ac:dyDescent="0.2">
      <c r="A204" s="40" t="s">
        <v>40</v>
      </c>
      <c r="B204" s="52">
        <v>157</v>
      </c>
      <c r="C204" s="56">
        <v>29444</v>
      </c>
      <c r="D204" s="56">
        <v>34558</v>
      </c>
      <c r="E204" s="52">
        <v>3</v>
      </c>
      <c r="F204" s="52">
        <v>64</v>
      </c>
      <c r="G204" s="52">
        <v>203</v>
      </c>
      <c r="H204" s="52">
        <v>1</v>
      </c>
      <c r="I204" s="52">
        <v>2</v>
      </c>
      <c r="J204" s="52">
        <v>327</v>
      </c>
      <c r="K204" s="52">
        <v>53</v>
      </c>
      <c r="L204" s="52">
        <v>3700</v>
      </c>
      <c r="M204" s="52">
        <v>4362</v>
      </c>
    </row>
    <row r="205" spans="1:13" x14ac:dyDescent="0.2">
      <c r="A205" s="40" t="s">
        <v>41</v>
      </c>
      <c r="B205" s="52">
        <v>180</v>
      </c>
      <c r="C205" s="56">
        <v>37516</v>
      </c>
      <c r="D205" s="56">
        <v>41085</v>
      </c>
      <c r="E205" s="52">
        <v>2</v>
      </c>
      <c r="F205" s="52">
        <v>254</v>
      </c>
      <c r="G205" s="52">
        <v>415</v>
      </c>
      <c r="H205" s="52" t="s">
        <v>2</v>
      </c>
      <c r="I205" s="52" t="s">
        <v>2</v>
      </c>
      <c r="J205" s="52" t="s">
        <v>2</v>
      </c>
      <c r="K205" s="52">
        <v>46</v>
      </c>
      <c r="L205" s="52">
        <v>4189</v>
      </c>
      <c r="M205" s="52">
        <v>4870</v>
      </c>
    </row>
    <row r="206" spans="1:13" x14ac:dyDescent="0.2">
      <c r="A206" s="51" t="s">
        <v>27</v>
      </c>
      <c r="B206" s="55">
        <v>493</v>
      </c>
      <c r="C206" s="43">
        <v>90417</v>
      </c>
      <c r="D206" s="43">
        <v>110600</v>
      </c>
      <c r="E206" s="55">
        <v>12</v>
      </c>
      <c r="F206" s="55">
        <v>1167</v>
      </c>
      <c r="G206" s="55">
        <v>1611</v>
      </c>
      <c r="H206" s="55">
        <v>4</v>
      </c>
      <c r="I206" s="55">
        <v>535</v>
      </c>
      <c r="J206" s="55">
        <v>732</v>
      </c>
      <c r="K206" s="55">
        <v>84</v>
      </c>
      <c r="L206" s="55">
        <v>8743</v>
      </c>
      <c r="M206" s="55">
        <v>10591</v>
      </c>
    </row>
    <row r="207" spans="1:13" x14ac:dyDescent="0.2">
      <c r="A207" s="40" t="s">
        <v>42</v>
      </c>
      <c r="B207" s="52">
        <v>38</v>
      </c>
      <c r="C207" s="52">
        <v>7369</v>
      </c>
      <c r="D207" s="52">
        <v>9184</v>
      </c>
      <c r="E207" s="52" t="s">
        <v>2</v>
      </c>
      <c r="F207" s="52" t="s">
        <v>2</v>
      </c>
      <c r="G207" s="52" t="s">
        <v>2</v>
      </c>
      <c r="H207" s="52" t="s">
        <v>2</v>
      </c>
      <c r="I207" s="52" t="s">
        <v>2</v>
      </c>
      <c r="J207" s="52" t="s">
        <v>2</v>
      </c>
      <c r="K207" s="52">
        <v>3</v>
      </c>
      <c r="L207" s="52">
        <v>668</v>
      </c>
      <c r="M207" s="52">
        <v>783</v>
      </c>
    </row>
    <row r="208" spans="1:13" x14ac:dyDescent="0.2">
      <c r="A208" s="40" t="s">
        <v>43</v>
      </c>
      <c r="B208" s="52">
        <v>9</v>
      </c>
      <c r="C208" s="52">
        <v>1507</v>
      </c>
      <c r="D208" s="52">
        <v>1830</v>
      </c>
      <c r="E208" s="52" t="s">
        <v>2</v>
      </c>
      <c r="F208" s="52" t="s">
        <v>2</v>
      </c>
      <c r="G208" s="52" t="s">
        <v>2</v>
      </c>
      <c r="H208" s="52" t="s">
        <v>2</v>
      </c>
      <c r="I208" s="52" t="s">
        <v>2</v>
      </c>
      <c r="J208" s="52" t="s">
        <v>2</v>
      </c>
      <c r="K208" s="52">
        <v>2</v>
      </c>
      <c r="L208" s="52">
        <v>411</v>
      </c>
      <c r="M208" s="52">
        <v>470</v>
      </c>
    </row>
    <row r="209" spans="1:13" x14ac:dyDescent="0.2">
      <c r="A209" s="40" t="s">
        <v>44</v>
      </c>
      <c r="B209" s="52">
        <v>145</v>
      </c>
      <c r="C209" s="56">
        <v>23699</v>
      </c>
      <c r="D209" s="56">
        <v>28345</v>
      </c>
      <c r="E209" s="52">
        <v>3</v>
      </c>
      <c r="F209" s="52">
        <v>382</v>
      </c>
      <c r="G209" s="52">
        <v>418</v>
      </c>
      <c r="H209" s="52">
        <v>2</v>
      </c>
      <c r="I209" s="52">
        <v>466</v>
      </c>
      <c r="J209" s="52">
        <v>502</v>
      </c>
      <c r="K209" s="52">
        <v>14</v>
      </c>
      <c r="L209" s="52">
        <v>1590</v>
      </c>
      <c r="M209" s="52">
        <v>1832</v>
      </c>
    </row>
    <row r="210" spans="1:13" x14ac:dyDescent="0.2">
      <c r="A210" s="40" t="s">
        <v>45</v>
      </c>
      <c r="B210" s="52">
        <v>56</v>
      </c>
      <c r="C210" s="56">
        <v>11417</v>
      </c>
      <c r="D210" s="56">
        <v>13071</v>
      </c>
      <c r="E210" s="52">
        <v>1</v>
      </c>
      <c r="F210" s="52">
        <v>192</v>
      </c>
      <c r="G210" s="52">
        <v>261</v>
      </c>
      <c r="H210" s="52">
        <v>1</v>
      </c>
      <c r="I210" s="52">
        <v>52</v>
      </c>
      <c r="J210" s="52">
        <v>209</v>
      </c>
      <c r="K210" s="52">
        <v>17</v>
      </c>
      <c r="L210" s="52">
        <v>1839</v>
      </c>
      <c r="M210" s="52">
        <v>2139</v>
      </c>
    </row>
    <row r="211" spans="1:13" x14ac:dyDescent="0.2">
      <c r="A211" s="40" t="s">
        <v>46</v>
      </c>
      <c r="B211" s="52">
        <v>51</v>
      </c>
      <c r="C211" s="52">
        <v>9385</v>
      </c>
      <c r="D211" s="56">
        <v>10404</v>
      </c>
      <c r="E211" s="52">
        <v>2</v>
      </c>
      <c r="F211" s="52">
        <v>158</v>
      </c>
      <c r="G211" s="52">
        <v>167</v>
      </c>
      <c r="H211" s="52">
        <v>1</v>
      </c>
      <c r="I211" s="52">
        <v>18</v>
      </c>
      <c r="J211" s="52">
        <v>22</v>
      </c>
      <c r="K211" s="52">
        <v>9</v>
      </c>
      <c r="L211" s="52">
        <v>660</v>
      </c>
      <c r="M211" s="52">
        <v>764</v>
      </c>
    </row>
    <row r="212" spans="1:13" x14ac:dyDescent="0.2">
      <c r="A212" s="40" t="s">
        <v>47</v>
      </c>
      <c r="B212" s="52">
        <v>43</v>
      </c>
      <c r="C212" s="52">
        <v>8954</v>
      </c>
      <c r="D212" s="52">
        <v>9886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>
        <v>18</v>
      </c>
      <c r="L212" s="52">
        <v>1736</v>
      </c>
      <c r="M212" s="52">
        <v>2195</v>
      </c>
    </row>
    <row r="213" spans="1:13" x14ac:dyDescent="0.2">
      <c r="A213" s="40" t="s">
        <v>48</v>
      </c>
      <c r="B213" s="52">
        <v>152</v>
      </c>
      <c r="C213" s="56">
        <v>28085</v>
      </c>
      <c r="D213" s="56">
        <v>37880</v>
      </c>
      <c r="E213" s="52">
        <v>6</v>
      </c>
      <c r="F213" s="52">
        <v>435</v>
      </c>
      <c r="G213" s="52">
        <v>765</v>
      </c>
      <c r="H213" s="52" t="s">
        <v>2</v>
      </c>
      <c r="I213" s="52" t="s">
        <v>2</v>
      </c>
      <c r="J213" s="52" t="s">
        <v>2</v>
      </c>
      <c r="K213" s="52">
        <v>21</v>
      </c>
      <c r="L213" s="52">
        <v>1840</v>
      </c>
      <c r="M213" s="52">
        <v>2408</v>
      </c>
    </row>
    <row r="214" spans="1:13" x14ac:dyDescent="0.2">
      <c r="A214" s="51" t="s">
        <v>28</v>
      </c>
      <c r="B214" s="55">
        <v>915</v>
      </c>
      <c r="C214" s="43">
        <v>172353</v>
      </c>
      <c r="D214" s="43">
        <v>200457</v>
      </c>
      <c r="E214" s="55">
        <v>26</v>
      </c>
      <c r="F214" s="55">
        <v>2101</v>
      </c>
      <c r="G214" s="55">
        <v>2401</v>
      </c>
      <c r="H214" s="55">
        <v>6</v>
      </c>
      <c r="I214" s="55">
        <v>892</v>
      </c>
      <c r="J214" s="55">
        <v>1733</v>
      </c>
      <c r="K214" s="55">
        <v>140</v>
      </c>
      <c r="L214" s="55">
        <v>12940</v>
      </c>
      <c r="M214" s="43">
        <v>15894</v>
      </c>
    </row>
    <row r="215" spans="1:13" x14ac:dyDescent="0.2">
      <c r="A215" s="40" t="s">
        <v>49</v>
      </c>
      <c r="B215" s="52">
        <v>33</v>
      </c>
      <c r="C215" s="52">
        <v>4834</v>
      </c>
      <c r="D215" s="52">
        <v>5770</v>
      </c>
      <c r="E215" s="52" t="s">
        <v>2</v>
      </c>
      <c r="F215" s="52" t="s">
        <v>2</v>
      </c>
      <c r="G215" s="52" t="s">
        <v>2</v>
      </c>
      <c r="H215" s="52" t="s">
        <v>2</v>
      </c>
      <c r="I215" s="52" t="s">
        <v>2</v>
      </c>
      <c r="J215" s="52" t="s">
        <v>2</v>
      </c>
      <c r="K215" s="52">
        <v>1</v>
      </c>
      <c r="L215" s="52">
        <v>38</v>
      </c>
      <c r="M215" s="52">
        <v>40</v>
      </c>
    </row>
    <row r="216" spans="1:13" x14ac:dyDescent="0.2">
      <c r="A216" s="40" t="s">
        <v>50</v>
      </c>
      <c r="B216" s="52">
        <v>105</v>
      </c>
      <c r="C216" s="56">
        <v>16873</v>
      </c>
      <c r="D216" s="56">
        <v>19400</v>
      </c>
      <c r="E216" s="52">
        <v>1</v>
      </c>
      <c r="F216" s="52">
        <v>18</v>
      </c>
      <c r="G216" s="52">
        <v>46</v>
      </c>
      <c r="H216" s="52">
        <v>2</v>
      </c>
      <c r="I216" s="52">
        <v>183</v>
      </c>
      <c r="J216" s="52">
        <v>198</v>
      </c>
      <c r="K216" s="52">
        <v>9</v>
      </c>
      <c r="L216" s="52">
        <v>1070</v>
      </c>
      <c r="M216" s="52">
        <v>1148</v>
      </c>
    </row>
    <row r="217" spans="1:13" x14ac:dyDescent="0.2">
      <c r="A217" s="40" t="s">
        <v>51</v>
      </c>
      <c r="B217" s="52">
        <v>118</v>
      </c>
      <c r="C217" s="56">
        <v>24654</v>
      </c>
      <c r="D217" s="56">
        <v>27491</v>
      </c>
      <c r="E217" s="52">
        <v>7</v>
      </c>
      <c r="F217" s="52">
        <v>823</v>
      </c>
      <c r="G217" s="52">
        <v>959</v>
      </c>
      <c r="H217" s="52" t="s">
        <v>2</v>
      </c>
      <c r="I217" s="52" t="s">
        <v>2</v>
      </c>
      <c r="J217" s="52" t="s">
        <v>2</v>
      </c>
      <c r="K217" s="52">
        <v>11</v>
      </c>
      <c r="L217" s="52">
        <v>1399</v>
      </c>
      <c r="M217" s="52">
        <v>2055</v>
      </c>
    </row>
    <row r="218" spans="1:13" x14ac:dyDescent="0.2">
      <c r="A218" s="40" t="s">
        <v>52</v>
      </c>
      <c r="B218" s="52">
        <v>112</v>
      </c>
      <c r="C218" s="56">
        <v>21990</v>
      </c>
      <c r="D218" s="56">
        <v>25150</v>
      </c>
      <c r="E218" s="52">
        <v>1</v>
      </c>
      <c r="F218" s="52">
        <v>149</v>
      </c>
      <c r="G218" s="52">
        <v>156</v>
      </c>
      <c r="H218" s="52" t="s">
        <v>2</v>
      </c>
      <c r="I218" s="52" t="s">
        <v>2</v>
      </c>
      <c r="J218" s="52" t="s">
        <v>2</v>
      </c>
      <c r="K218" s="52">
        <v>30</v>
      </c>
      <c r="L218" s="52">
        <v>2267</v>
      </c>
      <c r="M218" s="52">
        <v>3028</v>
      </c>
    </row>
    <row r="219" spans="1:13" x14ac:dyDescent="0.2">
      <c r="A219" s="40" t="s">
        <v>53</v>
      </c>
      <c r="B219" s="52">
        <v>16</v>
      </c>
      <c r="C219" s="52">
        <v>3420</v>
      </c>
      <c r="D219" s="52">
        <v>3814</v>
      </c>
      <c r="E219" s="52" t="s">
        <v>2</v>
      </c>
      <c r="F219" s="52" t="s">
        <v>2</v>
      </c>
      <c r="G219" s="52" t="s">
        <v>2</v>
      </c>
      <c r="H219" s="52" t="s">
        <v>2</v>
      </c>
      <c r="I219" s="52" t="s">
        <v>2</v>
      </c>
      <c r="J219" s="52" t="s">
        <v>2</v>
      </c>
      <c r="K219" s="52">
        <v>3</v>
      </c>
      <c r="L219" s="52">
        <v>506</v>
      </c>
      <c r="M219" s="52">
        <v>474</v>
      </c>
    </row>
    <row r="220" spans="1:13" x14ac:dyDescent="0.2">
      <c r="A220" s="40" t="s">
        <v>54</v>
      </c>
      <c r="B220" s="52">
        <v>172</v>
      </c>
      <c r="C220" s="56">
        <v>27948</v>
      </c>
      <c r="D220" s="56">
        <v>33289</v>
      </c>
      <c r="E220" s="52">
        <v>1</v>
      </c>
      <c r="F220" s="52" t="s">
        <v>2</v>
      </c>
      <c r="G220" s="52">
        <v>40</v>
      </c>
      <c r="H220" s="52" t="s">
        <v>2</v>
      </c>
      <c r="I220" s="52" t="s">
        <v>2</v>
      </c>
      <c r="J220" s="52" t="s">
        <v>2</v>
      </c>
      <c r="K220" s="52">
        <v>28</v>
      </c>
      <c r="L220" s="52">
        <v>2052</v>
      </c>
      <c r="M220" s="52">
        <v>2411</v>
      </c>
    </row>
    <row r="221" spans="1:13" x14ac:dyDescent="0.2">
      <c r="A221" s="40" t="s">
        <v>55</v>
      </c>
      <c r="B221" s="52">
        <v>97</v>
      </c>
      <c r="C221" s="56">
        <v>19044</v>
      </c>
      <c r="D221" s="56">
        <v>24181</v>
      </c>
      <c r="E221" s="52">
        <v>2</v>
      </c>
      <c r="F221" s="52">
        <v>235</v>
      </c>
      <c r="G221" s="52">
        <v>260</v>
      </c>
      <c r="H221" s="52" t="s">
        <v>2</v>
      </c>
      <c r="I221" s="52" t="s">
        <v>2</v>
      </c>
      <c r="J221" s="52" t="s">
        <v>2</v>
      </c>
      <c r="K221" s="52">
        <v>20</v>
      </c>
      <c r="L221" s="52">
        <v>1168</v>
      </c>
      <c r="M221" s="52">
        <v>1828</v>
      </c>
    </row>
    <row r="222" spans="1:13" x14ac:dyDescent="0.2">
      <c r="A222" s="40" t="s">
        <v>56</v>
      </c>
      <c r="B222" s="52">
        <v>116</v>
      </c>
      <c r="C222" s="56">
        <v>22866</v>
      </c>
      <c r="D222" s="56">
        <v>25599</v>
      </c>
      <c r="E222" s="52">
        <v>3</v>
      </c>
      <c r="F222" s="52">
        <v>347</v>
      </c>
      <c r="G222" s="52">
        <v>370</v>
      </c>
      <c r="H222" s="52">
        <v>1</v>
      </c>
      <c r="I222" s="52">
        <v>59</v>
      </c>
      <c r="J222" s="52">
        <v>101</v>
      </c>
      <c r="K222" s="52">
        <v>7</v>
      </c>
      <c r="L222" s="52">
        <v>797</v>
      </c>
      <c r="M222" s="52">
        <v>822</v>
      </c>
    </row>
    <row r="223" spans="1:13" x14ac:dyDescent="0.2">
      <c r="A223" s="40" t="s">
        <v>57</v>
      </c>
      <c r="B223" s="52">
        <v>101</v>
      </c>
      <c r="C223" s="56">
        <v>21932</v>
      </c>
      <c r="D223" s="56">
        <v>25594</v>
      </c>
      <c r="E223" s="52">
        <v>9</v>
      </c>
      <c r="F223" s="52">
        <v>487</v>
      </c>
      <c r="G223" s="52">
        <v>514</v>
      </c>
      <c r="H223" s="52">
        <v>1</v>
      </c>
      <c r="I223" s="52">
        <v>372</v>
      </c>
      <c r="J223" s="52">
        <v>261</v>
      </c>
      <c r="K223" s="52">
        <v>15</v>
      </c>
      <c r="L223" s="52">
        <v>2061</v>
      </c>
      <c r="M223" s="52">
        <v>2046</v>
      </c>
    </row>
    <row r="224" spans="1:13" x14ac:dyDescent="0.2">
      <c r="A224" s="40" t="s">
        <v>58</v>
      </c>
      <c r="B224" s="52">
        <v>47</v>
      </c>
      <c r="C224" s="52">
        <v>8793</v>
      </c>
      <c r="D224" s="52">
        <v>10169</v>
      </c>
      <c r="E224" s="52">
        <v>2</v>
      </c>
      <c r="F224" s="52">
        <v>44</v>
      </c>
      <c r="G224" s="52">
        <v>57</v>
      </c>
      <c r="H224" s="52">
        <v>2</v>
      </c>
      <c r="I224" s="52">
        <v>279</v>
      </c>
      <c r="J224" s="52">
        <v>1173</v>
      </c>
      <c r="K224" s="52">
        <v>16</v>
      </c>
      <c r="L224" s="52">
        <v>1584</v>
      </c>
      <c r="M224" s="52">
        <v>2042</v>
      </c>
    </row>
    <row r="225" spans="1:17" x14ac:dyDescent="0.2">
      <c r="A225" s="51" t="s">
        <v>29</v>
      </c>
      <c r="B225" s="43">
        <v>1966</v>
      </c>
      <c r="C225" s="43">
        <v>439806</v>
      </c>
      <c r="D225" s="43">
        <v>439806</v>
      </c>
      <c r="E225" s="55">
        <v>84</v>
      </c>
      <c r="F225" s="55">
        <v>10597</v>
      </c>
      <c r="G225" s="55">
        <v>10597</v>
      </c>
      <c r="H225" s="55">
        <v>32</v>
      </c>
      <c r="I225" s="55">
        <v>6952</v>
      </c>
      <c r="J225" s="55">
        <v>6952</v>
      </c>
      <c r="K225" s="55">
        <v>316</v>
      </c>
      <c r="L225" s="43">
        <v>42255</v>
      </c>
      <c r="M225" s="43">
        <v>42255</v>
      </c>
    </row>
    <row r="226" spans="1:17" x14ac:dyDescent="0.2">
      <c r="A226" s="36" t="s">
        <v>13</v>
      </c>
    </row>
    <row r="228" spans="1:17" x14ac:dyDescent="0.2">
      <c r="A228" s="63" t="s">
        <v>162</v>
      </c>
    </row>
    <row r="229" spans="1:17" x14ac:dyDescent="0.2">
      <c r="B229" s="39" t="s">
        <v>4</v>
      </c>
      <c r="C229" s="39"/>
    </row>
    <row r="230" spans="1:17" x14ac:dyDescent="0.2">
      <c r="A230" s="38" t="s">
        <v>25</v>
      </c>
      <c r="B230" s="39" t="s">
        <v>9</v>
      </c>
      <c r="C230" s="39" t="s">
        <v>223</v>
      </c>
      <c r="D230" s="50" t="s">
        <v>60</v>
      </c>
      <c r="F230" s="63" t="s">
        <v>155</v>
      </c>
    </row>
    <row r="231" spans="1:17" ht="15" x14ac:dyDescent="0.25">
      <c r="A231" s="51" t="s">
        <v>9</v>
      </c>
      <c r="B231" s="65">
        <v>5103</v>
      </c>
      <c r="C231" s="57">
        <v>315675</v>
      </c>
      <c r="D231" s="58">
        <f>B231/C231</f>
        <v>1.6165359942979331E-2</v>
      </c>
      <c r="O231" s="1" t="s">
        <v>40</v>
      </c>
      <c r="P231" s="86">
        <v>5.2604567616114963E-2</v>
      </c>
      <c r="Q231" s="86">
        <v>1.6165359942979331E-2</v>
      </c>
    </row>
    <row r="232" spans="1:17" ht="15" x14ac:dyDescent="0.25">
      <c r="A232" s="51" t="s">
        <v>26</v>
      </c>
      <c r="B232" s="66">
        <v>1161</v>
      </c>
      <c r="C232" s="57">
        <v>71442</v>
      </c>
      <c r="D232" s="58">
        <f t="shared" ref="D232:D259" si="10">B232/C232</f>
        <v>1.6250944822373395E-2</v>
      </c>
      <c r="O232" s="1" t="s">
        <v>52</v>
      </c>
      <c r="P232" s="86">
        <v>4.9303322615219719E-2</v>
      </c>
      <c r="Q232" s="86">
        <v>1.6165359942979331E-2</v>
      </c>
    </row>
    <row r="233" spans="1:17" ht="15" x14ac:dyDescent="0.25">
      <c r="A233" s="40" t="s">
        <v>35</v>
      </c>
      <c r="B233" s="52">
        <v>188</v>
      </c>
      <c r="C233" s="80">
        <v>9460</v>
      </c>
      <c r="D233" s="60">
        <f t="shared" si="10"/>
        <v>1.9873150105708247E-2</v>
      </c>
      <c r="O233" s="1" t="s">
        <v>54</v>
      </c>
      <c r="P233" s="86">
        <v>4.5221445221445222E-2</v>
      </c>
      <c r="Q233" s="86">
        <v>1.6165359942979331E-2</v>
      </c>
    </row>
    <row r="234" spans="1:17" ht="15" x14ac:dyDescent="0.25">
      <c r="A234" s="40" t="s">
        <v>36</v>
      </c>
      <c r="B234" s="52">
        <v>75</v>
      </c>
      <c r="C234" s="80">
        <v>3722</v>
      </c>
      <c r="D234" s="60">
        <f t="shared" si="10"/>
        <v>2.015045674368619E-2</v>
      </c>
      <c r="O234" s="1" t="s">
        <v>55</v>
      </c>
      <c r="P234" s="86">
        <v>3.6505460218408739E-2</v>
      </c>
      <c r="Q234" s="86">
        <v>1.6165359942979331E-2</v>
      </c>
    </row>
    <row r="235" spans="1:17" ht="15" x14ac:dyDescent="0.25">
      <c r="A235" s="40" t="s">
        <v>37</v>
      </c>
      <c r="B235" s="52">
        <v>158</v>
      </c>
      <c r="C235" s="80">
        <v>14815</v>
      </c>
      <c r="D235" s="60">
        <f t="shared" si="10"/>
        <v>1.0664866689166386E-2</v>
      </c>
      <c r="O235" s="1" t="s">
        <v>53</v>
      </c>
      <c r="P235" s="86">
        <v>3.4050179211469536E-2</v>
      </c>
      <c r="Q235" s="86">
        <v>1.6165359942979331E-2</v>
      </c>
    </row>
    <row r="236" spans="1:17" ht="15" x14ac:dyDescent="0.25">
      <c r="A236" s="40" t="s">
        <v>38</v>
      </c>
      <c r="B236" s="52">
        <v>55</v>
      </c>
      <c r="C236" s="80">
        <v>2732</v>
      </c>
      <c r="D236" s="60">
        <f t="shared" si="10"/>
        <v>2.013177159590044E-2</v>
      </c>
      <c r="O236" s="1" t="s">
        <v>57</v>
      </c>
      <c r="P236" s="86">
        <v>3.2502101428971704E-2</v>
      </c>
      <c r="Q236" s="86">
        <v>1.6165359942979331E-2</v>
      </c>
    </row>
    <row r="237" spans="1:17" ht="15" x14ac:dyDescent="0.25">
      <c r="A237" s="40" t="s">
        <v>39</v>
      </c>
      <c r="B237" s="52">
        <v>266</v>
      </c>
      <c r="C237" s="80">
        <v>23923</v>
      </c>
      <c r="D237" s="60">
        <f t="shared" si="10"/>
        <v>1.1119006813526731E-2</v>
      </c>
      <c r="O237" s="1" t="s">
        <v>58</v>
      </c>
      <c r="P237" s="86">
        <v>2.8597367226509306E-2</v>
      </c>
      <c r="Q237" s="86">
        <v>1.6165359942979331E-2</v>
      </c>
    </row>
    <row r="238" spans="1:17" ht="15" x14ac:dyDescent="0.25">
      <c r="A238" s="40" t="s">
        <v>40</v>
      </c>
      <c r="B238" s="52">
        <v>205</v>
      </c>
      <c r="C238" s="80">
        <v>3897</v>
      </c>
      <c r="D238" s="60">
        <f t="shared" si="10"/>
        <v>5.2604567616114963E-2</v>
      </c>
      <c r="O238" s="1" t="s">
        <v>47</v>
      </c>
      <c r="P238" s="86">
        <v>2.8028503562945367E-2</v>
      </c>
      <c r="Q238" s="86">
        <v>1.6165359942979331E-2</v>
      </c>
    </row>
    <row r="239" spans="1:17" ht="15" x14ac:dyDescent="0.25">
      <c r="A239" s="40" t="s">
        <v>41</v>
      </c>
      <c r="B239" s="52">
        <v>220</v>
      </c>
      <c r="C239" s="80">
        <v>12893</v>
      </c>
      <c r="D239" s="60">
        <f t="shared" si="10"/>
        <v>1.7063522841852169E-2</v>
      </c>
      <c r="O239" s="1" t="s">
        <v>56</v>
      </c>
      <c r="P239" s="86">
        <v>2.6539278131634821E-2</v>
      </c>
      <c r="Q239" s="86">
        <v>1.6165359942979331E-2</v>
      </c>
    </row>
    <row r="240" spans="1:17" ht="15" x14ac:dyDescent="0.25">
      <c r="A240" s="51" t="s">
        <v>27</v>
      </c>
      <c r="B240" s="66">
        <v>577</v>
      </c>
      <c r="C240" s="57">
        <v>46199</v>
      </c>
      <c r="D240" s="58">
        <f t="shared" si="10"/>
        <v>1.2489447823545965E-2</v>
      </c>
      <c r="O240" s="1" t="s">
        <v>45</v>
      </c>
      <c r="P240" s="86">
        <v>2.1947449768160741E-2</v>
      </c>
      <c r="Q240" s="86">
        <v>1.6165359942979331E-2</v>
      </c>
    </row>
    <row r="241" spans="1:17" ht="15" x14ac:dyDescent="0.25">
      <c r="A241" s="40" t="s">
        <v>42</v>
      </c>
      <c r="B241" s="52">
        <v>41</v>
      </c>
      <c r="C241" s="80">
        <v>10193</v>
      </c>
      <c r="D241" s="60">
        <f t="shared" si="10"/>
        <v>4.0223682919650738E-3</v>
      </c>
      <c r="O241" s="1" t="s">
        <v>51</v>
      </c>
      <c r="P241" s="86">
        <v>2.13448884609212E-2</v>
      </c>
      <c r="Q241" s="86">
        <v>1.6165359942979331E-2</v>
      </c>
    </row>
    <row r="242" spans="1:17" ht="15" x14ac:dyDescent="0.25">
      <c r="A242" s="40" t="s">
        <v>43</v>
      </c>
      <c r="B242" s="52">
        <v>11</v>
      </c>
      <c r="C242" s="59">
        <v>574</v>
      </c>
      <c r="D242" s="60">
        <f t="shared" si="10"/>
        <v>1.9163763066202089E-2</v>
      </c>
      <c r="O242" s="1" t="s">
        <v>46</v>
      </c>
      <c r="P242" s="86">
        <v>2.110726643598616E-2</v>
      </c>
      <c r="Q242" s="86">
        <v>1.6165359942979331E-2</v>
      </c>
    </row>
    <row r="243" spans="1:17" ht="15" x14ac:dyDescent="0.25">
      <c r="A243" s="40" t="s">
        <v>44</v>
      </c>
      <c r="B243" s="52">
        <v>162</v>
      </c>
      <c r="C243" s="80">
        <v>16355</v>
      </c>
      <c r="D243" s="60">
        <f t="shared" si="10"/>
        <v>9.9052277590950775E-3</v>
      </c>
      <c r="O243" s="1" t="s">
        <v>36</v>
      </c>
      <c r="P243" s="86">
        <v>2.015045674368619E-2</v>
      </c>
      <c r="Q243" s="86">
        <v>1.6165359942979331E-2</v>
      </c>
    </row>
    <row r="244" spans="1:17" ht="15" x14ac:dyDescent="0.25">
      <c r="A244" s="40" t="s">
        <v>45</v>
      </c>
      <c r="B244" s="52">
        <v>71</v>
      </c>
      <c r="C244" s="80">
        <v>3235</v>
      </c>
      <c r="D244" s="60">
        <f t="shared" si="10"/>
        <v>2.1947449768160741E-2</v>
      </c>
      <c r="O244" s="1" t="s">
        <v>38</v>
      </c>
      <c r="P244" s="86">
        <v>2.013177159590044E-2</v>
      </c>
      <c r="Q244" s="86">
        <v>1.6165359942979331E-2</v>
      </c>
    </row>
    <row r="245" spans="1:17" ht="15" x14ac:dyDescent="0.25">
      <c r="A245" s="40" t="s">
        <v>46</v>
      </c>
      <c r="B245" s="52">
        <v>61</v>
      </c>
      <c r="C245" s="80">
        <v>2890</v>
      </c>
      <c r="D245" s="60">
        <f t="shared" si="10"/>
        <v>2.110726643598616E-2</v>
      </c>
      <c r="O245" s="1" t="s">
        <v>35</v>
      </c>
      <c r="P245" s="86">
        <v>1.9873150105708247E-2</v>
      </c>
      <c r="Q245" s="86">
        <v>1.6165359942979331E-2</v>
      </c>
    </row>
    <row r="246" spans="1:17" ht="15" x14ac:dyDescent="0.25">
      <c r="A246" s="40" t="s">
        <v>47</v>
      </c>
      <c r="B246" s="52">
        <v>59</v>
      </c>
      <c r="C246" s="80">
        <v>2105</v>
      </c>
      <c r="D246" s="60">
        <f t="shared" si="10"/>
        <v>2.8028503562945367E-2</v>
      </c>
      <c r="O246" s="1" t="s">
        <v>43</v>
      </c>
      <c r="P246" s="86">
        <v>1.9163763066202089E-2</v>
      </c>
      <c r="Q246" s="86">
        <v>1.6165359942979331E-2</v>
      </c>
    </row>
    <row r="247" spans="1:17" ht="15" x14ac:dyDescent="0.25">
      <c r="A247" s="40" t="s">
        <v>48</v>
      </c>
      <c r="B247" s="52">
        <v>173</v>
      </c>
      <c r="C247" s="80">
        <v>10847</v>
      </c>
      <c r="D247" s="60">
        <f t="shared" si="10"/>
        <v>1.5949110353093023E-2</v>
      </c>
      <c r="O247" s="1" t="s">
        <v>41</v>
      </c>
      <c r="P247" s="86">
        <v>1.7063522841852169E-2</v>
      </c>
      <c r="Q247" s="86">
        <v>1.6165359942979331E-2</v>
      </c>
    </row>
    <row r="248" spans="1:17" ht="15" x14ac:dyDescent="0.25">
      <c r="A248" s="51" t="s">
        <v>28</v>
      </c>
      <c r="B248" s="66">
        <v>1054</v>
      </c>
      <c r="C248" s="57">
        <v>46921</v>
      </c>
      <c r="D248" s="58">
        <f t="shared" si="10"/>
        <v>2.246328935870932E-2</v>
      </c>
      <c r="O248" s="1" t="s">
        <v>48</v>
      </c>
      <c r="P248" s="86">
        <v>1.5949110353093023E-2</v>
      </c>
      <c r="Q248" s="86">
        <v>1.6165359942979331E-2</v>
      </c>
    </row>
    <row r="249" spans="1:17" ht="15" x14ac:dyDescent="0.25">
      <c r="A249" s="40" t="s">
        <v>49</v>
      </c>
      <c r="B249" s="52">
        <v>34</v>
      </c>
      <c r="C249" s="80">
        <v>8047</v>
      </c>
      <c r="D249" s="60">
        <f t="shared" si="10"/>
        <v>4.2251770846278118E-3</v>
      </c>
      <c r="O249" s="1" t="s">
        <v>29</v>
      </c>
      <c r="P249" s="86">
        <v>1.5471865425211596E-2</v>
      </c>
      <c r="Q249" s="86">
        <v>1.6165359942979331E-2</v>
      </c>
    </row>
    <row r="250" spans="1:17" ht="15" x14ac:dyDescent="0.25">
      <c r="A250" s="40" t="s">
        <v>50</v>
      </c>
      <c r="B250" s="52">
        <v>117</v>
      </c>
      <c r="C250" s="80">
        <v>11309</v>
      </c>
      <c r="D250" s="60">
        <f t="shared" si="10"/>
        <v>1.0345742329118401E-2</v>
      </c>
      <c r="O250" s="1" t="s">
        <v>39</v>
      </c>
      <c r="P250" s="86">
        <v>1.1119006813526731E-2</v>
      </c>
      <c r="Q250" s="86">
        <v>1.6165359942979331E-2</v>
      </c>
    </row>
    <row r="251" spans="1:17" ht="15" x14ac:dyDescent="0.25">
      <c r="A251" s="40" t="s">
        <v>51</v>
      </c>
      <c r="B251" s="52">
        <v>133</v>
      </c>
      <c r="C251" s="80">
        <v>6231</v>
      </c>
      <c r="D251" s="60">
        <f t="shared" si="10"/>
        <v>2.13448884609212E-2</v>
      </c>
      <c r="O251" s="1" t="s">
        <v>37</v>
      </c>
      <c r="P251" s="86">
        <v>1.0664866689166386E-2</v>
      </c>
      <c r="Q251" s="86">
        <v>1.6165359942979331E-2</v>
      </c>
    </row>
    <row r="252" spans="1:17" ht="15" x14ac:dyDescent="0.25">
      <c r="A252" s="40" t="s">
        <v>52</v>
      </c>
      <c r="B252" s="52">
        <v>138</v>
      </c>
      <c r="C252" s="80">
        <v>2799</v>
      </c>
      <c r="D252" s="60">
        <f t="shared" si="10"/>
        <v>4.9303322615219719E-2</v>
      </c>
      <c r="O252" s="1" t="s">
        <v>50</v>
      </c>
      <c r="P252" s="86">
        <v>1.0345742329118401E-2</v>
      </c>
      <c r="Q252" s="86">
        <v>1.6165359942979331E-2</v>
      </c>
    </row>
    <row r="253" spans="1:17" ht="15" x14ac:dyDescent="0.25">
      <c r="A253" s="40" t="s">
        <v>53</v>
      </c>
      <c r="B253" s="52">
        <v>19</v>
      </c>
      <c r="C253" s="59">
        <v>558</v>
      </c>
      <c r="D253" s="60">
        <f t="shared" si="10"/>
        <v>3.4050179211469536E-2</v>
      </c>
      <c r="O253" s="1" t="s">
        <v>44</v>
      </c>
      <c r="P253" s="86">
        <v>9.9052277590950775E-3</v>
      </c>
      <c r="Q253" s="86">
        <v>1.6165359942979331E-2</v>
      </c>
    </row>
    <row r="254" spans="1:17" ht="15" x14ac:dyDescent="0.25">
      <c r="A254" s="40" t="s">
        <v>54</v>
      </c>
      <c r="B254" s="52">
        <v>194</v>
      </c>
      <c r="C254" s="80">
        <v>4290</v>
      </c>
      <c r="D254" s="60">
        <f t="shared" si="10"/>
        <v>4.5221445221445222E-2</v>
      </c>
      <c r="O254" s="1" t="s">
        <v>49</v>
      </c>
      <c r="P254" s="86">
        <v>4.2251770846278118E-3</v>
      </c>
      <c r="Q254" s="86">
        <v>1.6165359942979331E-2</v>
      </c>
    </row>
    <row r="255" spans="1:17" ht="15" x14ac:dyDescent="0.25">
      <c r="A255" s="40" t="s">
        <v>55</v>
      </c>
      <c r="B255" s="52">
        <v>117</v>
      </c>
      <c r="C255" s="80">
        <v>3205</v>
      </c>
      <c r="D255" s="60">
        <f t="shared" si="10"/>
        <v>3.6505460218408739E-2</v>
      </c>
      <c r="O255" s="1" t="s">
        <v>42</v>
      </c>
      <c r="P255" s="86">
        <v>4.0223682919650738E-3</v>
      </c>
      <c r="Q255" s="86">
        <v>1.6165359942979331E-2</v>
      </c>
    </row>
    <row r="256" spans="1:17" x14ac:dyDescent="0.2">
      <c r="A256" s="40" t="s">
        <v>56</v>
      </c>
      <c r="B256" s="52">
        <v>125</v>
      </c>
      <c r="C256" s="80">
        <v>4710</v>
      </c>
      <c r="D256" s="60">
        <f t="shared" si="10"/>
        <v>2.6539278131634821E-2</v>
      </c>
    </row>
    <row r="257" spans="1:16" x14ac:dyDescent="0.2">
      <c r="A257" s="40" t="s">
        <v>57</v>
      </c>
      <c r="B257" s="52">
        <v>116</v>
      </c>
      <c r="C257" s="80">
        <v>3569</v>
      </c>
      <c r="D257" s="60">
        <f t="shared" si="10"/>
        <v>3.2502101428971704E-2</v>
      </c>
    </row>
    <row r="258" spans="1:16" x14ac:dyDescent="0.2">
      <c r="A258" s="40" t="s">
        <v>58</v>
      </c>
      <c r="B258" s="52">
        <v>63</v>
      </c>
      <c r="C258" s="80">
        <v>2203</v>
      </c>
      <c r="D258" s="60">
        <f t="shared" si="10"/>
        <v>2.8597367226509306E-2</v>
      </c>
    </row>
    <row r="259" spans="1:16" x14ac:dyDescent="0.2">
      <c r="A259" s="51" t="s">
        <v>29</v>
      </c>
      <c r="B259" s="65">
        <v>2338</v>
      </c>
      <c r="C259" s="57">
        <v>151113</v>
      </c>
      <c r="D259" s="58">
        <f t="shared" si="10"/>
        <v>1.5471865425211596E-2</v>
      </c>
    </row>
    <row r="260" spans="1:16" x14ac:dyDescent="0.2">
      <c r="D260" s="61"/>
    </row>
    <row r="261" spans="1:16" x14ac:dyDescent="0.2">
      <c r="C261" s="42"/>
    </row>
    <row r="262" spans="1:16" x14ac:dyDescent="0.2">
      <c r="C262" s="42"/>
    </row>
    <row r="263" spans="1:16" x14ac:dyDescent="0.2">
      <c r="C263" s="42"/>
    </row>
    <row r="265" spans="1:16" x14ac:dyDescent="0.2">
      <c r="A265" s="63" t="s">
        <v>166</v>
      </c>
    </row>
    <row r="266" spans="1:16" x14ac:dyDescent="0.2">
      <c r="B266" s="39" t="s">
        <v>4</v>
      </c>
      <c r="E266" s="39" t="s">
        <v>5</v>
      </c>
      <c r="H266" s="39" t="s">
        <v>6</v>
      </c>
      <c r="K266" s="39" t="s">
        <v>7</v>
      </c>
      <c r="N266" s="39" t="s">
        <v>8</v>
      </c>
    </row>
    <row r="267" spans="1:16" x14ac:dyDescent="0.2">
      <c r="A267" s="38" t="s">
        <v>25</v>
      </c>
      <c r="B267" s="39" t="s">
        <v>9</v>
      </c>
      <c r="C267" s="39" t="s">
        <v>30</v>
      </c>
      <c r="D267" s="39" t="s">
        <v>31</v>
      </c>
      <c r="E267" s="39" t="s">
        <v>9</v>
      </c>
      <c r="F267" s="39" t="s">
        <v>30</v>
      </c>
      <c r="G267" s="39" t="s">
        <v>31</v>
      </c>
      <c r="H267" s="39" t="s">
        <v>9</v>
      </c>
      <c r="I267" s="39" t="s">
        <v>30</v>
      </c>
      <c r="J267" s="39" t="s">
        <v>31</v>
      </c>
      <c r="K267" s="39" t="s">
        <v>9</v>
      </c>
      <c r="L267" s="39" t="s">
        <v>30</v>
      </c>
      <c r="M267" s="39" t="s">
        <v>31</v>
      </c>
      <c r="N267" s="39" t="s">
        <v>9</v>
      </c>
      <c r="O267" s="39" t="s">
        <v>30</v>
      </c>
      <c r="P267" s="39" t="s">
        <v>31</v>
      </c>
    </row>
    <row r="268" spans="1:16" x14ac:dyDescent="0.2">
      <c r="A268" s="51" t="s">
        <v>9</v>
      </c>
      <c r="B268" s="43">
        <v>5103</v>
      </c>
      <c r="C268" s="55">
        <v>592</v>
      </c>
      <c r="D268" s="55">
        <v>883</v>
      </c>
      <c r="E268" s="43">
        <v>4282</v>
      </c>
      <c r="F268" s="55">
        <v>506</v>
      </c>
      <c r="G268" s="55">
        <v>705</v>
      </c>
      <c r="H268" s="55">
        <v>134</v>
      </c>
      <c r="I268" s="55">
        <v>13</v>
      </c>
      <c r="J268" s="55">
        <v>29</v>
      </c>
      <c r="K268" s="55">
        <v>45</v>
      </c>
      <c r="L268" s="55">
        <v>7</v>
      </c>
      <c r="M268" s="55">
        <v>17</v>
      </c>
      <c r="N268" s="55">
        <v>796</v>
      </c>
      <c r="O268" s="55">
        <v>68</v>
      </c>
      <c r="P268" s="55">
        <v>134</v>
      </c>
    </row>
    <row r="269" spans="1:16" x14ac:dyDescent="0.2">
      <c r="A269" s="51" t="s">
        <v>26</v>
      </c>
      <c r="B269" s="55">
        <v>1161</v>
      </c>
      <c r="C269" s="55">
        <v>154</v>
      </c>
      <c r="D269" s="55">
        <v>241</v>
      </c>
      <c r="E269" s="55">
        <v>934</v>
      </c>
      <c r="F269" s="55">
        <v>129</v>
      </c>
      <c r="G269" s="55">
        <v>172</v>
      </c>
      <c r="H269" s="55">
        <v>12</v>
      </c>
      <c r="I269" s="55">
        <v>2</v>
      </c>
      <c r="J269" s="55">
        <v>2</v>
      </c>
      <c r="K269" s="55">
        <v>3</v>
      </c>
      <c r="L269" s="68">
        <v>1</v>
      </c>
      <c r="M269" s="68">
        <v>1</v>
      </c>
      <c r="N269" s="55">
        <v>256</v>
      </c>
      <c r="O269" s="55">
        <v>22</v>
      </c>
      <c r="P269" s="55">
        <v>66</v>
      </c>
    </row>
    <row r="270" spans="1:16" x14ac:dyDescent="0.2">
      <c r="A270" s="40" t="s">
        <v>35</v>
      </c>
      <c r="B270" s="52">
        <v>188</v>
      </c>
      <c r="C270" s="52" t="s">
        <v>2</v>
      </c>
      <c r="D270" s="52">
        <v>16</v>
      </c>
      <c r="E270" s="52">
        <v>145</v>
      </c>
      <c r="F270" s="52" t="s">
        <v>2</v>
      </c>
      <c r="G270" s="52">
        <v>16</v>
      </c>
      <c r="H270" s="52">
        <v>5</v>
      </c>
      <c r="I270" s="69" t="s">
        <v>2</v>
      </c>
      <c r="J270" s="69" t="s">
        <v>2</v>
      </c>
      <c r="K270" s="69" t="s">
        <v>2</v>
      </c>
      <c r="L270" s="69" t="s">
        <v>2</v>
      </c>
      <c r="M270" s="69" t="s">
        <v>2</v>
      </c>
      <c r="N270" s="52">
        <v>40</v>
      </c>
      <c r="O270" s="69" t="s">
        <v>2</v>
      </c>
      <c r="P270" s="52" t="s">
        <v>2</v>
      </c>
    </row>
    <row r="271" spans="1:16" x14ac:dyDescent="0.2">
      <c r="A271" s="40" t="s">
        <v>36</v>
      </c>
      <c r="B271" s="52">
        <v>75</v>
      </c>
      <c r="C271" s="69" t="s">
        <v>2</v>
      </c>
      <c r="D271" s="52">
        <v>22</v>
      </c>
      <c r="E271" s="52">
        <v>67</v>
      </c>
      <c r="F271" s="69" t="s">
        <v>2</v>
      </c>
      <c r="G271" s="52">
        <v>22</v>
      </c>
      <c r="H271" s="69" t="s">
        <v>2</v>
      </c>
      <c r="I271" s="69" t="s">
        <v>2</v>
      </c>
      <c r="J271" s="69" t="s">
        <v>2</v>
      </c>
      <c r="K271" s="69" t="s">
        <v>2</v>
      </c>
      <c r="L271" s="69" t="s">
        <v>2</v>
      </c>
      <c r="M271" s="69" t="s">
        <v>2</v>
      </c>
      <c r="N271" s="52">
        <v>9</v>
      </c>
      <c r="O271" s="69" t="s">
        <v>2</v>
      </c>
      <c r="P271" s="52" t="s">
        <v>2</v>
      </c>
    </row>
    <row r="272" spans="1:16" x14ac:dyDescent="0.2">
      <c r="A272" s="40" t="s">
        <v>37</v>
      </c>
      <c r="B272" s="52">
        <v>158</v>
      </c>
      <c r="C272" s="52">
        <v>33</v>
      </c>
      <c r="D272" s="52">
        <v>32</v>
      </c>
      <c r="E272" s="52">
        <v>142</v>
      </c>
      <c r="F272" s="52">
        <v>33</v>
      </c>
      <c r="G272" s="52">
        <v>31</v>
      </c>
      <c r="H272" s="52">
        <v>2</v>
      </c>
      <c r="I272" s="69" t="s">
        <v>2</v>
      </c>
      <c r="J272" s="69" t="s">
        <v>2</v>
      </c>
      <c r="K272" s="69" t="s">
        <v>2</v>
      </c>
      <c r="L272" s="69" t="s">
        <v>2</v>
      </c>
      <c r="M272" s="69" t="s">
        <v>2</v>
      </c>
      <c r="N272" s="52">
        <v>20</v>
      </c>
      <c r="O272" s="52" t="s">
        <v>2</v>
      </c>
      <c r="P272" s="52">
        <v>1</v>
      </c>
    </row>
    <row r="273" spans="1:16" x14ac:dyDescent="0.2">
      <c r="A273" s="40" t="s">
        <v>38</v>
      </c>
      <c r="B273" s="52">
        <v>55</v>
      </c>
      <c r="C273" s="52">
        <v>7</v>
      </c>
      <c r="D273" s="52">
        <v>12</v>
      </c>
      <c r="E273" s="52">
        <v>53</v>
      </c>
      <c r="F273" s="52">
        <v>7</v>
      </c>
      <c r="G273" s="52">
        <v>11</v>
      </c>
      <c r="H273" s="69" t="s">
        <v>2</v>
      </c>
      <c r="I273" s="69" t="s">
        <v>2</v>
      </c>
      <c r="J273" s="69" t="s">
        <v>2</v>
      </c>
      <c r="K273" s="69" t="s">
        <v>2</v>
      </c>
      <c r="L273" s="69" t="s">
        <v>2</v>
      </c>
      <c r="M273" s="69" t="s">
        <v>2</v>
      </c>
      <c r="N273" s="52">
        <v>4</v>
      </c>
      <c r="O273" s="52" t="s">
        <v>2</v>
      </c>
      <c r="P273" s="52">
        <v>1</v>
      </c>
    </row>
    <row r="274" spans="1:16" x14ac:dyDescent="0.2">
      <c r="A274" s="40" t="s">
        <v>39</v>
      </c>
      <c r="B274" s="52">
        <v>266</v>
      </c>
      <c r="C274" s="52">
        <v>36</v>
      </c>
      <c r="D274" s="52">
        <v>83</v>
      </c>
      <c r="E274" s="52">
        <v>196</v>
      </c>
      <c r="F274" s="52">
        <v>28</v>
      </c>
      <c r="G274" s="52">
        <v>46</v>
      </c>
      <c r="H274" s="69" t="s">
        <v>2</v>
      </c>
      <c r="I274" s="69" t="s">
        <v>2</v>
      </c>
      <c r="J274" s="69" t="s">
        <v>2</v>
      </c>
      <c r="K274" s="52">
        <v>2</v>
      </c>
      <c r="L274" s="69" t="s">
        <v>2</v>
      </c>
      <c r="M274" s="69">
        <v>1</v>
      </c>
      <c r="N274" s="52">
        <v>84</v>
      </c>
      <c r="O274" s="52">
        <v>8</v>
      </c>
      <c r="P274" s="52">
        <v>36</v>
      </c>
    </row>
    <row r="275" spans="1:16" x14ac:dyDescent="0.2">
      <c r="A275" s="40" t="s">
        <v>40</v>
      </c>
      <c r="B275" s="52">
        <v>205</v>
      </c>
      <c r="C275" s="52">
        <v>38</v>
      </c>
      <c r="D275" s="52">
        <v>48</v>
      </c>
      <c r="E275" s="52">
        <v>157</v>
      </c>
      <c r="F275" s="52">
        <v>27</v>
      </c>
      <c r="G275" s="52">
        <v>24</v>
      </c>
      <c r="H275" s="52">
        <v>3</v>
      </c>
      <c r="I275" s="52">
        <v>2</v>
      </c>
      <c r="J275" s="69">
        <v>2</v>
      </c>
      <c r="K275" s="52">
        <v>1</v>
      </c>
      <c r="L275" s="69">
        <v>1</v>
      </c>
      <c r="M275" s="69" t="s">
        <v>2</v>
      </c>
      <c r="N275" s="52">
        <v>53</v>
      </c>
      <c r="O275" s="52">
        <v>8</v>
      </c>
      <c r="P275" s="52">
        <v>22</v>
      </c>
    </row>
    <row r="276" spans="1:16" x14ac:dyDescent="0.2">
      <c r="A276" s="40" t="s">
        <v>41</v>
      </c>
      <c r="B276" s="52">
        <v>220</v>
      </c>
      <c r="C276" s="52">
        <v>43</v>
      </c>
      <c r="D276" s="52">
        <v>28</v>
      </c>
      <c r="E276" s="52">
        <v>180</v>
      </c>
      <c r="F276" s="52">
        <v>37</v>
      </c>
      <c r="G276" s="52">
        <v>22</v>
      </c>
      <c r="H276" s="52">
        <v>2</v>
      </c>
      <c r="I276" s="69" t="s">
        <v>2</v>
      </c>
      <c r="J276" s="52" t="s">
        <v>2</v>
      </c>
      <c r="K276" s="69" t="s">
        <v>2</v>
      </c>
      <c r="L276" s="69" t="s">
        <v>2</v>
      </c>
      <c r="M276" s="69" t="s">
        <v>2</v>
      </c>
      <c r="N276" s="52">
        <v>46</v>
      </c>
      <c r="O276" s="52">
        <v>6</v>
      </c>
      <c r="P276" s="52">
        <v>6</v>
      </c>
    </row>
    <row r="277" spans="1:16" x14ac:dyDescent="0.2">
      <c r="A277" s="51" t="s">
        <v>27</v>
      </c>
      <c r="B277" s="55">
        <v>577</v>
      </c>
      <c r="C277" s="55">
        <v>70</v>
      </c>
      <c r="D277" s="55">
        <v>103</v>
      </c>
      <c r="E277" s="55">
        <v>493</v>
      </c>
      <c r="F277" s="55">
        <v>61</v>
      </c>
      <c r="G277" s="55">
        <v>82</v>
      </c>
      <c r="H277" s="55">
        <v>12</v>
      </c>
      <c r="I277" s="55">
        <v>2</v>
      </c>
      <c r="J277" s="68">
        <v>3</v>
      </c>
      <c r="K277" s="55">
        <v>4</v>
      </c>
      <c r="L277" s="68" t="s">
        <v>2</v>
      </c>
      <c r="M277" s="55">
        <v>2</v>
      </c>
      <c r="N277" s="55">
        <v>84</v>
      </c>
      <c r="O277" s="55">
        <v>7</v>
      </c>
      <c r="P277" s="55">
        <v>16</v>
      </c>
    </row>
    <row r="278" spans="1:16" x14ac:dyDescent="0.2">
      <c r="A278" s="40" t="s">
        <v>42</v>
      </c>
      <c r="B278" s="52">
        <v>41</v>
      </c>
      <c r="C278" s="69">
        <v>6</v>
      </c>
      <c r="D278" s="52">
        <v>1</v>
      </c>
      <c r="E278" s="52">
        <v>38</v>
      </c>
      <c r="F278" s="69">
        <v>6</v>
      </c>
      <c r="G278" s="52">
        <v>1</v>
      </c>
      <c r="H278" s="69" t="s">
        <v>2</v>
      </c>
      <c r="I278" s="69" t="s">
        <v>2</v>
      </c>
      <c r="J278" s="69" t="s">
        <v>2</v>
      </c>
      <c r="K278" s="69" t="s">
        <v>2</v>
      </c>
      <c r="L278" s="69" t="s">
        <v>2</v>
      </c>
      <c r="M278" s="69" t="s">
        <v>2</v>
      </c>
      <c r="N278" s="52">
        <v>3</v>
      </c>
      <c r="O278" s="69" t="s">
        <v>2</v>
      </c>
      <c r="P278" s="69" t="s">
        <v>2</v>
      </c>
    </row>
    <row r="279" spans="1:16" x14ac:dyDescent="0.2">
      <c r="A279" s="40" t="s">
        <v>43</v>
      </c>
      <c r="B279" s="52">
        <v>11</v>
      </c>
      <c r="C279" s="52" t="s">
        <v>2</v>
      </c>
      <c r="D279" s="52" t="s">
        <v>2</v>
      </c>
      <c r="E279" s="52">
        <v>9</v>
      </c>
      <c r="F279" s="52" t="s">
        <v>2</v>
      </c>
      <c r="G279" s="52" t="s">
        <v>2</v>
      </c>
      <c r="H279" s="69" t="s">
        <v>2</v>
      </c>
      <c r="I279" s="69" t="s">
        <v>2</v>
      </c>
      <c r="J279" s="69" t="s">
        <v>2</v>
      </c>
      <c r="K279" s="69" t="s">
        <v>2</v>
      </c>
      <c r="L279" s="69" t="s">
        <v>2</v>
      </c>
      <c r="M279" s="69" t="s">
        <v>2</v>
      </c>
      <c r="N279" s="52">
        <v>2</v>
      </c>
      <c r="O279" s="69" t="s">
        <v>2</v>
      </c>
      <c r="P279" s="69" t="s">
        <v>2</v>
      </c>
    </row>
    <row r="280" spans="1:16" x14ac:dyDescent="0.2">
      <c r="A280" s="40" t="s">
        <v>44</v>
      </c>
      <c r="B280" s="52">
        <v>162</v>
      </c>
      <c r="C280" s="52">
        <v>23</v>
      </c>
      <c r="D280" s="52">
        <v>38</v>
      </c>
      <c r="E280" s="52">
        <v>145</v>
      </c>
      <c r="F280" s="52">
        <v>21</v>
      </c>
      <c r="G280" s="52">
        <v>36</v>
      </c>
      <c r="H280" s="52">
        <v>3</v>
      </c>
      <c r="I280" s="69" t="s">
        <v>2</v>
      </c>
      <c r="J280" s="69" t="s">
        <v>2</v>
      </c>
      <c r="K280" s="52">
        <v>2</v>
      </c>
      <c r="L280" s="69" t="s">
        <v>2</v>
      </c>
      <c r="M280" s="52">
        <v>1</v>
      </c>
      <c r="N280" s="52">
        <v>14</v>
      </c>
      <c r="O280" s="52">
        <v>2</v>
      </c>
      <c r="P280" s="52">
        <v>1</v>
      </c>
    </row>
    <row r="281" spans="1:16" x14ac:dyDescent="0.2">
      <c r="A281" s="40" t="s">
        <v>45</v>
      </c>
      <c r="B281" s="52">
        <v>71</v>
      </c>
      <c r="C281" s="69">
        <v>5</v>
      </c>
      <c r="D281" s="52">
        <v>12</v>
      </c>
      <c r="E281" s="52">
        <v>56</v>
      </c>
      <c r="F281" s="69">
        <v>4</v>
      </c>
      <c r="G281" s="52">
        <v>7</v>
      </c>
      <c r="H281" s="52">
        <v>1</v>
      </c>
      <c r="I281" s="69" t="s">
        <v>2</v>
      </c>
      <c r="J281" s="69" t="s">
        <v>2</v>
      </c>
      <c r="K281" s="52">
        <v>1</v>
      </c>
      <c r="L281" s="69" t="s">
        <v>2</v>
      </c>
      <c r="M281" s="69" t="s">
        <v>2</v>
      </c>
      <c r="N281" s="52">
        <v>17</v>
      </c>
      <c r="O281" s="69">
        <v>1</v>
      </c>
      <c r="P281" s="52">
        <v>5</v>
      </c>
    </row>
    <row r="282" spans="1:16" x14ac:dyDescent="0.2">
      <c r="A282" s="40" t="s">
        <v>46</v>
      </c>
      <c r="B282" s="52">
        <v>61</v>
      </c>
      <c r="C282" s="52">
        <v>7</v>
      </c>
      <c r="D282" s="52">
        <v>11</v>
      </c>
      <c r="E282" s="52">
        <v>51</v>
      </c>
      <c r="F282" s="52">
        <v>7</v>
      </c>
      <c r="G282" s="52">
        <v>9</v>
      </c>
      <c r="H282" s="52">
        <v>2</v>
      </c>
      <c r="I282" s="52" t="s">
        <v>2</v>
      </c>
      <c r="J282" s="69">
        <v>1</v>
      </c>
      <c r="K282" s="69">
        <v>1</v>
      </c>
      <c r="L282" s="69" t="s">
        <v>2</v>
      </c>
      <c r="M282" s="69">
        <v>1</v>
      </c>
      <c r="N282" s="52">
        <v>9</v>
      </c>
      <c r="O282" s="52" t="s">
        <v>2</v>
      </c>
      <c r="P282" s="52" t="s">
        <v>2</v>
      </c>
    </row>
    <row r="283" spans="1:16" x14ac:dyDescent="0.2">
      <c r="A283" s="40" t="s">
        <v>47</v>
      </c>
      <c r="B283" s="52">
        <v>59</v>
      </c>
      <c r="C283" s="69" t="s">
        <v>2</v>
      </c>
      <c r="D283" s="52">
        <v>14</v>
      </c>
      <c r="E283" s="52">
        <v>43</v>
      </c>
      <c r="F283" s="69" t="s">
        <v>2</v>
      </c>
      <c r="G283" s="52">
        <v>8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>
        <v>18</v>
      </c>
      <c r="O283" s="69" t="s">
        <v>2</v>
      </c>
      <c r="P283" s="52">
        <v>6</v>
      </c>
    </row>
    <row r="284" spans="1:16" x14ac:dyDescent="0.2">
      <c r="A284" s="40" t="s">
        <v>48</v>
      </c>
      <c r="B284" s="52">
        <v>173</v>
      </c>
      <c r="C284" s="52">
        <v>29</v>
      </c>
      <c r="D284" s="52">
        <v>27</v>
      </c>
      <c r="E284" s="52">
        <v>152</v>
      </c>
      <c r="F284" s="52">
        <v>23</v>
      </c>
      <c r="G284" s="52">
        <v>21</v>
      </c>
      <c r="H284" s="52">
        <v>6</v>
      </c>
      <c r="I284" s="69">
        <v>2</v>
      </c>
      <c r="J284" s="69">
        <v>2</v>
      </c>
      <c r="K284" s="69" t="s">
        <v>2</v>
      </c>
      <c r="L284" s="69" t="s">
        <v>2</v>
      </c>
      <c r="M284" s="69" t="s">
        <v>2</v>
      </c>
      <c r="N284" s="52">
        <v>21</v>
      </c>
      <c r="O284" s="52">
        <v>4</v>
      </c>
      <c r="P284" s="52">
        <v>4</v>
      </c>
    </row>
    <row r="285" spans="1:16" x14ac:dyDescent="0.2">
      <c r="A285" s="51" t="s">
        <v>28</v>
      </c>
      <c r="B285" s="55">
        <v>1054</v>
      </c>
      <c r="C285" s="55">
        <v>101</v>
      </c>
      <c r="D285" s="55">
        <v>208</v>
      </c>
      <c r="E285" s="55">
        <v>915</v>
      </c>
      <c r="F285" s="55">
        <v>92</v>
      </c>
      <c r="G285" s="55">
        <v>188</v>
      </c>
      <c r="H285" s="55">
        <v>26</v>
      </c>
      <c r="I285" s="68" t="s">
        <v>2</v>
      </c>
      <c r="J285" s="55">
        <v>4</v>
      </c>
      <c r="K285" s="55">
        <v>6</v>
      </c>
      <c r="L285" s="55">
        <v>2</v>
      </c>
      <c r="M285" s="55" t="s">
        <v>2</v>
      </c>
      <c r="N285" s="55">
        <v>140</v>
      </c>
      <c r="O285" s="55">
        <v>7</v>
      </c>
      <c r="P285" s="55">
        <v>17</v>
      </c>
    </row>
    <row r="286" spans="1:16" x14ac:dyDescent="0.2">
      <c r="A286" s="40" t="s">
        <v>49</v>
      </c>
      <c r="B286" s="52">
        <v>34</v>
      </c>
      <c r="C286" s="69">
        <v>1</v>
      </c>
      <c r="D286" s="52">
        <v>10</v>
      </c>
      <c r="E286" s="52">
        <v>33</v>
      </c>
      <c r="F286" s="69">
        <v>1</v>
      </c>
      <c r="G286" s="52">
        <v>10</v>
      </c>
      <c r="H286" s="69" t="s">
        <v>2</v>
      </c>
      <c r="I286" s="69" t="s">
        <v>2</v>
      </c>
      <c r="J286" s="69" t="s">
        <v>2</v>
      </c>
      <c r="K286" s="69" t="s">
        <v>2</v>
      </c>
      <c r="L286" s="69" t="s">
        <v>2</v>
      </c>
      <c r="M286" s="69" t="s">
        <v>2</v>
      </c>
      <c r="N286" s="52">
        <v>1</v>
      </c>
      <c r="O286" s="69" t="s">
        <v>2</v>
      </c>
      <c r="P286" s="69" t="s">
        <v>2</v>
      </c>
    </row>
    <row r="287" spans="1:16" x14ac:dyDescent="0.2">
      <c r="A287" s="40" t="s">
        <v>50</v>
      </c>
      <c r="B287" s="52">
        <v>117</v>
      </c>
      <c r="C287" s="52">
        <v>24</v>
      </c>
      <c r="D287" s="52">
        <v>25</v>
      </c>
      <c r="E287" s="52">
        <v>105</v>
      </c>
      <c r="F287" s="52">
        <v>22</v>
      </c>
      <c r="G287" s="52">
        <v>25</v>
      </c>
      <c r="H287" s="69">
        <v>1</v>
      </c>
      <c r="I287" s="69" t="s">
        <v>2</v>
      </c>
      <c r="J287" s="69" t="s">
        <v>2</v>
      </c>
      <c r="K287" s="52">
        <v>2</v>
      </c>
      <c r="L287" s="69">
        <v>2</v>
      </c>
      <c r="M287" s="69" t="s">
        <v>2</v>
      </c>
      <c r="N287" s="52">
        <v>9</v>
      </c>
      <c r="O287" s="52" t="s">
        <v>2</v>
      </c>
      <c r="P287" s="52" t="s">
        <v>2</v>
      </c>
    </row>
    <row r="288" spans="1:16" x14ac:dyDescent="0.2">
      <c r="A288" s="40" t="s">
        <v>51</v>
      </c>
      <c r="B288" s="52">
        <v>133</v>
      </c>
      <c r="C288" s="52">
        <v>27</v>
      </c>
      <c r="D288" s="52">
        <v>31</v>
      </c>
      <c r="E288" s="52">
        <v>118</v>
      </c>
      <c r="F288" s="52">
        <v>25</v>
      </c>
      <c r="G288" s="52">
        <v>28</v>
      </c>
      <c r="H288" s="52">
        <v>7</v>
      </c>
      <c r="I288" s="69" t="s">
        <v>2</v>
      </c>
      <c r="J288" s="69">
        <v>2</v>
      </c>
      <c r="K288" s="52" t="s">
        <v>2</v>
      </c>
      <c r="L288" s="52" t="s">
        <v>2</v>
      </c>
      <c r="M288" s="69" t="s">
        <v>2</v>
      </c>
      <c r="N288" s="52">
        <v>11</v>
      </c>
      <c r="O288" s="52">
        <v>2</v>
      </c>
      <c r="P288" s="52">
        <v>1</v>
      </c>
    </row>
    <row r="289" spans="1:16" x14ac:dyDescent="0.2">
      <c r="A289" s="40" t="s">
        <v>52</v>
      </c>
      <c r="B289" s="52">
        <v>138</v>
      </c>
      <c r="C289" s="52">
        <v>4</v>
      </c>
      <c r="D289" s="52">
        <v>19</v>
      </c>
      <c r="E289" s="52">
        <v>112</v>
      </c>
      <c r="F289" s="52">
        <v>4</v>
      </c>
      <c r="G289" s="52">
        <v>15</v>
      </c>
      <c r="H289" s="52">
        <v>1</v>
      </c>
      <c r="I289" s="69" t="s">
        <v>2</v>
      </c>
      <c r="J289" s="69" t="s">
        <v>2</v>
      </c>
      <c r="K289" s="69" t="s">
        <v>2</v>
      </c>
      <c r="L289" s="69" t="s">
        <v>2</v>
      </c>
      <c r="M289" s="69" t="s">
        <v>2</v>
      </c>
      <c r="N289" s="52">
        <v>30</v>
      </c>
      <c r="O289" s="69" t="s">
        <v>2</v>
      </c>
      <c r="P289" s="52">
        <v>4</v>
      </c>
    </row>
    <row r="290" spans="1:16" x14ac:dyDescent="0.2">
      <c r="A290" s="40" t="s">
        <v>53</v>
      </c>
      <c r="B290" s="52">
        <v>19</v>
      </c>
      <c r="C290" s="52">
        <v>1</v>
      </c>
      <c r="D290" s="52">
        <v>4</v>
      </c>
      <c r="E290" s="52">
        <v>16</v>
      </c>
      <c r="F290" s="52">
        <v>1</v>
      </c>
      <c r="G290" s="52">
        <v>3</v>
      </c>
      <c r="H290" s="69" t="s">
        <v>2</v>
      </c>
      <c r="I290" s="69" t="s">
        <v>2</v>
      </c>
      <c r="J290" s="69" t="s">
        <v>2</v>
      </c>
      <c r="K290" s="69" t="s">
        <v>2</v>
      </c>
      <c r="L290" s="69" t="s">
        <v>2</v>
      </c>
      <c r="M290" s="69" t="s">
        <v>2</v>
      </c>
      <c r="N290" s="52">
        <v>3</v>
      </c>
      <c r="O290" s="69" t="s">
        <v>2</v>
      </c>
      <c r="P290" s="52">
        <v>1</v>
      </c>
    </row>
    <row r="291" spans="1:16" x14ac:dyDescent="0.2">
      <c r="A291" s="40" t="s">
        <v>54</v>
      </c>
      <c r="B291" s="52">
        <v>194</v>
      </c>
      <c r="C291" s="52">
        <v>13</v>
      </c>
      <c r="D291" s="52">
        <v>40</v>
      </c>
      <c r="E291" s="52">
        <v>172</v>
      </c>
      <c r="F291" s="52">
        <v>12</v>
      </c>
      <c r="G291" s="52">
        <v>36</v>
      </c>
      <c r="H291" s="52">
        <v>1</v>
      </c>
      <c r="I291" s="69" t="s">
        <v>2</v>
      </c>
      <c r="J291" s="69" t="s">
        <v>2</v>
      </c>
      <c r="K291" s="69" t="s">
        <v>2</v>
      </c>
      <c r="L291" s="69" t="s">
        <v>2</v>
      </c>
      <c r="M291" s="69" t="s">
        <v>2</v>
      </c>
      <c r="N291" s="52">
        <v>28</v>
      </c>
      <c r="O291" s="52">
        <v>1</v>
      </c>
      <c r="P291" s="52">
        <v>4</v>
      </c>
    </row>
    <row r="292" spans="1:16" x14ac:dyDescent="0.2">
      <c r="A292" s="40" t="s">
        <v>55</v>
      </c>
      <c r="B292" s="52">
        <v>117</v>
      </c>
      <c r="C292" s="52">
        <v>12</v>
      </c>
      <c r="D292" s="52">
        <v>28</v>
      </c>
      <c r="E292" s="52">
        <v>97</v>
      </c>
      <c r="F292" s="52">
        <v>8</v>
      </c>
      <c r="G292" s="52">
        <v>25</v>
      </c>
      <c r="H292" s="52">
        <v>2</v>
      </c>
      <c r="I292" s="69" t="s">
        <v>2</v>
      </c>
      <c r="J292" s="52">
        <v>1</v>
      </c>
      <c r="K292" s="69" t="s">
        <v>2</v>
      </c>
      <c r="L292" s="69" t="s">
        <v>2</v>
      </c>
      <c r="M292" s="69" t="s">
        <v>2</v>
      </c>
      <c r="N292" s="52">
        <v>20</v>
      </c>
      <c r="O292" s="52">
        <v>4</v>
      </c>
      <c r="P292" s="52">
        <v>3</v>
      </c>
    </row>
    <row r="293" spans="1:16" x14ac:dyDescent="0.2">
      <c r="A293" s="40" t="s">
        <v>56</v>
      </c>
      <c r="B293" s="52">
        <v>125</v>
      </c>
      <c r="C293" s="52">
        <v>15</v>
      </c>
      <c r="D293" s="52">
        <v>22</v>
      </c>
      <c r="E293" s="52">
        <v>116</v>
      </c>
      <c r="F293" s="52">
        <v>15</v>
      </c>
      <c r="G293" s="52">
        <v>22</v>
      </c>
      <c r="H293" s="52">
        <v>3</v>
      </c>
      <c r="I293" s="69" t="s">
        <v>2</v>
      </c>
      <c r="J293" s="69" t="s">
        <v>2</v>
      </c>
      <c r="K293" s="52">
        <v>1</v>
      </c>
      <c r="L293" s="69" t="s">
        <v>2</v>
      </c>
      <c r="M293" s="69" t="s">
        <v>2</v>
      </c>
      <c r="N293" s="52">
        <v>7</v>
      </c>
      <c r="O293" s="52" t="s">
        <v>2</v>
      </c>
      <c r="P293" s="52" t="s">
        <v>2</v>
      </c>
    </row>
    <row r="294" spans="1:16" x14ac:dyDescent="0.2">
      <c r="A294" s="40" t="s">
        <v>57</v>
      </c>
      <c r="B294" s="52">
        <v>116</v>
      </c>
      <c r="C294" s="52">
        <v>4</v>
      </c>
      <c r="D294" s="52">
        <v>17</v>
      </c>
      <c r="E294" s="52">
        <v>101</v>
      </c>
      <c r="F294" s="52">
        <v>4</v>
      </c>
      <c r="G294" s="52">
        <v>17</v>
      </c>
      <c r="H294" s="52">
        <v>9</v>
      </c>
      <c r="I294" s="69" t="s">
        <v>2</v>
      </c>
      <c r="J294" s="52" t="s">
        <v>2</v>
      </c>
      <c r="K294" s="52">
        <v>1</v>
      </c>
      <c r="L294" s="69" t="s">
        <v>2</v>
      </c>
      <c r="M294" s="52" t="s">
        <v>2</v>
      </c>
      <c r="N294" s="52">
        <v>15</v>
      </c>
      <c r="O294" s="52" t="s">
        <v>2</v>
      </c>
      <c r="P294" s="52" t="s">
        <v>2</v>
      </c>
    </row>
    <row r="295" spans="1:16" x14ac:dyDescent="0.2">
      <c r="A295" s="40" t="s">
        <v>58</v>
      </c>
      <c r="B295" s="52">
        <v>63</v>
      </c>
      <c r="C295" s="52" t="s">
        <v>2</v>
      </c>
      <c r="D295" s="52">
        <v>12</v>
      </c>
      <c r="E295" s="52">
        <v>47</v>
      </c>
      <c r="F295" s="52" t="s">
        <v>2</v>
      </c>
      <c r="G295" s="52">
        <v>7</v>
      </c>
      <c r="H295" s="52">
        <v>2</v>
      </c>
      <c r="I295" s="69" t="s">
        <v>2</v>
      </c>
      <c r="J295" s="69">
        <v>1</v>
      </c>
      <c r="K295" s="52">
        <v>2</v>
      </c>
      <c r="L295" s="69" t="s">
        <v>2</v>
      </c>
      <c r="M295" s="69" t="s">
        <v>2</v>
      </c>
      <c r="N295" s="52">
        <v>16</v>
      </c>
      <c r="O295" s="69" t="s">
        <v>2</v>
      </c>
      <c r="P295" s="52">
        <v>4</v>
      </c>
    </row>
    <row r="296" spans="1:16" x14ac:dyDescent="0.2">
      <c r="A296" s="51" t="s">
        <v>29</v>
      </c>
      <c r="B296" s="43">
        <v>2338</v>
      </c>
      <c r="C296" s="55">
        <v>268</v>
      </c>
      <c r="D296" s="55">
        <v>331</v>
      </c>
      <c r="E296" s="43">
        <v>1966</v>
      </c>
      <c r="F296" s="55">
        <v>225</v>
      </c>
      <c r="G296" s="55">
        <v>263</v>
      </c>
      <c r="H296" s="55">
        <v>84</v>
      </c>
      <c r="I296" s="55">
        <v>9</v>
      </c>
      <c r="J296" s="55">
        <v>20</v>
      </c>
      <c r="K296" s="55">
        <v>32</v>
      </c>
      <c r="L296" s="55">
        <v>4</v>
      </c>
      <c r="M296" s="55">
        <v>14</v>
      </c>
      <c r="N296" s="55">
        <v>316</v>
      </c>
      <c r="O296" s="55">
        <v>32</v>
      </c>
      <c r="P296" s="55">
        <v>35</v>
      </c>
    </row>
  </sheetData>
  <mergeCells count="4">
    <mergeCell ref="B195:D195"/>
    <mergeCell ref="E195:G195"/>
    <mergeCell ref="H195:J195"/>
    <mergeCell ref="K195:M19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&amp;LSAD 2018
Datos obtenidos 19-2-2019</oddHeader>
  </headerFooter>
  <rowBreaks count="6" manualBreakCount="6">
    <brk id="38" max="12" man="1"/>
    <brk id="83" max="12" man="1"/>
    <brk id="158" max="12" man="1"/>
    <brk id="193" max="12" man="1"/>
    <brk id="227" max="12" man="1"/>
    <brk id="264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6"/>
  <sheetViews>
    <sheetView view="pageBreakPreview" zoomScale="83" zoomScaleNormal="100" zoomScaleSheetLayoutView="83" workbookViewId="0">
      <selection activeCell="B232" sqref="B232"/>
    </sheetView>
  </sheetViews>
  <sheetFormatPr baseColWidth="10" defaultColWidth="9.140625" defaultRowHeight="12.75" x14ac:dyDescent="0.2"/>
  <cols>
    <col min="1" max="1" width="43.7109375" style="36" customWidth="1"/>
    <col min="2" max="2" width="11.140625" style="36" customWidth="1"/>
    <col min="3" max="3" width="11.5703125" style="36" customWidth="1"/>
    <col min="4" max="4" width="10.28515625" style="36" customWidth="1"/>
    <col min="5" max="5" width="9.28515625" style="36" customWidth="1"/>
    <col min="6" max="6" width="8.570312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196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38.25" x14ac:dyDescent="0.2">
      <c r="A4" s="40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40" t="s">
        <v>144</v>
      </c>
      <c r="B5" s="81">
        <v>4642</v>
      </c>
      <c r="C5" s="81">
        <v>3788</v>
      </c>
      <c r="D5" s="82">
        <v>102</v>
      </c>
      <c r="E5" s="82">
        <v>35</v>
      </c>
      <c r="F5" s="82">
        <v>836</v>
      </c>
      <c r="N5" s="42">
        <f>SUM(C5:F5)</f>
        <v>4761</v>
      </c>
      <c r="O5" s="42">
        <f>N5-B5</f>
        <v>119</v>
      </c>
    </row>
    <row r="6" spans="1:15" x14ac:dyDescent="0.2">
      <c r="A6" s="40" t="s">
        <v>11</v>
      </c>
      <c r="B6" s="81">
        <v>949029</v>
      </c>
      <c r="C6" s="81">
        <v>823434</v>
      </c>
      <c r="D6" s="81">
        <v>12680</v>
      </c>
      <c r="E6" s="81">
        <v>9314</v>
      </c>
      <c r="F6" s="81">
        <v>103601</v>
      </c>
      <c r="G6" s="42"/>
    </row>
    <row r="7" spans="1:15" x14ac:dyDescent="0.2">
      <c r="A7" s="40" t="s">
        <v>134</v>
      </c>
      <c r="B7" s="81">
        <v>867868</v>
      </c>
      <c r="C7" s="81">
        <v>755087</v>
      </c>
      <c r="D7" s="81">
        <v>11474</v>
      </c>
      <c r="E7" s="81">
        <v>8334</v>
      </c>
      <c r="F7" s="81">
        <v>92973</v>
      </c>
      <c r="G7" s="42"/>
    </row>
    <row r="9" spans="1:15" x14ac:dyDescent="0.2">
      <c r="A9" s="36" t="s">
        <v>197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6" x14ac:dyDescent="0.2">
      <c r="A39" s="63" t="s">
        <v>158</v>
      </c>
    </row>
    <row r="40" spans="1:6" ht="38.25" x14ac:dyDescent="0.2">
      <c r="A40" s="50"/>
      <c r="B40" s="70" t="s">
        <v>4</v>
      </c>
      <c r="C40" s="70" t="s">
        <v>5</v>
      </c>
      <c r="D40" s="70" t="s">
        <v>6</v>
      </c>
      <c r="E40" s="70" t="s">
        <v>7</v>
      </c>
      <c r="F40" s="70" t="s">
        <v>8</v>
      </c>
    </row>
    <row r="41" spans="1:6" ht="15" x14ac:dyDescent="0.2">
      <c r="A41" s="50" t="s">
        <v>5</v>
      </c>
      <c r="B41" s="83" t="s">
        <v>198</v>
      </c>
      <c r="C41" s="83" t="s">
        <v>199</v>
      </c>
      <c r="D41" s="30" t="s">
        <v>189</v>
      </c>
      <c r="E41" s="30" t="s">
        <v>190</v>
      </c>
      <c r="F41" s="30" t="s">
        <v>200</v>
      </c>
    </row>
    <row r="42" spans="1:6" ht="15" hidden="1" x14ac:dyDescent="0.2">
      <c r="A42" s="50" t="s">
        <v>147</v>
      </c>
      <c r="B42" s="30" t="s">
        <v>201</v>
      </c>
      <c r="C42" s="30" t="s">
        <v>202</v>
      </c>
      <c r="D42" s="30" t="s">
        <v>203</v>
      </c>
      <c r="E42" s="30" t="s">
        <v>204</v>
      </c>
      <c r="F42" s="30" t="s">
        <v>192</v>
      </c>
    </row>
    <row r="43" spans="1:6" ht="15" hidden="1" x14ac:dyDescent="0.2">
      <c r="A43" s="50" t="s">
        <v>148</v>
      </c>
      <c r="B43" s="30" t="s">
        <v>205</v>
      </c>
      <c r="C43" s="30" t="s">
        <v>184</v>
      </c>
      <c r="D43" s="30" t="s">
        <v>206</v>
      </c>
      <c r="E43" s="30" t="s">
        <v>186</v>
      </c>
      <c r="F43" s="30" t="s">
        <v>207</v>
      </c>
    </row>
    <row r="44" spans="1:6" ht="15" hidden="1" x14ac:dyDescent="0.2">
      <c r="A44" s="50" t="s">
        <v>15</v>
      </c>
      <c r="B44" s="78" t="s">
        <v>208</v>
      </c>
      <c r="C44" s="78" t="s">
        <v>209</v>
      </c>
      <c r="D44" s="78">
        <v>0</v>
      </c>
      <c r="E44" s="78">
        <v>0</v>
      </c>
      <c r="F44" s="78" t="s">
        <v>191</v>
      </c>
    </row>
    <row r="45" spans="1:6" ht="15" hidden="1" x14ac:dyDescent="0.2">
      <c r="A45" s="50" t="s">
        <v>16</v>
      </c>
      <c r="B45" s="78" t="s">
        <v>210</v>
      </c>
      <c r="C45" s="78" t="s">
        <v>211</v>
      </c>
      <c r="D45" s="78" t="s">
        <v>187</v>
      </c>
      <c r="E45" s="78">
        <v>0</v>
      </c>
      <c r="F45" s="78" t="s">
        <v>185</v>
      </c>
    </row>
    <row r="46" spans="1:6" ht="15" hidden="1" x14ac:dyDescent="0.2">
      <c r="A46" s="50" t="s">
        <v>17</v>
      </c>
      <c r="B46" s="78" t="s">
        <v>212</v>
      </c>
      <c r="C46" s="78" t="s">
        <v>213</v>
      </c>
      <c r="D46" s="78">
        <v>0</v>
      </c>
      <c r="E46" s="78">
        <v>0</v>
      </c>
      <c r="F46" s="78" t="s">
        <v>188</v>
      </c>
    </row>
    <row r="47" spans="1:6" ht="15" hidden="1" x14ac:dyDescent="0.2">
      <c r="A47" s="50" t="s">
        <v>18</v>
      </c>
      <c r="B47" s="78" t="s">
        <v>214</v>
      </c>
      <c r="C47" s="78" t="s">
        <v>214</v>
      </c>
      <c r="D47" s="78">
        <v>0</v>
      </c>
      <c r="E47" s="78">
        <v>0</v>
      </c>
      <c r="F47" s="78">
        <v>0</v>
      </c>
    </row>
    <row r="48" spans="1:6" ht="15" hidden="1" x14ac:dyDescent="0.2">
      <c r="A48" s="50" t="s">
        <v>19</v>
      </c>
      <c r="B48" s="78" t="s">
        <v>215</v>
      </c>
      <c r="C48" s="78" t="s">
        <v>216</v>
      </c>
      <c r="D48" s="78">
        <v>0</v>
      </c>
      <c r="E48" s="78">
        <v>0</v>
      </c>
      <c r="F48" s="78" t="s">
        <v>188</v>
      </c>
    </row>
    <row r="49" spans="1:6" ht="15" hidden="1" x14ac:dyDescent="0.2">
      <c r="A49" s="50" t="s">
        <v>20</v>
      </c>
      <c r="B49" s="78" t="s">
        <v>217</v>
      </c>
      <c r="C49" s="78" t="s">
        <v>217</v>
      </c>
      <c r="D49" s="78">
        <v>0</v>
      </c>
      <c r="E49" s="78">
        <v>0</v>
      </c>
      <c r="F49" s="78">
        <v>0</v>
      </c>
    </row>
    <row r="50" spans="1:6" ht="15" hidden="1" x14ac:dyDescent="0.2">
      <c r="A50" s="50" t="s">
        <v>21</v>
      </c>
      <c r="B50" s="78" t="s">
        <v>218</v>
      </c>
      <c r="C50" s="78" t="s">
        <v>219</v>
      </c>
      <c r="D50" s="78" t="s">
        <v>186</v>
      </c>
      <c r="E50" s="78">
        <v>0</v>
      </c>
      <c r="F50" s="78" t="s">
        <v>220</v>
      </c>
    </row>
    <row r="51" spans="1:6" ht="15" hidden="1" x14ac:dyDescent="0.2">
      <c r="A51" s="50" t="s">
        <v>22</v>
      </c>
      <c r="B51" s="78" t="s">
        <v>221</v>
      </c>
      <c r="C51" s="78" t="s">
        <v>221</v>
      </c>
      <c r="D51" s="78">
        <v>0</v>
      </c>
      <c r="E51" s="78">
        <v>0</v>
      </c>
      <c r="F51" s="78" t="s">
        <v>188</v>
      </c>
    </row>
    <row r="52" spans="1:6" ht="15" hidden="1" x14ac:dyDescent="0.2">
      <c r="A52" s="50" t="s">
        <v>23</v>
      </c>
      <c r="B52" s="78" t="s">
        <v>222</v>
      </c>
      <c r="C52" s="78" t="s">
        <v>222</v>
      </c>
      <c r="D52" s="78">
        <v>0</v>
      </c>
      <c r="E52" s="78">
        <v>0</v>
      </c>
      <c r="F52" s="78">
        <v>0</v>
      </c>
    </row>
    <row r="53" spans="1:6" x14ac:dyDescent="0.2">
      <c r="A53" s="64" t="s">
        <v>142</v>
      </c>
      <c r="B53" s="65">
        <f>B42+B43</f>
        <v>1091</v>
      </c>
      <c r="C53" s="65">
        <f t="shared" ref="C53:F53" si="0">C42+C43</f>
        <v>137</v>
      </c>
      <c r="D53" s="65">
        <f t="shared" si="0"/>
        <v>97</v>
      </c>
      <c r="E53" s="65">
        <f t="shared" si="0"/>
        <v>36</v>
      </c>
      <c r="F53" s="65">
        <f t="shared" si="0"/>
        <v>836</v>
      </c>
    </row>
    <row r="54" spans="1:6" x14ac:dyDescent="0.2">
      <c r="A54" s="64" t="s">
        <v>139</v>
      </c>
      <c r="B54" s="65">
        <f>B44+B45+B50</f>
        <v>1659</v>
      </c>
      <c r="C54" s="65">
        <f t="shared" ref="C54:F54" si="1">C44+C45+C50</f>
        <v>1629</v>
      </c>
      <c r="D54" s="65">
        <f t="shared" si="1"/>
        <v>8</v>
      </c>
      <c r="E54" s="65">
        <f t="shared" si="1"/>
        <v>0</v>
      </c>
      <c r="F54" s="65">
        <f t="shared" si="1"/>
        <v>28</v>
      </c>
    </row>
    <row r="55" spans="1:6" x14ac:dyDescent="0.2">
      <c r="A55" s="64" t="s">
        <v>140</v>
      </c>
      <c r="B55" s="65">
        <f>B46+B47+B51</f>
        <v>1362</v>
      </c>
      <c r="C55" s="65">
        <f t="shared" ref="C55:F55" si="2">C46+C47+C51</f>
        <v>1361</v>
      </c>
      <c r="D55" s="65">
        <f t="shared" si="2"/>
        <v>0</v>
      </c>
      <c r="E55" s="65">
        <f t="shared" si="2"/>
        <v>0</v>
      </c>
      <c r="F55" s="65">
        <f t="shared" si="2"/>
        <v>2</v>
      </c>
    </row>
    <row r="56" spans="1:6" x14ac:dyDescent="0.2">
      <c r="A56" s="64" t="s">
        <v>141</v>
      </c>
      <c r="B56" s="65">
        <f>B48+B49+B52</f>
        <v>878</v>
      </c>
      <c r="C56" s="65">
        <f t="shared" ref="C56:F56" si="3">C48+C49+C52</f>
        <v>877</v>
      </c>
      <c r="D56" s="65">
        <f t="shared" si="3"/>
        <v>0</v>
      </c>
      <c r="E56" s="65">
        <f t="shared" si="3"/>
        <v>0</v>
      </c>
      <c r="F56" s="65">
        <f t="shared" si="3"/>
        <v>1</v>
      </c>
    </row>
    <row r="57" spans="1:6" x14ac:dyDescent="0.2">
      <c r="A57" s="64" t="s">
        <v>142</v>
      </c>
      <c r="B57" s="44">
        <f>B53/B41</f>
        <v>0.23502800517018527</v>
      </c>
      <c r="C57" s="44">
        <f t="shared" ref="C57:F57" si="4">C53/C41</f>
        <v>3.616684266103485E-2</v>
      </c>
      <c r="D57" s="44">
        <f t="shared" si="4"/>
        <v>0.9509803921568627</v>
      </c>
      <c r="E57" s="44">
        <f t="shared" si="4"/>
        <v>1.0285714285714285</v>
      </c>
      <c r="F57" s="44">
        <f t="shared" si="4"/>
        <v>1</v>
      </c>
    </row>
    <row r="58" spans="1:6" x14ac:dyDescent="0.2">
      <c r="A58" s="64" t="s">
        <v>139</v>
      </c>
      <c r="B58" s="44">
        <f>B54/B41</f>
        <v>0.35738905644118912</v>
      </c>
      <c r="C58" s="44">
        <f t="shared" ref="C58:F58" si="5">C54/C41</f>
        <v>0.43004223864836327</v>
      </c>
      <c r="D58" s="44">
        <f t="shared" si="5"/>
        <v>7.8431372549019607E-2</v>
      </c>
      <c r="E58" s="44">
        <f t="shared" si="5"/>
        <v>0</v>
      </c>
      <c r="F58" s="44">
        <f t="shared" si="5"/>
        <v>3.3492822966507178E-2</v>
      </c>
    </row>
    <row r="59" spans="1:6" x14ac:dyDescent="0.2">
      <c r="A59" s="64" t="s">
        <v>140</v>
      </c>
      <c r="B59" s="44">
        <f>B55/B41</f>
        <v>0.29340801378716069</v>
      </c>
      <c r="C59" s="44">
        <f t="shared" ref="C59:F59" si="6">C55/C41</f>
        <v>0.35929250263991552</v>
      </c>
      <c r="D59" s="44">
        <f t="shared" si="6"/>
        <v>0</v>
      </c>
      <c r="E59" s="44">
        <f t="shared" si="6"/>
        <v>0</v>
      </c>
      <c r="F59" s="44">
        <f t="shared" si="6"/>
        <v>2.3923444976076554E-3</v>
      </c>
    </row>
    <row r="60" spans="1:6" x14ac:dyDescent="0.2">
      <c r="A60" s="64" t="s">
        <v>141</v>
      </c>
      <c r="B60" s="44">
        <f>B56/B41</f>
        <v>0.1891426109435588</v>
      </c>
      <c r="C60" s="44">
        <f t="shared" ref="C60:F60" si="7">C56/C41</f>
        <v>0.23152059134107708</v>
      </c>
      <c r="D60" s="44">
        <f t="shared" si="7"/>
        <v>0</v>
      </c>
      <c r="E60" s="44">
        <f t="shared" si="7"/>
        <v>0</v>
      </c>
      <c r="F60" s="44">
        <f t="shared" si="7"/>
        <v>1.1961722488038277E-3</v>
      </c>
    </row>
    <row r="61" spans="1:6" s="47" customFormat="1" x14ac:dyDescent="0.2">
      <c r="A61" s="45"/>
      <c r="B61" s="46"/>
      <c r="C61" s="46"/>
      <c r="D61" s="46"/>
      <c r="E61" s="46"/>
      <c r="F61" s="46"/>
    </row>
    <row r="62" spans="1:6" x14ac:dyDescent="0.2">
      <c r="A62" s="63" t="s">
        <v>165</v>
      </c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76" spans="1:6" x14ac:dyDescent="0.2">
      <c r="A76" s="49"/>
      <c r="B76" s="48"/>
      <c r="C76" s="41"/>
      <c r="D76" s="41"/>
      <c r="E76" s="41"/>
      <c r="F76" s="41"/>
    </row>
    <row r="77" spans="1:6" x14ac:dyDescent="0.2">
      <c r="A77" s="49"/>
      <c r="B77" s="48"/>
      <c r="C77" s="41"/>
      <c r="D77" s="41"/>
      <c r="E77" s="41"/>
      <c r="F77" s="41"/>
    </row>
    <row r="78" spans="1:6" x14ac:dyDescent="0.2">
      <c r="A78" s="49"/>
      <c r="B78" s="48"/>
      <c r="C78" s="41"/>
      <c r="D78" s="41"/>
      <c r="E78" s="41"/>
      <c r="F78" s="41"/>
    </row>
    <row r="84" spans="1:19" x14ac:dyDescent="0.2">
      <c r="A84" s="63" t="s">
        <v>159</v>
      </c>
    </row>
    <row r="86" spans="1:19" ht="38.25" x14ac:dyDescent="0.2">
      <c r="A86" s="40"/>
      <c r="B86" s="70" t="s">
        <v>4</v>
      </c>
      <c r="C86" s="70" t="s">
        <v>128</v>
      </c>
      <c r="D86" s="70" t="s">
        <v>5</v>
      </c>
      <c r="E86" s="70" t="s">
        <v>149</v>
      </c>
      <c r="F86" s="70" t="s">
        <v>6</v>
      </c>
      <c r="G86" s="70" t="s">
        <v>152</v>
      </c>
      <c r="H86" s="70" t="s">
        <v>7</v>
      </c>
      <c r="I86" s="70" t="s">
        <v>151</v>
      </c>
      <c r="J86" s="70" t="s">
        <v>8</v>
      </c>
      <c r="K86" s="70" t="s">
        <v>150</v>
      </c>
    </row>
    <row r="87" spans="1:19" ht="15" x14ac:dyDescent="0.2">
      <c r="A87" s="51" t="s">
        <v>9</v>
      </c>
      <c r="B87" s="65">
        <v>4642</v>
      </c>
      <c r="C87" s="67">
        <f>B87/$B$87</f>
        <v>1</v>
      </c>
      <c r="D87" s="65">
        <v>3788</v>
      </c>
      <c r="E87" s="67">
        <f>D87/$B$87</f>
        <v>0.81602757432141315</v>
      </c>
      <c r="F87" s="66">
        <v>102</v>
      </c>
      <c r="G87" s="67">
        <f>F87/$B$87</f>
        <v>2.1973287376130978E-2</v>
      </c>
      <c r="H87" s="66">
        <v>35</v>
      </c>
      <c r="I87" s="67">
        <f>H87/$B$87</f>
        <v>7.5398535114174926E-3</v>
      </c>
      <c r="J87" s="66">
        <v>836</v>
      </c>
      <c r="K87" s="67">
        <f>J87/$B$87</f>
        <v>0.18009478672985782</v>
      </c>
      <c r="O87" s="79"/>
      <c r="P87" s="79"/>
      <c r="Q87" s="78"/>
      <c r="R87" s="78"/>
      <c r="S87" s="78"/>
    </row>
    <row r="88" spans="1:19" ht="15" x14ac:dyDescent="0.2">
      <c r="A88" s="51" t="s">
        <v>26</v>
      </c>
      <c r="B88" s="65">
        <v>1086</v>
      </c>
      <c r="C88" s="67">
        <f t="shared" ref="C88:K115" si="8">B88/$B$87</f>
        <v>0.23395088323998275</v>
      </c>
      <c r="D88" s="66">
        <v>854</v>
      </c>
      <c r="E88" s="67">
        <f t="shared" si="8"/>
        <v>0.18397242567858682</v>
      </c>
      <c r="F88" s="66">
        <v>12</v>
      </c>
      <c r="G88" s="67">
        <f t="shared" si="8"/>
        <v>2.5850926324859974E-3</v>
      </c>
      <c r="H88" s="66">
        <v>3</v>
      </c>
      <c r="I88" s="67">
        <f t="shared" si="8"/>
        <v>6.4627315812149934E-4</v>
      </c>
      <c r="J88" s="66">
        <v>249</v>
      </c>
      <c r="K88" s="67">
        <f t="shared" si="8"/>
        <v>5.3640672124084444E-2</v>
      </c>
      <c r="O88" s="78"/>
      <c r="P88" s="78"/>
      <c r="Q88" s="78"/>
      <c r="R88" s="78"/>
      <c r="S88" s="78"/>
    </row>
    <row r="89" spans="1:19" ht="15" x14ac:dyDescent="0.2">
      <c r="A89" s="40" t="s">
        <v>35</v>
      </c>
      <c r="B89" s="52">
        <v>192</v>
      </c>
      <c r="C89" s="53">
        <f>B89/$B$87</f>
        <v>4.1361482119775958E-2</v>
      </c>
      <c r="D89" s="52">
        <v>143</v>
      </c>
      <c r="E89" s="53">
        <f>D89/$B$87</f>
        <v>3.0805687203791468E-2</v>
      </c>
      <c r="F89" s="52">
        <v>7</v>
      </c>
      <c r="G89" s="53">
        <f>F89/$B$87</f>
        <v>1.5079707022834985E-3</v>
      </c>
      <c r="H89" s="52">
        <v>0</v>
      </c>
      <c r="I89" s="53">
        <f>H89/$B$87</f>
        <v>0</v>
      </c>
      <c r="J89" s="52">
        <v>46</v>
      </c>
      <c r="K89" s="53">
        <f>J89/$B$87</f>
        <v>9.9095217578629904E-3</v>
      </c>
      <c r="O89" s="78"/>
      <c r="P89" s="78"/>
      <c r="Q89" s="78"/>
      <c r="R89" s="78"/>
      <c r="S89" s="78"/>
    </row>
    <row r="90" spans="1:19" ht="15" x14ac:dyDescent="0.2">
      <c r="A90" s="40" t="s">
        <v>36</v>
      </c>
      <c r="B90" s="52">
        <v>68</v>
      </c>
      <c r="C90" s="53">
        <f t="shared" si="8"/>
        <v>1.4648858250753986E-2</v>
      </c>
      <c r="D90" s="52">
        <v>54</v>
      </c>
      <c r="E90" s="53">
        <f t="shared" si="8"/>
        <v>1.1632916846186989E-2</v>
      </c>
      <c r="F90" s="52">
        <v>0</v>
      </c>
      <c r="G90" s="53">
        <f t="shared" si="8"/>
        <v>0</v>
      </c>
      <c r="H90" s="52">
        <v>0</v>
      </c>
      <c r="I90" s="53">
        <f t="shared" si="8"/>
        <v>0</v>
      </c>
      <c r="J90" s="52">
        <v>14</v>
      </c>
      <c r="K90" s="53">
        <f t="shared" si="8"/>
        <v>3.0159414045669969E-3</v>
      </c>
      <c r="O90" s="78"/>
      <c r="P90" s="78"/>
      <c r="Q90" s="78"/>
      <c r="R90" s="78"/>
      <c r="S90" s="78"/>
    </row>
    <row r="91" spans="1:19" ht="15" x14ac:dyDescent="0.2">
      <c r="A91" s="40" t="s">
        <v>37</v>
      </c>
      <c r="B91" s="52">
        <v>158</v>
      </c>
      <c r="C91" s="53">
        <f t="shared" si="8"/>
        <v>3.4037052994398964E-2</v>
      </c>
      <c r="D91" s="52">
        <v>133</v>
      </c>
      <c r="E91" s="53">
        <f t="shared" si="8"/>
        <v>2.8651443343386471E-2</v>
      </c>
      <c r="F91" s="52">
        <v>2</v>
      </c>
      <c r="G91" s="53">
        <f t="shared" si="8"/>
        <v>4.3084877208099956E-4</v>
      </c>
      <c r="H91" s="52">
        <v>1</v>
      </c>
      <c r="I91" s="53">
        <f t="shared" si="8"/>
        <v>2.1542438604049978E-4</v>
      </c>
      <c r="J91" s="52">
        <v>31</v>
      </c>
      <c r="K91" s="53">
        <f t="shared" si="8"/>
        <v>6.6781559672554934E-3</v>
      </c>
      <c r="O91" s="78"/>
      <c r="P91" s="78"/>
      <c r="Q91" s="78"/>
      <c r="R91" s="78"/>
      <c r="S91" s="78"/>
    </row>
    <row r="92" spans="1:19" ht="15" x14ac:dyDescent="0.2">
      <c r="A92" s="40" t="s">
        <v>38</v>
      </c>
      <c r="B92" s="52">
        <v>47</v>
      </c>
      <c r="C92" s="53">
        <f t="shared" si="8"/>
        <v>1.0124946143903489E-2</v>
      </c>
      <c r="D92" s="52">
        <v>41</v>
      </c>
      <c r="E92" s="53">
        <f t="shared" si="8"/>
        <v>8.8323998276604917E-3</v>
      </c>
      <c r="F92" s="52">
        <v>0</v>
      </c>
      <c r="G92" s="53">
        <f t="shared" si="8"/>
        <v>0</v>
      </c>
      <c r="H92" s="52">
        <v>0</v>
      </c>
      <c r="I92" s="53">
        <f t="shared" si="8"/>
        <v>0</v>
      </c>
      <c r="J92" s="52">
        <v>6</v>
      </c>
      <c r="K92" s="53">
        <f t="shared" si="8"/>
        <v>1.2925463162429987E-3</v>
      </c>
      <c r="O92" s="78"/>
      <c r="P92" s="78"/>
      <c r="Q92" s="78"/>
      <c r="R92" s="78"/>
      <c r="S92" s="78"/>
    </row>
    <row r="93" spans="1:19" ht="15" x14ac:dyDescent="0.2">
      <c r="A93" s="40" t="s">
        <v>39</v>
      </c>
      <c r="B93" s="52">
        <v>226</v>
      </c>
      <c r="C93" s="53">
        <f t="shared" si="8"/>
        <v>4.8685911245152952E-2</v>
      </c>
      <c r="D93" s="52">
        <v>170</v>
      </c>
      <c r="E93" s="53">
        <f t="shared" si="8"/>
        <v>3.6622145626884962E-2</v>
      </c>
      <c r="F93" s="52">
        <v>0</v>
      </c>
      <c r="G93" s="53">
        <f t="shared" si="8"/>
        <v>0</v>
      </c>
      <c r="H93" s="52">
        <v>1</v>
      </c>
      <c r="I93" s="53">
        <f t="shared" si="8"/>
        <v>2.1542438604049978E-4</v>
      </c>
      <c r="J93" s="52">
        <v>63</v>
      </c>
      <c r="K93" s="53">
        <f t="shared" si="8"/>
        <v>1.3571736320551486E-2</v>
      </c>
      <c r="O93" s="78"/>
      <c r="P93" s="78"/>
      <c r="Q93" s="78"/>
      <c r="R93" s="78"/>
      <c r="S93" s="78"/>
    </row>
    <row r="94" spans="1:19" ht="15" x14ac:dyDescent="0.2">
      <c r="A94" s="40" t="s">
        <v>40</v>
      </c>
      <c r="B94" s="52">
        <v>188</v>
      </c>
      <c r="C94" s="53">
        <f t="shared" si="8"/>
        <v>4.0499784575613956E-2</v>
      </c>
      <c r="D94" s="52">
        <v>146</v>
      </c>
      <c r="E94" s="53">
        <f t="shared" si="8"/>
        <v>3.1451960361912966E-2</v>
      </c>
      <c r="F94" s="52">
        <v>0</v>
      </c>
      <c r="G94" s="53">
        <f t="shared" si="8"/>
        <v>0</v>
      </c>
      <c r="H94" s="52">
        <v>1</v>
      </c>
      <c r="I94" s="53">
        <f t="shared" si="8"/>
        <v>2.1542438604049978E-4</v>
      </c>
      <c r="J94" s="52">
        <v>48</v>
      </c>
      <c r="K94" s="53">
        <f t="shared" si="8"/>
        <v>1.034037052994399E-2</v>
      </c>
      <c r="O94" s="78"/>
      <c r="P94" s="78"/>
      <c r="Q94" s="78"/>
      <c r="R94" s="78"/>
      <c r="S94" s="78"/>
    </row>
    <row r="95" spans="1:19" ht="15" x14ac:dyDescent="0.2">
      <c r="A95" s="40" t="s">
        <v>41</v>
      </c>
      <c r="B95" s="52">
        <v>214</v>
      </c>
      <c r="C95" s="53">
        <f t="shared" si="8"/>
        <v>4.6100818612666954E-2</v>
      </c>
      <c r="D95" s="52">
        <v>174</v>
      </c>
      <c r="E95" s="53">
        <f t="shared" si="8"/>
        <v>3.7483843171046964E-2</v>
      </c>
      <c r="F95" s="52">
        <v>3</v>
      </c>
      <c r="G95" s="53">
        <f t="shared" si="8"/>
        <v>6.4627315812149934E-4</v>
      </c>
      <c r="H95" s="52">
        <v>0</v>
      </c>
      <c r="I95" s="53">
        <f t="shared" si="8"/>
        <v>0</v>
      </c>
      <c r="J95" s="52">
        <v>41</v>
      </c>
      <c r="K95" s="53">
        <f t="shared" si="8"/>
        <v>8.8323998276604917E-3</v>
      </c>
      <c r="O95" s="78"/>
      <c r="P95" s="78"/>
      <c r="Q95" s="78"/>
      <c r="R95" s="78"/>
      <c r="S95" s="78"/>
    </row>
    <row r="96" spans="1:19" ht="15" x14ac:dyDescent="0.2">
      <c r="A96" s="51" t="s">
        <v>27</v>
      </c>
      <c r="B96" s="66">
        <v>501</v>
      </c>
      <c r="C96" s="67">
        <f t="shared" si="8"/>
        <v>0.10792761740629039</v>
      </c>
      <c r="D96" s="66">
        <v>409</v>
      </c>
      <c r="E96" s="67">
        <f t="shared" si="8"/>
        <v>8.8108573890564409E-2</v>
      </c>
      <c r="F96" s="66">
        <v>10</v>
      </c>
      <c r="G96" s="67">
        <f t="shared" si="8"/>
        <v>2.1542438604049978E-3</v>
      </c>
      <c r="H96" s="66">
        <v>2</v>
      </c>
      <c r="I96" s="67">
        <f t="shared" si="8"/>
        <v>4.3084877208099956E-4</v>
      </c>
      <c r="J96" s="66">
        <v>99</v>
      </c>
      <c r="K96" s="67">
        <f t="shared" si="8"/>
        <v>2.132701421800948E-2</v>
      </c>
      <c r="O96" s="78"/>
      <c r="P96" s="78"/>
      <c r="Q96" s="78"/>
      <c r="R96" s="78"/>
      <c r="S96" s="78"/>
    </row>
    <row r="97" spans="1:19" ht="15" x14ac:dyDescent="0.2">
      <c r="A97" s="40" t="s">
        <v>42</v>
      </c>
      <c r="B97" s="52">
        <v>34</v>
      </c>
      <c r="C97" s="53">
        <f t="shared" si="8"/>
        <v>7.324429125376993E-3</v>
      </c>
      <c r="D97" s="52">
        <v>31</v>
      </c>
      <c r="E97" s="53">
        <f t="shared" si="8"/>
        <v>6.6781559672554934E-3</v>
      </c>
      <c r="F97" s="52">
        <v>0</v>
      </c>
      <c r="G97" s="53">
        <f t="shared" si="8"/>
        <v>0</v>
      </c>
      <c r="H97" s="52">
        <v>0</v>
      </c>
      <c r="I97" s="53">
        <f t="shared" si="8"/>
        <v>0</v>
      </c>
      <c r="J97" s="52">
        <v>3</v>
      </c>
      <c r="K97" s="53">
        <f t="shared" si="8"/>
        <v>6.4627315812149934E-4</v>
      </c>
      <c r="O97" s="78"/>
      <c r="P97" s="78"/>
      <c r="Q97" s="78"/>
      <c r="R97" s="78"/>
      <c r="S97" s="78"/>
    </row>
    <row r="98" spans="1:19" ht="15" x14ac:dyDescent="0.2">
      <c r="A98" s="40" t="s">
        <v>43</v>
      </c>
      <c r="B98" s="52">
        <v>11</v>
      </c>
      <c r="C98" s="53">
        <f t="shared" si="8"/>
        <v>2.3696682464454978E-3</v>
      </c>
      <c r="D98" s="52">
        <v>9</v>
      </c>
      <c r="E98" s="53">
        <f t="shared" si="8"/>
        <v>1.938819474364498E-3</v>
      </c>
      <c r="F98" s="52">
        <v>0</v>
      </c>
      <c r="G98" s="53">
        <f t="shared" si="8"/>
        <v>0</v>
      </c>
      <c r="H98" s="52">
        <v>0</v>
      </c>
      <c r="I98" s="53">
        <f t="shared" si="8"/>
        <v>0</v>
      </c>
      <c r="J98" s="52">
        <v>3</v>
      </c>
      <c r="K98" s="53">
        <f t="shared" si="8"/>
        <v>6.4627315812149934E-4</v>
      </c>
      <c r="O98" s="78"/>
      <c r="P98" s="78"/>
      <c r="Q98" s="78"/>
      <c r="R98" s="78"/>
      <c r="S98" s="78"/>
    </row>
    <row r="99" spans="1:19" ht="15" x14ac:dyDescent="0.2">
      <c r="A99" s="40" t="s">
        <v>44</v>
      </c>
      <c r="B99" s="52">
        <v>136</v>
      </c>
      <c r="C99" s="53">
        <f t="shared" si="8"/>
        <v>2.9297716501507972E-2</v>
      </c>
      <c r="D99" s="52">
        <v>116</v>
      </c>
      <c r="E99" s="53">
        <f t="shared" si="8"/>
        <v>2.4989228780697974E-2</v>
      </c>
      <c r="F99" s="52">
        <v>4</v>
      </c>
      <c r="G99" s="53">
        <f t="shared" si="8"/>
        <v>8.6169754416199913E-4</v>
      </c>
      <c r="H99" s="52">
        <v>1</v>
      </c>
      <c r="I99" s="53">
        <f t="shared" si="8"/>
        <v>2.1542438604049978E-4</v>
      </c>
      <c r="J99" s="52">
        <v>19</v>
      </c>
      <c r="K99" s="53">
        <f t="shared" si="8"/>
        <v>4.0930633347694961E-3</v>
      </c>
      <c r="O99" s="78"/>
      <c r="P99" s="78"/>
      <c r="Q99" s="78"/>
      <c r="R99" s="78"/>
      <c r="S99" s="78"/>
    </row>
    <row r="100" spans="1:19" ht="15" x14ac:dyDescent="0.2">
      <c r="A100" s="40" t="s">
        <v>45</v>
      </c>
      <c r="B100" s="52">
        <v>59</v>
      </c>
      <c r="C100" s="53">
        <f t="shared" si="8"/>
        <v>1.2710038776389487E-2</v>
      </c>
      <c r="D100" s="52">
        <v>43</v>
      </c>
      <c r="E100" s="53">
        <f t="shared" si="8"/>
        <v>9.2632485997414908E-3</v>
      </c>
      <c r="F100" s="52">
        <v>1</v>
      </c>
      <c r="G100" s="53">
        <f t="shared" si="8"/>
        <v>2.1542438604049978E-4</v>
      </c>
      <c r="H100" s="52">
        <v>1</v>
      </c>
      <c r="I100" s="53">
        <f t="shared" si="8"/>
        <v>2.1542438604049978E-4</v>
      </c>
      <c r="J100" s="52">
        <v>15</v>
      </c>
      <c r="K100" s="53">
        <f t="shared" si="8"/>
        <v>3.2313657906074969E-3</v>
      </c>
      <c r="O100" s="78"/>
      <c r="P100" s="78"/>
      <c r="Q100" s="78"/>
      <c r="R100" s="78"/>
      <c r="S100" s="78"/>
    </row>
    <row r="101" spans="1:19" ht="15" x14ac:dyDescent="0.2">
      <c r="A101" s="40" t="s">
        <v>46</v>
      </c>
      <c r="B101" s="52">
        <v>70</v>
      </c>
      <c r="C101" s="53">
        <f t="shared" si="8"/>
        <v>1.5079707022834985E-2</v>
      </c>
      <c r="D101" s="52">
        <v>54</v>
      </c>
      <c r="E101" s="53">
        <f t="shared" si="8"/>
        <v>1.1632916846186989E-2</v>
      </c>
      <c r="F101" s="52">
        <v>1</v>
      </c>
      <c r="G101" s="53">
        <f t="shared" si="8"/>
        <v>2.1542438604049978E-4</v>
      </c>
      <c r="H101" s="52">
        <v>0</v>
      </c>
      <c r="I101" s="53">
        <f t="shared" si="8"/>
        <v>0</v>
      </c>
      <c r="J101" s="52">
        <v>18</v>
      </c>
      <c r="K101" s="53">
        <f t="shared" si="8"/>
        <v>3.8776389487289961E-3</v>
      </c>
      <c r="O101" s="78"/>
      <c r="P101" s="78"/>
      <c r="Q101" s="78"/>
      <c r="R101" s="78"/>
      <c r="S101" s="78"/>
    </row>
    <row r="102" spans="1:19" ht="15" x14ac:dyDescent="0.2">
      <c r="A102" s="40" t="s">
        <v>47</v>
      </c>
      <c r="B102" s="52">
        <v>54</v>
      </c>
      <c r="C102" s="53">
        <f t="shared" si="8"/>
        <v>1.1632916846186989E-2</v>
      </c>
      <c r="D102" s="52">
        <v>38</v>
      </c>
      <c r="E102" s="53">
        <f t="shared" si="8"/>
        <v>8.1861266695389921E-3</v>
      </c>
      <c r="F102" s="52">
        <v>0</v>
      </c>
      <c r="G102" s="53">
        <f t="shared" si="8"/>
        <v>0</v>
      </c>
      <c r="H102" s="52">
        <v>0</v>
      </c>
      <c r="I102" s="53">
        <f t="shared" si="8"/>
        <v>0</v>
      </c>
      <c r="J102" s="52">
        <v>17</v>
      </c>
      <c r="K102" s="53">
        <f t="shared" si="8"/>
        <v>3.6622145626884965E-3</v>
      </c>
      <c r="O102" s="78"/>
      <c r="P102" s="78"/>
      <c r="Q102" s="78"/>
      <c r="R102" s="78"/>
      <c r="S102" s="78"/>
    </row>
    <row r="103" spans="1:19" ht="15" x14ac:dyDescent="0.2">
      <c r="A103" s="40" t="s">
        <v>48</v>
      </c>
      <c r="B103" s="52">
        <v>138</v>
      </c>
      <c r="C103" s="53">
        <f t="shared" si="8"/>
        <v>2.9728565273588969E-2</v>
      </c>
      <c r="D103" s="52">
        <v>119</v>
      </c>
      <c r="E103" s="53">
        <f t="shared" si="8"/>
        <v>2.5635501938819475E-2</v>
      </c>
      <c r="F103" s="52">
        <v>4</v>
      </c>
      <c r="G103" s="53">
        <f t="shared" si="8"/>
        <v>8.6169754416199913E-4</v>
      </c>
      <c r="H103" s="52">
        <v>0</v>
      </c>
      <c r="I103" s="53">
        <f t="shared" si="8"/>
        <v>0</v>
      </c>
      <c r="J103" s="52">
        <v>24</v>
      </c>
      <c r="K103" s="53">
        <f t="shared" si="8"/>
        <v>5.1701852649719948E-3</v>
      </c>
      <c r="O103" s="78"/>
      <c r="P103" s="78"/>
      <c r="Q103" s="78"/>
      <c r="R103" s="78"/>
      <c r="S103" s="78"/>
    </row>
    <row r="104" spans="1:19" ht="15" x14ac:dyDescent="0.2">
      <c r="A104" s="51" t="s">
        <v>28</v>
      </c>
      <c r="B104" s="66">
        <v>1012</v>
      </c>
      <c r="C104" s="67">
        <f t="shared" si="8"/>
        <v>0.21800947867298578</v>
      </c>
      <c r="D104" s="66">
        <v>847</v>
      </c>
      <c r="E104" s="67">
        <f t="shared" si="8"/>
        <v>0.18246445497630331</v>
      </c>
      <c r="F104" s="66">
        <v>20</v>
      </c>
      <c r="G104" s="67">
        <f t="shared" si="8"/>
        <v>4.3084877208099956E-3</v>
      </c>
      <c r="H104" s="66">
        <v>6</v>
      </c>
      <c r="I104" s="67">
        <f t="shared" si="8"/>
        <v>1.2925463162429987E-3</v>
      </c>
      <c r="J104" s="66">
        <v>169</v>
      </c>
      <c r="K104" s="67">
        <f t="shared" si="8"/>
        <v>3.6406721240844465E-2</v>
      </c>
      <c r="O104" s="78"/>
      <c r="P104" s="78"/>
      <c r="Q104" s="78"/>
      <c r="R104" s="78"/>
      <c r="S104" s="78"/>
    </row>
    <row r="105" spans="1:19" ht="15" x14ac:dyDescent="0.2">
      <c r="A105" s="40" t="s">
        <v>49</v>
      </c>
      <c r="B105" s="52">
        <v>34</v>
      </c>
      <c r="C105" s="53">
        <f t="shared" si="8"/>
        <v>7.324429125376993E-3</v>
      </c>
      <c r="D105" s="52">
        <v>33</v>
      </c>
      <c r="E105" s="53">
        <f t="shared" si="8"/>
        <v>7.1090047393364926E-3</v>
      </c>
      <c r="F105" s="52">
        <v>0</v>
      </c>
      <c r="G105" s="53">
        <f t="shared" si="8"/>
        <v>0</v>
      </c>
      <c r="H105" s="52">
        <v>0</v>
      </c>
      <c r="I105" s="53">
        <f t="shared" si="8"/>
        <v>0</v>
      </c>
      <c r="J105" s="52">
        <v>1</v>
      </c>
      <c r="K105" s="53">
        <f t="shared" si="8"/>
        <v>2.1542438604049978E-4</v>
      </c>
      <c r="O105" s="78"/>
      <c r="P105" s="78"/>
      <c r="Q105" s="78"/>
      <c r="R105" s="78"/>
      <c r="S105" s="78"/>
    </row>
    <row r="106" spans="1:19" ht="15" x14ac:dyDescent="0.2">
      <c r="A106" s="40" t="s">
        <v>50</v>
      </c>
      <c r="B106" s="52">
        <v>108</v>
      </c>
      <c r="C106" s="53">
        <f t="shared" si="8"/>
        <v>2.3265833692373977E-2</v>
      </c>
      <c r="D106" s="52">
        <v>93</v>
      </c>
      <c r="E106" s="53">
        <f t="shared" si="8"/>
        <v>2.0034467901766481E-2</v>
      </c>
      <c r="F106" s="52">
        <v>1</v>
      </c>
      <c r="G106" s="53">
        <f t="shared" si="8"/>
        <v>2.1542438604049978E-4</v>
      </c>
      <c r="H106" s="52">
        <v>2</v>
      </c>
      <c r="I106" s="53">
        <f t="shared" si="8"/>
        <v>4.3084877208099956E-4</v>
      </c>
      <c r="J106" s="52">
        <v>20</v>
      </c>
      <c r="K106" s="53">
        <f t="shared" si="8"/>
        <v>4.3084877208099956E-3</v>
      </c>
      <c r="O106" s="78"/>
      <c r="P106" s="78"/>
      <c r="Q106" s="78"/>
      <c r="R106" s="78"/>
      <c r="S106" s="78"/>
    </row>
    <row r="107" spans="1:19" ht="15" x14ac:dyDescent="0.2">
      <c r="A107" s="40" t="s">
        <v>51</v>
      </c>
      <c r="B107" s="52">
        <v>124</v>
      </c>
      <c r="C107" s="53">
        <f t="shared" si="8"/>
        <v>2.6712623869021974E-2</v>
      </c>
      <c r="D107" s="52">
        <v>109</v>
      </c>
      <c r="E107" s="53">
        <f t="shared" si="8"/>
        <v>2.3481258078414478E-2</v>
      </c>
      <c r="F107" s="52">
        <v>4</v>
      </c>
      <c r="G107" s="53">
        <f t="shared" si="8"/>
        <v>8.6169754416199913E-4</v>
      </c>
      <c r="H107" s="52">
        <v>0</v>
      </c>
      <c r="I107" s="53">
        <f t="shared" si="8"/>
        <v>0</v>
      </c>
      <c r="J107" s="52">
        <v>13</v>
      </c>
      <c r="K107" s="53">
        <f t="shared" si="8"/>
        <v>2.8005170185264974E-3</v>
      </c>
      <c r="O107" s="78"/>
      <c r="P107" s="78"/>
      <c r="Q107" s="78"/>
      <c r="R107" s="78"/>
      <c r="S107" s="78"/>
    </row>
    <row r="108" spans="1:19" ht="15" x14ac:dyDescent="0.2">
      <c r="A108" s="40" t="s">
        <v>52</v>
      </c>
      <c r="B108" s="52">
        <v>129</v>
      </c>
      <c r="C108" s="53">
        <f t="shared" si="8"/>
        <v>2.7789745799224472E-2</v>
      </c>
      <c r="D108" s="52">
        <v>102</v>
      </c>
      <c r="E108" s="53">
        <f t="shared" si="8"/>
        <v>2.1973287376130978E-2</v>
      </c>
      <c r="F108" s="52">
        <v>1</v>
      </c>
      <c r="G108" s="53">
        <f t="shared" si="8"/>
        <v>2.1542438604049978E-4</v>
      </c>
      <c r="H108" s="52">
        <v>0</v>
      </c>
      <c r="I108" s="53">
        <f t="shared" si="8"/>
        <v>0</v>
      </c>
      <c r="J108" s="52">
        <v>31</v>
      </c>
      <c r="K108" s="53">
        <f t="shared" si="8"/>
        <v>6.6781559672554934E-3</v>
      </c>
      <c r="O108" s="78"/>
      <c r="P108" s="78"/>
      <c r="Q108" s="78"/>
      <c r="R108" s="78"/>
      <c r="S108" s="78"/>
    </row>
    <row r="109" spans="1:19" ht="15" x14ac:dyDescent="0.2">
      <c r="A109" s="40" t="s">
        <v>53</v>
      </c>
      <c r="B109" s="52">
        <v>20</v>
      </c>
      <c r="C109" s="53">
        <f t="shared" si="8"/>
        <v>4.3084877208099956E-3</v>
      </c>
      <c r="D109" s="52">
        <v>16</v>
      </c>
      <c r="E109" s="53">
        <f t="shared" si="8"/>
        <v>3.4467901766479965E-3</v>
      </c>
      <c r="F109" s="52">
        <v>0</v>
      </c>
      <c r="G109" s="53">
        <f t="shared" si="8"/>
        <v>0</v>
      </c>
      <c r="H109" s="52">
        <v>0</v>
      </c>
      <c r="I109" s="53">
        <f t="shared" si="8"/>
        <v>0</v>
      </c>
      <c r="J109" s="52">
        <v>4</v>
      </c>
      <c r="K109" s="53">
        <f t="shared" si="8"/>
        <v>8.6169754416199913E-4</v>
      </c>
      <c r="O109" s="78"/>
      <c r="P109" s="78"/>
      <c r="Q109" s="78"/>
      <c r="R109" s="78"/>
      <c r="S109" s="78"/>
    </row>
    <row r="110" spans="1:19" ht="15" x14ac:dyDescent="0.2">
      <c r="A110" s="40" t="s">
        <v>54</v>
      </c>
      <c r="B110" s="52">
        <v>185</v>
      </c>
      <c r="C110" s="53">
        <f t="shared" si="8"/>
        <v>3.9853511417492458E-2</v>
      </c>
      <c r="D110" s="52">
        <v>154</v>
      </c>
      <c r="E110" s="53">
        <f t="shared" si="8"/>
        <v>3.3175355450236969E-2</v>
      </c>
      <c r="F110" s="52">
        <v>2</v>
      </c>
      <c r="G110" s="53">
        <f t="shared" si="8"/>
        <v>4.3084877208099956E-4</v>
      </c>
      <c r="H110" s="52">
        <v>0</v>
      </c>
      <c r="I110" s="53">
        <f t="shared" si="8"/>
        <v>0</v>
      </c>
      <c r="J110" s="52">
        <v>34</v>
      </c>
      <c r="K110" s="53">
        <f t="shared" si="8"/>
        <v>7.324429125376993E-3</v>
      </c>
      <c r="O110" s="78"/>
      <c r="P110" s="78"/>
      <c r="Q110" s="78"/>
      <c r="R110" s="78"/>
      <c r="S110" s="78"/>
    </row>
    <row r="111" spans="1:19" ht="15" x14ac:dyDescent="0.2">
      <c r="A111" s="40" t="s">
        <v>55</v>
      </c>
      <c r="B111" s="52">
        <v>107</v>
      </c>
      <c r="C111" s="53">
        <f t="shared" si="8"/>
        <v>2.3050409306333477E-2</v>
      </c>
      <c r="D111" s="52">
        <v>85</v>
      </c>
      <c r="E111" s="53">
        <f t="shared" si="8"/>
        <v>1.8311072813442481E-2</v>
      </c>
      <c r="F111" s="52">
        <v>1</v>
      </c>
      <c r="G111" s="53">
        <f t="shared" si="8"/>
        <v>2.1542438604049978E-4</v>
      </c>
      <c r="H111" s="52">
        <v>0</v>
      </c>
      <c r="I111" s="53">
        <f t="shared" si="8"/>
        <v>0</v>
      </c>
      <c r="J111" s="52">
        <v>23</v>
      </c>
      <c r="K111" s="53">
        <f t="shared" si="8"/>
        <v>4.9547608789314952E-3</v>
      </c>
      <c r="O111" s="78"/>
      <c r="P111" s="78"/>
      <c r="Q111" s="78"/>
      <c r="R111" s="78"/>
      <c r="S111" s="78"/>
    </row>
    <row r="112" spans="1:19" ht="15" x14ac:dyDescent="0.2">
      <c r="A112" s="40" t="s">
        <v>56</v>
      </c>
      <c r="B112" s="52">
        <v>126</v>
      </c>
      <c r="C112" s="53">
        <f t="shared" si="8"/>
        <v>2.7143472641102971E-2</v>
      </c>
      <c r="D112" s="52">
        <v>112</v>
      </c>
      <c r="E112" s="53">
        <f t="shared" si="8"/>
        <v>2.4127531236535976E-2</v>
      </c>
      <c r="F112" s="52">
        <v>3</v>
      </c>
      <c r="G112" s="53">
        <f t="shared" si="8"/>
        <v>6.4627315812149934E-4</v>
      </c>
      <c r="H112" s="52">
        <v>1</v>
      </c>
      <c r="I112" s="53">
        <f t="shared" si="8"/>
        <v>2.1542438604049978E-4</v>
      </c>
      <c r="J112" s="52">
        <v>13</v>
      </c>
      <c r="K112" s="53">
        <f t="shared" si="8"/>
        <v>2.8005170185264974E-3</v>
      </c>
      <c r="O112" s="78"/>
      <c r="P112" s="78"/>
      <c r="Q112" s="78"/>
      <c r="R112" s="78"/>
      <c r="S112" s="78"/>
    </row>
    <row r="113" spans="1:19" ht="15" x14ac:dyDescent="0.2">
      <c r="A113" s="40" t="s">
        <v>57</v>
      </c>
      <c r="B113" s="52">
        <v>119</v>
      </c>
      <c r="C113" s="53">
        <f t="shared" si="8"/>
        <v>2.5635501938819475E-2</v>
      </c>
      <c r="D113" s="52">
        <v>99</v>
      </c>
      <c r="E113" s="53">
        <f t="shared" si="8"/>
        <v>2.132701421800948E-2</v>
      </c>
      <c r="F113" s="52">
        <v>7</v>
      </c>
      <c r="G113" s="53">
        <f t="shared" si="8"/>
        <v>1.5079707022834985E-3</v>
      </c>
      <c r="H113" s="52">
        <v>1</v>
      </c>
      <c r="I113" s="53">
        <f t="shared" si="8"/>
        <v>2.1542438604049978E-4</v>
      </c>
      <c r="J113" s="52">
        <v>16</v>
      </c>
      <c r="K113" s="53">
        <f t="shared" si="8"/>
        <v>3.4467901766479965E-3</v>
      </c>
      <c r="O113" s="78"/>
      <c r="P113" s="78"/>
      <c r="Q113" s="78"/>
      <c r="R113" s="78"/>
      <c r="S113" s="78"/>
    </row>
    <row r="114" spans="1:19" ht="15" x14ac:dyDescent="0.2">
      <c r="A114" s="40" t="s">
        <v>58</v>
      </c>
      <c r="B114" s="52">
        <v>63</v>
      </c>
      <c r="C114" s="53">
        <f t="shared" si="8"/>
        <v>1.3571736320551486E-2</v>
      </c>
      <c r="D114" s="52">
        <v>47</v>
      </c>
      <c r="E114" s="53">
        <f t="shared" si="8"/>
        <v>1.0124946143903489E-2</v>
      </c>
      <c r="F114" s="52">
        <v>1</v>
      </c>
      <c r="G114" s="53">
        <f t="shared" si="8"/>
        <v>2.1542438604049978E-4</v>
      </c>
      <c r="H114" s="52">
        <v>2</v>
      </c>
      <c r="I114" s="53">
        <f t="shared" si="8"/>
        <v>4.3084877208099956E-4</v>
      </c>
      <c r="J114" s="52">
        <v>14</v>
      </c>
      <c r="K114" s="53">
        <f t="shared" si="8"/>
        <v>3.0159414045669969E-3</v>
      </c>
      <c r="O114" s="78"/>
      <c r="P114" s="78"/>
      <c r="Q114" s="78"/>
      <c r="R114" s="78"/>
      <c r="S114" s="78"/>
    </row>
    <row r="115" spans="1:19" ht="15" x14ac:dyDescent="0.2">
      <c r="A115" s="51" t="s">
        <v>29</v>
      </c>
      <c r="B115" s="65">
        <v>2065</v>
      </c>
      <c r="C115" s="67">
        <f t="shared" si="8"/>
        <v>0.44485135717363206</v>
      </c>
      <c r="D115" s="65">
        <v>1700</v>
      </c>
      <c r="E115" s="67">
        <f t="shared" si="8"/>
        <v>0.36622145626884961</v>
      </c>
      <c r="F115" s="66">
        <v>60</v>
      </c>
      <c r="G115" s="67">
        <f t="shared" si="8"/>
        <v>1.2925463162429988E-2</v>
      </c>
      <c r="H115" s="66">
        <v>24</v>
      </c>
      <c r="I115" s="67">
        <f t="shared" si="8"/>
        <v>5.1701852649719948E-3</v>
      </c>
      <c r="J115" s="66">
        <v>319</v>
      </c>
      <c r="K115" s="67">
        <f t="shared" si="8"/>
        <v>6.8720379146919433E-2</v>
      </c>
      <c r="O115" s="79"/>
      <c r="P115" s="78"/>
      <c r="Q115" s="78"/>
      <c r="R115" s="78"/>
      <c r="S115" s="78"/>
    </row>
    <row r="116" spans="1:19" x14ac:dyDescent="0.2">
      <c r="A116" s="54"/>
      <c r="B116" s="37"/>
      <c r="C116" s="37"/>
      <c r="D116" s="37"/>
      <c r="E116" s="37"/>
      <c r="F116" s="37"/>
      <c r="G116" s="37"/>
    </row>
    <row r="117" spans="1:19" x14ac:dyDescent="0.2">
      <c r="A117" s="54"/>
      <c r="B117" s="37"/>
      <c r="C117" s="37"/>
      <c r="D117" s="37"/>
      <c r="E117" s="37"/>
      <c r="F117" s="37"/>
      <c r="G117" s="37"/>
    </row>
    <row r="118" spans="1:19" x14ac:dyDescent="0.2">
      <c r="A118" s="54"/>
    </row>
    <row r="120" spans="1:19" x14ac:dyDescent="0.2">
      <c r="A120" s="54"/>
    </row>
    <row r="121" spans="1:19" x14ac:dyDescent="0.2">
      <c r="A121" s="54"/>
    </row>
    <row r="122" spans="1:19" x14ac:dyDescent="0.2">
      <c r="A122" s="54"/>
    </row>
    <row r="123" spans="1:19" x14ac:dyDescent="0.2">
      <c r="A123" s="54"/>
    </row>
    <row r="124" spans="1:19" x14ac:dyDescent="0.2">
      <c r="A124" s="54"/>
    </row>
    <row r="125" spans="1:19" x14ac:dyDescent="0.2">
      <c r="A125" s="63" t="s">
        <v>160</v>
      </c>
    </row>
    <row r="126" spans="1:19" x14ac:dyDescent="0.2">
      <c r="A126" s="54"/>
    </row>
    <row r="127" spans="1:19" x14ac:dyDescent="0.2">
      <c r="A127" s="54"/>
    </row>
    <row r="128" spans="1:19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54"/>
    </row>
    <row r="137" spans="1:1" x14ac:dyDescent="0.2">
      <c r="A137" s="54"/>
    </row>
    <row r="138" spans="1:1" x14ac:dyDescent="0.2">
      <c r="A138" s="54"/>
    </row>
    <row r="139" spans="1:1" x14ac:dyDescent="0.2">
      <c r="A139" s="63" t="s">
        <v>161</v>
      </c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1" x14ac:dyDescent="0.2">
      <c r="A145" s="54"/>
    </row>
    <row r="146" spans="1:1" x14ac:dyDescent="0.2">
      <c r="A146" s="54"/>
    </row>
    <row r="147" spans="1:1" x14ac:dyDescent="0.2">
      <c r="A147" s="54"/>
    </row>
    <row r="148" spans="1:1" x14ac:dyDescent="0.2">
      <c r="A148" s="54"/>
    </row>
    <row r="149" spans="1:1" x14ac:dyDescent="0.2">
      <c r="A149" s="54"/>
    </row>
    <row r="150" spans="1:1" x14ac:dyDescent="0.2">
      <c r="A150" s="54"/>
    </row>
    <row r="151" spans="1:1" x14ac:dyDescent="0.2">
      <c r="A151" s="54"/>
    </row>
    <row r="152" spans="1:1" x14ac:dyDescent="0.2">
      <c r="A152" s="54"/>
    </row>
    <row r="153" spans="1:1" x14ac:dyDescent="0.2">
      <c r="A153" s="54"/>
    </row>
    <row r="154" spans="1:1" x14ac:dyDescent="0.2">
      <c r="A154" s="54"/>
    </row>
    <row r="155" spans="1:1" x14ac:dyDescent="0.2">
      <c r="A155" s="54"/>
    </row>
    <row r="156" spans="1:1" x14ac:dyDescent="0.2">
      <c r="A156" s="54"/>
    </row>
    <row r="157" spans="1:1" x14ac:dyDescent="0.2">
      <c r="A157" s="54"/>
    </row>
    <row r="161" spans="1:5" x14ac:dyDescent="0.2">
      <c r="A161" s="63" t="s">
        <v>164</v>
      </c>
    </row>
    <row r="162" spans="1:5" ht="25.5" x14ac:dyDescent="0.2">
      <c r="A162" s="38" t="s">
        <v>25</v>
      </c>
      <c r="B162" s="70" t="s">
        <v>9</v>
      </c>
      <c r="C162" s="70" t="s">
        <v>34</v>
      </c>
      <c r="D162" s="70" t="s">
        <v>11</v>
      </c>
      <c r="E162" s="70" t="s">
        <v>157</v>
      </c>
    </row>
    <row r="163" spans="1:5" x14ac:dyDescent="0.2">
      <c r="A163" s="51" t="s">
        <v>153</v>
      </c>
      <c r="B163" s="65">
        <v>4642</v>
      </c>
      <c r="C163" s="43">
        <v>867868</v>
      </c>
      <c r="D163" s="43">
        <v>949029</v>
      </c>
      <c r="E163" s="72">
        <f>C163/D163</f>
        <v>0.91447995793595349</v>
      </c>
    </row>
    <row r="164" spans="1:5" x14ac:dyDescent="0.2">
      <c r="A164" s="51" t="s">
        <v>26</v>
      </c>
      <c r="B164" s="66">
        <v>1086</v>
      </c>
      <c r="C164" s="43">
        <v>181164</v>
      </c>
      <c r="D164" s="43">
        <v>215098</v>
      </c>
      <c r="E164" s="72">
        <f t="shared" ref="E164:E191" si="9">C164/D164</f>
        <v>0.84223935136542416</v>
      </c>
    </row>
    <row r="165" spans="1:5" x14ac:dyDescent="0.2">
      <c r="A165" s="40" t="s">
        <v>35</v>
      </c>
      <c r="B165" s="52">
        <v>192</v>
      </c>
      <c r="C165" s="56">
        <v>26234</v>
      </c>
      <c r="D165" s="56">
        <v>33313</v>
      </c>
      <c r="E165" s="72">
        <f t="shared" si="9"/>
        <v>0.7875003752288896</v>
      </c>
    </row>
    <row r="166" spans="1:5" x14ac:dyDescent="0.2">
      <c r="A166" s="40" t="s">
        <v>36</v>
      </c>
      <c r="B166" s="52">
        <v>68</v>
      </c>
      <c r="C166" s="52">
        <v>10364</v>
      </c>
      <c r="D166" s="52">
        <v>12256</v>
      </c>
      <c r="E166" s="72">
        <f t="shared" si="9"/>
        <v>0.84562663185378595</v>
      </c>
    </row>
    <row r="167" spans="1:5" x14ac:dyDescent="0.2">
      <c r="A167" s="40" t="s">
        <v>37</v>
      </c>
      <c r="B167" s="52">
        <v>158</v>
      </c>
      <c r="C167" s="56">
        <v>35368</v>
      </c>
      <c r="D167" s="56">
        <v>40056</v>
      </c>
      <c r="E167" s="72">
        <f t="shared" si="9"/>
        <v>0.88296385060914717</v>
      </c>
    </row>
    <row r="168" spans="1:5" x14ac:dyDescent="0.2">
      <c r="A168" s="40" t="s">
        <v>38</v>
      </c>
      <c r="B168" s="52">
        <v>47</v>
      </c>
      <c r="C168" s="52">
        <v>9090</v>
      </c>
      <c r="D168" s="52">
        <v>9832</v>
      </c>
      <c r="E168" s="72">
        <f t="shared" si="9"/>
        <v>0.92453213995117978</v>
      </c>
    </row>
    <row r="169" spans="1:5" x14ac:dyDescent="0.2">
      <c r="A169" s="40" t="s">
        <v>39</v>
      </c>
      <c r="B169" s="52">
        <v>226</v>
      </c>
      <c r="C169" s="56">
        <v>31890</v>
      </c>
      <c r="D169" s="56">
        <v>42023</v>
      </c>
      <c r="E169" s="72">
        <f t="shared" si="9"/>
        <v>0.7588701425409895</v>
      </c>
    </row>
    <row r="170" spans="1:5" x14ac:dyDescent="0.2">
      <c r="A170" s="40" t="s">
        <v>40</v>
      </c>
      <c r="B170" s="52">
        <v>188</v>
      </c>
      <c r="C170" s="56">
        <v>29808</v>
      </c>
      <c r="D170" s="56">
        <v>34600</v>
      </c>
      <c r="E170" s="72">
        <f t="shared" si="9"/>
        <v>0.86150289017341042</v>
      </c>
    </row>
    <row r="171" spans="1:5" x14ac:dyDescent="0.2">
      <c r="A171" s="40" t="s">
        <v>41</v>
      </c>
      <c r="B171" s="52">
        <v>214</v>
      </c>
      <c r="C171" s="56">
        <v>38409</v>
      </c>
      <c r="D171" s="56">
        <v>43019</v>
      </c>
      <c r="E171" s="72">
        <f t="shared" si="9"/>
        <v>0.89283804830423763</v>
      </c>
    </row>
    <row r="172" spans="1:5" x14ac:dyDescent="0.2">
      <c r="A172" s="51" t="s">
        <v>27</v>
      </c>
      <c r="B172" s="66">
        <v>501</v>
      </c>
      <c r="C172" s="43">
        <v>86862</v>
      </c>
      <c r="D172" s="43">
        <v>105816</v>
      </c>
      <c r="E172" s="72">
        <f t="shared" si="9"/>
        <v>0.82087775005670216</v>
      </c>
    </row>
    <row r="173" spans="1:5" x14ac:dyDescent="0.2">
      <c r="A173" s="40" t="s">
        <v>42</v>
      </c>
      <c r="B173" s="52">
        <v>34</v>
      </c>
      <c r="C173" s="52">
        <v>5501</v>
      </c>
      <c r="D173" s="52">
        <v>7362</v>
      </c>
      <c r="E173" s="72">
        <f t="shared" si="9"/>
        <v>0.74721543058951367</v>
      </c>
    </row>
    <row r="174" spans="1:5" x14ac:dyDescent="0.2">
      <c r="A174" s="40" t="s">
        <v>43</v>
      </c>
      <c r="B174" s="52">
        <v>11</v>
      </c>
      <c r="C174" s="52">
        <v>1700</v>
      </c>
      <c r="D174" s="52">
        <v>1872</v>
      </c>
      <c r="E174" s="72">
        <f t="shared" si="9"/>
        <v>0.90811965811965811</v>
      </c>
    </row>
    <row r="175" spans="1:5" x14ac:dyDescent="0.2">
      <c r="A175" s="40" t="s">
        <v>44</v>
      </c>
      <c r="B175" s="52">
        <v>136</v>
      </c>
      <c r="C175" s="56">
        <v>22673</v>
      </c>
      <c r="D175" s="56">
        <v>25314</v>
      </c>
      <c r="E175" s="72">
        <f t="shared" si="9"/>
        <v>0.89567038002686261</v>
      </c>
    </row>
    <row r="176" spans="1:5" x14ac:dyDescent="0.2">
      <c r="A176" s="40" t="s">
        <v>45</v>
      </c>
      <c r="B176" s="52">
        <v>59</v>
      </c>
      <c r="C176" s="52">
        <v>10917</v>
      </c>
      <c r="D176" s="52">
        <v>13218</v>
      </c>
      <c r="E176" s="72">
        <f t="shared" si="9"/>
        <v>0.82591920108942352</v>
      </c>
    </row>
    <row r="177" spans="1:5" x14ac:dyDescent="0.2">
      <c r="A177" s="40" t="s">
        <v>46</v>
      </c>
      <c r="B177" s="52">
        <v>70</v>
      </c>
      <c r="C177" s="52">
        <v>9634</v>
      </c>
      <c r="D177" s="52">
        <v>11107</v>
      </c>
      <c r="E177" s="72">
        <f t="shared" si="9"/>
        <v>0.86738093094444946</v>
      </c>
    </row>
    <row r="178" spans="1:5" x14ac:dyDescent="0.2">
      <c r="A178" s="40" t="s">
        <v>47</v>
      </c>
      <c r="B178" s="52">
        <v>54</v>
      </c>
      <c r="C178" s="52">
        <v>10560</v>
      </c>
      <c r="D178" s="52">
        <v>11979</v>
      </c>
      <c r="E178" s="72">
        <f t="shared" si="9"/>
        <v>0.88154269972451793</v>
      </c>
    </row>
    <row r="179" spans="1:5" x14ac:dyDescent="0.2">
      <c r="A179" s="40" t="s">
        <v>48</v>
      </c>
      <c r="B179" s="52">
        <v>138</v>
      </c>
      <c r="C179" s="56">
        <v>25876</v>
      </c>
      <c r="D179" s="56">
        <v>34965</v>
      </c>
      <c r="E179" s="72">
        <f t="shared" si="9"/>
        <v>0.74005434005434001</v>
      </c>
    </row>
    <row r="180" spans="1:5" x14ac:dyDescent="0.2">
      <c r="A180" s="51" t="s">
        <v>28</v>
      </c>
      <c r="B180" s="66">
        <v>1012</v>
      </c>
      <c r="C180" s="43">
        <v>178240</v>
      </c>
      <c r="D180" s="43">
        <v>206512</v>
      </c>
      <c r="E180" s="72">
        <f t="shared" si="9"/>
        <v>0.86309754396838922</v>
      </c>
    </row>
    <row r="181" spans="1:5" x14ac:dyDescent="0.2">
      <c r="A181" s="40" t="s">
        <v>49</v>
      </c>
      <c r="B181" s="52">
        <v>34</v>
      </c>
      <c r="C181" s="52">
        <v>4414</v>
      </c>
      <c r="D181" s="52">
        <v>5582</v>
      </c>
      <c r="E181" s="72">
        <f t="shared" si="9"/>
        <v>0.79075600143317804</v>
      </c>
    </row>
    <row r="182" spans="1:5" x14ac:dyDescent="0.2">
      <c r="A182" s="40" t="s">
        <v>50</v>
      </c>
      <c r="B182" s="52">
        <v>108</v>
      </c>
      <c r="C182" s="56">
        <v>15902</v>
      </c>
      <c r="D182" s="56">
        <v>18070</v>
      </c>
      <c r="E182" s="72">
        <f t="shared" si="9"/>
        <v>0.880022136137244</v>
      </c>
    </row>
    <row r="183" spans="1:5" x14ac:dyDescent="0.2">
      <c r="A183" s="40" t="s">
        <v>51</v>
      </c>
      <c r="B183" s="52">
        <v>124</v>
      </c>
      <c r="C183" s="56">
        <v>26670</v>
      </c>
      <c r="D183" s="56">
        <v>29687</v>
      </c>
      <c r="E183" s="72">
        <f t="shared" si="9"/>
        <v>0.89837302522989859</v>
      </c>
    </row>
    <row r="184" spans="1:5" x14ac:dyDescent="0.2">
      <c r="A184" s="40" t="s">
        <v>52</v>
      </c>
      <c r="B184" s="52">
        <v>129</v>
      </c>
      <c r="C184" s="56">
        <v>21213</v>
      </c>
      <c r="D184" s="56">
        <v>24447</v>
      </c>
      <c r="E184" s="72">
        <f t="shared" si="9"/>
        <v>0.86771382991778134</v>
      </c>
    </row>
    <row r="185" spans="1:5" x14ac:dyDescent="0.2">
      <c r="A185" s="40" t="s">
        <v>53</v>
      </c>
      <c r="B185" s="52">
        <v>20</v>
      </c>
      <c r="C185" s="52">
        <v>4111</v>
      </c>
      <c r="D185" s="52">
        <v>4758</v>
      </c>
      <c r="E185" s="72">
        <f t="shared" si="9"/>
        <v>0.86401849516603613</v>
      </c>
    </row>
    <row r="186" spans="1:5" x14ac:dyDescent="0.2">
      <c r="A186" s="40" t="s">
        <v>54</v>
      </c>
      <c r="B186" s="52">
        <v>185</v>
      </c>
      <c r="C186" s="56">
        <v>28676</v>
      </c>
      <c r="D186" s="56">
        <v>33632</v>
      </c>
      <c r="E186" s="72">
        <f t="shared" si="9"/>
        <v>0.85264034253092291</v>
      </c>
    </row>
    <row r="187" spans="1:5" x14ac:dyDescent="0.2">
      <c r="A187" s="40" t="s">
        <v>55</v>
      </c>
      <c r="B187" s="52">
        <v>107</v>
      </c>
      <c r="C187" s="56">
        <v>18461</v>
      </c>
      <c r="D187" s="56">
        <v>23242</v>
      </c>
      <c r="E187" s="72">
        <f t="shared" si="9"/>
        <v>0.79429481111780398</v>
      </c>
    </row>
    <row r="188" spans="1:5" x14ac:dyDescent="0.2">
      <c r="A188" s="40" t="s">
        <v>56</v>
      </c>
      <c r="B188" s="52">
        <v>126</v>
      </c>
      <c r="C188" s="56">
        <v>22191</v>
      </c>
      <c r="D188" s="56">
        <v>25115</v>
      </c>
      <c r="E188" s="72">
        <f t="shared" si="9"/>
        <v>0.88357555245869002</v>
      </c>
    </row>
    <row r="189" spans="1:5" x14ac:dyDescent="0.2">
      <c r="A189" s="40" t="s">
        <v>57</v>
      </c>
      <c r="B189" s="52">
        <v>119</v>
      </c>
      <c r="C189" s="56">
        <v>25363</v>
      </c>
      <c r="D189" s="56">
        <v>28903</v>
      </c>
      <c r="E189" s="72">
        <f t="shared" si="9"/>
        <v>0.87752136456423213</v>
      </c>
    </row>
    <row r="190" spans="1:5" x14ac:dyDescent="0.2">
      <c r="A190" s="40" t="s">
        <v>58</v>
      </c>
      <c r="B190" s="52">
        <v>63</v>
      </c>
      <c r="C190" s="52">
        <v>11240</v>
      </c>
      <c r="D190" s="52">
        <v>13075</v>
      </c>
      <c r="E190" s="72">
        <f t="shared" si="9"/>
        <v>0.85965583173996174</v>
      </c>
    </row>
    <row r="191" spans="1:5" x14ac:dyDescent="0.2">
      <c r="A191" s="51" t="s">
        <v>29</v>
      </c>
      <c r="B191" s="65">
        <v>2065</v>
      </c>
      <c r="C191" s="43">
        <v>421602</v>
      </c>
      <c r="D191" s="43">
        <v>421602</v>
      </c>
      <c r="E191" s="72">
        <f t="shared" si="9"/>
        <v>1</v>
      </c>
    </row>
    <row r="192" spans="1:5" x14ac:dyDescent="0.2">
      <c r="A192" s="36" t="s">
        <v>13</v>
      </c>
    </row>
    <row r="194" spans="1:13" x14ac:dyDescent="0.2">
      <c r="A194" s="63" t="s">
        <v>163</v>
      </c>
    </row>
    <row r="195" spans="1:13" x14ac:dyDescent="0.2">
      <c r="A195" s="40"/>
      <c r="B195" s="102" t="s">
        <v>5</v>
      </c>
      <c r="C195" s="102"/>
      <c r="D195" s="102"/>
      <c r="E195" s="103" t="s">
        <v>6</v>
      </c>
      <c r="F195" s="104"/>
      <c r="G195" s="105"/>
      <c r="H195" s="103" t="s">
        <v>7</v>
      </c>
      <c r="I195" s="104"/>
      <c r="J195" s="105"/>
      <c r="K195" s="103" t="s">
        <v>8</v>
      </c>
      <c r="L195" s="104"/>
      <c r="M195" s="105"/>
    </row>
    <row r="196" spans="1:13" ht="38.25" x14ac:dyDescent="0.2">
      <c r="A196" s="51"/>
      <c r="B196" s="70" t="s">
        <v>9</v>
      </c>
      <c r="C196" s="70" t="s">
        <v>34</v>
      </c>
      <c r="D196" s="70" t="s">
        <v>11</v>
      </c>
      <c r="E196" s="70" t="s">
        <v>9</v>
      </c>
      <c r="F196" s="70" t="s">
        <v>34</v>
      </c>
      <c r="G196" s="70" t="s">
        <v>11</v>
      </c>
      <c r="H196" s="70" t="s">
        <v>9</v>
      </c>
      <c r="I196" s="70" t="s">
        <v>34</v>
      </c>
      <c r="J196" s="70" t="s">
        <v>11</v>
      </c>
      <c r="K196" s="70" t="s">
        <v>9</v>
      </c>
      <c r="L196" s="70" t="s">
        <v>34</v>
      </c>
      <c r="M196" s="70" t="s">
        <v>11</v>
      </c>
    </row>
    <row r="197" spans="1:13" x14ac:dyDescent="0.2">
      <c r="A197" s="51" t="s">
        <v>153</v>
      </c>
      <c r="B197" s="43">
        <v>3788</v>
      </c>
      <c r="C197" s="43">
        <v>755087</v>
      </c>
      <c r="D197" s="43">
        <v>823434</v>
      </c>
      <c r="E197" s="55">
        <v>102</v>
      </c>
      <c r="F197" s="55">
        <v>11474</v>
      </c>
      <c r="G197" s="55">
        <v>12680</v>
      </c>
      <c r="H197" s="55">
        <v>35</v>
      </c>
      <c r="I197" s="55">
        <v>8334</v>
      </c>
      <c r="J197" s="55">
        <v>9314</v>
      </c>
      <c r="K197" s="55">
        <v>836</v>
      </c>
      <c r="L197" s="43">
        <v>92973</v>
      </c>
      <c r="M197" s="43">
        <v>103601</v>
      </c>
    </row>
    <row r="198" spans="1:13" x14ac:dyDescent="0.2">
      <c r="A198" s="51" t="s">
        <v>26</v>
      </c>
      <c r="B198" s="55">
        <v>854</v>
      </c>
      <c r="C198" s="43">
        <v>155356</v>
      </c>
      <c r="D198" s="43">
        <v>183014</v>
      </c>
      <c r="E198" s="55">
        <v>12</v>
      </c>
      <c r="F198" s="55">
        <v>1483</v>
      </c>
      <c r="G198" s="55">
        <v>1896</v>
      </c>
      <c r="H198" s="55">
        <v>3</v>
      </c>
      <c r="I198" s="55">
        <v>380</v>
      </c>
      <c r="J198" s="55">
        <v>828</v>
      </c>
      <c r="K198" s="55">
        <v>249</v>
      </c>
      <c r="L198" s="43">
        <v>23945</v>
      </c>
      <c r="M198" s="43">
        <v>29361</v>
      </c>
    </row>
    <row r="199" spans="1:13" x14ac:dyDescent="0.2">
      <c r="A199" s="40" t="s">
        <v>35</v>
      </c>
      <c r="B199" s="52">
        <v>143</v>
      </c>
      <c r="C199" s="56">
        <v>21407</v>
      </c>
      <c r="D199" s="56">
        <v>27534</v>
      </c>
      <c r="E199" s="52">
        <v>7</v>
      </c>
      <c r="F199" s="52">
        <v>942</v>
      </c>
      <c r="G199" s="52">
        <v>1192</v>
      </c>
      <c r="H199" s="52" t="s">
        <v>2</v>
      </c>
      <c r="I199" s="52" t="s">
        <v>2</v>
      </c>
      <c r="J199" s="52" t="s">
        <v>2</v>
      </c>
      <c r="K199" s="52">
        <v>46</v>
      </c>
      <c r="L199" s="52">
        <v>3885</v>
      </c>
      <c r="M199" s="52">
        <v>4587</v>
      </c>
    </row>
    <row r="200" spans="1:13" x14ac:dyDescent="0.2">
      <c r="A200" s="40" t="s">
        <v>36</v>
      </c>
      <c r="B200" s="52">
        <v>54</v>
      </c>
      <c r="C200" s="52">
        <v>8791</v>
      </c>
      <c r="D200" s="52">
        <v>10491</v>
      </c>
      <c r="E200" s="52" t="s">
        <v>2</v>
      </c>
      <c r="F200" s="52" t="s">
        <v>2</v>
      </c>
      <c r="G200" s="52" t="s">
        <v>2</v>
      </c>
      <c r="H200" s="52" t="s">
        <v>2</v>
      </c>
      <c r="I200" s="52" t="s">
        <v>2</v>
      </c>
      <c r="J200" s="52" t="s">
        <v>2</v>
      </c>
      <c r="K200" s="52">
        <v>14</v>
      </c>
      <c r="L200" s="52">
        <v>1574</v>
      </c>
      <c r="M200" s="52">
        <v>1765</v>
      </c>
    </row>
    <row r="201" spans="1:13" x14ac:dyDescent="0.2">
      <c r="A201" s="40" t="s">
        <v>37</v>
      </c>
      <c r="B201" s="52">
        <v>133</v>
      </c>
      <c r="C201" s="56">
        <v>31745</v>
      </c>
      <c r="D201" s="56">
        <v>35781</v>
      </c>
      <c r="E201" s="52">
        <v>2</v>
      </c>
      <c r="F201" s="52">
        <v>62</v>
      </c>
      <c r="G201" s="52">
        <v>103</v>
      </c>
      <c r="H201" s="52">
        <v>1</v>
      </c>
      <c r="I201" s="52">
        <v>92</v>
      </c>
      <c r="J201" s="52">
        <v>125</v>
      </c>
      <c r="K201" s="52">
        <v>31</v>
      </c>
      <c r="L201" s="52">
        <v>3470</v>
      </c>
      <c r="M201" s="52">
        <v>4047</v>
      </c>
    </row>
    <row r="202" spans="1:13" x14ac:dyDescent="0.2">
      <c r="A202" s="40" t="s">
        <v>38</v>
      </c>
      <c r="B202" s="52">
        <v>41</v>
      </c>
      <c r="C202" s="52">
        <v>8669</v>
      </c>
      <c r="D202" s="52">
        <v>9347</v>
      </c>
      <c r="E202" s="52" t="s">
        <v>2</v>
      </c>
      <c r="F202" s="52" t="s">
        <v>2</v>
      </c>
      <c r="G202" s="52" t="s">
        <v>2</v>
      </c>
      <c r="H202" s="52" t="s">
        <v>2</v>
      </c>
      <c r="I202" s="52" t="s">
        <v>2</v>
      </c>
      <c r="J202" s="52" t="s">
        <v>2</v>
      </c>
      <c r="K202" s="52">
        <v>6</v>
      </c>
      <c r="L202" s="52">
        <v>422</v>
      </c>
      <c r="M202" s="52">
        <v>485</v>
      </c>
    </row>
    <row r="203" spans="1:13" x14ac:dyDescent="0.2">
      <c r="A203" s="40" t="s">
        <v>39</v>
      </c>
      <c r="B203" s="52">
        <v>170</v>
      </c>
      <c r="C203" s="56">
        <v>25498</v>
      </c>
      <c r="D203" s="56">
        <v>33211</v>
      </c>
      <c r="E203" s="52" t="s">
        <v>2</v>
      </c>
      <c r="F203" s="52" t="s">
        <v>2</v>
      </c>
      <c r="G203" s="52" t="s">
        <v>2</v>
      </c>
      <c r="H203" s="52">
        <v>1</v>
      </c>
      <c r="I203" s="52">
        <v>225</v>
      </c>
      <c r="J203" s="52">
        <v>390</v>
      </c>
      <c r="K203" s="52">
        <v>63</v>
      </c>
      <c r="L203" s="52">
        <v>6168</v>
      </c>
      <c r="M203" s="52">
        <v>8422</v>
      </c>
    </row>
    <row r="204" spans="1:13" x14ac:dyDescent="0.2">
      <c r="A204" s="40" t="s">
        <v>40</v>
      </c>
      <c r="B204" s="52">
        <v>146</v>
      </c>
      <c r="C204" s="56">
        <v>25487</v>
      </c>
      <c r="D204" s="56">
        <v>29307</v>
      </c>
      <c r="E204" s="52" t="s">
        <v>2</v>
      </c>
      <c r="F204" s="52" t="s">
        <v>2</v>
      </c>
      <c r="G204" s="52" t="s">
        <v>2</v>
      </c>
      <c r="H204" s="52">
        <v>1</v>
      </c>
      <c r="I204" s="52">
        <v>63</v>
      </c>
      <c r="J204" s="52">
        <v>313</v>
      </c>
      <c r="K204" s="52">
        <v>48</v>
      </c>
      <c r="L204" s="52">
        <v>4258</v>
      </c>
      <c r="M204" s="52">
        <v>4980</v>
      </c>
    </row>
    <row r="205" spans="1:13" x14ac:dyDescent="0.2">
      <c r="A205" s="40" t="s">
        <v>41</v>
      </c>
      <c r="B205" s="52">
        <v>174</v>
      </c>
      <c r="C205" s="56">
        <v>33761</v>
      </c>
      <c r="D205" s="56">
        <v>37343</v>
      </c>
      <c r="E205" s="52">
        <v>3</v>
      </c>
      <c r="F205" s="52">
        <v>479</v>
      </c>
      <c r="G205" s="52">
        <v>602</v>
      </c>
      <c r="H205" s="52" t="s">
        <v>2</v>
      </c>
      <c r="I205" s="52" t="s">
        <v>2</v>
      </c>
      <c r="J205" s="52" t="s">
        <v>2</v>
      </c>
      <c r="K205" s="52">
        <v>41</v>
      </c>
      <c r="L205" s="52">
        <v>4170</v>
      </c>
      <c r="M205" s="52">
        <v>5075</v>
      </c>
    </row>
    <row r="206" spans="1:13" x14ac:dyDescent="0.2">
      <c r="A206" s="51" t="s">
        <v>27</v>
      </c>
      <c r="B206" s="55">
        <v>409</v>
      </c>
      <c r="C206" s="43">
        <v>74254</v>
      </c>
      <c r="D206" s="43">
        <v>90809</v>
      </c>
      <c r="E206" s="55">
        <v>10</v>
      </c>
      <c r="F206" s="55">
        <v>828</v>
      </c>
      <c r="G206" s="55">
        <v>1315</v>
      </c>
      <c r="H206" s="55">
        <v>2</v>
      </c>
      <c r="I206" s="55">
        <v>467</v>
      </c>
      <c r="J206" s="55">
        <v>693</v>
      </c>
      <c r="K206" s="55">
        <v>99</v>
      </c>
      <c r="L206" s="55">
        <v>11313</v>
      </c>
      <c r="M206" s="43">
        <v>12999</v>
      </c>
    </row>
    <row r="207" spans="1:13" x14ac:dyDescent="0.2">
      <c r="A207" s="40" t="s">
        <v>42</v>
      </c>
      <c r="B207" s="52">
        <v>31</v>
      </c>
      <c r="C207" s="52">
        <v>4968</v>
      </c>
      <c r="D207" s="52">
        <v>6729</v>
      </c>
      <c r="E207" s="52" t="s">
        <v>2</v>
      </c>
      <c r="F207" s="52" t="s">
        <v>2</v>
      </c>
      <c r="G207" s="52" t="s">
        <v>2</v>
      </c>
      <c r="H207" s="52" t="s">
        <v>2</v>
      </c>
      <c r="I207" s="52" t="s">
        <v>2</v>
      </c>
      <c r="J207" s="52" t="s">
        <v>2</v>
      </c>
      <c r="K207" s="52">
        <v>3</v>
      </c>
      <c r="L207" s="52">
        <v>533</v>
      </c>
      <c r="M207" s="52">
        <v>633</v>
      </c>
    </row>
    <row r="208" spans="1:13" x14ac:dyDescent="0.2">
      <c r="A208" s="40" t="s">
        <v>43</v>
      </c>
      <c r="B208" s="52">
        <v>9</v>
      </c>
      <c r="C208" s="52">
        <v>1359</v>
      </c>
      <c r="D208" s="52">
        <v>1503</v>
      </c>
      <c r="E208" s="52" t="s">
        <v>2</v>
      </c>
      <c r="F208" s="52" t="s">
        <v>2</v>
      </c>
      <c r="G208" s="52" t="s">
        <v>2</v>
      </c>
      <c r="H208" s="52" t="s">
        <v>2</v>
      </c>
      <c r="I208" s="52" t="s">
        <v>2</v>
      </c>
      <c r="J208" s="52" t="s">
        <v>2</v>
      </c>
      <c r="K208" s="52">
        <v>3</v>
      </c>
      <c r="L208" s="52">
        <v>341</v>
      </c>
      <c r="M208" s="52">
        <v>369</v>
      </c>
    </row>
    <row r="209" spans="1:13" x14ac:dyDescent="0.2">
      <c r="A209" s="40" t="s">
        <v>44</v>
      </c>
      <c r="B209" s="52">
        <v>116</v>
      </c>
      <c r="C209" s="56">
        <v>19526</v>
      </c>
      <c r="D209" s="56">
        <v>21947</v>
      </c>
      <c r="E209" s="52">
        <v>4</v>
      </c>
      <c r="F209" s="52">
        <v>244</v>
      </c>
      <c r="G209" s="52">
        <v>266</v>
      </c>
      <c r="H209" s="52">
        <v>1</v>
      </c>
      <c r="I209" s="52">
        <v>467</v>
      </c>
      <c r="J209" s="52">
        <v>485</v>
      </c>
      <c r="K209" s="52">
        <v>19</v>
      </c>
      <c r="L209" s="52">
        <v>2437</v>
      </c>
      <c r="M209" s="52">
        <v>2616</v>
      </c>
    </row>
    <row r="210" spans="1:13" x14ac:dyDescent="0.2">
      <c r="A210" s="40" t="s">
        <v>45</v>
      </c>
      <c r="B210" s="52">
        <v>43</v>
      </c>
      <c r="C210" s="52">
        <v>8622</v>
      </c>
      <c r="D210" s="52">
        <v>10457</v>
      </c>
      <c r="E210" s="52">
        <v>1</v>
      </c>
      <c r="F210" s="52">
        <v>242</v>
      </c>
      <c r="G210" s="52">
        <v>260</v>
      </c>
      <c r="H210" s="52">
        <v>1</v>
      </c>
      <c r="I210" s="52" t="s">
        <v>2</v>
      </c>
      <c r="J210" s="52">
        <v>208</v>
      </c>
      <c r="K210" s="52">
        <v>15</v>
      </c>
      <c r="L210" s="52">
        <v>2053</v>
      </c>
      <c r="M210" s="52">
        <v>2293</v>
      </c>
    </row>
    <row r="211" spans="1:13" x14ac:dyDescent="0.2">
      <c r="A211" s="40" t="s">
        <v>46</v>
      </c>
      <c r="B211" s="52">
        <v>54</v>
      </c>
      <c r="C211" s="52">
        <v>8378</v>
      </c>
      <c r="D211" s="52">
        <v>9622</v>
      </c>
      <c r="E211" s="52">
        <v>1</v>
      </c>
      <c r="F211" s="52">
        <v>113</v>
      </c>
      <c r="G211" s="52">
        <v>123</v>
      </c>
      <c r="H211" s="52" t="s">
        <v>2</v>
      </c>
      <c r="I211" s="52" t="s">
        <v>2</v>
      </c>
      <c r="J211" s="52" t="s">
        <v>2</v>
      </c>
      <c r="K211" s="52">
        <v>18</v>
      </c>
      <c r="L211" s="52">
        <v>1143</v>
      </c>
      <c r="M211" s="52">
        <v>1362</v>
      </c>
    </row>
    <row r="212" spans="1:13" x14ac:dyDescent="0.2">
      <c r="A212" s="40" t="s">
        <v>47</v>
      </c>
      <c r="B212" s="52">
        <v>38</v>
      </c>
      <c r="C212" s="52">
        <v>8291</v>
      </c>
      <c r="D212" s="52">
        <v>9269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>
        <v>17</v>
      </c>
      <c r="L212" s="52">
        <v>2270</v>
      </c>
      <c r="M212" s="52">
        <v>2709</v>
      </c>
    </row>
    <row r="213" spans="1:13" x14ac:dyDescent="0.2">
      <c r="A213" s="40" t="s">
        <v>48</v>
      </c>
      <c r="B213" s="52">
        <v>119</v>
      </c>
      <c r="C213" s="56">
        <v>23111</v>
      </c>
      <c r="D213" s="56">
        <v>31281</v>
      </c>
      <c r="E213" s="52">
        <v>4</v>
      </c>
      <c r="F213" s="52">
        <v>229</v>
      </c>
      <c r="G213" s="52">
        <v>666</v>
      </c>
      <c r="H213" s="52" t="s">
        <v>2</v>
      </c>
      <c r="I213" s="52" t="s">
        <v>2</v>
      </c>
      <c r="J213" s="52" t="s">
        <v>2</v>
      </c>
      <c r="K213" s="52">
        <v>24</v>
      </c>
      <c r="L213" s="52">
        <v>2537</v>
      </c>
      <c r="M213" s="52">
        <v>3018</v>
      </c>
    </row>
    <row r="214" spans="1:13" x14ac:dyDescent="0.2">
      <c r="A214" s="51" t="s">
        <v>28</v>
      </c>
      <c r="B214" s="55">
        <v>847</v>
      </c>
      <c r="C214" s="43">
        <v>159448</v>
      </c>
      <c r="D214" s="43">
        <v>183582</v>
      </c>
      <c r="E214" s="55">
        <v>20</v>
      </c>
      <c r="F214" s="55">
        <v>1994</v>
      </c>
      <c r="G214" s="55">
        <v>2300</v>
      </c>
      <c r="H214" s="55">
        <v>6</v>
      </c>
      <c r="I214" s="55">
        <v>1107</v>
      </c>
      <c r="J214" s="55">
        <v>1412</v>
      </c>
      <c r="K214" s="55">
        <v>169</v>
      </c>
      <c r="L214" s="43">
        <v>15692</v>
      </c>
      <c r="M214" s="43">
        <v>19218</v>
      </c>
    </row>
    <row r="215" spans="1:13" x14ac:dyDescent="0.2">
      <c r="A215" s="40" t="s">
        <v>49</v>
      </c>
      <c r="B215" s="52">
        <v>33</v>
      </c>
      <c r="C215" s="52">
        <v>4314</v>
      </c>
      <c r="D215" s="52">
        <v>5478</v>
      </c>
      <c r="E215" s="52" t="s">
        <v>2</v>
      </c>
      <c r="F215" s="52" t="s">
        <v>2</v>
      </c>
      <c r="G215" s="52" t="s">
        <v>2</v>
      </c>
      <c r="H215" s="52" t="s">
        <v>2</v>
      </c>
      <c r="I215" s="52" t="s">
        <v>2</v>
      </c>
      <c r="J215" s="52" t="s">
        <v>2</v>
      </c>
      <c r="K215" s="52">
        <v>1</v>
      </c>
      <c r="L215" s="52">
        <v>100</v>
      </c>
      <c r="M215" s="52">
        <v>104</v>
      </c>
    </row>
    <row r="216" spans="1:13" x14ac:dyDescent="0.2">
      <c r="A216" s="40" t="s">
        <v>50</v>
      </c>
      <c r="B216" s="52">
        <v>93</v>
      </c>
      <c r="C216" s="52">
        <v>14184</v>
      </c>
      <c r="D216" s="56">
        <v>16067</v>
      </c>
      <c r="E216" s="52">
        <v>1</v>
      </c>
      <c r="F216" s="52">
        <v>90</v>
      </c>
      <c r="G216" s="52">
        <v>96</v>
      </c>
      <c r="H216" s="52">
        <v>2</v>
      </c>
      <c r="I216" s="52">
        <v>147</v>
      </c>
      <c r="J216" s="52">
        <v>162</v>
      </c>
      <c r="K216" s="52">
        <v>20</v>
      </c>
      <c r="L216" s="52">
        <v>1481</v>
      </c>
      <c r="M216" s="52">
        <v>1745</v>
      </c>
    </row>
    <row r="217" spans="1:13" x14ac:dyDescent="0.2">
      <c r="A217" s="40" t="s">
        <v>51</v>
      </c>
      <c r="B217" s="52">
        <v>109</v>
      </c>
      <c r="C217" s="56">
        <v>24579</v>
      </c>
      <c r="D217" s="56">
        <v>26836</v>
      </c>
      <c r="E217" s="52">
        <v>4</v>
      </c>
      <c r="F217" s="52">
        <v>630</v>
      </c>
      <c r="G217" s="52">
        <v>728</v>
      </c>
      <c r="H217" s="52" t="s">
        <v>2</v>
      </c>
      <c r="I217" s="52" t="s">
        <v>2</v>
      </c>
      <c r="J217" s="52" t="s">
        <v>2</v>
      </c>
      <c r="K217" s="52">
        <v>13</v>
      </c>
      <c r="L217" s="52">
        <v>1461</v>
      </c>
      <c r="M217" s="52">
        <v>2123</v>
      </c>
    </row>
    <row r="218" spans="1:13" x14ac:dyDescent="0.2">
      <c r="A218" s="40" t="s">
        <v>52</v>
      </c>
      <c r="B218" s="52">
        <v>102</v>
      </c>
      <c r="C218" s="56">
        <v>18332</v>
      </c>
      <c r="D218" s="56">
        <v>21014</v>
      </c>
      <c r="E218" s="52">
        <v>1</v>
      </c>
      <c r="F218" s="52">
        <v>118</v>
      </c>
      <c r="G218" s="52">
        <v>133</v>
      </c>
      <c r="H218" s="52" t="s">
        <v>2</v>
      </c>
      <c r="I218" s="52" t="s">
        <v>2</v>
      </c>
      <c r="J218" s="52" t="s">
        <v>2</v>
      </c>
      <c r="K218" s="52">
        <v>31</v>
      </c>
      <c r="L218" s="52">
        <v>2764</v>
      </c>
      <c r="M218" s="52">
        <v>3301</v>
      </c>
    </row>
    <row r="219" spans="1:13" x14ac:dyDescent="0.2">
      <c r="A219" s="40" t="s">
        <v>53</v>
      </c>
      <c r="B219" s="52">
        <v>16</v>
      </c>
      <c r="C219" s="52">
        <v>3542</v>
      </c>
      <c r="D219" s="52">
        <v>4081</v>
      </c>
      <c r="E219" s="52" t="s">
        <v>2</v>
      </c>
      <c r="F219" s="52" t="s">
        <v>2</v>
      </c>
      <c r="G219" s="52" t="s">
        <v>2</v>
      </c>
      <c r="H219" s="52" t="s">
        <v>2</v>
      </c>
      <c r="I219" s="52" t="s">
        <v>2</v>
      </c>
      <c r="J219" s="52" t="s">
        <v>2</v>
      </c>
      <c r="K219" s="52">
        <v>4</v>
      </c>
      <c r="L219" s="52">
        <v>569</v>
      </c>
      <c r="M219" s="52">
        <v>677</v>
      </c>
    </row>
    <row r="220" spans="1:13" x14ac:dyDescent="0.2">
      <c r="A220" s="40" t="s">
        <v>54</v>
      </c>
      <c r="B220" s="52">
        <v>154</v>
      </c>
      <c r="C220" s="56">
        <v>25949</v>
      </c>
      <c r="D220" s="56">
        <v>30439</v>
      </c>
      <c r="E220" s="52">
        <v>2</v>
      </c>
      <c r="F220" s="52">
        <v>20</v>
      </c>
      <c r="G220" s="52">
        <v>38</v>
      </c>
      <c r="H220" s="52" t="s">
        <v>2</v>
      </c>
      <c r="I220" s="52" t="s">
        <v>2</v>
      </c>
      <c r="J220" s="52" t="s">
        <v>2</v>
      </c>
      <c r="K220" s="52">
        <v>34</v>
      </c>
      <c r="L220" s="52">
        <v>2708</v>
      </c>
      <c r="M220" s="52">
        <v>3155</v>
      </c>
    </row>
    <row r="221" spans="1:13" x14ac:dyDescent="0.2">
      <c r="A221" s="40" t="s">
        <v>55</v>
      </c>
      <c r="B221" s="52">
        <v>85</v>
      </c>
      <c r="C221" s="52">
        <v>16651</v>
      </c>
      <c r="D221" s="56">
        <v>20665</v>
      </c>
      <c r="E221" s="52">
        <v>1</v>
      </c>
      <c r="F221" s="52">
        <v>48</v>
      </c>
      <c r="G221" s="52">
        <v>52</v>
      </c>
      <c r="H221" s="52" t="s">
        <v>2</v>
      </c>
      <c r="I221" s="52" t="s">
        <v>2</v>
      </c>
      <c r="J221" s="52" t="s">
        <v>2</v>
      </c>
      <c r="K221" s="52">
        <v>23</v>
      </c>
      <c r="L221" s="52">
        <v>1762</v>
      </c>
      <c r="M221" s="52">
        <v>2525</v>
      </c>
    </row>
    <row r="222" spans="1:13" x14ac:dyDescent="0.2">
      <c r="A222" s="40" t="s">
        <v>56</v>
      </c>
      <c r="B222" s="52">
        <v>112</v>
      </c>
      <c r="C222" s="56">
        <v>20203</v>
      </c>
      <c r="D222" s="56">
        <v>22867</v>
      </c>
      <c r="E222" s="52">
        <v>3</v>
      </c>
      <c r="F222" s="52">
        <v>523</v>
      </c>
      <c r="G222" s="52">
        <v>546</v>
      </c>
      <c r="H222" s="52">
        <v>1</v>
      </c>
      <c r="I222" s="52">
        <v>206</v>
      </c>
      <c r="J222" s="52">
        <v>260</v>
      </c>
      <c r="K222" s="52">
        <v>13</v>
      </c>
      <c r="L222" s="52">
        <v>1259</v>
      </c>
      <c r="M222" s="52">
        <v>1442</v>
      </c>
    </row>
    <row r="223" spans="1:13" x14ac:dyDescent="0.2">
      <c r="A223" s="40" t="s">
        <v>57</v>
      </c>
      <c r="B223" s="52">
        <v>99</v>
      </c>
      <c r="C223" s="56">
        <v>22261</v>
      </c>
      <c r="D223" s="56">
        <v>25614</v>
      </c>
      <c r="E223" s="52">
        <v>7</v>
      </c>
      <c r="F223" s="52">
        <v>559</v>
      </c>
      <c r="G223" s="52">
        <v>698</v>
      </c>
      <c r="H223" s="52">
        <v>1</v>
      </c>
      <c r="I223" s="52">
        <v>310</v>
      </c>
      <c r="J223" s="52">
        <v>260</v>
      </c>
      <c r="K223" s="52">
        <v>16</v>
      </c>
      <c r="L223" s="52">
        <v>2234</v>
      </c>
      <c r="M223" s="52">
        <v>2330</v>
      </c>
    </row>
    <row r="224" spans="1:13" x14ac:dyDescent="0.2">
      <c r="A224" s="40" t="s">
        <v>58</v>
      </c>
      <c r="B224" s="52">
        <v>47</v>
      </c>
      <c r="C224" s="52">
        <v>9434</v>
      </c>
      <c r="D224" s="52">
        <v>10521</v>
      </c>
      <c r="E224" s="52">
        <v>1</v>
      </c>
      <c r="F224" s="52">
        <v>7</v>
      </c>
      <c r="G224" s="52">
        <v>8</v>
      </c>
      <c r="H224" s="52">
        <v>2</v>
      </c>
      <c r="I224" s="52">
        <v>444</v>
      </c>
      <c r="J224" s="52">
        <v>730</v>
      </c>
      <c r="K224" s="52">
        <v>14</v>
      </c>
      <c r="L224" s="52">
        <v>1355</v>
      </c>
      <c r="M224" s="52">
        <v>1817</v>
      </c>
    </row>
    <row r="225" spans="1:17" x14ac:dyDescent="0.2">
      <c r="A225" s="51" t="s">
        <v>29</v>
      </c>
      <c r="B225" s="43">
        <v>1700</v>
      </c>
      <c r="C225" s="43">
        <v>366029</v>
      </c>
      <c r="D225" s="43">
        <v>366029</v>
      </c>
      <c r="E225" s="55">
        <v>60</v>
      </c>
      <c r="F225" s="55">
        <v>7169</v>
      </c>
      <c r="G225" s="55">
        <v>7169</v>
      </c>
      <c r="H225" s="55">
        <v>24</v>
      </c>
      <c r="I225" s="55">
        <v>6381</v>
      </c>
      <c r="J225" s="55">
        <v>6381</v>
      </c>
      <c r="K225" s="55">
        <v>319</v>
      </c>
      <c r="L225" s="43">
        <v>42023</v>
      </c>
      <c r="M225" s="43">
        <v>42023</v>
      </c>
    </row>
    <row r="226" spans="1:17" x14ac:dyDescent="0.2">
      <c r="A226" s="36" t="s">
        <v>13</v>
      </c>
    </row>
    <row r="228" spans="1:17" x14ac:dyDescent="0.2">
      <c r="A228" s="63" t="s">
        <v>162</v>
      </c>
    </row>
    <row r="229" spans="1:17" x14ac:dyDescent="0.2">
      <c r="B229" s="39" t="s">
        <v>4</v>
      </c>
      <c r="C229" s="39"/>
    </row>
    <row r="230" spans="1:17" x14ac:dyDescent="0.2">
      <c r="A230" s="38" t="s">
        <v>25</v>
      </c>
      <c r="B230" s="39" t="s">
        <v>9</v>
      </c>
      <c r="C230" s="39" t="s">
        <v>193</v>
      </c>
      <c r="D230" s="50" t="s">
        <v>60</v>
      </c>
      <c r="F230" s="63" t="s">
        <v>155</v>
      </c>
      <c r="O230" s="40" t="s">
        <v>40</v>
      </c>
      <c r="P230" s="60">
        <v>4.7200602560883757E-2</v>
      </c>
      <c r="Q230" s="58">
        <v>1.4718705311987722E-2</v>
      </c>
    </row>
    <row r="231" spans="1:17" x14ac:dyDescent="0.2">
      <c r="A231" s="51" t="s">
        <v>9</v>
      </c>
      <c r="B231" s="65">
        <v>4642</v>
      </c>
      <c r="C231" s="57">
        <v>315381</v>
      </c>
      <c r="D231" s="58">
        <f>B231/C231</f>
        <v>1.4718705311987722E-2</v>
      </c>
      <c r="O231" s="40" t="s">
        <v>52</v>
      </c>
      <c r="P231" s="60">
        <v>4.5631411390166257E-2</v>
      </c>
      <c r="Q231" s="58">
        <v>1.4718705311987722E-2</v>
      </c>
    </row>
    <row r="232" spans="1:17" x14ac:dyDescent="0.2">
      <c r="A232" s="51" t="s">
        <v>26</v>
      </c>
      <c r="B232" s="66">
        <v>1086</v>
      </c>
      <c r="C232" s="57">
        <v>71459</v>
      </c>
      <c r="D232" s="58">
        <f t="shared" ref="D232:D259" si="10">B232/C232</f>
        <v>1.5197525853986201E-2</v>
      </c>
      <c r="O232" s="40" t="s">
        <v>54</v>
      </c>
      <c r="P232" s="60">
        <v>4.2784458834412578E-2</v>
      </c>
      <c r="Q232" s="58">
        <v>1.4718705311987722E-2</v>
      </c>
    </row>
    <row r="233" spans="1:17" x14ac:dyDescent="0.2">
      <c r="A233" s="40" t="s">
        <v>35</v>
      </c>
      <c r="B233" s="52">
        <v>192</v>
      </c>
      <c r="C233" s="80">
        <v>9503</v>
      </c>
      <c r="D233" s="60">
        <f t="shared" si="10"/>
        <v>2.0204146059139221E-2</v>
      </c>
      <c r="O233" s="40" t="s">
        <v>53</v>
      </c>
      <c r="P233" s="60">
        <v>3.5149384885764502E-2</v>
      </c>
      <c r="Q233" s="58">
        <v>1.4718705311987722E-2</v>
      </c>
    </row>
    <row r="234" spans="1:17" x14ac:dyDescent="0.2">
      <c r="A234" s="40" t="s">
        <v>36</v>
      </c>
      <c r="B234" s="52">
        <v>68</v>
      </c>
      <c r="C234" s="80" t="s">
        <v>195</v>
      </c>
      <c r="D234" s="60">
        <f t="shared" si="10"/>
        <v>1.8269747447608814E-2</v>
      </c>
      <c r="O234" s="40" t="s">
        <v>57</v>
      </c>
      <c r="P234" s="60">
        <v>3.3203125E-2</v>
      </c>
      <c r="Q234" s="58">
        <v>1.4718705311987722E-2</v>
      </c>
    </row>
    <row r="235" spans="1:17" x14ac:dyDescent="0.2">
      <c r="A235" s="40" t="s">
        <v>37</v>
      </c>
      <c r="B235" s="52">
        <v>158</v>
      </c>
      <c r="C235" s="80">
        <v>14756</v>
      </c>
      <c r="D235" s="60">
        <f t="shared" si="10"/>
        <v>1.0707508809975603E-2</v>
      </c>
      <c r="O235" s="40" t="s">
        <v>55</v>
      </c>
      <c r="P235" s="60">
        <v>3.2741738066095469E-2</v>
      </c>
      <c r="Q235" s="58">
        <v>1.4718705311987722E-2</v>
      </c>
    </row>
    <row r="236" spans="1:17" x14ac:dyDescent="0.2">
      <c r="A236" s="40" t="s">
        <v>38</v>
      </c>
      <c r="B236" s="52">
        <v>47</v>
      </c>
      <c r="C236" s="80" t="s">
        <v>194</v>
      </c>
      <c r="D236" s="60">
        <f t="shared" si="10"/>
        <v>1.7216117216117217E-2</v>
      </c>
      <c r="O236" s="40" t="s">
        <v>58</v>
      </c>
      <c r="P236" s="60">
        <v>2.8416779431664412E-2</v>
      </c>
      <c r="Q236" s="58">
        <v>1.4718705311987722E-2</v>
      </c>
    </row>
    <row r="237" spans="1:17" x14ac:dyDescent="0.2">
      <c r="A237" s="40" t="s">
        <v>39</v>
      </c>
      <c r="B237" s="52">
        <v>226</v>
      </c>
      <c r="C237" s="80">
        <v>23737</v>
      </c>
      <c r="D237" s="60">
        <f t="shared" si="10"/>
        <v>9.521000968951426E-3</v>
      </c>
      <c r="O237" s="40" t="s">
        <v>56</v>
      </c>
      <c r="P237" s="60">
        <v>2.6509572901325478E-2</v>
      </c>
      <c r="Q237" s="58">
        <v>1.4718705311987722E-2</v>
      </c>
    </row>
    <row r="238" spans="1:17" x14ac:dyDescent="0.2">
      <c r="A238" s="40" t="s">
        <v>40</v>
      </c>
      <c r="B238" s="52">
        <v>188</v>
      </c>
      <c r="C238" s="80">
        <v>3983</v>
      </c>
      <c r="D238" s="60">
        <f t="shared" si="10"/>
        <v>4.7200602560883757E-2</v>
      </c>
      <c r="O238" s="40" t="s">
        <v>47</v>
      </c>
      <c r="P238" s="60">
        <v>2.5046382189239332E-2</v>
      </c>
      <c r="Q238" s="58">
        <v>1.4718705311987722E-2</v>
      </c>
    </row>
    <row r="239" spans="1:17" x14ac:dyDescent="0.2">
      <c r="A239" s="40" t="s">
        <v>41</v>
      </c>
      <c r="B239" s="52">
        <v>214</v>
      </c>
      <c r="C239" s="80">
        <v>13028</v>
      </c>
      <c r="D239" s="60">
        <f t="shared" si="10"/>
        <v>1.6426159042063248E-2</v>
      </c>
      <c r="O239" s="40" t="s">
        <v>46</v>
      </c>
      <c r="P239" s="60">
        <v>2.4021962937542895E-2</v>
      </c>
      <c r="Q239" s="58">
        <v>1.4718705311987722E-2</v>
      </c>
    </row>
    <row r="240" spans="1:17" x14ac:dyDescent="0.2">
      <c r="A240" s="51" t="s">
        <v>27</v>
      </c>
      <c r="B240" s="66">
        <v>501</v>
      </c>
      <c r="C240" s="57">
        <v>45710</v>
      </c>
      <c r="D240" s="58">
        <f t="shared" si="10"/>
        <v>1.0960402537737913E-2</v>
      </c>
      <c r="O240" s="51" t="s">
        <v>28</v>
      </c>
      <c r="P240" s="58">
        <v>2.142569813477865E-2</v>
      </c>
      <c r="Q240" s="58">
        <v>1.4718705311987722E-2</v>
      </c>
    </row>
    <row r="241" spans="1:17" x14ac:dyDescent="0.2">
      <c r="A241" s="40" t="s">
        <v>42</v>
      </c>
      <c r="B241" s="52">
        <v>34</v>
      </c>
      <c r="C241" s="80">
        <v>9872</v>
      </c>
      <c r="D241" s="60">
        <f t="shared" si="10"/>
        <v>3.4440842787682334E-3</v>
      </c>
      <c r="O241" s="40" t="s">
        <v>35</v>
      </c>
      <c r="P241" s="60">
        <v>2.0204146059139221E-2</v>
      </c>
      <c r="Q241" s="58">
        <v>1.4718705311987722E-2</v>
      </c>
    </row>
    <row r="242" spans="1:17" x14ac:dyDescent="0.2">
      <c r="A242" s="40" t="s">
        <v>43</v>
      </c>
      <c r="B242" s="52">
        <v>11</v>
      </c>
      <c r="C242" s="59">
        <v>591</v>
      </c>
      <c r="D242" s="60">
        <f t="shared" si="10"/>
        <v>1.8612521150592216E-2</v>
      </c>
      <c r="O242" s="40" t="s">
        <v>51</v>
      </c>
      <c r="P242" s="60">
        <v>1.9688790092092727E-2</v>
      </c>
      <c r="Q242" s="58">
        <v>1.4718705311987722E-2</v>
      </c>
    </row>
    <row r="243" spans="1:17" x14ac:dyDescent="0.2">
      <c r="A243" s="40" t="s">
        <v>44</v>
      </c>
      <c r="B243" s="52">
        <v>136</v>
      </c>
      <c r="C243" s="80">
        <v>16184</v>
      </c>
      <c r="D243" s="60">
        <f t="shared" si="10"/>
        <v>8.4033613445378148E-3</v>
      </c>
      <c r="O243" s="40" t="s">
        <v>43</v>
      </c>
      <c r="P243" s="60">
        <v>1.8612521150592216E-2</v>
      </c>
      <c r="Q243" s="58">
        <v>1.4718705311987722E-2</v>
      </c>
    </row>
    <row r="244" spans="1:17" x14ac:dyDescent="0.2">
      <c r="A244" s="40" t="s">
        <v>45</v>
      </c>
      <c r="B244" s="52">
        <v>59</v>
      </c>
      <c r="C244" s="80">
        <v>3231</v>
      </c>
      <c r="D244" s="60">
        <f t="shared" si="10"/>
        <v>1.8260600433302382E-2</v>
      </c>
      <c r="O244" s="40" t="s">
        <v>36</v>
      </c>
      <c r="P244" s="60">
        <v>1.8269747447608814E-2</v>
      </c>
      <c r="Q244" s="58">
        <v>1.4718705311987722E-2</v>
      </c>
    </row>
    <row r="245" spans="1:17" x14ac:dyDescent="0.2">
      <c r="A245" s="40" t="s">
        <v>46</v>
      </c>
      <c r="B245" s="52">
        <v>70</v>
      </c>
      <c r="C245" s="80">
        <v>2914</v>
      </c>
      <c r="D245" s="60">
        <f t="shared" si="10"/>
        <v>2.4021962937542895E-2</v>
      </c>
      <c r="O245" s="40" t="s">
        <v>45</v>
      </c>
      <c r="P245" s="60">
        <v>1.8260600433302382E-2</v>
      </c>
      <c r="Q245" s="58">
        <v>1.4718705311987722E-2</v>
      </c>
    </row>
    <row r="246" spans="1:17" x14ac:dyDescent="0.2">
      <c r="A246" s="40" t="s">
        <v>47</v>
      </c>
      <c r="B246" s="52">
        <v>54</v>
      </c>
      <c r="C246" s="80">
        <v>2156</v>
      </c>
      <c r="D246" s="60">
        <f t="shared" si="10"/>
        <v>2.5046382189239332E-2</v>
      </c>
      <c r="O246" s="51" t="s">
        <v>38</v>
      </c>
      <c r="P246" s="58">
        <v>1.7216117216117217E-2</v>
      </c>
      <c r="Q246" s="58">
        <v>1.4718705311987722E-2</v>
      </c>
    </row>
    <row r="247" spans="1:17" x14ac:dyDescent="0.2">
      <c r="A247" s="40" t="s">
        <v>48</v>
      </c>
      <c r="B247" s="52">
        <v>138</v>
      </c>
      <c r="C247" s="80">
        <v>10762</v>
      </c>
      <c r="D247" s="60">
        <f t="shared" si="10"/>
        <v>1.2822895372607323E-2</v>
      </c>
      <c r="O247" s="40" t="s">
        <v>41</v>
      </c>
      <c r="P247" s="60">
        <v>1.6426159042063248E-2</v>
      </c>
      <c r="Q247" s="58">
        <v>1.4718705311987722E-2</v>
      </c>
    </row>
    <row r="248" spans="1:17" x14ac:dyDescent="0.2">
      <c r="A248" s="51" t="s">
        <v>28</v>
      </c>
      <c r="B248" s="66">
        <v>1012</v>
      </c>
      <c r="C248" s="57">
        <v>47233</v>
      </c>
      <c r="D248" s="58">
        <f t="shared" si="10"/>
        <v>2.142569813477865E-2</v>
      </c>
      <c r="O248" s="51" t="s">
        <v>26</v>
      </c>
      <c r="P248" s="58">
        <v>1.5197525853986201E-2</v>
      </c>
      <c r="Q248" s="58">
        <v>1.4718705311987722E-2</v>
      </c>
    </row>
    <row r="249" spans="1:17" x14ac:dyDescent="0.2">
      <c r="A249" s="40" t="s">
        <v>49</v>
      </c>
      <c r="B249" s="52">
        <v>34</v>
      </c>
      <c r="C249" s="80">
        <v>8088</v>
      </c>
      <c r="D249" s="60">
        <f t="shared" si="10"/>
        <v>4.2037586547972305E-3</v>
      </c>
      <c r="O249" s="40" t="s">
        <v>29</v>
      </c>
      <c r="P249" s="60">
        <v>1.3677398843547779E-2</v>
      </c>
      <c r="Q249" s="58">
        <v>1.4718705311987722E-2</v>
      </c>
    </row>
    <row r="250" spans="1:17" x14ac:dyDescent="0.2">
      <c r="A250" s="40" t="s">
        <v>50</v>
      </c>
      <c r="B250" s="52">
        <v>108</v>
      </c>
      <c r="C250" s="80">
        <v>11305</v>
      </c>
      <c r="D250" s="60">
        <f t="shared" si="10"/>
        <v>9.5532950022114115E-3</v>
      </c>
      <c r="O250" s="40" t="s">
        <v>48</v>
      </c>
      <c r="P250" s="60">
        <v>1.2822895372607323E-2</v>
      </c>
      <c r="Q250" s="58">
        <v>1.4718705311987722E-2</v>
      </c>
    </row>
    <row r="251" spans="1:17" x14ac:dyDescent="0.2">
      <c r="A251" s="40" t="s">
        <v>51</v>
      </c>
      <c r="B251" s="52">
        <v>124</v>
      </c>
      <c r="C251" s="80">
        <v>6298</v>
      </c>
      <c r="D251" s="60">
        <f t="shared" si="10"/>
        <v>1.9688790092092727E-2</v>
      </c>
      <c r="O251" s="40" t="s">
        <v>27</v>
      </c>
      <c r="P251" s="60">
        <v>1.0960402537737913E-2</v>
      </c>
      <c r="Q251" s="58">
        <v>1.4718705311987722E-2</v>
      </c>
    </row>
    <row r="252" spans="1:17" x14ac:dyDescent="0.2">
      <c r="A252" s="40" t="s">
        <v>52</v>
      </c>
      <c r="B252" s="52">
        <v>129</v>
      </c>
      <c r="C252" s="80">
        <v>2827</v>
      </c>
      <c r="D252" s="60">
        <f t="shared" si="10"/>
        <v>4.5631411390166257E-2</v>
      </c>
      <c r="O252" s="51" t="s">
        <v>37</v>
      </c>
      <c r="P252" s="58">
        <v>1.0707508809975603E-2</v>
      </c>
      <c r="Q252" s="58">
        <v>1.4718705311987722E-2</v>
      </c>
    </row>
    <row r="253" spans="1:17" x14ac:dyDescent="0.2">
      <c r="A253" s="40" t="s">
        <v>53</v>
      </c>
      <c r="B253" s="52">
        <v>20</v>
      </c>
      <c r="C253" s="59">
        <v>569</v>
      </c>
      <c r="D253" s="60">
        <f t="shared" si="10"/>
        <v>3.5149384885764502E-2</v>
      </c>
      <c r="O253" s="40" t="s">
        <v>50</v>
      </c>
      <c r="P253" s="60">
        <v>9.5532950022114115E-3</v>
      </c>
      <c r="Q253" s="58">
        <v>1.4718705311987722E-2</v>
      </c>
    </row>
    <row r="254" spans="1:17" x14ac:dyDescent="0.2">
      <c r="A254" s="40" t="s">
        <v>54</v>
      </c>
      <c r="B254" s="52">
        <v>185</v>
      </c>
      <c r="C254" s="80">
        <v>4324</v>
      </c>
      <c r="D254" s="60">
        <f t="shared" si="10"/>
        <v>4.2784458834412578E-2</v>
      </c>
      <c r="O254" s="40" t="s">
        <v>39</v>
      </c>
      <c r="P254" s="60">
        <v>9.521000968951426E-3</v>
      </c>
      <c r="Q254" s="58">
        <v>1.4718705311987722E-2</v>
      </c>
    </row>
    <row r="255" spans="1:17" x14ac:dyDescent="0.2">
      <c r="A255" s="40" t="s">
        <v>55</v>
      </c>
      <c r="B255" s="52">
        <v>107</v>
      </c>
      <c r="C255" s="80">
        <v>3268</v>
      </c>
      <c r="D255" s="60">
        <f t="shared" si="10"/>
        <v>3.2741738066095469E-2</v>
      </c>
      <c r="O255" s="40" t="s">
        <v>44</v>
      </c>
      <c r="P255" s="60">
        <v>8.4033613445378148E-3</v>
      </c>
      <c r="Q255" s="58">
        <v>1.4718705311987722E-2</v>
      </c>
    </row>
    <row r="256" spans="1:17" x14ac:dyDescent="0.2">
      <c r="A256" s="40" t="s">
        <v>56</v>
      </c>
      <c r="B256" s="52">
        <v>126</v>
      </c>
      <c r="C256" s="80">
        <v>4753</v>
      </c>
      <c r="D256" s="60">
        <f t="shared" si="10"/>
        <v>2.6509572901325478E-2</v>
      </c>
      <c r="O256" s="40" t="s">
        <v>49</v>
      </c>
      <c r="P256" s="60">
        <v>4.2037586547972305E-3</v>
      </c>
      <c r="Q256" s="58">
        <v>1.4718705311987722E-2</v>
      </c>
    </row>
    <row r="257" spans="1:17" x14ac:dyDescent="0.2">
      <c r="A257" s="40" t="s">
        <v>57</v>
      </c>
      <c r="B257" s="52">
        <v>119</v>
      </c>
      <c r="C257" s="80">
        <v>3584</v>
      </c>
      <c r="D257" s="60">
        <f t="shared" si="10"/>
        <v>3.3203125E-2</v>
      </c>
      <c r="O257" s="40" t="s">
        <v>42</v>
      </c>
      <c r="P257" s="60">
        <v>3.4440842787682334E-3</v>
      </c>
      <c r="Q257" s="58">
        <v>1.4718705311987722E-2</v>
      </c>
    </row>
    <row r="258" spans="1:17" x14ac:dyDescent="0.2">
      <c r="A258" s="40" t="s">
        <v>58</v>
      </c>
      <c r="B258" s="52">
        <v>63</v>
      </c>
      <c r="C258" s="80">
        <v>2217</v>
      </c>
      <c r="D258" s="60">
        <f t="shared" si="10"/>
        <v>2.8416779431664412E-2</v>
      </c>
    </row>
    <row r="259" spans="1:17" x14ac:dyDescent="0.2">
      <c r="A259" s="51" t="s">
        <v>29</v>
      </c>
      <c r="B259" s="65">
        <v>2065</v>
      </c>
      <c r="C259" s="57">
        <v>150979</v>
      </c>
      <c r="D259" s="58">
        <f t="shared" si="10"/>
        <v>1.3677398843547779E-2</v>
      </c>
    </row>
    <row r="260" spans="1:17" x14ac:dyDescent="0.2">
      <c r="C260" s="42"/>
      <c r="D260" s="61"/>
    </row>
    <row r="261" spans="1:17" x14ac:dyDescent="0.2">
      <c r="C261" s="42"/>
    </row>
    <row r="262" spans="1:17" x14ac:dyDescent="0.2">
      <c r="C262" s="42"/>
    </row>
    <row r="263" spans="1:17" x14ac:dyDescent="0.2">
      <c r="C263" s="42"/>
    </row>
    <row r="265" spans="1:17" x14ac:dyDescent="0.2">
      <c r="A265" s="63" t="s">
        <v>166</v>
      </c>
    </row>
    <row r="266" spans="1:17" x14ac:dyDescent="0.2">
      <c r="B266" s="39" t="s">
        <v>4</v>
      </c>
      <c r="E266" s="39" t="s">
        <v>5</v>
      </c>
      <c r="H266" s="39" t="s">
        <v>6</v>
      </c>
      <c r="K266" s="39" t="s">
        <v>7</v>
      </c>
      <c r="N266" s="39" t="s">
        <v>8</v>
      </c>
    </row>
    <row r="267" spans="1:17" x14ac:dyDescent="0.2">
      <c r="A267" s="38" t="s">
        <v>25</v>
      </c>
      <c r="B267" s="39" t="s">
        <v>9</v>
      </c>
      <c r="C267" s="39" t="s">
        <v>30</v>
      </c>
      <c r="D267" s="39" t="s">
        <v>31</v>
      </c>
      <c r="E267" s="39" t="s">
        <v>9</v>
      </c>
      <c r="F267" s="39" t="s">
        <v>30</v>
      </c>
      <c r="G267" s="39" t="s">
        <v>31</v>
      </c>
      <c r="H267" s="39" t="s">
        <v>9</v>
      </c>
      <c r="I267" s="39" t="s">
        <v>30</v>
      </c>
      <c r="J267" s="39" t="s">
        <v>31</v>
      </c>
      <c r="K267" s="39" t="s">
        <v>9</v>
      </c>
      <c r="L267" s="39" t="s">
        <v>30</v>
      </c>
      <c r="M267" s="39" t="s">
        <v>31</v>
      </c>
      <c r="N267" s="39" t="s">
        <v>9</v>
      </c>
      <c r="O267" s="39" t="s">
        <v>30</v>
      </c>
      <c r="P267" s="39" t="s">
        <v>31</v>
      </c>
    </row>
    <row r="268" spans="1:17" x14ac:dyDescent="0.2">
      <c r="A268" s="51" t="s">
        <v>9</v>
      </c>
      <c r="B268" s="43">
        <v>4642</v>
      </c>
      <c r="C268" s="55">
        <v>489</v>
      </c>
      <c r="D268" s="55">
        <v>778</v>
      </c>
      <c r="E268" s="43">
        <v>3788</v>
      </c>
      <c r="F268" s="55">
        <v>419</v>
      </c>
      <c r="G268" s="55">
        <v>632</v>
      </c>
      <c r="H268" s="55">
        <v>102</v>
      </c>
      <c r="I268" s="55">
        <v>9</v>
      </c>
      <c r="J268" s="55">
        <v>31</v>
      </c>
      <c r="K268" s="55">
        <v>35</v>
      </c>
      <c r="L268" s="55">
        <v>3</v>
      </c>
      <c r="M268" s="55">
        <v>8</v>
      </c>
      <c r="N268" s="55">
        <v>836</v>
      </c>
      <c r="O268" s="55">
        <v>61</v>
      </c>
      <c r="P268" s="55">
        <v>111</v>
      </c>
    </row>
    <row r="269" spans="1:17" x14ac:dyDescent="0.2">
      <c r="A269" s="51" t="s">
        <v>26</v>
      </c>
      <c r="B269" s="43">
        <v>1086</v>
      </c>
      <c r="C269" s="55">
        <v>167</v>
      </c>
      <c r="D269" s="55">
        <v>218</v>
      </c>
      <c r="E269" s="55">
        <v>854</v>
      </c>
      <c r="F269" s="55">
        <v>134</v>
      </c>
      <c r="G269" s="55">
        <v>170</v>
      </c>
      <c r="H269" s="55">
        <v>12</v>
      </c>
      <c r="I269" s="55">
        <v>3</v>
      </c>
      <c r="J269" s="55">
        <v>2</v>
      </c>
      <c r="K269" s="55">
        <v>3</v>
      </c>
      <c r="L269" s="55">
        <v>1</v>
      </c>
      <c r="M269" s="55">
        <v>1</v>
      </c>
      <c r="N269" s="55">
        <v>249</v>
      </c>
      <c r="O269" s="55">
        <v>30</v>
      </c>
      <c r="P269" s="55">
        <v>45</v>
      </c>
    </row>
    <row r="270" spans="1:17" x14ac:dyDescent="0.2">
      <c r="A270" s="40" t="s">
        <v>35</v>
      </c>
      <c r="B270" s="52">
        <v>192</v>
      </c>
      <c r="C270" s="52" t="s">
        <v>2</v>
      </c>
      <c r="D270" s="52">
        <v>22</v>
      </c>
      <c r="E270" s="52">
        <v>143</v>
      </c>
      <c r="F270" s="52" t="s">
        <v>2</v>
      </c>
      <c r="G270" s="52">
        <v>22</v>
      </c>
      <c r="H270" s="52">
        <v>7</v>
      </c>
      <c r="I270" s="69" t="s">
        <v>2</v>
      </c>
      <c r="J270" s="52" t="s">
        <v>2</v>
      </c>
      <c r="K270" s="69" t="s">
        <v>2</v>
      </c>
      <c r="L270" s="69" t="s">
        <v>2</v>
      </c>
      <c r="M270" s="69" t="s">
        <v>2</v>
      </c>
      <c r="N270" s="52">
        <v>46</v>
      </c>
      <c r="O270" s="69" t="s">
        <v>2</v>
      </c>
      <c r="P270" s="52" t="s">
        <v>2</v>
      </c>
    </row>
    <row r="271" spans="1:17" x14ac:dyDescent="0.2">
      <c r="A271" s="40" t="s">
        <v>36</v>
      </c>
      <c r="B271" s="52">
        <v>68</v>
      </c>
      <c r="C271" s="52" t="s">
        <v>2</v>
      </c>
      <c r="D271" s="52">
        <v>17</v>
      </c>
      <c r="E271" s="52">
        <v>54</v>
      </c>
      <c r="F271" s="52" t="s">
        <v>2</v>
      </c>
      <c r="G271" s="52">
        <v>12</v>
      </c>
      <c r="H271" s="69" t="s">
        <v>2</v>
      </c>
      <c r="I271" s="69" t="s">
        <v>2</v>
      </c>
      <c r="J271" s="69" t="s">
        <v>2</v>
      </c>
      <c r="K271" s="69" t="s">
        <v>2</v>
      </c>
      <c r="L271" s="69" t="s">
        <v>2</v>
      </c>
      <c r="M271" s="69" t="s">
        <v>2</v>
      </c>
      <c r="N271" s="52">
        <v>14</v>
      </c>
      <c r="O271" s="69" t="s">
        <v>2</v>
      </c>
      <c r="P271" s="52">
        <v>5</v>
      </c>
    </row>
    <row r="272" spans="1:17" x14ac:dyDescent="0.2">
      <c r="A272" s="40" t="s">
        <v>37</v>
      </c>
      <c r="B272" s="52">
        <v>158</v>
      </c>
      <c r="C272" s="52">
        <v>43</v>
      </c>
      <c r="D272" s="52">
        <v>35</v>
      </c>
      <c r="E272" s="52">
        <v>133</v>
      </c>
      <c r="F272" s="52">
        <v>35</v>
      </c>
      <c r="G272" s="52">
        <v>28</v>
      </c>
      <c r="H272" s="52">
        <v>2</v>
      </c>
      <c r="I272" s="52">
        <v>2</v>
      </c>
      <c r="J272" s="52">
        <v>1</v>
      </c>
      <c r="K272" s="52">
        <v>1</v>
      </c>
      <c r="L272" s="69">
        <v>1</v>
      </c>
      <c r="M272" s="52" t="s">
        <v>2</v>
      </c>
      <c r="N272" s="52">
        <v>31</v>
      </c>
      <c r="O272" s="52">
        <v>6</v>
      </c>
      <c r="P272" s="52">
        <v>6</v>
      </c>
    </row>
    <row r="273" spans="1:16" x14ac:dyDescent="0.2">
      <c r="A273" s="40" t="s">
        <v>38</v>
      </c>
      <c r="B273" s="52">
        <v>47</v>
      </c>
      <c r="C273" s="52">
        <v>5</v>
      </c>
      <c r="D273" s="52">
        <v>15</v>
      </c>
      <c r="E273" s="52">
        <v>41</v>
      </c>
      <c r="F273" s="52">
        <v>3</v>
      </c>
      <c r="G273" s="52">
        <v>13</v>
      </c>
      <c r="H273" s="69" t="s">
        <v>2</v>
      </c>
      <c r="I273" s="69" t="s">
        <v>2</v>
      </c>
      <c r="J273" s="69" t="s">
        <v>2</v>
      </c>
      <c r="K273" s="69" t="s">
        <v>2</v>
      </c>
      <c r="L273" s="69" t="s">
        <v>2</v>
      </c>
      <c r="M273" s="69" t="s">
        <v>2</v>
      </c>
      <c r="N273" s="52">
        <v>6</v>
      </c>
      <c r="O273" s="52">
        <v>2</v>
      </c>
      <c r="P273" s="52">
        <v>2</v>
      </c>
    </row>
    <row r="274" spans="1:16" x14ac:dyDescent="0.2">
      <c r="A274" s="40" t="s">
        <v>39</v>
      </c>
      <c r="B274" s="52">
        <v>226</v>
      </c>
      <c r="C274" s="52">
        <v>47</v>
      </c>
      <c r="D274" s="52">
        <v>63</v>
      </c>
      <c r="E274" s="52">
        <v>170</v>
      </c>
      <c r="F274" s="52">
        <v>38</v>
      </c>
      <c r="G274" s="52">
        <v>44</v>
      </c>
      <c r="H274" s="69" t="s">
        <v>2</v>
      </c>
      <c r="I274" s="69" t="s">
        <v>2</v>
      </c>
      <c r="J274" s="69" t="s">
        <v>2</v>
      </c>
      <c r="K274" s="52">
        <v>1</v>
      </c>
      <c r="L274" s="52" t="s">
        <v>2</v>
      </c>
      <c r="M274" s="69" t="s">
        <v>2</v>
      </c>
      <c r="N274" s="52">
        <v>63</v>
      </c>
      <c r="O274" s="52">
        <v>9</v>
      </c>
      <c r="P274" s="52">
        <v>19</v>
      </c>
    </row>
    <row r="275" spans="1:16" x14ac:dyDescent="0.2">
      <c r="A275" s="40" t="s">
        <v>40</v>
      </c>
      <c r="B275" s="52">
        <v>188</v>
      </c>
      <c r="C275" s="52">
        <v>37</v>
      </c>
      <c r="D275" s="52">
        <v>41</v>
      </c>
      <c r="E275" s="52">
        <v>146</v>
      </c>
      <c r="F275" s="52">
        <v>28</v>
      </c>
      <c r="G275" s="52">
        <v>31</v>
      </c>
      <c r="H275" s="69" t="s">
        <v>2</v>
      </c>
      <c r="I275" s="69" t="s">
        <v>2</v>
      </c>
      <c r="J275" s="69" t="s">
        <v>2</v>
      </c>
      <c r="K275" s="52">
        <v>1</v>
      </c>
      <c r="L275" s="69" t="s">
        <v>2</v>
      </c>
      <c r="M275" s="52">
        <v>1</v>
      </c>
      <c r="N275" s="52">
        <v>48</v>
      </c>
      <c r="O275" s="52">
        <v>9</v>
      </c>
      <c r="P275" s="52">
        <v>9</v>
      </c>
    </row>
    <row r="276" spans="1:16" x14ac:dyDescent="0.2">
      <c r="A276" s="40" t="s">
        <v>41</v>
      </c>
      <c r="B276" s="52">
        <v>214</v>
      </c>
      <c r="C276" s="52">
        <v>39</v>
      </c>
      <c r="D276" s="52">
        <v>25</v>
      </c>
      <c r="E276" s="52">
        <v>174</v>
      </c>
      <c r="F276" s="52">
        <v>34</v>
      </c>
      <c r="G276" s="52">
        <v>20</v>
      </c>
      <c r="H276" s="52">
        <v>3</v>
      </c>
      <c r="I276" s="69">
        <v>1</v>
      </c>
      <c r="J276" s="52">
        <v>1</v>
      </c>
      <c r="K276" s="69" t="s">
        <v>2</v>
      </c>
      <c r="L276" s="69" t="s">
        <v>2</v>
      </c>
      <c r="M276" s="69" t="s">
        <v>2</v>
      </c>
      <c r="N276" s="52">
        <v>41</v>
      </c>
      <c r="O276" s="52">
        <v>4</v>
      </c>
      <c r="P276" s="52">
        <v>4</v>
      </c>
    </row>
    <row r="277" spans="1:16" x14ac:dyDescent="0.2">
      <c r="A277" s="51" t="s">
        <v>27</v>
      </c>
      <c r="B277" s="55">
        <v>501</v>
      </c>
      <c r="C277" s="55">
        <v>44</v>
      </c>
      <c r="D277" s="55">
        <v>89</v>
      </c>
      <c r="E277" s="55">
        <v>409</v>
      </c>
      <c r="F277" s="55">
        <v>37</v>
      </c>
      <c r="G277" s="55">
        <v>62</v>
      </c>
      <c r="H277" s="55">
        <v>10</v>
      </c>
      <c r="I277" s="55">
        <v>1</v>
      </c>
      <c r="J277" s="55">
        <v>6</v>
      </c>
      <c r="K277" s="55">
        <v>2</v>
      </c>
      <c r="L277" s="68" t="s">
        <v>2</v>
      </c>
      <c r="M277" s="68" t="s">
        <v>2</v>
      </c>
      <c r="N277" s="55">
        <v>99</v>
      </c>
      <c r="O277" s="55">
        <v>6</v>
      </c>
      <c r="P277" s="55">
        <v>21</v>
      </c>
    </row>
    <row r="278" spans="1:16" x14ac:dyDescent="0.2">
      <c r="A278" s="40" t="s">
        <v>42</v>
      </c>
      <c r="B278" s="52">
        <v>34</v>
      </c>
      <c r="C278" s="52">
        <v>1</v>
      </c>
      <c r="D278" s="52" t="s">
        <v>2</v>
      </c>
      <c r="E278" s="52">
        <v>31</v>
      </c>
      <c r="F278" s="52">
        <v>1</v>
      </c>
      <c r="G278" s="52" t="s">
        <v>2</v>
      </c>
      <c r="H278" s="69" t="s">
        <v>2</v>
      </c>
      <c r="I278" s="69" t="s">
        <v>2</v>
      </c>
      <c r="J278" s="69" t="s">
        <v>2</v>
      </c>
      <c r="K278" s="69" t="s">
        <v>2</v>
      </c>
      <c r="L278" s="69" t="s">
        <v>2</v>
      </c>
      <c r="M278" s="69" t="s">
        <v>2</v>
      </c>
      <c r="N278" s="52">
        <v>3</v>
      </c>
      <c r="O278" s="69" t="s">
        <v>2</v>
      </c>
      <c r="P278" s="69" t="s">
        <v>2</v>
      </c>
    </row>
    <row r="279" spans="1:16" x14ac:dyDescent="0.2">
      <c r="A279" s="40" t="s">
        <v>43</v>
      </c>
      <c r="B279" s="52">
        <v>11</v>
      </c>
      <c r="C279" s="52" t="s">
        <v>2</v>
      </c>
      <c r="D279" s="52">
        <v>4</v>
      </c>
      <c r="E279" s="52">
        <v>9</v>
      </c>
      <c r="F279" s="52" t="s">
        <v>2</v>
      </c>
      <c r="G279" s="52">
        <v>3</v>
      </c>
      <c r="H279" s="69" t="s">
        <v>2</v>
      </c>
      <c r="I279" s="69" t="s">
        <v>2</v>
      </c>
      <c r="J279" s="69" t="s">
        <v>2</v>
      </c>
      <c r="K279" s="69" t="s">
        <v>2</v>
      </c>
      <c r="L279" s="69" t="s">
        <v>2</v>
      </c>
      <c r="M279" s="69" t="s">
        <v>2</v>
      </c>
      <c r="N279" s="52">
        <v>3</v>
      </c>
      <c r="O279" s="69" t="s">
        <v>2</v>
      </c>
      <c r="P279" s="69">
        <v>1</v>
      </c>
    </row>
    <row r="280" spans="1:16" x14ac:dyDescent="0.2">
      <c r="A280" s="40" t="s">
        <v>44</v>
      </c>
      <c r="B280" s="52">
        <v>136</v>
      </c>
      <c r="C280" s="52">
        <v>12</v>
      </c>
      <c r="D280" s="52">
        <v>28</v>
      </c>
      <c r="E280" s="52">
        <v>116</v>
      </c>
      <c r="F280" s="52">
        <v>10</v>
      </c>
      <c r="G280" s="52">
        <v>23</v>
      </c>
      <c r="H280" s="52">
        <v>4</v>
      </c>
      <c r="I280" s="69">
        <v>1</v>
      </c>
      <c r="J280" s="69">
        <v>3</v>
      </c>
      <c r="K280" s="52">
        <v>1</v>
      </c>
      <c r="L280" s="69" t="s">
        <v>2</v>
      </c>
      <c r="M280" s="69" t="s">
        <v>2</v>
      </c>
      <c r="N280" s="52">
        <v>19</v>
      </c>
      <c r="O280" s="52">
        <v>1</v>
      </c>
      <c r="P280" s="52">
        <v>2</v>
      </c>
    </row>
    <row r="281" spans="1:16" x14ac:dyDescent="0.2">
      <c r="A281" s="40" t="s">
        <v>45</v>
      </c>
      <c r="B281" s="52">
        <v>59</v>
      </c>
      <c r="C281" s="52">
        <v>1</v>
      </c>
      <c r="D281" s="52">
        <v>8</v>
      </c>
      <c r="E281" s="52">
        <v>43</v>
      </c>
      <c r="F281" s="52">
        <v>1</v>
      </c>
      <c r="G281" s="52">
        <v>3</v>
      </c>
      <c r="H281" s="52">
        <v>1</v>
      </c>
      <c r="I281" s="69" t="s">
        <v>2</v>
      </c>
      <c r="J281" s="69" t="s">
        <v>2</v>
      </c>
      <c r="K281" s="52">
        <v>1</v>
      </c>
      <c r="L281" s="69" t="s">
        <v>2</v>
      </c>
      <c r="M281" s="69" t="s">
        <v>2</v>
      </c>
      <c r="N281" s="52">
        <v>15</v>
      </c>
      <c r="O281" s="52" t="s">
        <v>2</v>
      </c>
      <c r="P281" s="52">
        <v>5</v>
      </c>
    </row>
    <row r="282" spans="1:16" x14ac:dyDescent="0.2">
      <c r="A282" s="40" t="s">
        <v>46</v>
      </c>
      <c r="B282" s="52">
        <v>70</v>
      </c>
      <c r="C282" s="52">
        <v>19</v>
      </c>
      <c r="D282" s="52">
        <v>7</v>
      </c>
      <c r="E282" s="52">
        <v>54</v>
      </c>
      <c r="F282" s="52">
        <v>15</v>
      </c>
      <c r="G282" s="52">
        <v>5</v>
      </c>
      <c r="H282" s="52">
        <v>1</v>
      </c>
      <c r="I282" s="52" t="s">
        <v>2</v>
      </c>
      <c r="J282" s="69">
        <v>1</v>
      </c>
      <c r="K282" s="69" t="s">
        <v>2</v>
      </c>
      <c r="L282" s="69" t="s">
        <v>2</v>
      </c>
      <c r="M282" s="69" t="s">
        <v>2</v>
      </c>
      <c r="N282" s="52">
        <v>18</v>
      </c>
      <c r="O282" s="52">
        <v>4</v>
      </c>
      <c r="P282" s="52">
        <v>1</v>
      </c>
    </row>
    <row r="283" spans="1:16" x14ac:dyDescent="0.2">
      <c r="A283" s="40" t="s">
        <v>47</v>
      </c>
      <c r="B283" s="52">
        <v>54</v>
      </c>
      <c r="C283" s="69" t="s">
        <v>2</v>
      </c>
      <c r="D283" s="52">
        <v>13</v>
      </c>
      <c r="E283" s="52">
        <v>38</v>
      </c>
      <c r="F283" s="69" t="s">
        <v>2</v>
      </c>
      <c r="G283" s="52">
        <v>7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>
        <v>17</v>
      </c>
      <c r="O283" s="69" t="s">
        <v>2</v>
      </c>
      <c r="P283" s="52">
        <v>6</v>
      </c>
    </row>
    <row r="284" spans="1:16" x14ac:dyDescent="0.2">
      <c r="A284" s="40" t="s">
        <v>48</v>
      </c>
      <c r="B284" s="52">
        <v>138</v>
      </c>
      <c r="C284" s="52">
        <v>11</v>
      </c>
      <c r="D284" s="52">
        <v>29</v>
      </c>
      <c r="E284" s="52">
        <v>119</v>
      </c>
      <c r="F284" s="52">
        <v>10</v>
      </c>
      <c r="G284" s="52">
        <v>21</v>
      </c>
      <c r="H284" s="52">
        <v>4</v>
      </c>
      <c r="I284" s="69" t="s">
        <v>2</v>
      </c>
      <c r="J284" s="52">
        <v>2</v>
      </c>
      <c r="K284" s="69" t="s">
        <v>2</v>
      </c>
      <c r="L284" s="69" t="s">
        <v>2</v>
      </c>
      <c r="M284" s="69" t="s">
        <v>2</v>
      </c>
      <c r="N284" s="52">
        <v>24</v>
      </c>
      <c r="O284" s="52">
        <v>1</v>
      </c>
      <c r="P284" s="52">
        <v>6</v>
      </c>
    </row>
    <row r="285" spans="1:16" x14ac:dyDescent="0.2">
      <c r="A285" s="51" t="s">
        <v>28</v>
      </c>
      <c r="B285" s="55">
        <v>1012</v>
      </c>
      <c r="C285" s="55">
        <v>96</v>
      </c>
      <c r="D285" s="55">
        <v>192</v>
      </c>
      <c r="E285" s="55">
        <v>847</v>
      </c>
      <c r="F285" s="55">
        <v>86</v>
      </c>
      <c r="G285" s="55">
        <v>167</v>
      </c>
      <c r="H285" s="55">
        <v>20</v>
      </c>
      <c r="I285" s="55">
        <v>2</v>
      </c>
      <c r="J285" s="55">
        <v>5</v>
      </c>
      <c r="K285" s="55">
        <v>6</v>
      </c>
      <c r="L285" s="55" t="s">
        <v>2</v>
      </c>
      <c r="M285" s="55">
        <v>2</v>
      </c>
      <c r="N285" s="55">
        <v>169</v>
      </c>
      <c r="O285" s="55">
        <v>8</v>
      </c>
      <c r="P285" s="55">
        <v>19</v>
      </c>
    </row>
    <row r="286" spans="1:16" x14ac:dyDescent="0.2">
      <c r="A286" s="40" t="s">
        <v>49</v>
      </c>
      <c r="B286" s="52">
        <v>34</v>
      </c>
      <c r="C286" s="69" t="s">
        <v>2</v>
      </c>
      <c r="D286" s="52">
        <v>10</v>
      </c>
      <c r="E286" s="52">
        <v>33</v>
      </c>
      <c r="F286" s="69" t="s">
        <v>2</v>
      </c>
      <c r="G286" s="52">
        <v>10</v>
      </c>
      <c r="H286" s="69" t="s">
        <v>2</v>
      </c>
      <c r="I286" s="69" t="s">
        <v>2</v>
      </c>
      <c r="J286" s="69" t="s">
        <v>2</v>
      </c>
      <c r="K286" s="69" t="s">
        <v>2</v>
      </c>
      <c r="L286" s="69" t="s">
        <v>2</v>
      </c>
      <c r="M286" s="69" t="s">
        <v>2</v>
      </c>
      <c r="N286" s="52">
        <v>1</v>
      </c>
      <c r="O286" s="69" t="s">
        <v>2</v>
      </c>
      <c r="P286" s="52" t="s">
        <v>2</v>
      </c>
    </row>
    <row r="287" spans="1:16" x14ac:dyDescent="0.2">
      <c r="A287" s="40" t="s">
        <v>50</v>
      </c>
      <c r="B287" s="52">
        <v>108</v>
      </c>
      <c r="C287" s="52">
        <v>20</v>
      </c>
      <c r="D287" s="52">
        <v>27</v>
      </c>
      <c r="E287" s="52">
        <v>93</v>
      </c>
      <c r="F287" s="52">
        <v>16</v>
      </c>
      <c r="G287" s="52">
        <v>23</v>
      </c>
      <c r="H287" s="52">
        <v>1</v>
      </c>
      <c r="I287" s="69">
        <v>1</v>
      </c>
      <c r="J287" s="52" t="s">
        <v>2</v>
      </c>
      <c r="K287" s="69">
        <v>2</v>
      </c>
      <c r="L287" s="69" t="s">
        <v>2</v>
      </c>
      <c r="M287" s="69">
        <v>2</v>
      </c>
      <c r="N287" s="52">
        <v>20</v>
      </c>
      <c r="O287" s="52">
        <v>3</v>
      </c>
      <c r="P287" s="52">
        <v>2</v>
      </c>
    </row>
    <row r="288" spans="1:16" x14ac:dyDescent="0.2">
      <c r="A288" s="40" t="s">
        <v>51</v>
      </c>
      <c r="B288" s="52">
        <v>124</v>
      </c>
      <c r="C288" s="52">
        <v>22</v>
      </c>
      <c r="D288" s="52">
        <v>23</v>
      </c>
      <c r="E288" s="52">
        <v>109</v>
      </c>
      <c r="F288" s="52">
        <v>22</v>
      </c>
      <c r="G288" s="52">
        <v>20</v>
      </c>
      <c r="H288" s="52">
        <v>4</v>
      </c>
      <c r="I288" s="69" t="s">
        <v>2</v>
      </c>
      <c r="J288" s="52" t="s">
        <v>2</v>
      </c>
      <c r="K288" s="52" t="s">
        <v>2</v>
      </c>
      <c r="L288" s="52" t="s">
        <v>2</v>
      </c>
      <c r="M288" s="69" t="s">
        <v>2</v>
      </c>
      <c r="N288" s="52">
        <v>13</v>
      </c>
      <c r="O288" s="52" t="s">
        <v>2</v>
      </c>
      <c r="P288" s="52">
        <v>4</v>
      </c>
    </row>
    <row r="289" spans="1:16" x14ac:dyDescent="0.2">
      <c r="A289" s="40" t="s">
        <v>52</v>
      </c>
      <c r="B289" s="52">
        <v>129</v>
      </c>
      <c r="C289" s="52">
        <v>5</v>
      </c>
      <c r="D289" s="52">
        <v>23</v>
      </c>
      <c r="E289" s="52">
        <v>102</v>
      </c>
      <c r="F289" s="52">
        <v>5</v>
      </c>
      <c r="G289" s="52">
        <v>20</v>
      </c>
      <c r="H289" s="69">
        <v>1</v>
      </c>
      <c r="I289" s="69" t="s">
        <v>2</v>
      </c>
      <c r="J289" s="69" t="s">
        <v>2</v>
      </c>
      <c r="K289" s="69" t="s">
        <v>2</v>
      </c>
      <c r="L289" s="69" t="s">
        <v>2</v>
      </c>
      <c r="M289" s="69" t="s">
        <v>2</v>
      </c>
      <c r="N289" s="52">
        <v>31</v>
      </c>
      <c r="O289" s="52" t="s">
        <v>2</v>
      </c>
      <c r="P289" s="52">
        <v>3</v>
      </c>
    </row>
    <row r="290" spans="1:16" x14ac:dyDescent="0.2">
      <c r="A290" s="40" t="s">
        <v>53</v>
      </c>
      <c r="B290" s="52">
        <v>20</v>
      </c>
      <c r="C290" s="52">
        <v>1</v>
      </c>
      <c r="D290" s="52">
        <v>2</v>
      </c>
      <c r="E290" s="52">
        <v>16</v>
      </c>
      <c r="F290" s="52" t="s">
        <v>2</v>
      </c>
      <c r="G290" s="52">
        <v>2</v>
      </c>
      <c r="H290" s="69" t="s">
        <v>2</v>
      </c>
      <c r="I290" s="69" t="s">
        <v>2</v>
      </c>
      <c r="J290" s="69" t="s">
        <v>2</v>
      </c>
      <c r="K290" s="69" t="s">
        <v>2</v>
      </c>
      <c r="L290" s="69" t="s">
        <v>2</v>
      </c>
      <c r="M290" s="69" t="s">
        <v>2</v>
      </c>
      <c r="N290" s="52">
        <v>4</v>
      </c>
      <c r="O290" s="69">
        <v>1</v>
      </c>
      <c r="P290" s="52" t="s">
        <v>2</v>
      </c>
    </row>
    <row r="291" spans="1:16" x14ac:dyDescent="0.2">
      <c r="A291" s="40" t="s">
        <v>54</v>
      </c>
      <c r="B291" s="52">
        <v>185</v>
      </c>
      <c r="C291" s="52">
        <v>10</v>
      </c>
      <c r="D291" s="52">
        <v>26</v>
      </c>
      <c r="E291" s="52">
        <v>154</v>
      </c>
      <c r="F291" s="52">
        <v>9</v>
      </c>
      <c r="G291" s="52">
        <v>25</v>
      </c>
      <c r="H291" s="52">
        <v>2</v>
      </c>
      <c r="I291" s="69" t="s">
        <v>2</v>
      </c>
      <c r="J291" s="69">
        <v>1</v>
      </c>
      <c r="K291" s="69" t="s">
        <v>2</v>
      </c>
      <c r="L291" s="69" t="s">
        <v>2</v>
      </c>
      <c r="M291" s="69" t="s">
        <v>2</v>
      </c>
      <c r="N291" s="52">
        <v>34</v>
      </c>
      <c r="O291" s="52">
        <v>1</v>
      </c>
      <c r="P291" s="52" t="s">
        <v>2</v>
      </c>
    </row>
    <row r="292" spans="1:16" x14ac:dyDescent="0.2">
      <c r="A292" s="40" t="s">
        <v>55</v>
      </c>
      <c r="B292" s="52">
        <v>107</v>
      </c>
      <c r="C292" s="52">
        <v>12</v>
      </c>
      <c r="D292" s="52">
        <v>20</v>
      </c>
      <c r="E292" s="52">
        <v>85</v>
      </c>
      <c r="F292" s="52">
        <v>11</v>
      </c>
      <c r="G292" s="52">
        <v>18</v>
      </c>
      <c r="H292" s="52">
        <v>1</v>
      </c>
      <c r="I292" s="69" t="s">
        <v>2</v>
      </c>
      <c r="J292" s="52" t="s">
        <v>2</v>
      </c>
      <c r="K292" s="69" t="s">
        <v>2</v>
      </c>
      <c r="L292" s="69" t="s">
        <v>2</v>
      </c>
      <c r="M292" s="69" t="s">
        <v>2</v>
      </c>
      <c r="N292" s="52">
        <v>23</v>
      </c>
      <c r="O292" s="52">
        <v>1</v>
      </c>
      <c r="P292" s="52">
        <v>2</v>
      </c>
    </row>
    <row r="293" spans="1:16" x14ac:dyDescent="0.2">
      <c r="A293" s="40" t="s">
        <v>56</v>
      </c>
      <c r="B293" s="52">
        <v>126</v>
      </c>
      <c r="C293" s="52">
        <v>16</v>
      </c>
      <c r="D293" s="52">
        <v>20</v>
      </c>
      <c r="E293" s="52">
        <v>112</v>
      </c>
      <c r="F293" s="52">
        <v>14</v>
      </c>
      <c r="G293" s="52">
        <v>17</v>
      </c>
      <c r="H293" s="52">
        <v>3</v>
      </c>
      <c r="I293" s="52" t="s">
        <v>2</v>
      </c>
      <c r="J293" s="52" t="s">
        <v>2</v>
      </c>
      <c r="K293" s="52">
        <v>1</v>
      </c>
      <c r="L293" s="69" t="s">
        <v>2</v>
      </c>
      <c r="M293" s="52" t="s">
        <v>2</v>
      </c>
      <c r="N293" s="52">
        <v>13</v>
      </c>
      <c r="O293" s="52">
        <v>2</v>
      </c>
      <c r="P293" s="52">
        <v>3</v>
      </c>
    </row>
    <row r="294" spans="1:16" x14ac:dyDescent="0.2">
      <c r="A294" s="40" t="s">
        <v>57</v>
      </c>
      <c r="B294" s="52">
        <v>119</v>
      </c>
      <c r="C294" s="52">
        <v>9</v>
      </c>
      <c r="D294" s="52">
        <v>24</v>
      </c>
      <c r="E294" s="52">
        <v>99</v>
      </c>
      <c r="F294" s="52">
        <v>8</v>
      </c>
      <c r="G294" s="52">
        <v>21</v>
      </c>
      <c r="H294" s="52">
        <v>7</v>
      </c>
      <c r="I294" s="52">
        <v>1</v>
      </c>
      <c r="J294" s="52">
        <v>3</v>
      </c>
      <c r="K294" s="52">
        <v>1</v>
      </c>
      <c r="L294" s="69" t="s">
        <v>2</v>
      </c>
      <c r="M294" s="52" t="s">
        <v>2</v>
      </c>
      <c r="N294" s="52">
        <v>16</v>
      </c>
      <c r="O294" s="52" t="s">
        <v>2</v>
      </c>
      <c r="P294" s="52" t="s">
        <v>2</v>
      </c>
    </row>
    <row r="295" spans="1:16" x14ac:dyDescent="0.2">
      <c r="A295" s="40" t="s">
        <v>58</v>
      </c>
      <c r="B295" s="52">
        <v>63</v>
      </c>
      <c r="C295" s="52">
        <v>1</v>
      </c>
      <c r="D295" s="52">
        <v>17</v>
      </c>
      <c r="E295" s="52">
        <v>47</v>
      </c>
      <c r="F295" s="52">
        <v>1</v>
      </c>
      <c r="G295" s="52">
        <v>11</v>
      </c>
      <c r="H295" s="52">
        <v>1</v>
      </c>
      <c r="I295" s="69" t="s">
        <v>2</v>
      </c>
      <c r="J295" s="69">
        <v>1</v>
      </c>
      <c r="K295" s="52">
        <v>2</v>
      </c>
      <c r="L295" s="69" t="s">
        <v>2</v>
      </c>
      <c r="M295" s="69" t="s">
        <v>2</v>
      </c>
      <c r="N295" s="52">
        <v>14</v>
      </c>
      <c r="O295" s="52" t="s">
        <v>2</v>
      </c>
      <c r="P295" s="52">
        <v>5</v>
      </c>
    </row>
    <row r="296" spans="1:16" x14ac:dyDescent="0.2">
      <c r="A296" s="51" t="s">
        <v>29</v>
      </c>
      <c r="B296" s="43">
        <v>2065</v>
      </c>
      <c r="C296" s="55">
        <v>184</v>
      </c>
      <c r="D296" s="55">
        <v>279</v>
      </c>
      <c r="E296" s="43">
        <v>1700</v>
      </c>
      <c r="F296" s="55">
        <v>164</v>
      </c>
      <c r="G296" s="55">
        <v>233</v>
      </c>
      <c r="H296" s="55">
        <v>60</v>
      </c>
      <c r="I296" s="55">
        <v>3</v>
      </c>
      <c r="J296" s="55">
        <v>18</v>
      </c>
      <c r="K296" s="55">
        <v>24</v>
      </c>
      <c r="L296" s="55">
        <v>2</v>
      </c>
      <c r="M296" s="55">
        <v>5</v>
      </c>
      <c r="N296" s="55">
        <v>319</v>
      </c>
      <c r="O296" s="55">
        <v>17</v>
      </c>
      <c r="P296" s="55">
        <v>26</v>
      </c>
    </row>
  </sheetData>
  <mergeCells count="4">
    <mergeCell ref="B195:D195"/>
    <mergeCell ref="E195:G195"/>
    <mergeCell ref="H195:J195"/>
    <mergeCell ref="K195:M19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&amp;LSAD  2017
Datos obtenidos 23-2-2018</oddHeader>
  </headerFooter>
  <rowBreaks count="6" manualBreakCount="6">
    <brk id="38" max="12" man="1"/>
    <brk id="83" max="12" man="1"/>
    <brk id="160" max="12" man="1"/>
    <brk id="193" max="12" man="1"/>
    <brk id="227" max="12" man="1"/>
    <brk id="264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6"/>
  <sheetViews>
    <sheetView view="pageBreakPreview" topLeftCell="A13" zoomScale="83" zoomScaleNormal="100" zoomScaleSheetLayoutView="83" workbookViewId="0">
      <selection activeCell="M39" sqref="M39"/>
    </sheetView>
  </sheetViews>
  <sheetFormatPr baseColWidth="10" defaultColWidth="9.140625" defaultRowHeight="12.75" x14ac:dyDescent="0.2"/>
  <cols>
    <col min="1" max="1" width="24.7109375" style="36" customWidth="1"/>
    <col min="2" max="2" width="11.140625" style="36" customWidth="1"/>
    <col min="3" max="3" width="11.5703125" style="36" customWidth="1"/>
    <col min="4" max="4" width="10.28515625" style="36" customWidth="1"/>
    <col min="5" max="5" width="9.28515625" style="36" customWidth="1"/>
    <col min="6" max="6" width="8.5703125" style="36" customWidth="1"/>
    <col min="7" max="7" width="9.5703125" style="36" customWidth="1"/>
    <col min="8" max="14" width="9.140625" style="36"/>
    <col min="15" max="15" width="15" style="36" customWidth="1"/>
    <col min="16" max="16" width="10.28515625" style="36" customWidth="1"/>
    <col min="17" max="17" width="10" style="36" bestFit="1" customWidth="1"/>
    <col min="18" max="16384" width="9.140625" style="36"/>
  </cols>
  <sheetData>
    <row r="1" spans="1:15" ht="15.75" x14ac:dyDescent="0.25">
      <c r="A1" s="71" t="s">
        <v>180</v>
      </c>
    </row>
    <row r="3" spans="1:15" x14ac:dyDescent="0.2">
      <c r="A3" s="62" t="s">
        <v>156</v>
      </c>
      <c r="B3" s="37"/>
      <c r="C3" s="37"/>
      <c r="D3" s="37"/>
      <c r="E3" s="37"/>
      <c r="F3" s="37"/>
    </row>
    <row r="4" spans="1:15" ht="38.25" x14ac:dyDescent="0.2">
      <c r="A4" s="40"/>
      <c r="B4" s="70" t="s">
        <v>4</v>
      </c>
      <c r="C4" s="70" t="s">
        <v>5</v>
      </c>
      <c r="D4" s="70" t="s">
        <v>6</v>
      </c>
      <c r="E4" s="70" t="s">
        <v>7</v>
      </c>
      <c r="F4" s="70" t="s">
        <v>8</v>
      </c>
    </row>
    <row r="5" spans="1:15" x14ac:dyDescent="0.2">
      <c r="A5" s="40" t="s">
        <v>144</v>
      </c>
      <c r="B5" s="81">
        <v>4221</v>
      </c>
      <c r="C5" s="81">
        <v>3283</v>
      </c>
      <c r="D5" s="82">
        <v>71</v>
      </c>
      <c r="E5" s="82">
        <v>34</v>
      </c>
      <c r="F5" s="82">
        <v>995</v>
      </c>
      <c r="N5" s="42">
        <f>SUM(C5:F5)</f>
        <v>4383</v>
      </c>
      <c r="O5" s="42">
        <f>N5-B5</f>
        <v>162</v>
      </c>
    </row>
    <row r="6" spans="1:15" x14ac:dyDescent="0.2">
      <c r="A6" s="40" t="s">
        <v>11</v>
      </c>
      <c r="B6" s="81">
        <v>841968</v>
      </c>
      <c r="C6" s="81">
        <v>709679</v>
      </c>
      <c r="D6" s="81">
        <v>9243</v>
      </c>
      <c r="E6" s="81">
        <v>6514</v>
      </c>
      <c r="F6" s="81">
        <v>116533</v>
      </c>
      <c r="G6" s="42"/>
    </row>
    <row r="7" spans="1:15" x14ac:dyDescent="0.2">
      <c r="A7" s="40" t="s">
        <v>134</v>
      </c>
      <c r="B7" s="81">
        <v>774710</v>
      </c>
      <c r="C7" s="81">
        <v>655878</v>
      </c>
      <c r="D7" s="81">
        <v>7980</v>
      </c>
      <c r="E7" s="81">
        <v>5958</v>
      </c>
      <c r="F7" s="81">
        <v>104893</v>
      </c>
      <c r="G7" s="42"/>
    </row>
    <row r="9" spans="1:15" x14ac:dyDescent="0.2">
      <c r="A9" s="36" t="s">
        <v>179</v>
      </c>
    </row>
    <row r="10" spans="1:15" x14ac:dyDescent="0.2">
      <c r="A10" s="36" t="s">
        <v>135</v>
      </c>
    </row>
    <row r="13" spans="1:15" x14ac:dyDescent="0.2">
      <c r="A13" s="62" t="s">
        <v>154</v>
      </c>
    </row>
    <row r="39" spans="1:6" x14ac:dyDescent="0.2">
      <c r="A39" s="63" t="s">
        <v>158</v>
      </c>
    </row>
    <row r="40" spans="1:6" ht="38.25" x14ac:dyDescent="0.2">
      <c r="A40" s="50"/>
      <c r="B40" s="70" t="s">
        <v>4</v>
      </c>
      <c r="C40" s="70" t="s">
        <v>5</v>
      </c>
      <c r="D40" s="70" t="s">
        <v>6</v>
      </c>
      <c r="E40" s="70" t="s">
        <v>7</v>
      </c>
      <c r="F40" s="70" t="s">
        <v>8</v>
      </c>
    </row>
    <row r="41" spans="1:6" ht="15" x14ac:dyDescent="0.2">
      <c r="A41" s="50" t="s">
        <v>5</v>
      </c>
      <c r="B41" s="83">
        <v>4221</v>
      </c>
      <c r="C41" s="83">
        <v>3283</v>
      </c>
      <c r="D41" s="30">
        <v>71</v>
      </c>
      <c r="E41" s="30">
        <v>34</v>
      </c>
      <c r="F41" s="30">
        <v>995</v>
      </c>
    </row>
    <row r="42" spans="1:6" ht="15" hidden="1" x14ac:dyDescent="0.2">
      <c r="A42" s="50" t="s">
        <v>147</v>
      </c>
      <c r="B42" s="30">
        <v>692</v>
      </c>
      <c r="C42" s="30">
        <v>51</v>
      </c>
      <c r="D42" s="30">
        <v>41</v>
      </c>
      <c r="E42" s="30">
        <v>30</v>
      </c>
      <c r="F42" s="30">
        <v>576</v>
      </c>
    </row>
    <row r="43" spans="1:6" ht="15" hidden="1" x14ac:dyDescent="0.2">
      <c r="A43" s="50" t="s">
        <v>148</v>
      </c>
      <c r="B43" s="30">
        <v>469</v>
      </c>
      <c r="C43" s="30">
        <v>22</v>
      </c>
      <c r="D43" s="30">
        <v>29</v>
      </c>
      <c r="E43" s="30">
        <v>5</v>
      </c>
      <c r="F43" s="30">
        <v>419</v>
      </c>
    </row>
    <row r="44" spans="1:6" ht="15" hidden="1" x14ac:dyDescent="0.2">
      <c r="A44" s="50" t="s">
        <v>15</v>
      </c>
      <c r="B44" s="78">
        <v>232</v>
      </c>
      <c r="C44" s="78">
        <v>226</v>
      </c>
      <c r="D44" s="78">
        <v>0</v>
      </c>
      <c r="E44" s="78">
        <v>0</v>
      </c>
      <c r="F44" s="78">
        <v>6</v>
      </c>
    </row>
    <row r="45" spans="1:6" ht="15" hidden="1" x14ac:dyDescent="0.2">
      <c r="A45" s="50" t="s">
        <v>16</v>
      </c>
      <c r="B45" s="78">
        <v>218</v>
      </c>
      <c r="C45" s="78">
        <v>211</v>
      </c>
      <c r="D45" s="78">
        <v>1</v>
      </c>
      <c r="E45" s="78">
        <v>0</v>
      </c>
      <c r="F45" s="78">
        <v>6</v>
      </c>
    </row>
    <row r="46" spans="1:6" ht="15" hidden="1" x14ac:dyDescent="0.2">
      <c r="A46" s="50" t="s">
        <v>17</v>
      </c>
      <c r="B46" s="78">
        <v>338</v>
      </c>
      <c r="C46" s="78">
        <v>337</v>
      </c>
      <c r="D46" s="78">
        <v>0</v>
      </c>
      <c r="E46" s="78">
        <v>0</v>
      </c>
      <c r="F46" s="78">
        <v>1</v>
      </c>
    </row>
    <row r="47" spans="1:6" ht="15" hidden="1" x14ac:dyDescent="0.2">
      <c r="A47" s="50" t="s">
        <v>18</v>
      </c>
      <c r="B47" s="78">
        <v>231</v>
      </c>
      <c r="C47" s="78">
        <v>231</v>
      </c>
      <c r="D47" s="78">
        <v>0</v>
      </c>
      <c r="E47" s="78">
        <v>0</v>
      </c>
      <c r="F47" s="78">
        <v>0</v>
      </c>
    </row>
    <row r="48" spans="1:6" ht="15" hidden="1" x14ac:dyDescent="0.2">
      <c r="A48" s="50" t="s">
        <v>19</v>
      </c>
      <c r="B48" s="78">
        <v>203</v>
      </c>
      <c r="C48" s="78">
        <v>202</v>
      </c>
      <c r="D48" s="78">
        <v>0</v>
      </c>
      <c r="E48" s="78">
        <v>0</v>
      </c>
      <c r="F48" s="78">
        <v>1</v>
      </c>
    </row>
    <row r="49" spans="1:6" ht="15" hidden="1" x14ac:dyDescent="0.2">
      <c r="A49" s="50" t="s">
        <v>20</v>
      </c>
      <c r="B49" s="78">
        <v>226</v>
      </c>
      <c r="C49" s="78">
        <v>226</v>
      </c>
      <c r="D49" s="78">
        <v>0</v>
      </c>
      <c r="E49" s="78">
        <v>0</v>
      </c>
      <c r="F49" s="78">
        <v>0</v>
      </c>
    </row>
    <row r="50" spans="1:6" ht="15" hidden="1" x14ac:dyDescent="0.2">
      <c r="A50" s="50" t="s">
        <v>21</v>
      </c>
      <c r="B50" s="78">
        <v>867</v>
      </c>
      <c r="C50" s="78">
        <v>850</v>
      </c>
      <c r="D50" s="78">
        <v>4</v>
      </c>
      <c r="E50" s="78">
        <v>0</v>
      </c>
      <c r="F50" s="78">
        <v>20</v>
      </c>
    </row>
    <row r="51" spans="1:6" ht="15" hidden="1" x14ac:dyDescent="0.2">
      <c r="A51" s="50" t="s">
        <v>22</v>
      </c>
      <c r="B51" s="78">
        <v>680</v>
      </c>
      <c r="C51" s="78">
        <v>679</v>
      </c>
      <c r="D51" s="78">
        <v>0</v>
      </c>
      <c r="E51" s="78">
        <v>0</v>
      </c>
      <c r="F51" s="78">
        <v>2</v>
      </c>
    </row>
    <row r="52" spans="1:6" ht="15" hidden="1" x14ac:dyDescent="0.2">
      <c r="A52" s="50" t="s">
        <v>23</v>
      </c>
      <c r="B52" s="78">
        <v>432</v>
      </c>
      <c r="C52" s="78">
        <v>432</v>
      </c>
      <c r="D52" s="78">
        <v>0</v>
      </c>
      <c r="E52" s="78">
        <v>0</v>
      </c>
      <c r="F52" s="78">
        <v>3</v>
      </c>
    </row>
    <row r="53" spans="1:6" x14ac:dyDescent="0.2">
      <c r="A53" s="64" t="s">
        <v>142</v>
      </c>
      <c r="B53" s="65">
        <f>B42+B43</f>
        <v>1161</v>
      </c>
      <c r="C53" s="65">
        <f t="shared" ref="C53:F53" si="0">C42+C43</f>
        <v>73</v>
      </c>
      <c r="D53" s="65">
        <f t="shared" si="0"/>
        <v>70</v>
      </c>
      <c r="E53" s="65">
        <f t="shared" si="0"/>
        <v>35</v>
      </c>
      <c r="F53" s="65">
        <f t="shared" si="0"/>
        <v>995</v>
      </c>
    </row>
    <row r="54" spans="1:6" x14ac:dyDescent="0.2">
      <c r="A54" s="64" t="s">
        <v>139</v>
      </c>
      <c r="B54" s="65">
        <f>B44+B45+B50</f>
        <v>1317</v>
      </c>
      <c r="C54" s="65">
        <f t="shared" ref="C54:F54" si="1">C44+C45+C50</f>
        <v>1287</v>
      </c>
      <c r="D54" s="65">
        <f t="shared" si="1"/>
        <v>5</v>
      </c>
      <c r="E54" s="65">
        <f t="shared" si="1"/>
        <v>0</v>
      </c>
      <c r="F54" s="65">
        <f t="shared" si="1"/>
        <v>32</v>
      </c>
    </row>
    <row r="55" spans="1:6" x14ac:dyDescent="0.2">
      <c r="A55" s="64" t="s">
        <v>140</v>
      </c>
      <c r="B55" s="65">
        <f>B46+B47+B51</f>
        <v>1249</v>
      </c>
      <c r="C55" s="65">
        <f t="shared" ref="C55:F55" si="2">C46+C47+C51</f>
        <v>1247</v>
      </c>
      <c r="D55" s="65">
        <f t="shared" si="2"/>
        <v>0</v>
      </c>
      <c r="E55" s="65">
        <f t="shared" si="2"/>
        <v>0</v>
      </c>
      <c r="F55" s="65">
        <f t="shared" si="2"/>
        <v>3</v>
      </c>
    </row>
    <row r="56" spans="1:6" x14ac:dyDescent="0.2">
      <c r="A56" s="64" t="s">
        <v>141</v>
      </c>
      <c r="B56" s="65">
        <f>B48+B49+B52</f>
        <v>861</v>
      </c>
      <c r="C56" s="65">
        <f t="shared" ref="C56:F56" si="3">C48+C49+C52</f>
        <v>860</v>
      </c>
      <c r="D56" s="65">
        <f t="shared" si="3"/>
        <v>0</v>
      </c>
      <c r="E56" s="65">
        <f t="shared" si="3"/>
        <v>0</v>
      </c>
      <c r="F56" s="65">
        <f t="shared" si="3"/>
        <v>4</v>
      </c>
    </row>
    <row r="57" spans="1:6" x14ac:dyDescent="0.2">
      <c r="A57" s="64" t="s">
        <v>142</v>
      </c>
      <c r="B57" s="44">
        <f>B53/B41</f>
        <v>0.27505330490405117</v>
      </c>
      <c r="C57" s="44">
        <f t="shared" ref="C57:F57" si="4">C53/C41</f>
        <v>2.2235759975632045E-2</v>
      </c>
      <c r="D57" s="44">
        <f t="shared" si="4"/>
        <v>0.9859154929577465</v>
      </c>
      <c r="E57" s="44">
        <f t="shared" si="4"/>
        <v>1.0294117647058822</v>
      </c>
      <c r="F57" s="44">
        <f t="shared" si="4"/>
        <v>1</v>
      </c>
    </row>
    <row r="58" spans="1:6" x14ac:dyDescent="0.2">
      <c r="A58" s="64" t="s">
        <v>139</v>
      </c>
      <c r="B58" s="44">
        <f>B54/B41</f>
        <v>0.31201137171286425</v>
      </c>
      <c r="C58" s="44">
        <f t="shared" ref="C58:F58" si="5">C54/C41</f>
        <v>0.39201949436491013</v>
      </c>
      <c r="D58" s="44">
        <f t="shared" si="5"/>
        <v>7.0422535211267609E-2</v>
      </c>
      <c r="E58" s="44">
        <f t="shared" si="5"/>
        <v>0</v>
      </c>
      <c r="F58" s="44">
        <f t="shared" si="5"/>
        <v>3.2160804020100506E-2</v>
      </c>
    </row>
    <row r="59" spans="1:6" x14ac:dyDescent="0.2">
      <c r="A59" s="64" t="s">
        <v>140</v>
      </c>
      <c r="B59" s="44">
        <f>B55/B41</f>
        <v>0.29590144515517652</v>
      </c>
      <c r="C59" s="44">
        <f t="shared" ref="C59:F59" si="6">C55/C41</f>
        <v>0.37983551629607065</v>
      </c>
      <c r="D59" s="44">
        <f t="shared" si="6"/>
        <v>0</v>
      </c>
      <c r="E59" s="44">
        <f t="shared" si="6"/>
        <v>0</v>
      </c>
      <c r="F59" s="44">
        <f t="shared" si="6"/>
        <v>3.015075376884422E-3</v>
      </c>
    </row>
    <row r="60" spans="1:6" x14ac:dyDescent="0.2">
      <c r="A60" s="64" t="s">
        <v>141</v>
      </c>
      <c r="B60" s="44">
        <f>B56/B41</f>
        <v>0.20398009950248755</v>
      </c>
      <c r="C60" s="44">
        <f t="shared" ref="C60:F60" si="7">C56/C41</f>
        <v>0.26195552848004872</v>
      </c>
      <c r="D60" s="44">
        <f t="shared" si="7"/>
        <v>0</v>
      </c>
      <c r="E60" s="44">
        <f t="shared" si="7"/>
        <v>0</v>
      </c>
      <c r="F60" s="44">
        <f t="shared" si="7"/>
        <v>4.0201005025125632E-3</v>
      </c>
    </row>
    <row r="61" spans="1:6" s="47" customFormat="1" x14ac:dyDescent="0.2">
      <c r="A61" s="45"/>
      <c r="B61" s="46"/>
      <c r="C61" s="46"/>
      <c r="D61" s="46"/>
      <c r="E61" s="46"/>
      <c r="F61" s="46"/>
    </row>
    <row r="62" spans="1:6" x14ac:dyDescent="0.2">
      <c r="A62" s="63" t="s">
        <v>165</v>
      </c>
      <c r="B62" s="48"/>
      <c r="C62" s="41"/>
      <c r="D62" s="41"/>
      <c r="E62" s="41"/>
      <c r="F62" s="41"/>
    </row>
    <row r="63" spans="1:6" x14ac:dyDescent="0.2">
      <c r="A63" s="49"/>
      <c r="B63" s="48"/>
      <c r="C63" s="41"/>
      <c r="D63" s="41"/>
      <c r="E63" s="41"/>
      <c r="F63" s="41"/>
    </row>
    <row r="64" spans="1:6" x14ac:dyDescent="0.2">
      <c r="A64" s="49"/>
      <c r="B64" s="48"/>
      <c r="C64" s="41"/>
      <c r="D64" s="41"/>
      <c r="E64" s="41"/>
      <c r="F64" s="41"/>
    </row>
    <row r="65" spans="1:6" x14ac:dyDescent="0.2">
      <c r="A65" s="49"/>
      <c r="B65" s="48"/>
      <c r="C65" s="41"/>
      <c r="D65" s="41"/>
      <c r="E65" s="41"/>
      <c r="F65" s="41"/>
    </row>
    <row r="66" spans="1:6" x14ac:dyDescent="0.2">
      <c r="A66" s="49"/>
      <c r="B66" s="48"/>
      <c r="C66" s="41"/>
      <c r="D66" s="41"/>
      <c r="E66" s="41"/>
      <c r="F66" s="41"/>
    </row>
    <row r="67" spans="1:6" x14ac:dyDescent="0.2">
      <c r="A67" s="49"/>
      <c r="B67" s="48"/>
      <c r="C67" s="41"/>
      <c r="D67" s="41"/>
      <c r="E67" s="41"/>
      <c r="F67" s="41"/>
    </row>
    <row r="68" spans="1:6" x14ac:dyDescent="0.2">
      <c r="A68" s="49"/>
      <c r="B68" s="48"/>
      <c r="C68" s="41"/>
      <c r="D68" s="41"/>
      <c r="E68" s="41"/>
      <c r="F68" s="41"/>
    </row>
    <row r="69" spans="1:6" x14ac:dyDescent="0.2">
      <c r="A69" s="49"/>
      <c r="B69" s="48"/>
      <c r="C69" s="41"/>
      <c r="D69" s="41"/>
      <c r="E69" s="41"/>
      <c r="F69" s="41"/>
    </row>
    <row r="70" spans="1:6" x14ac:dyDescent="0.2">
      <c r="A70" s="49"/>
      <c r="B70" s="48"/>
      <c r="C70" s="41"/>
      <c r="D70" s="41"/>
      <c r="E70" s="41"/>
      <c r="F70" s="41"/>
    </row>
    <row r="71" spans="1:6" x14ac:dyDescent="0.2">
      <c r="A71" s="49"/>
      <c r="B71" s="48"/>
      <c r="C71" s="41"/>
      <c r="D71" s="41"/>
      <c r="E71" s="41"/>
      <c r="F71" s="41"/>
    </row>
    <row r="72" spans="1:6" x14ac:dyDescent="0.2">
      <c r="A72" s="49"/>
      <c r="B72" s="48"/>
      <c r="C72" s="41"/>
      <c r="D72" s="41"/>
      <c r="E72" s="41"/>
      <c r="F72" s="41"/>
    </row>
    <row r="73" spans="1:6" x14ac:dyDescent="0.2">
      <c r="A73" s="49"/>
      <c r="B73" s="48"/>
      <c r="C73" s="41"/>
      <c r="D73" s="41"/>
      <c r="E73" s="41"/>
      <c r="F73" s="41"/>
    </row>
    <row r="74" spans="1:6" x14ac:dyDescent="0.2">
      <c r="A74" s="49"/>
      <c r="B74" s="48"/>
      <c r="C74" s="41"/>
      <c r="D74" s="41"/>
      <c r="E74" s="41"/>
      <c r="F74" s="41"/>
    </row>
    <row r="75" spans="1:6" x14ac:dyDescent="0.2">
      <c r="A75" s="49"/>
      <c r="B75" s="48"/>
      <c r="C75" s="41"/>
      <c r="D75" s="41"/>
      <c r="E75" s="41"/>
      <c r="F75" s="41"/>
    </row>
    <row r="76" spans="1:6" x14ac:dyDescent="0.2">
      <c r="A76" s="49"/>
      <c r="B76" s="48"/>
      <c r="C76" s="41"/>
      <c r="D76" s="41"/>
      <c r="E76" s="41"/>
      <c r="F76" s="41"/>
    </row>
    <row r="77" spans="1:6" x14ac:dyDescent="0.2">
      <c r="A77" s="49"/>
      <c r="B77" s="48"/>
      <c r="C77" s="41"/>
      <c r="D77" s="41"/>
      <c r="E77" s="41"/>
      <c r="F77" s="41"/>
    </row>
    <row r="78" spans="1:6" x14ac:dyDescent="0.2">
      <c r="A78" s="49"/>
      <c r="B78" s="48"/>
      <c r="C78" s="41"/>
      <c r="D78" s="41"/>
      <c r="E78" s="41"/>
      <c r="F78" s="41"/>
    </row>
    <row r="84" spans="1:19" x14ac:dyDescent="0.2">
      <c r="A84" s="63" t="s">
        <v>159</v>
      </c>
    </row>
    <row r="86" spans="1:19" ht="38.25" x14ac:dyDescent="0.2">
      <c r="A86" s="40"/>
      <c r="B86" s="70" t="s">
        <v>4</v>
      </c>
      <c r="C86" s="70" t="s">
        <v>128</v>
      </c>
      <c r="D86" s="70" t="s">
        <v>5</v>
      </c>
      <c r="E86" s="70" t="s">
        <v>149</v>
      </c>
      <c r="F86" s="70" t="s">
        <v>6</v>
      </c>
      <c r="G86" s="70" t="s">
        <v>152</v>
      </c>
      <c r="H86" s="70" t="s">
        <v>7</v>
      </c>
      <c r="I86" s="70" t="s">
        <v>151</v>
      </c>
      <c r="J86" s="70" t="s">
        <v>8</v>
      </c>
      <c r="K86" s="70" t="s">
        <v>150</v>
      </c>
    </row>
    <row r="87" spans="1:19" ht="15" x14ac:dyDescent="0.2">
      <c r="A87" s="51" t="s">
        <v>9</v>
      </c>
      <c r="B87" s="65">
        <v>4221</v>
      </c>
      <c r="C87" s="67">
        <f>B87/$B$87</f>
        <v>1</v>
      </c>
      <c r="D87" s="65">
        <v>3283</v>
      </c>
      <c r="E87" s="67">
        <f>D87/$B$87</f>
        <v>0.77777777777777779</v>
      </c>
      <c r="F87" s="66">
        <v>71</v>
      </c>
      <c r="G87" s="67">
        <f>F87/$B$87</f>
        <v>1.6820658611703388E-2</v>
      </c>
      <c r="H87" s="66">
        <v>34</v>
      </c>
      <c r="I87" s="67">
        <f>H87/$B$87</f>
        <v>8.0549632788438751E-3</v>
      </c>
      <c r="J87" s="66">
        <v>995</v>
      </c>
      <c r="K87" s="67">
        <f>J87/$B$87</f>
        <v>0.23572613124851932</v>
      </c>
      <c r="O87" s="79"/>
      <c r="P87" s="79"/>
      <c r="Q87" s="78"/>
      <c r="R87" s="78"/>
      <c r="S87" s="78"/>
    </row>
    <row r="88" spans="1:19" ht="15" x14ac:dyDescent="0.2">
      <c r="A88" s="51" t="s">
        <v>26</v>
      </c>
      <c r="B88" s="65">
        <v>1029</v>
      </c>
      <c r="C88" s="67">
        <f t="shared" ref="C88:K115" si="8">B88/$B$87</f>
        <v>0.24378109452736318</v>
      </c>
      <c r="D88" s="66">
        <v>759</v>
      </c>
      <c r="E88" s="67">
        <f t="shared" si="8"/>
        <v>0.17981520966595593</v>
      </c>
      <c r="F88" s="66">
        <v>9</v>
      </c>
      <c r="G88" s="67">
        <f t="shared" si="8"/>
        <v>2.1321961620469083E-3</v>
      </c>
      <c r="H88" s="66">
        <v>10</v>
      </c>
      <c r="I88" s="67">
        <f t="shared" si="8"/>
        <v>2.3691068467187868E-3</v>
      </c>
      <c r="J88" s="66">
        <v>303</v>
      </c>
      <c r="K88" s="67">
        <f t="shared" si="8"/>
        <v>7.1783937455579247E-2</v>
      </c>
      <c r="O88" s="78"/>
      <c r="P88" s="78"/>
      <c r="Q88" s="78"/>
      <c r="R88" s="78"/>
      <c r="S88" s="78"/>
    </row>
    <row r="89" spans="1:19" ht="15" x14ac:dyDescent="0.2">
      <c r="A89" s="40" t="s">
        <v>35</v>
      </c>
      <c r="B89" s="52">
        <v>193</v>
      </c>
      <c r="C89" s="53">
        <f>B89/$B$87</f>
        <v>4.5723762141672591E-2</v>
      </c>
      <c r="D89" s="52">
        <v>130</v>
      </c>
      <c r="E89" s="53">
        <f>D89/$B$87</f>
        <v>3.0798389007344232E-2</v>
      </c>
      <c r="F89" s="52">
        <v>6</v>
      </c>
      <c r="G89" s="53">
        <f>F89/$B$87</f>
        <v>1.4214641080312722E-3</v>
      </c>
      <c r="H89" s="52">
        <v>0</v>
      </c>
      <c r="I89" s="53">
        <f>H89/$B$87</f>
        <v>0</v>
      </c>
      <c r="J89" s="52">
        <v>67</v>
      </c>
      <c r="K89" s="53">
        <f>J89/$B$87</f>
        <v>1.5873015873015872E-2</v>
      </c>
      <c r="O89" s="78"/>
      <c r="P89" s="78"/>
      <c r="Q89" s="78"/>
      <c r="R89" s="78"/>
      <c r="S89" s="78"/>
    </row>
    <row r="90" spans="1:19" ht="15" x14ac:dyDescent="0.2">
      <c r="A90" s="40" t="s">
        <v>36</v>
      </c>
      <c r="B90" s="52">
        <v>51</v>
      </c>
      <c r="C90" s="53">
        <f t="shared" si="8"/>
        <v>1.2082444918265814E-2</v>
      </c>
      <c r="D90" s="52">
        <v>42</v>
      </c>
      <c r="E90" s="53">
        <f t="shared" si="8"/>
        <v>9.9502487562189053E-3</v>
      </c>
      <c r="F90" s="52">
        <v>0</v>
      </c>
      <c r="G90" s="53">
        <f t="shared" si="8"/>
        <v>0</v>
      </c>
      <c r="H90" s="52">
        <v>0</v>
      </c>
      <c r="I90" s="53">
        <f t="shared" si="8"/>
        <v>0</v>
      </c>
      <c r="J90" s="52">
        <v>12</v>
      </c>
      <c r="K90" s="53">
        <f t="shared" si="8"/>
        <v>2.8429282160625444E-3</v>
      </c>
      <c r="O90" s="78"/>
      <c r="P90" s="78"/>
      <c r="Q90" s="78"/>
      <c r="R90" s="78"/>
      <c r="S90" s="78"/>
    </row>
    <row r="91" spans="1:19" ht="15" x14ac:dyDescent="0.2">
      <c r="A91" s="40" t="s">
        <v>37</v>
      </c>
      <c r="B91" s="52">
        <v>151</v>
      </c>
      <c r="C91" s="53">
        <f t="shared" si="8"/>
        <v>3.5773513385453683E-2</v>
      </c>
      <c r="D91" s="52">
        <v>118</v>
      </c>
      <c r="E91" s="53">
        <f t="shared" si="8"/>
        <v>2.7955460791281687E-2</v>
      </c>
      <c r="F91" s="52">
        <v>1</v>
      </c>
      <c r="G91" s="53">
        <f t="shared" si="8"/>
        <v>2.3691068467187872E-4</v>
      </c>
      <c r="H91" s="52">
        <v>1</v>
      </c>
      <c r="I91" s="53">
        <f t="shared" si="8"/>
        <v>2.3691068467187872E-4</v>
      </c>
      <c r="J91" s="52">
        <v>41</v>
      </c>
      <c r="K91" s="53">
        <f t="shared" si="8"/>
        <v>9.7133380715470272E-3</v>
      </c>
      <c r="O91" s="78"/>
      <c r="P91" s="78"/>
      <c r="Q91" s="78"/>
      <c r="R91" s="78"/>
      <c r="S91" s="78"/>
    </row>
    <row r="92" spans="1:19" ht="15" x14ac:dyDescent="0.2">
      <c r="A92" s="40" t="s">
        <v>38</v>
      </c>
      <c r="B92" s="52">
        <v>41</v>
      </c>
      <c r="C92" s="53">
        <f t="shared" si="8"/>
        <v>9.7133380715470272E-3</v>
      </c>
      <c r="D92" s="52">
        <v>36</v>
      </c>
      <c r="E92" s="53">
        <f t="shared" si="8"/>
        <v>8.5287846481876331E-3</v>
      </c>
      <c r="F92" s="52">
        <v>0</v>
      </c>
      <c r="G92" s="53">
        <f t="shared" si="8"/>
        <v>0</v>
      </c>
      <c r="H92" s="52">
        <v>0</v>
      </c>
      <c r="I92" s="53">
        <f t="shared" si="8"/>
        <v>0</v>
      </c>
      <c r="J92" s="52">
        <v>8</v>
      </c>
      <c r="K92" s="53">
        <f t="shared" si="8"/>
        <v>1.8952854773750297E-3</v>
      </c>
      <c r="O92" s="78"/>
      <c r="P92" s="78"/>
      <c r="Q92" s="78"/>
      <c r="R92" s="78"/>
      <c r="S92" s="78"/>
    </row>
    <row r="93" spans="1:19" ht="15" x14ac:dyDescent="0.2">
      <c r="A93" s="40" t="s">
        <v>39</v>
      </c>
      <c r="B93" s="52">
        <v>211</v>
      </c>
      <c r="C93" s="53">
        <f t="shared" si="8"/>
        <v>4.9988154465766405E-2</v>
      </c>
      <c r="D93" s="52">
        <v>148</v>
      </c>
      <c r="E93" s="53">
        <f t="shared" si="8"/>
        <v>3.5062781331438045E-2</v>
      </c>
      <c r="F93" s="52">
        <v>0</v>
      </c>
      <c r="G93" s="53">
        <f t="shared" si="8"/>
        <v>0</v>
      </c>
      <c r="H93" s="52">
        <v>8</v>
      </c>
      <c r="I93" s="53">
        <f t="shared" si="8"/>
        <v>1.8952854773750297E-3</v>
      </c>
      <c r="J93" s="52">
        <v>62</v>
      </c>
      <c r="K93" s="53">
        <f t="shared" si="8"/>
        <v>1.468846244965648E-2</v>
      </c>
      <c r="O93" s="78"/>
      <c r="P93" s="78"/>
      <c r="Q93" s="78"/>
      <c r="R93" s="78"/>
      <c r="S93" s="78"/>
    </row>
    <row r="94" spans="1:19" ht="15" x14ac:dyDescent="0.2">
      <c r="A94" s="40" t="s">
        <v>40</v>
      </c>
      <c r="B94" s="52">
        <v>190</v>
      </c>
      <c r="C94" s="53">
        <f t="shared" si="8"/>
        <v>4.5013030087656954E-2</v>
      </c>
      <c r="D94" s="52">
        <v>139</v>
      </c>
      <c r="E94" s="53">
        <f t="shared" si="8"/>
        <v>3.2930585169391138E-2</v>
      </c>
      <c r="F94" s="52">
        <v>0</v>
      </c>
      <c r="G94" s="53">
        <f t="shared" si="8"/>
        <v>0</v>
      </c>
      <c r="H94" s="52">
        <v>1</v>
      </c>
      <c r="I94" s="53">
        <f t="shared" si="8"/>
        <v>2.3691068467187872E-4</v>
      </c>
      <c r="J94" s="52">
        <v>57</v>
      </c>
      <c r="K94" s="53">
        <f t="shared" si="8"/>
        <v>1.3503909026297086E-2</v>
      </c>
      <c r="O94" s="78"/>
      <c r="P94" s="78"/>
      <c r="Q94" s="78"/>
      <c r="R94" s="78"/>
      <c r="S94" s="78"/>
    </row>
    <row r="95" spans="1:19" ht="15" x14ac:dyDescent="0.2">
      <c r="A95" s="40" t="s">
        <v>41</v>
      </c>
      <c r="B95" s="52">
        <v>204</v>
      </c>
      <c r="C95" s="53">
        <f t="shared" si="8"/>
        <v>4.8329779673063254E-2</v>
      </c>
      <c r="D95" s="52">
        <v>158</v>
      </c>
      <c r="E95" s="53">
        <f t="shared" si="8"/>
        <v>3.7431888178156833E-2</v>
      </c>
      <c r="F95" s="52">
        <v>2</v>
      </c>
      <c r="G95" s="53">
        <f t="shared" si="8"/>
        <v>4.7382136934375743E-4</v>
      </c>
      <c r="H95" s="52">
        <v>0</v>
      </c>
      <c r="I95" s="53">
        <f t="shared" si="8"/>
        <v>0</v>
      </c>
      <c r="J95" s="52">
        <v>56</v>
      </c>
      <c r="K95" s="53">
        <f t="shared" si="8"/>
        <v>1.3266998341625208E-2</v>
      </c>
      <c r="O95" s="78"/>
      <c r="P95" s="78"/>
      <c r="Q95" s="78"/>
      <c r="R95" s="78"/>
      <c r="S95" s="78"/>
    </row>
    <row r="96" spans="1:19" ht="15" x14ac:dyDescent="0.2">
      <c r="A96" s="51" t="s">
        <v>27</v>
      </c>
      <c r="B96" s="66">
        <v>457</v>
      </c>
      <c r="C96" s="67">
        <f t="shared" si="8"/>
        <v>0.10826818289504857</v>
      </c>
      <c r="D96" s="66">
        <v>355</v>
      </c>
      <c r="E96" s="67">
        <f t="shared" si="8"/>
        <v>8.4103293058516937E-2</v>
      </c>
      <c r="F96" s="66">
        <v>6</v>
      </c>
      <c r="G96" s="67">
        <f t="shared" si="8"/>
        <v>1.4214641080312722E-3</v>
      </c>
      <c r="H96" s="66">
        <v>2</v>
      </c>
      <c r="I96" s="67">
        <f t="shared" si="8"/>
        <v>4.7382136934375743E-4</v>
      </c>
      <c r="J96" s="66">
        <v>109</v>
      </c>
      <c r="K96" s="67">
        <f t="shared" si="8"/>
        <v>2.5823264629234777E-2</v>
      </c>
      <c r="O96" s="78"/>
      <c r="P96" s="78"/>
      <c r="Q96" s="78"/>
      <c r="R96" s="78"/>
      <c r="S96" s="78"/>
    </row>
    <row r="97" spans="1:19" ht="15" x14ac:dyDescent="0.2">
      <c r="A97" s="40" t="s">
        <v>42</v>
      </c>
      <c r="B97" s="52">
        <v>24</v>
      </c>
      <c r="C97" s="53">
        <f t="shared" si="8"/>
        <v>5.6858564321250887E-3</v>
      </c>
      <c r="D97" s="52">
        <v>22</v>
      </c>
      <c r="E97" s="53">
        <f t="shared" si="8"/>
        <v>5.2120350627813316E-3</v>
      </c>
      <c r="F97" s="52">
        <v>0</v>
      </c>
      <c r="G97" s="53">
        <f t="shared" si="8"/>
        <v>0</v>
      </c>
      <c r="H97" s="52">
        <v>0</v>
      </c>
      <c r="I97" s="53">
        <f t="shared" si="8"/>
        <v>0</v>
      </c>
      <c r="J97" s="52">
        <v>2</v>
      </c>
      <c r="K97" s="53">
        <f t="shared" si="8"/>
        <v>4.7382136934375743E-4</v>
      </c>
      <c r="O97" s="78"/>
      <c r="P97" s="78"/>
      <c r="Q97" s="78"/>
      <c r="R97" s="78"/>
      <c r="S97" s="78"/>
    </row>
    <row r="98" spans="1:19" ht="15" x14ac:dyDescent="0.2">
      <c r="A98" s="40" t="s">
        <v>43</v>
      </c>
      <c r="B98" s="52">
        <v>8</v>
      </c>
      <c r="C98" s="53">
        <f t="shared" si="8"/>
        <v>1.8952854773750297E-3</v>
      </c>
      <c r="D98" s="52">
        <v>6</v>
      </c>
      <c r="E98" s="53">
        <f t="shared" si="8"/>
        <v>1.4214641080312722E-3</v>
      </c>
      <c r="F98" s="52">
        <v>0</v>
      </c>
      <c r="G98" s="53">
        <f t="shared" si="8"/>
        <v>0</v>
      </c>
      <c r="H98" s="52">
        <v>0</v>
      </c>
      <c r="I98" s="53">
        <f t="shared" si="8"/>
        <v>0</v>
      </c>
      <c r="J98" s="52">
        <v>2</v>
      </c>
      <c r="K98" s="53">
        <f t="shared" si="8"/>
        <v>4.7382136934375743E-4</v>
      </c>
      <c r="O98" s="78"/>
      <c r="P98" s="78"/>
      <c r="Q98" s="78"/>
      <c r="R98" s="78"/>
      <c r="S98" s="78"/>
    </row>
    <row r="99" spans="1:19" ht="15" x14ac:dyDescent="0.2">
      <c r="A99" s="40" t="s">
        <v>44</v>
      </c>
      <c r="B99" s="52">
        <v>127</v>
      </c>
      <c r="C99" s="53">
        <f t="shared" si="8"/>
        <v>3.0087656953328594E-2</v>
      </c>
      <c r="D99" s="52">
        <v>106</v>
      </c>
      <c r="E99" s="53">
        <f t="shared" si="8"/>
        <v>2.5112532575219143E-2</v>
      </c>
      <c r="F99" s="52">
        <v>1</v>
      </c>
      <c r="G99" s="53">
        <f t="shared" si="8"/>
        <v>2.3691068467187872E-4</v>
      </c>
      <c r="H99" s="52">
        <v>1</v>
      </c>
      <c r="I99" s="53">
        <f t="shared" si="8"/>
        <v>2.3691068467187872E-4</v>
      </c>
      <c r="J99" s="52">
        <v>22</v>
      </c>
      <c r="K99" s="53">
        <f t="shared" si="8"/>
        <v>5.2120350627813316E-3</v>
      </c>
      <c r="O99" s="78"/>
      <c r="P99" s="78"/>
      <c r="Q99" s="78"/>
      <c r="R99" s="78"/>
      <c r="S99" s="78"/>
    </row>
    <row r="100" spans="1:19" ht="15" x14ac:dyDescent="0.2">
      <c r="A100" s="40" t="s">
        <v>45</v>
      </c>
      <c r="B100" s="52">
        <v>57</v>
      </c>
      <c r="C100" s="53">
        <f t="shared" si="8"/>
        <v>1.3503909026297086E-2</v>
      </c>
      <c r="D100" s="52">
        <v>42</v>
      </c>
      <c r="E100" s="53">
        <f t="shared" si="8"/>
        <v>9.9502487562189053E-3</v>
      </c>
      <c r="F100" s="52">
        <v>1</v>
      </c>
      <c r="G100" s="53">
        <f t="shared" si="8"/>
        <v>2.3691068467187872E-4</v>
      </c>
      <c r="H100" s="52">
        <v>1</v>
      </c>
      <c r="I100" s="53">
        <f t="shared" si="8"/>
        <v>2.3691068467187872E-4</v>
      </c>
      <c r="J100" s="52">
        <v>13</v>
      </c>
      <c r="K100" s="53">
        <f t="shared" si="8"/>
        <v>3.0798389007344229E-3</v>
      </c>
      <c r="O100" s="78"/>
      <c r="P100" s="78"/>
      <c r="Q100" s="78"/>
      <c r="R100" s="78"/>
      <c r="S100" s="78"/>
    </row>
    <row r="101" spans="1:19" ht="15" x14ac:dyDescent="0.2">
      <c r="A101" s="40" t="s">
        <v>46</v>
      </c>
      <c r="B101" s="52">
        <v>71</v>
      </c>
      <c r="C101" s="53">
        <f t="shared" si="8"/>
        <v>1.6820658611703388E-2</v>
      </c>
      <c r="D101" s="52">
        <v>50</v>
      </c>
      <c r="E101" s="53">
        <f t="shared" si="8"/>
        <v>1.1845534233593935E-2</v>
      </c>
      <c r="F101" s="52">
        <v>2</v>
      </c>
      <c r="G101" s="53">
        <f t="shared" si="8"/>
        <v>4.7382136934375743E-4</v>
      </c>
      <c r="H101" s="52">
        <v>0</v>
      </c>
      <c r="I101" s="53">
        <f t="shared" si="8"/>
        <v>0</v>
      </c>
      <c r="J101" s="52">
        <v>22</v>
      </c>
      <c r="K101" s="53">
        <f t="shared" si="8"/>
        <v>5.2120350627813316E-3</v>
      </c>
      <c r="O101" s="78"/>
      <c r="P101" s="78"/>
      <c r="Q101" s="78"/>
      <c r="R101" s="78"/>
      <c r="S101" s="78"/>
    </row>
    <row r="102" spans="1:19" ht="15" x14ac:dyDescent="0.2">
      <c r="A102" s="40" t="s">
        <v>47</v>
      </c>
      <c r="B102" s="52">
        <v>49</v>
      </c>
      <c r="C102" s="53">
        <f t="shared" si="8"/>
        <v>1.1608623548922056E-2</v>
      </c>
      <c r="D102" s="52">
        <v>34</v>
      </c>
      <c r="E102" s="53">
        <f t="shared" si="8"/>
        <v>8.0549632788438751E-3</v>
      </c>
      <c r="F102" s="52">
        <v>0</v>
      </c>
      <c r="G102" s="53">
        <f t="shared" si="8"/>
        <v>0</v>
      </c>
      <c r="H102" s="52">
        <v>0</v>
      </c>
      <c r="I102" s="53">
        <f t="shared" si="8"/>
        <v>0</v>
      </c>
      <c r="J102" s="52">
        <v>16</v>
      </c>
      <c r="K102" s="53">
        <f t="shared" si="8"/>
        <v>3.7905709547500594E-3</v>
      </c>
      <c r="O102" s="78"/>
      <c r="P102" s="78"/>
      <c r="Q102" s="78"/>
      <c r="R102" s="78"/>
      <c r="S102" s="78"/>
    </row>
    <row r="103" spans="1:19" ht="15" x14ac:dyDescent="0.2">
      <c r="A103" s="40" t="s">
        <v>48</v>
      </c>
      <c r="B103" s="52">
        <v>123</v>
      </c>
      <c r="C103" s="53">
        <f t="shared" si="8"/>
        <v>2.9140014214641081E-2</v>
      </c>
      <c r="D103" s="52">
        <v>97</v>
      </c>
      <c r="E103" s="53">
        <f t="shared" si="8"/>
        <v>2.2980336413172233E-2</v>
      </c>
      <c r="F103" s="52">
        <v>2</v>
      </c>
      <c r="G103" s="53">
        <f t="shared" si="8"/>
        <v>4.7382136934375743E-4</v>
      </c>
      <c r="H103" s="52">
        <v>0</v>
      </c>
      <c r="I103" s="53">
        <f t="shared" si="8"/>
        <v>0</v>
      </c>
      <c r="J103" s="52">
        <v>32</v>
      </c>
      <c r="K103" s="53">
        <f t="shared" si="8"/>
        <v>7.5811419095001189E-3</v>
      </c>
      <c r="O103" s="78"/>
      <c r="P103" s="78"/>
      <c r="Q103" s="78"/>
      <c r="R103" s="78"/>
      <c r="S103" s="78"/>
    </row>
    <row r="104" spans="1:19" ht="15" x14ac:dyDescent="0.2">
      <c r="A104" s="51" t="s">
        <v>28</v>
      </c>
      <c r="B104" s="66">
        <v>967</v>
      </c>
      <c r="C104" s="67">
        <f t="shared" si="8"/>
        <v>0.22909263207770669</v>
      </c>
      <c r="D104" s="66">
        <v>772</v>
      </c>
      <c r="E104" s="67">
        <f t="shared" si="8"/>
        <v>0.18289504856669037</v>
      </c>
      <c r="F104" s="66">
        <v>16</v>
      </c>
      <c r="G104" s="67">
        <f t="shared" si="8"/>
        <v>3.7905709547500594E-3</v>
      </c>
      <c r="H104" s="66">
        <v>4</v>
      </c>
      <c r="I104" s="67">
        <f t="shared" si="8"/>
        <v>9.4764273868751486E-4</v>
      </c>
      <c r="J104" s="66">
        <v>221</v>
      </c>
      <c r="K104" s="67">
        <f t="shared" si="8"/>
        <v>5.2357261312485193E-2</v>
      </c>
      <c r="O104" s="78"/>
      <c r="P104" s="78"/>
      <c r="Q104" s="78"/>
      <c r="R104" s="78"/>
      <c r="S104" s="78"/>
    </row>
    <row r="105" spans="1:19" ht="15" x14ac:dyDescent="0.2">
      <c r="A105" s="40" t="s">
        <v>49</v>
      </c>
      <c r="B105" s="52">
        <v>33</v>
      </c>
      <c r="C105" s="53">
        <f t="shared" si="8"/>
        <v>7.818052594171997E-3</v>
      </c>
      <c r="D105" s="52">
        <v>32</v>
      </c>
      <c r="E105" s="53">
        <f t="shared" si="8"/>
        <v>7.5811419095001189E-3</v>
      </c>
      <c r="F105" s="52">
        <v>0</v>
      </c>
      <c r="G105" s="53">
        <f t="shared" si="8"/>
        <v>0</v>
      </c>
      <c r="H105" s="52">
        <v>0</v>
      </c>
      <c r="I105" s="53">
        <f t="shared" si="8"/>
        <v>0</v>
      </c>
      <c r="J105" s="52">
        <v>2</v>
      </c>
      <c r="K105" s="53">
        <f t="shared" si="8"/>
        <v>4.7382136934375743E-4</v>
      </c>
      <c r="O105" s="78"/>
      <c r="P105" s="78"/>
      <c r="Q105" s="78"/>
      <c r="R105" s="78"/>
      <c r="S105" s="78"/>
    </row>
    <row r="106" spans="1:19" ht="15" x14ac:dyDescent="0.2">
      <c r="A106" s="40" t="s">
        <v>50</v>
      </c>
      <c r="B106" s="52">
        <v>92</v>
      </c>
      <c r="C106" s="53">
        <f t="shared" si="8"/>
        <v>2.1795782989812839E-2</v>
      </c>
      <c r="D106" s="52">
        <v>73</v>
      </c>
      <c r="E106" s="53">
        <f t="shared" si="8"/>
        <v>1.7294479981047144E-2</v>
      </c>
      <c r="F106" s="52">
        <v>1</v>
      </c>
      <c r="G106" s="53">
        <f t="shared" si="8"/>
        <v>2.3691068467187872E-4</v>
      </c>
      <c r="H106" s="52">
        <v>0</v>
      </c>
      <c r="I106" s="53">
        <f t="shared" si="8"/>
        <v>0</v>
      </c>
      <c r="J106" s="52">
        <v>21</v>
      </c>
      <c r="K106" s="53">
        <f t="shared" si="8"/>
        <v>4.9751243781094526E-3</v>
      </c>
      <c r="O106" s="78"/>
      <c r="P106" s="78"/>
      <c r="Q106" s="78"/>
      <c r="R106" s="78"/>
      <c r="S106" s="78"/>
    </row>
    <row r="107" spans="1:19" ht="15" x14ac:dyDescent="0.2">
      <c r="A107" s="40" t="s">
        <v>51</v>
      </c>
      <c r="B107" s="52">
        <v>124</v>
      </c>
      <c r="C107" s="53">
        <f t="shared" si="8"/>
        <v>2.937692489931296E-2</v>
      </c>
      <c r="D107" s="52">
        <v>107</v>
      </c>
      <c r="E107" s="53">
        <f t="shared" si="8"/>
        <v>2.5349443259891021E-2</v>
      </c>
      <c r="F107" s="52">
        <v>4</v>
      </c>
      <c r="G107" s="53">
        <f t="shared" si="8"/>
        <v>9.4764273868751486E-4</v>
      </c>
      <c r="H107" s="52">
        <v>0</v>
      </c>
      <c r="I107" s="53">
        <f t="shared" si="8"/>
        <v>0</v>
      </c>
      <c r="J107" s="52">
        <v>20</v>
      </c>
      <c r="K107" s="53">
        <f t="shared" si="8"/>
        <v>4.7382136934375737E-3</v>
      </c>
      <c r="O107" s="78"/>
      <c r="P107" s="78"/>
      <c r="Q107" s="78"/>
      <c r="R107" s="78"/>
      <c r="S107" s="78"/>
    </row>
    <row r="108" spans="1:19" ht="15" x14ac:dyDescent="0.2">
      <c r="A108" s="40" t="s">
        <v>52</v>
      </c>
      <c r="B108" s="52">
        <v>124</v>
      </c>
      <c r="C108" s="53">
        <f t="shared" si="8"/>
        <v>2.937692489931296E-2</v>
      </c>
      <c r="D108" s="52">
        <v>91</v>
      </c>
      <c r="E108" s="53">
        <f t="shared" si="8"/>
        <v>2.1558872305140961E-2</v>
      </c>
      <c r="F108" s="52">
        <v>0</v>
      </c>
      <c r="G108" s="53">
        <f t="shared" si="8"/>
        <v>0</v>
      </c>
      <c r="H108" s="52">
        <v>0</v>
      </c>
      <c r="I108" s="53">
        <f t="shared" si="8"/>
        <v>0</v>
      </c>
      <c r="J108" s="52">
        <v>42</v>
      </c>
      <c r="K108" s="53">
        <f t="shared" si="8"/>
        <v>9.9502487562189053E-3</v>
      </c>
      <c r="O108" s="78"/>
      <c r="P108" s="78"/>
      <c r="Q108" s="78"/>
      <c r="R108" s="78"/>
      <c r="S108" s="78"/>
    </row>
    <row r="109" spans="1:19" ht="15" x14ac:dyDescent="0.2">
      <c r="A109" s="40" t="s">
        <v>53</v>
      </c>
      <c r="B109" s="52">
        <v>24</v>
      </c>
      <c r="C109" s="53">
        <f t="shared" si="8"/>
        <v>5.6858564321250887E-3</v>
      </c>
      <c r="D109" s="52">
        <v>20</v>
      </c>
      <c r="E109" s="53">
        <f t="shared" si="8"/>
        <v>4.7382136934375737E-3</v>
      </c>
      <c r="F109" s="52">
        <v>0</v>
      </c>
      <c r="G109" s="53">
        <f t="shared" si="8"/>
        <v>0</v>
      </c>
      <c r="H109" s="52">
        <v>0</v>
      </c>
      <c r="I109" s="53">
        <f t="shared" si="8"/>
        <v>0</v>
      </c>
      <c r="J109" s="52">
        <v>5</v>
      </c>
      <c r="K109" s="53">
        <f t="shared" si="8"/>
        <v>1.1845534233593934E-3</v>
      </c>
      <c r="O109" s="78"/>
      <c r="P109" s="78"/>
      <c r="Q109" s="78"/>
      <c r="R109" s="78"/>
      <c r="S109" s="78"/>
    </row>
    <row r="110" spans="1:19" ht="15" x14ac:dyDescent="0.2">
      <c r="A110" s="40" t="s">
        <v>54</v>
      </c>
      <c r="B110" s="52">
        <v>182</v>
      </c>
      <c r="C110" s="53">
        <f t="shared" si="8"/>
        <v>4.3117744610281922E-2</v>
      </c>
      <c r="D110" s="52">
        <v>140</v>
      </c>
      <c r="E110" s="53">
        <f t="shared" si="8"/>
        <v>3.316749585406302E-2</v>
      </c>
      <c r="F110" s="52">
        <v>1</v>
      </c>
      <c r="G110" s="53">
        <f t="shared" si="8"/>
        <v>2.3691068467187872E-4</v>
      </c>
      <c r="H110" s="52">
        <v>0</v>
      </c>
      <c r="I110" s="53">
        <f t="shared" si="8"/>
        <v>0</v>
      </c>
      <c r="J110" s="52">
        <v>48</v>
      </c>
      <c r="K110" s="53">
        <f t="shared" si="8"/>
        <v>1.1371712864250177E-2</v>
      </c>
      <c r="O110" s="78"/>
      <c r="P110" s="78"/>
      <c r="Q110" s="78"/>
      <c r="R110" s="78"/>
      <c r="S110" s="78"/>
    </row>
    <row r="111" spans="1:19" ht="15" x14ac:dyDescent="0.2">
      <c r="A111" s="40" t="s">
        <v>55</v>
      </c>
      <c r="B111" s="52">
        <v>95</v>
      </c>
      <c r="C111" s="53">
        <f t="shared" si="8"/>
        <v>2.2506515043828477E-2</v>
      </c>
      <c r="D111" s="52">
        <v>72</v>
      </c>
      <c r="E111" s="53">
        <f t="shared" si="8"/>
        <v>1.7057569296375266E-2</v>
      </c>
      <c r="F111" s="52">
        <v>1</v>
      </c>
      <c r="G111" s="53">
        <f t="shared" si="8"/>
        <v>2.3691068467187872E-4</v>
      </c>
      <c r="H111" s="52">
        <v>0</v>
      </c>
      <c r="I111" s="53">
        <f t="shared" si="8"/>
        <v>0</v>
      </c>
      <c r="J111" s="52">
        <v>23</v>
      </c>
      <c r="K111" s="53">
        <f t="shared" si="8"/>
        <v>5.4489457474532097E-3</v>
      </c>
      <c r="O111" s="78"/>
      <c r="P111" s="78"/>
      <c r="Q111" s="78"/>
      <c r="R111" s="78"/>
      <c r="S111" s="78"/>
    </row>
    <row r="112" spans="1:19" ht="15" x14ac:dyDescent="0.2">
      <c r="A112" s="40" t="s">
        <v>56</v>
      </c>
      <c r="B112" s="52">
        <v>125</v>
      </c>
      <c r="C112" s="53">
        <f t="shared" si="8"/>
        <v>2.9613835583984838E-2</v>
      </c>
      <c r="D112" s="52">
        <v>105</v>
      </c>
      <c r="E112" s="53">
        <f t="shared" si="8"/>
        <v>2.4875621890547265E-2</v>
      </c>
      <c r="F112" s="52">
        <v>3</v>
      </c>
      <c r="G112" s="53">
        <f t="shared" si="8"/>
        <v>7.1073205401563609E-4</v>
      </c>
      <c r="H112" s="52">
        <v>2</v>
      </c>
      <c r="I112" s="53">
        <f t="shared" si="8"/>
        <v>4.7382136934375743E-4</v>
      </c>
      <c r="J112" s="52">
        <v>23</v>
      </c>
      <c r="K112" s="53">
        <f t="shared" si="8"/>
        <v>5.4489457474532097E-3</v>
      </c>
      <c r="O112" s="78"/>
      <c r="P112" s="78"/>
      <c r="Q112" s="78"/>
      <c r="R112" s="78"/>
      <c r="S112" s="78"/>
    </row>
    <row r="113" spans="1:19" ht="15" x14ac:dyDescent="0.2">
      <c r="A113" s="40" t="s">
        <v>57</v>
      </c>
      <c r="B113" s="52">
        <v>111</v>
      </c>
      <c r="C113" s="53">
        <f t="shared" si="8"/>
        <v>2.6297085998578537E-2</v>
      </c>
      <c r="D113" s="52">
        <v>89</v>
      </c>
      <c r="E113" s="53">
        <f t="shared" si="8"/>
        <v>2.1085050935797205E-2</v>
      </c>
      <c r="F113" s="52">
        <v>6</v>
      </c>
      <c r="G113" s="53">
        <f t="shared" si="8"/>
        <v>1.4214641080312722E-3</v>
      </c>
      <c r="H113" s="52">
        <v>1</v>
      </c>
      <c r="I113" s="53">
        <f t="shared" si="8"/>
        <v>2.3691068467187872E-4</v>
      </c>
      <c r="J113" s="52">
        <v>20</v>
      </c>
      <c r="K113" s="53">
        <f t="shared" si="8"/>
        <v>4.7382136934375737E-3</v>
      </c>
      <c r="O113" s="78"/>
      <c r="P113" s="78"/>
      <c r="Q113" s="78"/>
      <c r="R113" s="78"/>
      <c r="S113" s="78"/>
    </row>
    <row r="114" spans="1:19" ht="15" x14ac:dyDescent="0.2">
      <c r="A114" s="40" t="s">
        <v>58</v>
      </c>
      <c r="B114" s="52">
        <v>59</v>
      </c>
      <c r="C114" s="53">
        <f t="shared" si="8"/>
        <v>1.3977730395640844E-2</v>
      </c>
      <c r="D114" s="52">
        <v>45</v>
      </c>
      <c r="E114" s="53">
        <f t="shared" si="8"/>
        <v>1.0660980810234541E-2</v>
      </c>
      <c r="F114" s="52">
        <v>0</v>
      </c>
      <c r="G114" s="53">
        <f t="shared" si="8"/>
        <v>0</v>
      </c>
      <c r="H114" s="52">
        <v>1</v>
      </c>
      <c r="I114" s="53">
        <f t="shared" si="8"/>
        <v>2.3691068467187872E-4</v>
      </c>
      <c r="J114" s="52">
        <v>17</v>
      </c>
      <c r="K114" s="53">
        <f t="shared" si="8"/>
        <v>4.0274816394219376E-3</v>
      </c>
      <c r="O114" s="78"/>
      <c r="P114" s="78"/>
      <c r="Q114" s="78"/>
      <c r="R114" s="78"/>
      <c r="S114" s="78"/>
    </row>
    <row r="115" spans="1:19" ht="15" x14ac:dyDescent="0.2">
      <c r="A115" s="51" t="s">
        <v>29</v>
      </c>
      <c r="B115" s="65">
        <v>1788</v>
      </c>
      <c r="C115" s="67">
        <f t="shared" si="8"/>
        <v>0.42359630419331912</v>
      </c>
      <c r="D115" s="65">
        <v>1416</v>
      </c>
      <c r="E115" s="67">
        <f t="shared" si="8"/>
        <v>0.33546552949538022</v>
      </c>
      <c r="F115" s="66">
        <v>40</v>
      </c>
      <c r="G115" s="67">
        <f t="shared" si="8"/>
        <v>9.4764273868751473E-3</v>
      </c>
      <c r="H115" s="66">
        <v>18</v>
      </c>
      <c r="I115" s="67">
        <f t="shared" si="8"/>
        <v>4.2643923240938165E-3</v>
      </c>
      <c r="J115" s="66">
        <v>362</v>
      </c>
      <c r="K115" s="67">
        <f t="shared" si="8"/>
        <v>8.5761667851220094E-2</v>
      </c>
      <c r="O115" s="79"/>
      <c r="P115" s="78"/>
      <c r="Q115" s="78"/>
      <c r="R115" s="78"/>
      <c r="S115" s="78"/>
    </row>
    <row r="116" spans="1:19" x14ac:dyDescent="0.2">
      <c r="A116" s="54"/>
      <c r="B116" s="37"/>
      <c r="C116" s="37"/>
      <c r="D116" s="37"/>
      <c r="E116" s="37"/>
      <c r="F116" s="37"/>
      <c r="G116" s="37"/>
    </row>
    <row r="117" spans="1:19" x14ac:dyDescent="0.2">
      <c r="A117" s="54"/>
      <c r="B117" s="37"/>
      <c r="C117" s="37"/>
      <c r="D117" s="37"/>
      <c r="E117" s="37"/>
      <c r="F117" s="37"/>
      <c r="G117" s="37"/>
    </row>
    <row r="118" spans="1:19" x14ac:dyDescent="0.2">
      <c r="A118" s="54"/>
    </row>
    <row r="120" spans="1:19" x14ac:dyDescent="0.2">
      <c r="A120" s="54"/>
    </row>
    <row r="121" spans="1:19" x14ac:dyDescent="0.2">
      <c r="A121" s="54"/>
    </row>
    <row r="122" spans="1:19" x14ac:dyDescent="0.2">
      <c r="A122" s="54"/>
    </row>
    <row r="123" spans="1:19" x14ac:dyDescent="0.2">
      <c r="A123" s="54"/>
    </row>
    <row r="124" spans="1:19" x14ac:dyDescent="0.2">
      <c r="A124" s="54"/>
    </row>
    <row r="125" spans="1:19" x14ac:dyDescent="0.2">
      <c r="A125" s="63" t="s">
        <v>160</v>
      </c>
    </row>
    <row r="126" spans="1:19" x14ac:dyDescent="0.2">
      <c r="A126" s="54"/>
    </row>
    <row r="127" spans="1:19" x14ac:dyDescent="0.2">
      <c r="A127" s="54"/>
    </row>
    <row r="128" spans="1:19" x14ac:dyDescent="0.2">
      <c r="A128" s="54"/>
    </row>
    <row r="129" spans="1:1" x14ac:dyDescent="0.2">
      <c r="A129" s="54"/>
    </row>
    <row r="130" spans="1:1" x14ac:dyDescent="0.2">
      <c r="A130" s="54"/>
    </row>
    <row r="131" spans="1:1" x14ac:dyDescent="0.2">
      <c r="A131" s="54"/>
    </row>
    <row r="132" spans="1:1" x14ac:dyDescent="0.2">
      <c r="A132" s="54"/>
    </row>
    <row r="133" spans="1:1" x14ac:dyDescent="0.2">
      <c r="A133" s="54"/>
    </row>
    <row r="134" spans="1:1" x14ac:dyDescent="0.2">
      <c r="A134" s="54"/>
    </row>
    <row r="135" spans="1:1" x14ac:dyDescent="0.2">
      <c r="A135" s="54"/>
    </row>
    <row r="136" spans="1:1" x14ac:dyDescent="0.2">
      <c r="A136" s="54"/>
    </row>
    <row r="137" spans="1:1" x14ac:dyDescent="0.2">
      <c r="A137" s="54"/>
    </row>
    <row r="138" spans="1:1" x14ac:dyDescent="0.2">
      <c r="A138" s="54"/>
    </row>
    <row r="139" spans="1:1" x14ac:dyDescent="0.2">
      <c r="A139" s="63" t="s">
        <v>161</v>
      </c>
    </row>
    <row r="140" spans="1:1" x14ac:dyDescent="0.2">
      <c r="A140" s="54"/>
    </row>
    <row r="141" spans="1:1" x14ac:dyDescent="0.2">
      <c r="A141" s="54"/>
    </row>
    <row r="142" spans="1:1" x14ac:dyDescent="0.2">
      <c r="A142" s="54"/>
    </row>
    <row r="143" spans="1:1" x14ac:dyDescent="0.2">
      <c r="A143" s="54"/>
    </row>
    <row r="144" spans="1:1" x14ac:dyDescent="0.2">
      <c r="A144" s="54"/>
    </row>
    <row r="145" spans="1:1" x14ac:dyDescent="0.2">
      <c r="A145" s="54"/>
    </row>
    <row r="146" spans="1:1" x14ac:dyDescent="0.2">
      <c r="A146" s="54"/>
    </row>
    <row r="147" spans="1:1" x14ac:dyDescent="0.2">
      <c r="A147" s="54"/>
    </row>
    <row r="148" spans="1:1" x14ac:dyDescent="0.2">
      <c r="A148" s="54"/>
    </row>
    <row r="149" spans="1:1" x14ac:dyDescent="0.2">
      <c r="A149" s="54"/>
    </row>
    <row r="150" spans="1:1" x14ac:dyDescent="0.2">
      <c r="A150" s="54"/>
    </row>
    <row r="151" spans="1:1" x14ac:dyDescent="0.2">
      <c r="A151" s="54"/>
    </row>
    <row r="152" spans="1:1" x14ac:dyDescent="0.2">
      <c r="A152" s="54"/>
    </row>
    <row r="153" spans="1:1" x14ac:dyDescent="0.2">
      <c r="A153" s="54"/>
    </row>
    <row r="154" spans="1:1" x14ac:dyDescent="0.2">
      <c r="A154" s="54"/>
    </row>
    <row r="155" spans="1:1" x14ac:dyDescent="0.2">
      <c r="A155" s="54"/>
    </row>
    <row r="156" spans="1:1" x14ac:dyDescent="0.2">
      <c r="A156" s="54"/>
    </row>
    <row r="157" spans="1:1" x14ac:dyDescent="0.2">
      <c r="A157" s="54"/>
    </row>
    <row r="161" spans="1:5" x14ac:dyDescent="0.2">
      <c r="A161" s="63" t="s">
        <v>164</v>
      </c>
    </row>
    <row r="162" spans="1:5" ht="25.5" x14ac:dyDescent="0.2">
      <c r="A162" s="38" t="s">
        <v>25</v>
      </c>
      <c r="B162" s="70" t="s">
        <v>9</v>
      </c>
      <c r="C162" s="70" t="s">
        <v>34</v>
      </c>
      <c r="D162" s="70" t="s">
        <v>11</v>
      </c>
      <c r="E162" s="70" t="s">
        <v>157</v>
      </c>
    </row>
    <row r="163" spans="1:5" x14ac:dyDescent="0.2">
      <c r="A163" s="51" t="s">
        <v>153</v>
      </c>
      <c r="B163" s="65">
        <v>4221</v>
      </c>
      <c r="C163" s="43">
        <v>774710</v>
      </c>
      <c r="D163" s="43">
        <v>841968</v>
      </c>
      <c r="E163" s="72">
        <f>C163/D163</f>
        <v>0.92011810425099294</v>
      </c>
    </row>
    <row r="164" spans="1:5" x14ac:dyDescent="0.2">
      <c r="A164" s="51" t="s">
        <v>26</v>
      </c>
      <c r="B164" s="66">
        <v>1029</v>
      </c>
      <c r="C164" s="43">
        <v>169957</v>
      </c>
      <c r="D164" s="43">
        <v>198014</v>
      </c>
      <c r="E164" s="72">
        <f t="shared" ref="E164:E191" si="9">C164/D164</f>
        <v>0.85830799842435379</v>
      </c>
    </row>
    <row r="165" spans="1:5" x14ac:dyDescent="0.2">
      <c r="A165" s="40" t="s">
        <v>35</v>
      </c>
      <c r="B165" s="52">
        <v>193</v>
      </c>
      <c r="C165" s="56">
        <v>25550</v>
      </c>
      <c r="D165" s="56">
        <v>30765</v>
      </c>
      <c r="E165" s="72">
        <f t="shared" si="9"/>
        <v>0.83048919226393625</v>
      </c>
    </row>
    <row r="166" spans="1:5" x14ac:dyDescent="0.2">
      <c r="A166" s="40" t="s">
        <v>36</v>
      </c>
      <c r="B166" s="52">
        <v>51</v>
      </c>
      <c r="C166" s="52">
        <v>7343</v>
      </c>
      <c r="D166" s="52">
        <v>8831</v>
      </c>
      <c r="E166" s="72">
        <f t="shared" si="9"/>
        <v>0.83150266108028537</v>
      </c>
    </row>
    <row r="167" spans="1:5" x14ac:dyDescent="0.2">
      <c r="A167" s="40" t="s">
        <v>37</v>
      </c>
      <c r="B167" s="52">
        <v>151</v>
      </c>
      <c r="C167" s="56">
        <v>32978</v>
      </c>
      <c r="D167" s="56">
        <v>37650</v>
      </c>
      <c r="E167" s="72">
        <f t="shared" si="9"/>
        <v>0.87590969455511292</v>
      </c>
    </row>
    <row r="168" spans="1:5" x14ac:dyDescent="0.2">
      <c r="A168" s="40" t="s">
        <v>38</v>
      </c>
      <c r="B168" s="52">
        <v>41</v>
      </c>
      <c r="C168" s="52">
        <v>8712</v>
      </c>
      <c r="D168" s="52">
        <v>9775</v>
      </c>
      <c r="E168" s="72">
        <f t="shared" si="9"/>
        <v>0.89125319693094629</v>
      </c>
    </row>
    <row r="169" spans="1:5" x14ac:dyDescent="0.2">
      <c r="A169" s="40" t="s">
        <v>39</v>
      </c>
      <c r="B169" s="52">
        <v>211</v>
      </c>
      <c r="C169" s="56">
        <v>28918</v>
      </c>
      <c r="D169" s="56">
        <v>35579</v>
      </c>
      <c r="E169" s="72">
        <f t="shared" si="9"/>
        <v>0.81278282132718738</v>
      </c>
    </row>
    <row r="170" spans="1:5" x14ac:dyDescent="0.2">
      <c r="A170" s="40" t="s">
        <v>40</v>
      </c>
      <c r="B170" s="52">
        <v>190</v>
      </c>
      <c r="C170" s="56">
        <v>29254</v>
      </c>
      <c r="D170" s="56">
        <v>33474</v>
      </c>
      <c r="E170" s="72">
        <f t="shared" si="9"/>
        <v>0.87393200693075224</v>
      </c>
    </row>
    <row r="171" spans="1:5" x14ac:dyDescent="0.2">
      <c r="A171" s="40" t="s">
        <v>41</v>
      </c>
      <c r="B171" s="52">
        <v>204</v>
      </c>
      <c r="C171" s="56">
        <v>37201</v>
      </c>
      <c r="D171" s="56">
        <v>41941</v>
      </c>
      <c r="E171" s="72">
        <f t="shared" si="9"/>
        <v>0.88698409670727929</v>
      </c>
    </row>
    <row r="172" spans="1:5" x14ac:dyDescent="0.2">
      <c r="A172" s="51" t="s">
        <v>27</v>
      </c>
      <c r="B172" s="66">
        <v>457</v>
      </c>
      <c r="C172" s="43">
        <v>77608</v>
      </c>
      <c r="D172" s="43">
        <v>90660</v>
      </c>
      <c r="E172" s="72">
        <f t="shared" si="9"/>
        <v>0.85603353187734388</v>
      </c>
    </row>
    <row r="173" spans="1:5" x14ac:dyDescent="0.2">
      <c r="A173" s="40" t="s">
        <v>42</v>
      </c>
      <c r="B173" s="52">
        <v>24</v>
      </c>
      <c r="C173" s="52">
        <v>4040</v>
      </c>
      <c r="D173" s="52">
        <v>4927</v>
      </c>
      <c r="E173" s="72">
        <f t="shared" si="9"/>
        <v>0.8199715851430891</v>
      </c>
    </row>
    <row r="174" spans="1:5" x14ac:dyDescent="0.2">
      <c r="A174" s="40" t="s">
        <v>43</v>
      </c>
      <c r="B174" s="52">
        <v>8</v>
      </c>
      <c r="C174" s="52">
        <v>1207</v>
      </c>
      <c r="D174" s="52">
        <v>1328</v>
      </c>
      <c r="E174" s="72">
        <f t="shared" si="9"/>
        <v>0.90888554216867468</v>
      </c>
    </row>
    <row r="175" spans="1:5" x14ac:dyDescent="0.2">
      <c r="A175" s="40" t="s">
        <v>44</v>
      </c>
      <c r="B175" s="52">
        <v>127</v>
      </c>
      <c r="C175" s="56">
        <v>20789</v>
      </c>
      <c r="D175" s="56">
        <v>23445</v>
      </c>
      <c r="E175" s="72">
        <f t="shared" si="9"/>
        <v>0.88671358498613773</v>
      </c>
    </row>
    <row r="176" spans="1:5" x14ac:dyDescent="0.2">
      <c r="A176" s="40" t="s">
        <v>45</v>
      </c>
      <c r="B176" s="52">
        <v>57</v>
      </c>
      <c r="C176" s="52">
        <v>9751</v>
      </c>
      <c r="D176" s="52">
        <v>10914</v>
      </c>
      <c r="E176" s="72">
        <f t="shared" si="9"/>
        <v>0.89343961883818945</v>
      </c>
    </row>
    <row r="177" spans="1:5" x14ac:dyDescent="0.2">
      <c r="A177" s="40" t="s">
        <v>46</v>
      </c>
      <c r="B177" s="52">
        <v>71</v>
      </c>
      <c r="C177" s="52">
        <v>9723</v>
      </c>
      <c r="D177" s="52">
        <v>11166</v>
      </c>
      <c r="E177" s="72">
        <f t="shared" si="9"/>
        <v>0.87076840408382594</v>
      </c>
    </row>
    <row r="178" spans="1:5" x14ac:dyDescent="0.2">
      <c r="A178" s="40" t="s">
        <v>47</v>
      </c>
      <c r="B178" s="52">
        <v>49</v>
      </c>
      <c r="C178" s="52">
        <v>9244</v>
      </c>
      <c r="D178" s="52">
        <v>10769</v>
      </c>
      <c r="E178" s="72">
        <f t="shared" si="9"/>
        <v>0.8583898226390565</v>
      </c>
    </row>
    <row r="179" spans="1:5" x14ac:dyDescent="0.2">
      <c r="A179" s="40" t="s">
        <v>48</v>
      </c>
      <c r="B179" s="52">
        <v>123</v>
      </c>
      <c r="C179" s="56">
        <v>22855</v>
      </c>
      <c r="D179" s="56">
        <v>28111</v>
      </c>
      <c r="E179" s="72">
        <f t="shared" si="9"/>
        <v>0.81302692896019357</v>
      </c>
    </row>
    <row r="180" spans="1:5" x14ac:dyDescent="0.2">
      <c r="A180" s="51" t="s">
        <v>28</v>
      </c>
      <c r="B180" s="66">
        <v>967</v>
      </c>
      <c r="C180" s="43">
        <v>173667</v>
      </c>
      <c r="D180" s="43">
        <v>199817</v>
      </c>
      <c r="E180" s="72">
        <f t="shared" si="9"/>
        <v>0.86913025418257706</v>
      </c>
    </row>
    <row r="181" spans="1:5" x14ac:dyDescent="0.2">
      <c r="A181" s="40" t="s">
        <v>49</v>
      </c>
      <c r="B181" s="52">
        <v>33</v>
      </c>
      <c r="C181" s="52">
        <v>4579</v>
      </c>
      <c r="D181" s="52">
        <v>5261</v>
      </c>
      <c r="E181" s="72">
        <f t="shared" si="9"/>
        <v>0.87036685040866757</v>
      </c>
    </row>
    <row r="182" spans="1:5" x14ac:dyDescent="0.2">
      <c r="A182" s="40" t="s">
        <v>50</v>
      </c>
      <c r="B182" s="52">
        <v>92</v>
      </c>
      <c r="C182" s="56">
        <v>14844</v>
      </c>
      <c r="D182" s="56">
        <v>16810</v>
      </c>
      <c r="E182" s="72">
        <f t="shared" si="9"/>
        <v>0.8830458060678168</v>
      </c>
    </row>
    <row r="183" spans="1:5" x14ac:dyDescent="0.2">
      <c r="A183" s="40" t="s">
        <v>51</v>
      </c>
      <c r="B183" s="52">
        <v>124</v>
      </c>
      <c r="C183" s="56">
        <v>27940</v>
      </c>
      <c r="D183" s="56">
        <v>31007</v>
      </c>
      <c r="E183" s="72">
        <f t="shared" si="9"/>
        <v>0.90108685135614541</v>
      </c>
    </row>
    <row r="184" spans="1:5" x14ac:dyDescent="0.2">
      <c r="A184" s="40" t="s">
        <v>52</v>
      </c>
      <c r="B184" s="52">
        <v>124</v>
      </c>
      <c r="C184" s="56">
        <v>21683</v>
      </c>
      <c r="D184" s="56">
        <v>24774</v>
      </c>
      <c r="E184" s="72">
        <f t="shared" si="9"/>
        <v>0.87523209816743364</v>
      </c>
    </row>
    <row r="185" spans="1:5" x14ac:dyDescent="0.2">
      <c r="A185" s="40" t="s">
        <v>53</v>
      </c>
      <c r="B185" s="52">
        <v>24</v>
      </c>
      <c r="C185" s="52">
        <v>4253</v>
      </c>
      <c r="D185" s="52">
        <v>5032</v>
      </c>
      <c r="E185" s="72">
        <f t="shared" si="9"/>
        <v>0.84519077901430839</v>
      </c>
    </row>
    <row r="186" spans="1:5" x14ac:dyDescent="0.2">
      <c r="A186" s="40" t="s">
        <v>54</v>
      </c>
      <c r="B186" s="52">
        <v>182</v>
      </c>
      <c r="C186" s="56">
        <v>29251</v>
      </c>
      <c r="D186" s="56">
        <v>34186</v>
      </c>
      <c r="E186" s="72">
        <f t="shared" si="9"/>
        <v>0.85564266073831396</v>
      </c>
    </row>
    <row r="187" spans="1:5" x14ac:dyDescent="0.2">
      <c r="A187" s="40" t="s">
        <v>55</v>
      </c>
      <c r="B187" s="52">
        <v>95</v>
      </c>
      <c r="C187" s="56">
        <v>15175</v>
      </c>
      <c r="D187" s="56">
        <v>19608</v>
      </c>
      <c r="E187" s="72">
        <f t="shared" si="9"/>
        <v>0.77391880864953078</v>
      </c>
    </row>
    <row r="188" spans="1:5" x14ac:dyDescent="0.2">
      <c r="A188" s="40" t="s">
        <v>56</v>
      </c>
      <c r="B188" s="52">
        <v>125</v>
      </c>
      <c r="C188" s="56">
        <v>21142</v>
      </c>
      <c r="D188" s="56">
        <v>24246</v>
      </c>
      <c r="E188" s="72">
        <f t="shared" si="9"/>
        <v>0.87197888311474059</v>
      </c>
    </row>
    <row r="189" spans="1:5" x14ac:dyDescent="0.2">
      <c r="A189" s="40" t="s">
        <v>57</v>
      </c>
      <c r="B189" s="52">
        <v>111</v>
      </c>
      <c r="C189" s="56">
        <v>23537</v>
      </c>
      <c r="D189" s="56">
        <v>26795</v>
      </c>
      <c r="E189" s="72">
        <f t="shared" si="9"/>
        <v>0.87841015114760213</v>
      </c>
    </row>
    <row r="190" spans="1:5" x14ac:dyDescent="0.2">
      <c r="A190" s="40" t="s">
        <v>58</v>
      </c>
      <c r="B190" s="52">
        <v>59</v>
      </c>
      <c r="C190" s="52">
        <v>11263</v>
      </c>
      <c r="D190" s="52">
        <v>12098</v>
      </c>
      <c r="E190" s="72">
        <f t="shared" si="9"/>
        <v>0.93098032732683089</v>
      </c>
    </row>
    <row r="191" spans="1:5" x14ac:dyDescent="0.2">
      <c r="A191" s="51" t="s">
        <v>29</v>
      </c>
      <c r="B191" s="65">
        <v>1788</v>
      </c>
      <c r="C191" s="43">
        <v>353477</v>
      </c>
      <c r="D191" s="43">
        <v>353477</v>
      </c>
      <c r="E191" s="72">
        <f t="shared" si="9"/>
        <v>1</v>
      </c>
    </row>
    <row r="192" spans="1:5" x14ac:dyDescent="0.2">
      <c r="A192" s="36" t="s">
        <v>13</v>
      </c>
    </row>
    <row r="194" spans="1:13" x14ac:dyDescent="0.2">
      <c r="A194" s="63" t="s">
        <v>163</v>
      </c>
    </row>
    <row r="195" spans="1:13" x14ac:dyDescent="0.2">
      <c r="A195" s="40"/>
      <c r="B195" s="102" t="s">
        <v>5</v>
      </c>
      <c r="C195" s="102"/>
      <c r="D195" s="102"/>
      <c r="E195" s="103" t="s">
        <v>6</v>
      </c>
      <c r="F195" s="104"/>
      <c r="G195" s="105"/>
      <c r="H195" s="103" t="s">
        <v>7</v>
      </c>
      <c r="I195" s="104"/>
      <c r="J195" s="105"/>
      <c r="K195" s="103" t="s">
        <v>8</v>
      </c>
      <c r="L195" s="104"/>
      <c r="M195" s="105"/>
    </row>
    <row r="196" spans="1:13" ht="38.25" x14ac:dyDescent="0.2">
      <c r="A196" s="51"/>
      <c r="B196" s="70" t="s">
        <v>9</v>
      </c>
      <c r="C196" s="70" t="s">
        <v>34</v>
      </c>
      <c r="D196" s="70" t="s">
        <v>11</v>
      </c>
      <c r="E196" s="70" t="s">
        <v>9</v>
      </c>
      <c r="F196" s="70" t="s">
        <v>34</v>
      </c>
      <c r="G196" s="70" t="s">
        <v>11</v>
      </c>
      <c r="H196" s="70" t="s">
        <v>9</v>
      </c>
      <c r="I196" s="70" t="s">
        <v>34</v>
      </c>
      <c r="J196" s="70" t="s">
        <v>11</v>
      </c>
      <c r="K196" s="70" t="s">
        <v>9</v>
      </c>
      <c r="L196" s="70" t="s">
        <v>34</v>
      </c>
      <c r="M196" s="70" t="s">
        <v>11</v>
      </c>
    </row>
    <row r="197" spans="1:13" x14ac:dyDescent="0.2">
      <c r="A197" s="51" t="s">
        <v>153</v>
      </c>
      <c r="B197" s="43">
        <v>3283</v>
      </c>
      <c r="C197" s="43">
        <v>655878</v>
      </c>
      <c r="D197" s="43">
        <v>709679</v>
      </c>
      <c r="E197" s="55">
        <v>71</v>
      </c>
      <c r="F197" s="55">
        <v>7980</v>
      </c>
      <c r="G197" s="55">
        <v>9243</v>
      </c>
      <c r="H197" s="55">
        <v>34</v>
      </c>
      <c r="I197" s="55">
        <v>5958</v>
      </c>
      <c r="J197" s="55">
        <v>6514</v>
      </c>
      <c r="K197" s="55">
        <v>995</v>
      </c>
      <c r="L197" s="43">
        <v>104893</v>
      </c>
      <c r="M197" s="43">
        <v>116533</v>
      </c>
    </row>
    <row r="198" spans="1:13" x14ac:dyDescent="0.2">
      <c r="A198" s="51" t="s">
        <v>26</v>
      </c>
      <c r="B198" s="55">
        <v>759</v>
      </c>
      <c r="C198" s="43">
        <v>140620</v>
      </c>
      <c r="D198" s="43">
        <v>162620</v>
      </c>
      <c r="E198" s="55">
        <v>9</v>
      </c>
      <c r="F198" s="55">
        <v>1755</v>
      </c>
      <c r="G198" s="55">
        <v>2197</v>
      </c>
      <c r="H198" s="55">
        <v>10</v>
      </c>
      <c r="I198" s="55">
        <v>310</v>
      </c>
      <c r="J198" s="55">
        <v>766</v>
      </c>
      <c r="K198" s="55">
        <v>303</v>
      </c>
      <c r="L198" s="43">
        <v>27272</v>
      </c>
      <c r="M198" s="43">
        <v>32431</v>
      </c>
    </row>
    <row r="199" spans="1:13" x14ac:dyDescent="0.2">
      <c r="A199" s="40" t="s">
        <v>35</v>
      </c>
      <c r="B199" s="52">
        <v>130</v>
      </c>
      <c r="C199" s="56">
        <v>19706</v>
      </c>
      <c r="D199" s="56">
        <v>23489</v>
      </c>
      <c r="E199" s="52">
        <v>6</v>
      </c>
      <c r="F199" s="52">
        <v>1008</v>
      </c>
      <c r="G199" s="52">
        <v>1286</v>
      </c>
      <c r="H199" s="52" t="s">
        <v>2</v>
      </c>
      <c r="I199" s="52" t="s">
        <v>2</v>
      </c>
      <c r="J199" s="52" t="s">
        <v>2</v>
      </c>
      <c r="K199" s="52">
        <v>67</v>
      </c>
      <c r="L199" s="52">
        <v>4836</v>
      </c>
      <c r="M199" s="52">
        <v>5990</v>
      </c>
    </row>
    <row r="200" spans="1:13" x14ac:dyDescent="0.2">
      <c r="A200" s="40" t="s">
        <v>36</v>
      </c>
      <c r="B200" s="52">
        <v>42</v>
      </c>
      <c r="C200" s="52">
        <v>6171</v>
      </c>
      <c r="D200" s="52">
        <v>7481</v>
      </c>
      <c r="E200" s="52" t="s">
        <v>2</v>
      </c>
      <c r="F200" s="52" t="s">
        <v>2</v>
      </c>
      <c r="G200" s="52" t="s">
        <v>2</v>
      </c>
      <c r="H200" s="52" t="s">
        <v>2</v>
      </c>
      <c r="I200" s="52" t="s">
        <v>2</v>
      </c>
      <c r="J200" s="52" t="s">
        <v>2</v>
      </c>
      <c r="K200" s="52">
        <v>12</v>
      </c>
      <c r="L200" s="52">
        <v>1173</v>
      </c>
      <c r="M200" s="52">
        <v>1350</v>
      </c>
    </row>
    <row r="201" spans="1:13" x14ac:dyDescent="0.2">
      <c r="A201" s="40" t="s">
        <v>37</v>
      </c>
      <c r="B201" s="52">
        <v>118</v>
      </c>
      <c r="C201" s="56">
        <v>29218</v>
      </c>
      <c r="D201" s="56">
        <v>33061</v>
      </c>
      <c r="E201" s="52">
        <v>1</v>
      </c>
      <c r="F201" s="52">
        <v>21</v>
      </c>
      <c r="G201" s="52">
        <v>128</v>
      </c>
      <c r="H201" s="52">
        <v>1</v>
      </c>
      <c r="I201" s="52">
        <v>66</v>
      </c>
      <c r="J201" s="52">
        <v>94</v>
      </c>
      <c r="K201" s="52">
        <v>41</v>
      </c>
      <c r="L201" s="52">
        <v>3673</v>
      </c>
      <c r="M201" s="52">
        <v>4367</v>
      </c>
    </row>
    <row r="202" spans="1:13" x14ac:dyDescent="0.2">
      <c r="A202" s="40" t="s">
        <v>38</v>
      </c>
      <c r="B202" s="52">
        <v>36</v>
      </c>
      <c r="C202" s="52">
        <v>8173</v>
      </c>
      <c r="D202" s="52">
        <v>9188</v>
      </c>
      <c r="E202" s="52" t="s">
        <v>2</v>
      </c>
      <c r="F202" s="52" t="s">
        <v>2</v>
      </c>
      <c r="G202" s="52" t="s">
        <v>2</v>
      </c>
      <c r="H202" s="52" t="s">
        <v>2</v>
      </c>
      <c r="I202" s="52" t="s">
        <v>2</v>
      </c>
      <c r="J202" s="52" t="s">
        <v>2</v>
      </c>
      <c r="K202" s="52">
        <v>8</v>
      </c>
      <c r="L202" s="52">
        <v>539</v>
      </c>
      <c r="M202" s="52">
        <v>587</v>
      </c>
    </row>
    <row r="203" spans="1:13" x14ac:dyDescent="0.2">
      <c r="A203" s="40" t="s">
        <v>39</v>
      </c>
      <c r="B203" s="52">
        <v>148</v>
      </c>
      <c r="C203" s="56">
        <v>21955</v>
      </c>
      <c r="D203" s="56">
        <v>26916</v>
      </c>
      <c r="E203" s="52" t="s">
        <v>2</v>
      </c>
      <c r="F203" s="52" t="s">
        <v>2</v>
      </c>
      <c r="G203" s="52" t="s">
        <v>2</v>
      </c>
      <c r="H203" s="52">
        <v>8</v>
      </c>
      <c r="I203" s="52">
        <v>241</v>
      </c>
      <c r="J203" s="52">
        <v>542</v>
      </c>
      <c r="K203" s="52">
        <v>62</v>
      </c>
      <c r="L203" s="52">
        <v>6722</v>
      </c>
      <c r="M203" s="52">
        <v>8121</v>
      </c>
    </row>
    <row r="204" spans="1:13" x14ac:dyDescent="0.2">
      <c r="A204" s="40" t="s">
        <v>40</v>
      </c>
      <c r="B204" s="52">
        <v>139</v>
      </c>
      <c r="C204" s="56">
        <v>24415</v>
      </c>
      <c r="D204" s="56">
        <v>27806</v>
      </c>
      <c r="E204" s="52" t="s">
        <v>2</v>
      </c>
      <c r="F204" s="52" t="s">
        <v>2</v>
      </c>
      <c r="G204" s="52" t="s">
        <v>2</v>
      </c>
      <c r="H204" s="52">
        <v>1</v>
      </c>
      <c r="I204" s="52">
        <v>3</v>
      </c>
      <c r="J204" s="52">
        <v>131</v>
      </c>
      <c r="K204" s="52">
        <v>57</v>
      </c>
      <c r="L204" s="52">
        <v>4836</v>
      </c>
      <c r="M204" s="52">
        <v>5538</v>
      </c>
    </row>
    <row r="205" spans="1:13" x14ac:dyDescent="0.2">
      <c r="A205" s="40" t="s">
        <v>41</v>
      </c>
      <c r="B205" s="52">
        <v>158</v>
      </c>
      <c r="C205" s="56">
        <v>30982</v>
      </c>
      <c r="D205" s="56">
        <v>34679</v>
      </c>
      <c r="E205" s="52">
        <v>2</v>
      </c>
      <c r="F205" s="52">
        <v>726</v>
      </c>
      <c r="G205" s="52">
        <v>783</v>
      </c>
      <c r="H205" s="52" t="s">
        <v>2</v>
      </c>
      <c r="I205" s="52" t="s">
        <v>2</v>
      </c>
      <c r="J205" s="52" t="s">
        <v>2</v>
      </c>
      <c r="K205" s="52">
        <v>56</v>
      </c>
      <c r="L205" s="52">
        <v>5494</v>
      </c>
      <c r="M205" s="52">
        <v>6479</v>
      </c>
    </row>
    <row r="206" spans="1:13" x14ac:dyDescent="0.2">
      <c r="A206" s="51" t="s">
        <v>27</v>
      </c>
      <c r="B206" s="55">
        <v>355</v>
      </c>
      <c r="C206" s="43">
        <v>64877</v>
      </c>
      <c r="D206" s="43">
        <v>75280</v>
      </c>
      <c r="E206" s="55">
        <v>6</v>
      </c>
      <c r="F206" s="55">
        <v>627</v>
      </c>
      <c r="G206" s="55">
        <v>1246</v>
      </c>
      <c r="H206" s="55">
        <v>2</v>
      </c>
      <c r="I206" s="55">
        <v>487</v>
      </c>
      <c r="J206" s="55">
        <v>522</v>
      </c>
      <c r="K206" s="55">
        <v>109</v>
      </c>
      <c r="L206" s="55">
        <v>11618</v>
      </c>
      <c r="M206" s="43">
        <v>13611</v>
      </c>
    </row>
    <row r="207" spans="1:13" x14ac:dyDescent="0.2">
      <c r="A207" s="40" t="s">
        <v>42</v>
      </c>
      <c r="B207" s="52">
        <v>22</v>
      </c>
      <c r="C207" s="52">
        <v>3622</v>
      </c>
      <c r="D207" s="52">
        <v>4405</v>
      </c>
      <c r="E207" s="52" t="s">
        <v>2</v>
      </c>
      <c r="F207" s="52" t="s">
        <v>2</v>
      </c>
      <c r="G207" s="52" t="s">
        <v>2</v>
      </c>
      <c r="H207" s="52" t="s">
        <v>2</v>
      </c>
      <c r="I207" s="52" t="s">
        <v>2</v>
      </c>
      <c r="J207" s="52" t="s">
        <v>2</v>
      </c>
      <c r="K207" s="52">
        <v>2</v>
      </c>
      <c r="L207" s="52">
        <v>418</v>
      </c>
      <c r="M207" s="52">
        <v>522</v>
      </c>
    </row>
    <row r="208" spans="1:13" x14ac:dyDescent="0.2">
      <c r="A208" s="40" t="s">
        <v>43</v>
      </c>
      <c r="B208" s="52">
        <v>6</v>
      </c>
      <c r="C208" s="52">
        <v>813</v>
      </c>
      <c r="D208" s="52">
        <v>884</v>
      </c>
      <c r="E208" s="52" t="s">
        <v>2</v>
      </c>
      <c r="F208" s="52" t="s">
        <v>2</v>
      </c>
      <c r="G208" s="52" t="s">
        <v>2</v>
      </c>
      <c r="H208" s="52" t="s">
        <v>2</v>
      </c>
      <c r="I208" s="52" t="s">
        <v>2</v>
      </c>
      <c r="J208" s="52" t="s">
        <v>2</v>
      </c>
      <c r="K208" s="52">
        <v>2</v>
      </c>
      <c r="L208" s="52">
        <v>393</v>
      </c>
      <c r="M208" s="52">
        <v>444</v>
      </c>
    </row>
    <row r="209" spans="1:13" x14ac:dyDescent="0.2">
      <c r="A209" s="40" t="s">
        <v>44</v>
      </c>
      <c r="B209" s="52">
        <v>106</v>
      </c>
      <c r="C209" s="56">
        <v>18120</v>
      </c>
      <c r="D209" s="56">
        <v>20604</v>
      </c>
      <c r="E209" s="52">
        <v>1</v>
      </c>
      <c r="F209" s="52">
        <v>96</v>
      </c>
      <c r="G209" s="52">
        <v>104</v>
      </c>
      <c r="H209" s="52">
        <v>1</v>
      </c>
      <c r="I209" s="52">
        <v>329</v>
      </c>
      <c r="J209" s="52">
        <v>313</v>
      </c>
      <c r="K209" s="52">
        <v>22</v>
      </c>
      <c r="L209" s="52">
        <v>2244</v>
      </c>
      <c r="M209" s="52">
        <v>2423</v>
      </c>
    </row>
    <row r="210" spans="1:13" x14ac:dyDescent="0.2">
      <c r="A210" s="40" t="s">
        <v>45</v>
      </c>
      <c r="B210" s="52">
        <v>42</v>
      </c>
      <c r="C210" s="52">
        <v>7365</v>
      </c>
      <c r="D210" s="52">
        <v>8060</v>
      </c>
      <c r="E210" s="52">
        <v>1</v>
      </c>
      <c r="F210" s="52">
        <v>234</v>
      </c>
      <c r="G210" s="52">
        <v>261</v>
      </c>
      <c r="H210" s="52">
        <v>1</v>
      </c>
      <c r="I210" s="52">
        <v>158</v>
      </c>
      <c r="J210" s="52">
        <v>209</v>
      </c>
      <c r="K210" s="52">
        <v>13</v>
      </c>
      <c r="L210" s="52">
        <v>1995</v>
      </c>
      <c r="M210" s="52">
        <v>2384</v>
      </c>
    </row>
    <row r="211" spans="1:13" x14ac:dyDescent="0.2">
      <c r="A211" s="40" t="s">
        <v>46</v>
      </c>
      <c r="B211" s="52">
        <v>50</v>
      </c>
      <c r="C211" s="52">
        <v>7407</v>
      </c>
      <c r="D211" s="52">
        <v>8316</v>
      </c>
      <c r="E211" s="52">
        <v>2</v>
      </c>
      <c r="F211" s="52">
        <v>221</v>
      </c>
      <c r="G211" s="52">
        <v>475</v>
      </c>
      <c r="H211" s="52" t="s">
        <v>2</v>
      </c>
      <c r="I211" s="52" t="s">
        <v>2</v>
      </c>
      <c r="J211" s="52" t="s">
        <v>2</v>
      </c>
      <c r="K211" s="52">
        <v>22</v>
      </c>
      <c r="L211" s="52">
        <v>2095</v>
      </c>
      <c r="M211" s="52">
        <v>2375</v>
      </c>
    </row>
    <row r="212" spans="1:13" x14ac:dyDescent="0.2">
      <c r="A212" s="40" t="s">
        <v>47</v>
      </c>
      <c r="B212" s="52">
        <v>34</v>
      </c>
      <c r="C212" s="52">
        <v>7495</v>
      </c>
      <c r="D212" s="52">
        <v>8809</v>
      </c>
      <c r="E212" s="52" t="s">
        <v>2</v>
      </c>
      <c r="F212" s="52" t="s">
        <v>2</v>
      </c>
      <c r="G212" s="52" t="s">
        <v>2</v>
      </c>
      <c r="H212" s="52" t="s">
        <v>2</v>
      </c>
      <c r="I212" s="52" t="s">
        <v>2</v>
      </c>
      <c r="J212" s="52" t="s">
        <v>2</v>
      </c>
      <c r="K212" s="52">
        <v>16</v>
      </c>
      <c r="L212" s="52">
        <v>1749</v>
      </c>
      <c r="M212" s="52">
        <v>1960</v>
      </c>
    </row>
    <row r="213" spans="1:13" x14ac:dyDescent="0.2">
      <c r="A213" s="40" t="s">
        <v>48</v>
      </c>
      <c r="B213" s="52">
        <v>97</v>
      </c>
      <c r="C213" s="56">
        <v>20055</v>
      </c>
      <c r="D213" s="56">
        <v>24202</v>
      </c>
      <c r="E213" s="52">
        <v>2</v>
      </c>
      <c r="F213" s="52">
        <v>76</v>
      </c>
      <c r="G213" s="52">
        <v>406</v>
      </c>
      <c r="H213" s="52" t="s">
        <v>2</v>
      </c>
      <c r="I213" s="52" t="s">
        <v>2</v>
      </c>
      <c r="J213" s="52" t="s">
        <v>2</v>
      </c>
      <c r="K213" s="52">
        <v>32</v>
      </c>
      <c r="L213" s="52">
        <v>2724</v>
      </c>
      <c r="M213" s="52">
        <v>3504</v>
      </c>
    </row>
    <row r="214" spans="1:13" x14ac:dyDescent="0.2">
      <c r="A214" s="51" t="s">
        <v>28</v>
      </c>
      <c r="B214" s="55">
        <v>772</v>
      </c>
      <c r="C214" s="43">
        <v>150105</v>
      </c>
      <c r="D214" s="43">
        <v>171502</v>
      </c>
      <c r="E214" s="55">
        <v>16</v>
      </c>
      <c r="F214" s="55">
        <v>1749</v>
      </c>
      <c r="G214" s="55">
        <v>1950</v>
      </c>
      <c r="H214" s="55">
        <v>4</v>
      </c>
      <c r="I214" s="55">
        <v>845</v>
      </c>
      <c r="J214" s="55">
        <v>909</v>
      </c>
      <c r="K214" s="55">
        <v>221</v>
      </c>
      <c r="L214" s="43">
        <v>20969</v>
      </c>
      <c r="M214" s="43">
        <v>25456</v>
      </c>
    </row>
    <row r="215" spans="1:13" x14ac:dyDescent="0.2">
      <c r="A215" s="40" t="s">
        <v>49</v>
      </c>
      <c r="B215" s="52">
        <v>32</v>
      </c>
      <c r="C215" s="52">
        <v>4475</v>
      </c>
      <c r="D215" s="52">
        <v>5148</v>
      </c>
      <c r="E215" s="52" t="s">
        <v>2</v>
      </c>
      <c r="F215" s="52" t="s">
        <v>2</v>
      </c>
      <c r="G215" s="52" t="s">
        <v>2</v>
      </c>
      <c r="H215" s="52" t="s">
        <v>2</v>
      </c>
      <c r="I215" s="52" t="s">
        <v>2</v>
      </c>
      <c r="J215" s="52" t="s">
        <v>2</v>
      </c>
      <c r="K215" s="52">
        <v>2</v>
      </c>
      <c r="L215" s="52">
        <v>104</v>
      </c>
      <c r="M215" s="52">
        <v>113</v>
      </c>
    </row>
    <row r="216" spans="1:13" x14ac:dyDescent="0.2">
      <c r="A216" s="40" t="s">
        <v>50</v>
      </c>
      <c r="B216" s="52">
        <v>73</v>
      </c>
      <c r="C216" s="52">
        <v>12857</v>
      </c>
      <c r="D216" s="56">
        <v>14636</v>
      </c>
      <c r="E216" s="52">
        <v>1</v>
      </c>
      <c r="F216" s="52">
        <v>78</v>
      </c>
      <c r="G216" s="52">
        <v>82</v>
      </c>
      <c r="H216" s="52" t="s">
        <v>2</v>
      </c>
      <c r="I216" s="52" t="s">
        <v>2</v>
      </c>
      <c r="J216" s="52" t="s">
        <v>2</v>
      </c>
      <c r="K216" s="52">
        <v>21</v>
      </c>
      <c r="L216" s="52">
        <v>1909</v>
      </c>
      <c r="M216" s="52">
        <v>2092</v>
      </c>
    </row>
    <row r="217" spans="1:13" x14ac:dyDescent="0.2">
      <c r="A217" s="40" t="s">
        <v>51</v>
      </c>
      <c r="B217" s="52">
        <v>107</v>
      </c>
      <c r="C217" s="56">
        <v>25288</v>
      </c>
      <c r="D217" s="56">
        <v>27705</v>
      </c>
      <c r="E217" s="52">
        <v>4</v>
      </c>
      <c r="F217" s="52">
        <v>627</v>
      </c>
      <c r="G217" s="52">
        <v>679</v>
      </c>
      <c r="H217" s="52" t="s">
        <v>2</v>
      </c>
      <c r="I217" s="52" t="s">
        <v>2</v>
      </c>
      <c r="J217" s="52" t="s">
        <v>2</v>
      </c>
      <c r="K217" s="52">
        <v>20</v>
      </c>
      <c r="L217" s="52">
        <v>2025</v>
      </c>
      <c r="M217" s="52">
        <v>2623</v>
      </c>
    </row>
    <row r="218" spans="1:13" x14ac:dyDescent="0.2">
      <c r="A218" s="40" t="s">
        <v>52</v>
      </c>
      <c r="B218" s="52">
        <v>91</v>
      </c>
      <c r="C218" s="56">
        <v>18522</v>
      </c>
      <c r="D218" s="56">
        <v>20570</v>
      </c>
      <c r="E218" s="52" t="s">
        <v>2</v>
      </c>
      <c r="F218" s="52" t="s">
        <v>2</v>
      </c>
      <c r="G218" s="52" t="s">
        <v>2</v>
      </c>
      <c r="H218" s="52" t="s">
        <v>2</v>
      </c>
      <c r="I218" s="52" t="s">
        <v>2</v>
      </c>
      <c r="J218" s="52" t="s">
        <v>2</v>
      </c>
      <c r="K218" s="52">
        <v>42</v>
      </c>
      <c r="L218" s="52">
        <v>3162</v>
      </c>
      <c r="M218" s="52">
        <v>4204</v>
      </c>
    </row>
    <row r="219" spans="1:13" x14ac:dyDescent="0.2">
      <c r="A219" s="40" t="s">
        <v>53</v>
      </c>
      <c r="B219" s="52">
        <v>20</v>
      </c>
      <c r="C219" s="52">
        <v>3569</v>
      </c>
      <c r="D219" s="52">
        <v>4310</v>
      </c>
      <c r="E219" s="52" t="s">
        <v>2</v>
      </c>
      <c r="F219" s="52" t="s">
        <v>2</v>
      </c>
      <c r="G219" s="52" t="s">
        <v>2</v>
      </c>
      <c r="H219" s="52" t="s">
        <v>2</v>
      </c>
      <c r="I219" s="52" t="s">
        <v>2</v>
      </c>
      <c r="J219" s="52" t="s">
        <v>2</v>
      </c>
      <c r="K219" s="52">
        <v>5</v>
      </c>
      <c r="L219" s="52">
        <v>684</v>
      </c>
      <c r="M219" s="52">
        <v>722</v>
      </c>
    </row>
    <row r="220" spans="1:13" x14ac:dyDescent="0.2">
      <c r="A220" s="40" t="s">
        <v>54</v>
      </c>
      <c r="B220" s="52">
        <v>140</v>
      </c>
      <c r="C220" s="56">
        <v>25509</v>
      </c>
      <c r="D220" s="56">
        <v>29310</v>
      </c>
      <c r="E220" s="52">
        <v>1</v>
      </c>
      <c r="F220" s="52">
        <v>8</v>
      </c>
      <c r="G220" s="52">
        <v>74</v>
      </c>
      <c r="H220" s="52" t="s">
        <v>2</v>
      </c>
      <c r="I220" s="52" t="s">
        <v>2</v>
      </c>
      <c r="J220" s="52" t="s">
        <v>2</v>
      </c>
      <c r="K220" s="52">
        <v>48</v>
      </c>
      <c r="L220" s="52">
        <v>3734</v>
      </c>
      <c r="M220" s="52">
        <v>4802</v>
      </c>
    </row>
    <row r="221" spans="1:13" x14ac:dyDescent="0.2">
      <c r="A221" s="40" t="s">
        <v>55</v>
      </c>
      <c r="B221" s="52">
        <v>72</v>
      </c>
      <c r="C221" s="52">
        <v>12583</v>
      </c>
      <c r="D221" s="56">
        <v>16401</v>
      </c>
      <c r="E221" s="52">
        <v>1</v>
      </c>
      <c r="F221" s="52">
        <v>48</v>
      </c>
      <c r="G221" s="52">
        <v>52</v>
      </c>
      <c r="H221" s="52" t="s">
        <v>2</v>
      </c>
      <c r="I221" s="52" t="s">
        <v>2</v>
      </c>
      <c r="J221" s="52" t="s">
        <v>2</v>
      </c>
      <c r="K221" s="52">
        <v>23</v>
      </c>
      <c r="L221" s="52">
        <v>2544</v>
      </c>
      <c r="M221" s="52">
        <v>3155</v>
      </c>
    </row>
    <row r="222" spans="1:13" x14ac:dyDescent="0.2">
      <c r="A222" s="40" t="s">
        <v>56</v>
      </c>
      <c r="B222" s="52">
        <v>105</v>
      </c>
      <c r="C222" s="56">
        <v>18419</v>
      </c>
      <c r="D222" s="56">
        <v>20886</v>
      </c>
      <c r="E222" s="52">
        <v>3</v>
      </c>
      <c r="F222" s="52">
        <v>446</v>
      </c>
      <c r="G222" s="52">
        <v>495</v>
      </c>
      <c r="H222" s="52">
        <v>2</v>
      </c>
      <c r="I222" s="52">
        <v>109</v>
      </c>
      <c r="J222" s="52">
        <v>138</v>
      </c>
      <c r="K222" s="52">
        <v>23</v>
      </c>
      <c r="L222" s="52">
        <v>2168</v>
      </c>
      <c r="M222" s="52">
        <v>2728</v>
      </c>
    </row>
    <row r="223" spans="1:13" x14ac:dyDescent="0.2">
      <c r="A223" s="40" t="s">
        <v>57</v>
      </c>
      <c r="B223" s="52">
        <v>89</v>
      </c>
      <c r="C223" s="56">
        <v>20220</v>
      </c>
      <c r="D223" s="56">
        <v>23233</v>
      </c>
      <c r="E223" s="52">
        <v>6</v>
      </c>
      <c r="F223" s="52">
        <v>542</v>
      </c>
      <c r="G223" s="52">
        <v>569</v>
      </c>
      <c r="H223" s="52">
        <v>1</v>
      </c>
      <c r="I223" s="52">
        <v>260</v>
      </c>
      <c r="J223" s="52">
        <v>249</v>
      </c>
      <c r="K223" s="52">
        <v>20</v>
      </c>
      <c r="L223" s="52">
        <v>2516</v>
      </c>
      <c r="M223" s="52">
        <v>2745</v>
      </c>
    </row>
    <row r="224" spans="1:13" x14ac:dyDescent="0.2">
      <c r="A224" s="40" t="s">
        <v>58</v>
      </c>
      <c r="B224" s="52">
        <v>45</v>
      </c>
      <c r="C224" s="52">
        <v>8663</v>
      </c>
      <c r="D224" s="52">
        <v>9303</v>
      </c>
      <c r="E224" s="52" t="s">
        <v>2</v>
      </c>
      <c r="F224" s="52" t="s">
        <v>2</v>
      </c>
      <c r="G224" s="52" t="s">
        <v>2</v>
      </c>
      <c r="H224" s="52">
        <v>1</v>
      </c>
      <c r="I224" s="52">
        <v>476</v>
      </c>
      <c r="J224" s="52">
        <v>522</v>
      </c>
      <c r="K224" s="52">
        <v>17</v>
      </c>
      <c r="L224" s="52">
        <v>2125</v>
      </c>
      <c r="M224" s="52">
        <v>2273</v>
      </c>
    </row>
    <row r="225" spans="1:17" x14ac:dyDescent="0.2">
      <c r="A225" s="51" t="s">
        <v>29</v>
      </c>
      <c r="B225" s="43">
        <v>1416</v>
      </c>
      <c r="C225" s="43">
        <v>300276</v>
      </c>
      <c r="D225" s="43">
        <v>300276</v>
      </c>
      <c r="E225" s="55">
        <v>40</v>
      </c>
      <c r="F225" s="55">
        <v>3850</v>
      </c>
      <c r="G225" s="55">
        <v>3850</v>
      </c>
      <c r="H225" s="55">
        <v>18</v>
      </c>
      <c r="I225" s="55">
        <v>4317</v>
      </c>
      <c r="J225" s="55">
        <v>4317</v>
      </c>
      <c r="K225" s="55">
        <v>362</v>
      </c>
      <c r="L225" s="43">
        <v>45034</v>
      </c>
      <c r="M225" s="43">
        <v>45034</v>
      </c>
    </row>
    <row r="226" spans="1:17" x14ac:dyDescent="0.2">
      <c r="A226" s="36" t="s">
        <v>13</v>
      </c>
    </row>
    <row r="228" spans="1:17" x14ac:dyDescent="0.2">
      <c r="A228" s="63" t="s">
        <v>162</v>
      </c>
    </row>
    <row r="229" spans="1:17" x14ac:dyDescent="0.2">
      <c r="B229" s="39" t="s">
        <v>4</v>
      </c>
      <c r="C229" s="39"/>
    </row>
    <row r="230" spans="1:17" x14ac:dyDescent="0.2">
      <c r="A230" s="38" t="s">
        <v>25</v>
      </c>
      <c r="B230" s="39" t="s">
        <v>9</v>
      </c>
      <c r="C230" s="39" t="s">
        <v>181</v>
      </c>
      <c r="D230" s="50" t="s">
        <v>60</v>
      </c>
      <c r="F230" s="63" t="s">
        <v>155</v>
      </c>
      <c r="O230" s="40" t="s">
        <v>40</v>
      </c>
      <c r="P230" s="60">
        <v>4.6591466405100541E-2</v>
      </c>
      <c r="Q230" s="58">
        <v>1.3366308416246035E-2</v>
      </c>
    </row>
    <row r="231" spans="1:17" x14ac:dyDescent="0.2">
      <c r="A231" s="51" t="s">
        <v>9</v>
      </c>
      <c r="B231" s="65">
        <v>4221</v>
      </c>
      <c r="C231" s="57">
        <v>315794</v>
      </c>
      <c r="D231" s="58">
        <f>B231/C231</f>
        <v>1.3366308416246035E-2</v>
      </c>
      <c r="O231" s="40" t="s">
        <v>52</v>
      </c>
      <c r="P231" s="60">
        <v>4.2611683848797252E-2</v>
      </c>
      <c r="Q231" s="58">
        <v>1.3366308416246035E-2</v>
      </c>
    </row>
    <row r="232" spans="1:17" x14ac:dyDescent="0.2">
      <c r="A232" s="51" t="s">
        <v>26</v>
      </c>
      <c r="B232" s="66">
        <v>1029</v>
      </c>
      <c r="C232" s="57">
        <v>71594</v>
      </c>
      <c r="D232" s="58">
        <f t="shared" ref="D232:D259" si="10">B232/C232</f>
        <v>1.4372712797161773E-2</v>
      </c>
      <c r="O232" s="40" t="s">
        <v>54</v>
      </c>
      <c r="P232" s="60">
        <v>4.1055718475073312E-2</v>
      </c>
      <c r="Q232" s="58">
        <v>1.3366308416246035E-2</v>
      </c>
    </row>
    <row r="233" spans="1:17" x14ac:dyDescent="0.2">
      <c r="A233" s="40" t="s">
        <v>35</v>
      </c>
      <c r="B233" s="52">
        <v>193</v>
      </c>
      <c r="C233" s="80">
        <v>9553</v>
      </c>
      <c r="D233" s="60">
        <f t="shared" si="10"/>
        <v>2.020307756725636E-2</v>
      </c>
      <c r="O233" s="40" t="s">
        <v>53</v>
      </c>
      <c r="P233" s="60">
        <v>3.9867109634551492E-2</v>
      </c>
      <c r="Q233" s="58">
        <v>1.3366308416246035E-2</v>
      </c>
    </row>
    <row r="234" spans="1:17" x14ac:dyDescent="0.2">
      <c r="A234" s="40" t="s">
        <v>36</v>
      </c>
      <c r="B234" s="52">
        <v>51</v>
      </c>
      <c r="C234" s="80">
        <v>2744</v>
      </c>
      <c r="D234" s="60">
        <f t="shared" si="10"/>
        <v>1.8586005830903789E-2</v>
      </c>
      <c r="O234" s="40" t="s">
        <v>57</v>
      </c>
      <c r="P234" s="60">
        <v>3.0212302667392488E-2</v>
      </c>
      <c r="Q234" s="58">
        <v>1.3366308416246035E-2</v>
      </c>
    </row>
    <row r="235" spans="1:17" x14ac:dyDescent="0.2">
      <c r="A235" s="40" t="s">
        <v>37</v>
      </c>
      <c r="B235" s="52">
        <v>151</v>
      </c>
      <c r="C235" s="80">
        <v>14609</v>
      </c>
      <c r="D235" s="60">
        <f t="shared" si="10"/>
        <v>1.0336094188513929E-2</v>
      </c>
      <c r="O235" s="40" t="s">
        <v>55</v>
      </c>
      <c r="P235" s="60">
        <v>2.8692237994563576E-2</v>
      </c>
      <c r="Q235" s="58">
        <v>1.3366308416246035E-2</v>
      </c>
    </row>
    <row r="236" spans="1:17" x14ac:dyDescent="0.2">
      <c r="A236" s="40" t="s">
        <v>38</v>
      </c>
      <c r="B236" s="52">
        <v>41</v>
      </c>
      <c r="C236" s="80">
        <v>3763</v>
      </c>
      <c r="D236" s="60">
        <f t="shared" si="10"/>
        <v>1.0895562051554611E-2</v>
      </c>
      <c r="O236" s="40" t="s">
        <v>58</v>
      </c>
      <c r="P236" s="60">
        <v>2.5956885173779146E-2</v>
      </c>
      <c r="Q236" s="58">
        <v>1.3366308416246035E-2</v>
      </c>
    </row>
    <row r="237" spans="1:17" x14ac:dyDescent="0.2">
      <c r="A237" s="40" t="s">
        <v>39</v>
      </c>
      <c r="B237" s="52">
        <v>211</v>
      </c>
      <c r="C237" s="80">
        <v>23827</v>
      </c>
      <c r="D237" s="60">
        <f t="shared" si="10"/>
        <v>8.855500062953792E-3</v>
      </c>
      <c r="O237" s="40" t="s">
        <v>56</v>
      </c>
      <c r="P237" s="60">
        <v>2.5944375259443753E-2</v>
      </c>
      <c r="Q237" s="58">
        <v>1.3366308416246035E-2</v>
      </c>
    </row>
    <row r="238" spans="1:17" x14ac:dyDescent="0.2">
      <c r="A238" s="40" t="s">
        <v>40</v>
      </c>
      <c r="B238" s="52">
        <v>190</v>
      </c>
      <c r="C238" s="80">
        <v>4078</v>
      </c>
      <c r="D238" s="60">
        <f t="shared" si="10"/>
        <v>4.6591466405100541E-2</v>
      </c>
      <c r="O238" s="40" t="s">
        <v>46</v>
      </c>
      <c r="P238" s="60">
        <v>2.3643023643023644E-2</v>
      </c>
      <c r="Q238" s="58">
        <v>1.3366308416246035E-2</v>
      </c>
    </row>
    <row r="239" spans="1:17" x14ac:dyDescent="0.2">
      <c r="A239" s="40" t="s">
        <v>41</v>
      </c>
      <c r="B239" s="52">
        <v>204</v>
      </c>
      <c r="C239" s="80">
        <v>13020</v>
      </c>
      <c r="D239" s="60">
        <f t="shared" si="10"/>
        <v>1.5668202764976959E-2</v>
      </c>
      <c r="O239" s="40" t="s">
        <v>47</v>
      </c>
      <c r="P239" s="60">
        <v>2.2022471910112359E-2</v>
      </c>
      <c r="Q239" s="58">
        <v>1.3366308416246035E-2</v>
      </c>
    </row>
    <row r="240" spans="1:17" x14ac:dyDescent="0.2">
      <c r="A240" s="51" t="s">
        <v>27</v>
      </c>
      <c r="B240" s="66">
        <v>457</v>
      </c>
      <c r="C240" s="57">
        <v>45466</v>
      </c>
      <c r="D240" s="58">
        <f t="shared" si="10"/>
        <v>1.0051467030308363E-2</v>
      </c>
      <c r="O240" s="51" t="s">
        <v>28</v>
      </c>
      <c r="P240" s="58">
        <v>2.0205608257762547E-2</v>
      </c>
      <c r="Q240" s="58">
        <v>1.3366308416246035E-2</v>
      </c>
    </row>
    <row r="241" spans="1:17" x14ac:dyDescent="0.2">
      <c r="A241" s="40" t="s">
        <v>42</v>
      </c>
      <c r="B241" s="52">
        <v>24</v>
      </c>
      <c r="C241" s="80">
        <v>9620</v>
      </c>
      <c r="D241" s="60">
        <f t="shared" si="10"/>
        <v>2.4948024948024949E-3</v>
      </c>
      <c r="O241" s="40" t="s">
        <v>35</v>
      </c>
      <c r="P241" s="60">
        <v>2.020307756725636E-2</v>
      </c>
      <c r="Q241" s="58">
        <v>1.3366308416246035E-2</v>
      </c>
    </row>
    <row r="242" spans="1:17" x14ac:dyDescent="0.2">
      <c r="A242" s="40" t="s">
        <v>43</v>
      </c>
      <c r="B242" s="52">
        <v>8</v>
      </c>
      <c r="C242" s="59">
        <v>606</v>
      </c>
      <c r="D242" s="60">
        <f t="shared" si="10"/>
        <v>1.3201320132013201E-2</v>
      </c>
      <c r="O242" s="40" t="s">
        <v>51</v>
      </c>
      <c r="P242" s="60">
        <v>1.9469304443397707E-2</v>
      </c>
      <c r="Q242" s="58">
        <v>1.3366308416246035E-2</v>
      </c>
    </row>
    <row r="243" spans="1:17" x14ac:dyDescent="0.2">
      <c r="A243" s="40" t="s">
        <v>44</v>
      </c>
      <c r="B243" s="52">
        <v>127</v>
      </c>
      <c r="C243" s="80">
        <v>15963</v>
      </c>
      <c r="D243" s="60">
        <f t="shared" si="10"/>
        <v>7.9558980141577404E-3</v>
      </c>
      <c r="O243" s="40" t="s">
        <v>36</v>
      </c>
      <c r="P243" s="60">
        <v>1.8586005830903789E-2</v>
      </c>
      <c r="Q243" s="58">
        <v>1.3366308416246035E-2</v>
      </c>
    </row>
    <row r="244" spans="1:17" x14ac:dyDescent="0.2">
      <c r="A244" s="40" t="s">
        <v>45</v>
      </c>
      <c r="B244" s="52">
        <v>57</v>
      </c>
      <c r="C244" s="80">
        <v>3295</v>
      </c>
      <c r="D244" s="60">
        <f t="shared" si="10"/>
        <v>1.7298937784522003E-2</v>
      </c>
      <c r="O244" s="40" t="s">
        <v>45</v>
      </c>
      <c r="P244" s="60">
        <v>1.7298937784522003E-2</v>
      </c>
      <c r="Q244" s="58">
        <v>1.3366308416246035E-2</v>
      </c>
    </row>
    <row r="245" spans="1:17" x14ac:dyDescent="0.2">
      <c r="A245" s="40" t="s">
        <v>46</v>
      </c>
      <c r="B245" s="52">
        <v>71</v>
      </c>
      <c r="C245" s="80">
        <v>3003</v>
      </c>
      <c r="D245" s="60">
        <f t="shared" si="10"/>
        <v>2.3643023643023644E-2</v>
      </c>
      <c r="O245" s="40" t="s">
        <v>41</v>
      </c>
      <c r="P245" s="60">
        <v>1.5668202764976959E-2</v>
      </c>
      <c r="Q245" s="58">
        <v>1.3366308416246035E-2</v>
      </c>
    </row>
    <row r="246" spans="1:17" x14ac:dyDescent="0.2">
      <c r="A246" s="40" t="s">
        <v>47</v>
      </c>
      <c r="B246" s="52">
        <v>49</v>
      </c>
      <c r="C246" s="80">
        <v>2225</v>
      </c>
      <c r="D246" s="60">
        <f t="shared" si="10"/>
        <v>2.2022471910112359E-2</v>
      </c>
      <c r="O246" s="51" t="s">
        <v>26</v>
      </c>
      <c r="P246" s="58">
        <v>1.4372712797161773E-2</v>
      </c>
      <c r="Q246" s="58">
        <v>1.3366308416246035E-2</v>
      </c>
    </row>
    <row r="247" spans="1:17" x14ac:dyDescent="0.2">
      <c r="A247" s="40" t="s">
        <v>48</v>
      </c>
      <c r="B247" s="52">
        <v>123</v>
      </c>
      <c r="C247" s="80">
        <v>10754</v>
      </c>
      <c r="D247" s="60">
        <f t="shared" si="10"/>
        <v>1.1437604612237307E-2</v>
      </c>
      <c r="O247" s="40" t="s">
        <v>43</v>
      </c>
      <c r="P247" s="60">
        <v>1.3201320132013201E-2</v>
      </c>
      <c r="Q247" s="58">
        <v>1.3366308416246035E-2</v>
      </c>
    </row>
    <row r="248" spans="1:17" x14ac:dyDescent="0.2">
      <c r="A248" s="51" t="s">
        <v>28</v>
      </c>
      <c r="B248" s="66">
        <v>967</v>
      </c>
      <c r="C248" s="57">
        <v>47858</v>
      </c>
      <c r="D248" s="58">
        <f t="shared" si="10"/>
        <v>2.0205608257762547E-2</v>
      </c>
      <c r="O248" s="51" t="s">
        <v>29</v>
      </c>
      <c r="P248" s="58">
        <v>1.1850791378350434E-2</v>
      </c>
      <c r="Q248" s="58">
        <v>1.3366308416246035E-2</v>
      </c>
    </row>
    <row r="249" spans="1:17" x14ac:dyDescent="0.2">
      <c r="A249" s="40" t="s">
        <v>49</v>
      </c>
      <c r="B249" s="52">
        <v>33</v>
      </c>
      <c r="C249" s="80">
        <v>8144</v>
      </c>
      <c r="D249" s="60">
        <f t="shared" si="10"/>
        <v>4.0520628683693516E-3</v>
      </c>
      <c r="O249" s="40" t="s">
        <v>48</v>
      </c>
      <c r="P249" s="60">
        <v>1.1437604612237307E-2</v>
      </c>
      <c r="Q249" s="58">
        <v>1.3366308416246035E-2</v>
      </c>
    </row>
    <row r="250" spans="1:17" x14ac:dyDescent="0.2">
      <c r="A250" s="40" t="s">
        <v>50</v>
      </c>
      <c r="B250" s="52">
        <v>92</v>
      </c>
      <c r="C250" s="80">
        <v>11324</v>
      </c>
      <c r="D250" s="60">
        <f t="shared" si="10"/>
        <v>8.1243376898622391E-3</v>
      </c>
      <c r="O250" s="40" t="s">
        <v>38</v>
      </c>
      <c r="P250" s="60">
        <v>1.0895562051554611E-2</v>
      </c>
      <c r="Q250" s="58">
        <v>1.3366308416246035E-2</v>
      </c>
    </row>
    <row r="251" spans="1:17" x14ac:dyDescent="0.2">
      <c r="A251" s="40" t="s">
        <v>51</v>
      </c>
      <c r="B251" s="52">
        <v>124</v>
      </c>
      <c r="C251" s="80">
        <v>6369</v>
      </c>
      <c r="D251" s="60">
        <f t="shared" si="10"/>
        <v>1.9469304443397707E-2</v>
      </c>
      <c r="O251" s="40" t="s">
        <v>37</v>
      </c>
      <c r="P251" s="60">
        <v>1.0336094188513929E-2</v>
      </c>
      <c r="Q251" s="58">
        <v>1.3366308416246035E-2</v>
      </c>
    </row>
    <row r="252" spans="1:17" x14ac:dyDescent="0.2">
      <c r="A252" s="40" t="s">
        <v>52</v>
      </c>
      <c r="B252" s="52">
        <v>124</v>
      </c>
      <c r="C252" s="80">
        <v>2910</v>
      </c>
      <c r="D252" s="60">
        <f t="shared" si="10"/>
        <v>4.2611683848797252E-2</v>
      </c>
      <c r="O252" s="51" t="s">
        <v>27</v>
      </c>
      <c r="P252" s="58">
        <v>1.0051467030308363E-2</v>
      </c>
      <c r="Q252" s="58">
        <v>1.3366308416246035E-2</v>
      </c>
    </row>
    <row r="253" spans="1:17" x14ac:dyDescent="0.2">
      <c r="A253" s="40" t="s">
        <v>53</v>
      </c>
      <c r="B253" s="52">
        <v>24</v>
      </c>
      <c r="C253" s="59">
        <v>602</v>
      </c>
      <c r="D253" s="60">
        <f t="shared" si="10"/>
        <v>3.9867109634551492E-2</v>
      </c>
      <c r="O253" s="40" t="s">
        <v>39</v>
      </c>
      <c r="P253" s="60">
        <v>8.855500062953792E-3</v>
      </c>
      <c r="Q253" s="58">
        <v>1.3366308416246035E-2</v>
      </c>
    </row>
    <row r="254" spans="1:17" x14ac:dyDescent="0.2">
      <c r="A254" s="40" t="s">
        <v>54</v>
      </c>
      <c r="B254" s="52">
        <v>182</v>
      </c>
      <c r="C254" s="80">
        <v>4433</v>
      </c>
      <c r="D254" s="60">
        <f t="shared" si="10"/>
        <v>4.1055718475073312E-2</v>
      </c>
      <c r="O254" s="40" t="s">
        <v>50</v>
      </c>
      <c r="P254" s="60">
        <v>8.1243376898622391E-3</v>
      </c>
      <c r="Q254" s="58">
        <v>1.3366308416246035E-2</v>
      </c>
    </row>
    <row r="255" spans="1:17" x14ac:dyDescent="0.2">
      <c r="A255" s="40" t="s">
        <v>55</v>
      </c>
      <c r="B255" s="52">
        <v>95</v>
      </c>
      <c r="C255" s="80">
        <v>3311</v>
      </c>
      <c r="D255" s="60">
        <f t="shared" si="10"/>
        <v>2.8692237994563576E-2</v>
      </c>
      <c r="O255" s="40" t="s">
        <v>44</v>
      </c>
      <c r="P255" s="60">
        <v>7.9558980141577404E-3</v>
      </c>
      <c r="Q255" s="58">
        <v>1.3366308416246035E-2</v>
      </c>
    </row>
    <row r="256" spans="1:17" x14ac:dyDescent="0.2">
      <c r="A256" s="40" t="s">
        <v>56</v>
      </c>
      <c r="B256" s="52">
        <v>125</v>
      </c>
      <c r="C256" s="80">
        <v>4818</v>
      </c>
      <c r="D256" s="60">
        <f t="shared" si="10"/>
        <v>2.5944375259443753E-2</v>
      </c>
      <c r="O256" s="40" t="s">
        <v>49</v>
      </c>
      <c r="P256" s="60">
        <v>4.0520628683693516E-3</v>
      </c>
      <c r="Q256" s="58">
        <v>1.3366308416246035E-2</v>
      </c>
    </row>
    <row r="257" spans="1:17" x14ac:dyDescent="0.2">
      <c r="A257" s="40" t="s">
        <v>57</v>
      </c>
      <c r="B257" s="52">
        <v>111</v>
      </c>
      <c r="C257" s="80">
        <v>3674</v>
      </c>
      <c r="D257" s="60">
        <f t="shared" si="10"/>
        <v>3.0212302667392488E-2</v>
      </c>
      <c r="O257" s="40" t="s">
        <v>42</v>
      </c>
      <c r="P257" s="60">
        <v>2.4948024948024949E-3</v>
      </c>
      <c r="Q257" s="58">
        <v>1.3366308416246035E-2</v>
      </c>
    </row>
    <row r="258" spans="1:17" x14ac:dyDescent="0.2">
      <c r="A258" s="40" t="s">
        <v>58</v>
      </c>
      <c r="B258" s="52">
        <v>59</v>
      </c>
      <c r="C258" s="80">
        <v>2273</v>
      </c>
      <c r="D258" s="60">
        <f t="shared" si="10"/>
        <v>2.5956885173779146E-2</v>
      </c>
    </row>
    <row r="259" spans="1:17" x14ac:dyDescent="0.2">
      <c r="A259" s="51" t="s">
        <v>29</v>
      </c>
      <c r="B259" s="65">
        <v>1788</v>
      </c>
      <c r="C259" s="57">
        <v>150876</v>
      </c>
      <c r="D259" s="58">
        <f t="shared" si="10"/>
        <v>1.1850791378350434E-2</v>
      </c>
    </row>
    <row r="260" spans="1:17" x14ac:dyDescent="0.2">
      <c r="C260" s="42"/>
      <c r="D260" s="61"/>
    </row>
    <row r="261" spans="1:17" x14ac:dyDescent="0.2">
      <c r="C261" s="42"/>
    </row>
    <row r="262" spans="1:17" x14ac:dyDescent="0.2">
      <c r="C262" s="42"/>
    </row>
    <row r="263" spans="1:17" x14ac:dyDescent="0.2">
      <c r="C263" s="42"/>
    </row>
    <row r="265" spans="1:17" x14ac:dyDescent="0.2">
      <c r="A265" s="63" t="s">
        <v>166</v>
      </c>
    </row>
    <row r="266" spans="1:17" x14ac:dyDescent="0.2">
      <c r="B266" s="39" t="s">
        <v>4</v>
      </c>
      <c r="E266" s="39" t="s">
        <v>5</v>
      </c>
      <c r="H266" s="39" t="s">
        <v>6</v>
      </c>
      <c r="K266" s="39" t="s">
        <v>7</v>
      </c>
      <c r="N266" s="39" t="s">
        <v>8</v>
      </c>
    </row>
    <row r="267" spans="1:17" x14ac:dyDescent="0.2">
      <c r="A267" s="38" t="s">
        <v>25</v>
      </c>
      <c r="B267" s="39" t="s">
        <v>9</v>
      </c>
      <c r="C267" s="39" t="s">
        <v>30</v>
      </c>
      <c r="D267" s="39" t="s">
        <v>31</v>
      </c>
      <c r="E267" s="39" t="s">
        <v>9</v>
      </c>
      <c r="F267" s="39" t="s">
        <v>30</v>
      </c>
      <c r="G267" s="39" t="s">
        <v>31</v>
      </c>
      <c r="H267" s="39" t="s">
        <v>9</v>
      </c>
      <c r="I267" s="39" t="s">
        <v>30</v>
      </c>
      <c r="J267" s="39" t="s">
        <v>31</v>
      </c>
      <c r="K267" s="39" t="s">
        <v>9</v>
      </c>
      <c r="L267" s="39" t="s">
        <v>30</v>
      </c>
      <c r="M267" s="39" t="s">
        <v>31</v>
      </c>
      <c r="N267" s="39" t="s">
        <v>9</v>
      </c>
      <c r="O267" s="39" t="s">
        <v>30</v>
      </c>
      <c r="P267" s="39" t="s">
        <v>31</v>
      </c>
    </row>
    <row r="268" spans="1:17" x14ac:dyDescent="0.2">
      <c r="A268" s="51" t="s">
        <v>9</v>
      </c>
      <c r="B268" s="43">
        <v>4221</v>
      </c>
      <c r="C268" s="55">
        <v>447</v>
      </c>
      <c r="D268" s="55">
        <v>735</v>
      </c>
      <c r="E268" s="43">
        <v>3283</v>
      </c>
      <c r="F268" s="55">
        <v>357</v>
      </c>
      <c r="G268" s="55">
        <v>556</v>
      </c>
      <c r="H268" s="55">
        <v>71</v>
      </c>
      <c r="I268" s="55">
        <v>7</v>
      </c>
      <c r="J268" s="55">
        <v>18</v>
      </c>
      <c r="K268" s="55">
        <v>34</v>
      </c>
      <c r="L268" s="55">
        <v>6</v>
      </c>
      <c r="M268" s="55">
        <v>7</v>
      </c>
      <c r="N268" s="55">
        <v>995</v>
      </c>
      <c r="O268" s="55">
        <v>77</v>
      </c>
      <c r="P268" s="55">
        <v>159</v>
      </c>
    </row>
    <row r="269" spans="1:17" x14ac:dyDescent="0.2">
      <c r="A269" s="51" t="s">
        <v>26</v>
      </c>
      <c r="B269" s="43">
        <v>1029</v>
      </c>
      <c r="C269" s="55">
        <v>173</v>
      </c>
      <c r="D269" s="55">
        <v>240</v>
      </c>
      <c r="E269" s="55">
        <v>759</v>
      </c>
      <c r="F269" s="55">
        <v>131</v>
      </c>
      <c r="G269" s="55">
        <v>156</v>
      </c>
      <c r="H269" s="55">
        <v>9</v>
      </c>
      <c r="I269" s="55">
        <v>1</v>
      </c>
      <c r="J269" s="55">
        <v>2</v>
      </c>
      <c r="K269" s="55">
        <v>10</v>
      </c>
      <c r="L269" s="55">
        <v>3</v>
      </c>
      <c r="M269" s="55">
        <v>2</v>
      </c>
      <c r="N269" s="55">
        <v>303</v>
      </c>
      <c r="O269" s="55">
        <v>38</v>
      </c>
      <c r="P269" s="55">
        <v>83</v>
      </c>
    </row>
    <row r="270" spans="1:17" x14ac:dyDescent="0.2">
      <c r="A270" s="40" t="s">
        <v>35</v>
      </c>
      <c r="B270" s="52">
        <v>193</v>
      </c>
      <c r="C270" s="52">
        <v>4</v>
      </c>
      <c r="D270" s="52">
        <v>37</v>
      </c>
      <c r="E270" s="52">
        <v>130</v>
      </c>
      <c r="F270" s="52">
        <v>4</v>
      </c>
      <c r="G270" s="52">
        <v>25</v>
      </c>
      <c r="H270" s="52">
        <v>6</v>
      </c>
      <c r="I270" s="69" t="s">
        <v>2</v>
      </c>
      <c r="J270" s="52">
        <v>1</v>
      </c>
      <c r="K270" s="69" t="s">
        <v>2</v>
      </c>
      <c r="L270" s="69" t="s">
        <v>2</v>
      </c>
      <c r="M270" s="69" t="s">
        <v>2</v>
      </c>
      <c r="N270" s="52">
        <v>67</v>
      </c>
      <c r="O270" s="69" t="s">
        <v>2</v>
      </c>
      <c r="P270" s="52">
        <v>11</v>
      </c>
    </row>
    <row r="271" spans="1:17" x14ac:dyDescent="0.2">
      <c r="A271" s="40" t="s">
        <v>36</v>
      </c>
      <c r="B271" s="52">
        <v>51</v>
      </c>
      <c r="C271" s="52">
        <v>1</v>
      </c>
      <c r="D271" s="52">
        <v>16</v>
      </c>
      <c r="E271" s="52">
        <v>42</v>
      </c>
      <c r="F271" s="52">
        <v>1</v>
      </c>
      <c r="G271" s="52">
        <v>13</v>
      </c>
      <c r="H271" s="69" t="s">
        <v>2</v>
      </c>
      <c r="I271" s="69" t="s">
        <v>2</v>
      </c>
      <c r="J271" s="69" t="s">
        <v>2</v>
      </c>
      <c r="K271" s="69" t="s">
        <v>2</v>
      </c>
      <c r="L271" s="69" t="s">
        <v>2</v>
      </c>
      <c r="M271" s="69" t="s">
        <v>2</v>
      </c>
      <c r="N271" s="52">
        <v>12</v>
      </c>
      <c r="O271" s="69" t="s">
        <v>2</v>
      </c>
      <c r="P271" s="52">
        <v>3</v>
      </c>
    </row>
    <row r="272" spans="1:17" x14ac:dyDescent="0.2">
      <c r="A272" s="40" t="s">
        <v>37</v>
      </c>
      <c r="B272" s="52">
        <v>151</v>
      </c>
      <c r="C272" s="52">
        <v>33</v>
      </c>
      <c r="D272" s="52">
        <v>49</v>
      </c>
      <c r="E272" s="52">
        <v>118</v>
      </c>
      <c r="F272" s="52">
        <v>28</v>
      </c>
      <c r="G272" s="52">
        <v>30</v>
      </c>
      <c r="H272" s="52">
        <v>1</v>
      </c>
      <c r="I272" s="52">
        <v>1</v>
      </c>
      <c r="J272" s="52">
        <v>1</v>
      </c>
      <c r="K272" s="52">
        <v>1</v>
      </c>
      <c r="L272" s="69" t="s">
        <v>2</v>
      </c>
      <c r="M272" s="52">
        <v>1</v>
      </c>
      <c r="N272" s="52">
        <v>41</v>
      </c>
      <c r="O272" s="52">
        <v>4</v>
      </c>
      <c r="P272" s="52">
        <v>19</v>
      </c>
    </row>
    <row r="273" spans="1:16" x14ac:dyDescent="0.2">
      <c r="A273" s="40" t="s">
        <v>38</v>
      </c>
      <c r="B273" s="52">
        <v>41</v>
      </c>
      <c r="C273" s="52">
        <v>10</v>
      </c>
      <c r="D273" s="52">
        <v>9</v>
      </c>
      <c r="E273" s="52">
        <v>36</v>
      </c>
      <c r="F273" s="52">
        <v>9</v>
      </c>
      <c r="G273" s="52">
        <v>4</v>
      </c>
      <c r="H273" s="69" t="s">
        <v>2</v>
      </c>
      <c r="I273" s="69" t="s">
        <v>2</v>
      </c>
      <c r="J273" s="69" t="s">
        <v>2</v>
      </c>
      <c r="K273" s="69" t="s">
        <v>2</v>
      </c>
      <c r="L273" s="69" t="s">
        <v>2</v>
      </c>
      <c r="M273" s="69" t="s">
        <v>2</v>
      </c>
      <c r="N273" s="52">
        <v>8</v>
      </c>
      <c r="O273" s="52">
        <v>1</v>
      </c>
      <c r="P273" s="52">
        <v>5</v>
      </c>
    </row>
    <row r="274" spans="1:16" x14ac:dyDescent="0.2">
      <c r="A274" s="40" t="s">
        <v>39</v>
      </c>
      <c r="B274" s="52">
        <v>211</v>
      </c>
      <c r="C274" s="52">
        <v>42</v>
      </c>
      <c r="D274" s="52">
        <v>57</v>
      </c>
      <c r="E274" s="52">
        <v>148</v>
      </c>
      <c r="F274" s="52">
        <v>27</v>
      </c>
      <c r="G274" s="52">
        <v>38</v>
      </c>
      <c r="H274" s="69" t="s">
        <v>2</v>
      </c>
      <c r="I274" s="69" t="s">
        <v>2</v>
      </c>
      <c r="J274" s="69" t="s">
        <v>2</v>
      </c>
      <c r="K274" s="52">
        <v>8</v>
      </c>
      <c r="L274" s="52">
        <v>3</v>
      </c>
      <c r="M274" s="69" t="s">
        <v>2</v>
      </c>
      <c r="N274" s="52">
        <v>62</v>
      </c>
      <c r="O274" s="52">
        <v>12</v>
      </c>
      <c r="P274" s="52">
        <v>19</v>
      </c>
    </row>
    <row r="275" spans="1:16" x14ac:dyDescent="0.2">
      <c r="A275" s="40" t="s">
        <v>40</v>
      </c>
      <c r="B275" s="52">
        <v>190</v>
      </c>
      <c r="C275" s="52">
        <v>43</v>
      </c>
      <c r="D275" s="52">
        <v>41</v>
      </c>
      <c r="E275" s="52">
        <v>139</v>
      </c>
      <c r="F275" s="52">
        <v>31</v>
      </c>
      <c r="G275" s="52">
        <v>26</v>
      </c>
      <c r="H275" s="69" t="s">
        <v>2</v>
      </c>
      <c r="I275" s="69" t="s">
        <v>2</v>
      </c>
      <c r="J275" s="69" t="s">
        <v>2</v>
      </c>
      <c r="K275" s="52">
        <v>1</v>
      </c>
      <c r="L275" s="69" t="s">
        <v>2</v>
      </c>
      <c r="M275" s="52">
        <v>1</v>
      </c>
      <c r="N275" s="52">
        <v>57</v>
      </c>
      <c r="O275" s="52">
        <v>12</v>
      </c>
      <c r="P275" s="52">
        <v>15</v>
      </c>
    </row>
    <row r="276" spans="1:16" x14ac:dyDescent="0.2">
      <c r="A276" s="40" t="s">
        <v>41</v>
      </c>
      <c r="B276" s="52">
        <v>204</v>
      </c>
      <c r="C276" s="52">
        <v>47</v>
      </c>
      <c r="D276" s="52">
        <v>36</v>
      </c>
      <c r="E276" s="52">
        <v>158</v>
      </c>
      <c r="F276" s="52">
        <v>38</v>
      </c>
      <c r="G276" s="52">
        <v>25</v>
      </c>
      <c r="H276" s="52">
        <v>2</v>
      </c>
      <c r="I276" s="69" t="s">
        <v>2</v>
      </c>
      <c r="J276" s="52" t="s">
        <v>2</v>
      </c>
      <c r="K276" s="69" t="s">
        <v>2</v>
      </c>
      <c r="L276" s="69" t="s">
        <v>2</v>
      </c>
      <c r="M276" s="69" t="s">
        <v>2</v>
      </c>
      <c r="N276" s="52">
        <v>56</v>
      </c>
      <c r="O276" s="52">
        <v>9</v>
      </c>
      <c r="P276" s="52">
        <v>11</v>
      </c>
    </row>
    <row r="277" spans="1:16" x14ac:dyDescent="0.2">
      <c r="A277" s="51" t="s">
        <v>27</v>
      </c>
      <c r="B277" s="55">
        <v>457</v>
      </c>
      <c r="C277" s="55">
        <v>50</v>
      </c>
      <c r="D277" s="55">
        <v>95</v>
      </c>
      <c r="E277" s="55">
        <v>355</v>
      </c>
      <c r="F277" s="55">
        <v>43</v>
      </c>
      <c r="G277" s="55">
        <v>66</v>
      </c>
      <c r="H277" s="55">
        <v>6</v>
      </c>
      <c r="I277" s="55">
        <v>2</v>
      </c>
      <c r="J277" s="55">
        <v>1</v>
      </c>
      <c r="K277" s="55">
        <v>2</v>
      </c>
      <c r="L277" s="68" t="s">
        <v>2</v>
      </c>
      <c r="M277" s="68" t="s">
        <v>2</v>
      </c>
      <c r="N277" s="55">
        <v>109</v>
      </c>
      <c r="O277" s="55">
        <v>5</v>
      </c>
      <c r="P277" s="55">
        <v>28</v>
      </c>
    </row>
    <row r="278" spans="1:16" x14ac:dyDescent="0.2">
      <c r="A278" s="40" t="s">
        <v>42</v>
      </c>
      <c r="B278" s="52">
        <v>24</v>
      </c>
      <c r="C278" s="52">
        <v>4</v>
      </c>
      <c r="D278" s="52">
        <v>5</v>
      </c>
      <c r="E278" s="52">
        <v>22</v>
      </c>
      <c r="F278" s="52">
        <v>4</v>
      </c>
      <c r="G278" s="52">
        <v>5</v>
      </c>
      <c r="H278" s="69" t="s">
        <v>2</v>
      </c>
      <c r="I278" s="69" t="s">
        <v>2</v>
      </c>
      <c r="J278" s="69" t="s">
        <v>2</v>
      </c>
      <c r="K278" s="69" t="s">
        <v>2</v>
      </c>
      <c r="L278" s="69" t="s">
        <v>2</v>
      </c>
      <c r="M278" s="69" t="s">
        <v>2</v>
      </c>
      <c r="N278" s="52">
        <v>2</v>
      </c>
      <c r="O278" s="69" t="s">
        <v>2</v>
      </c>
      <c r="P278" s="69" t="s">
        <v>2</v>
      </c>
    </row>
    <row r="279" spans="1:16" x14ac:dyDescent="0.2">
      <c r="A279" s="40" t="s">
        <v>43</v>
      </c>
      <c r="B279" s="52">
        <v>8</v>
      </c>
      <c r="C279" s="52">
        <v>2</v>
      </c>
      <c r="D279" s="52">
        <v>3</v>
      </c>
      <c r="E279" s="52">
        <v>6</v>
      </c>
      <c r="F279" s="52">
        <v>2</v>
      </c>
      <c r="G279" s="52">
        <v>3</v>
      </c>
      <c r="H279" s="69" t="s">
        <v>2</v>
      </c>
      <c r="I279" s="69" t="s">
        <v>2</v>
      </c>
      <c r="J279" s="69" t="s">
        <v>2</v>
      </c>
      <c r="K279" s="69" t="s">
        <v>2</v>
      </c>
      <c r="L279" s="69" t="s">
        <v>2</v>
      </c>
      <c r="M279" s="69" t="s">
        <v>2</v>
      </c>
      <c r="N279" s="52">
        <v>2</v>
      </c>
      <c r="O279" s="69" t="s">
        <v>2</v>
      </c>
      <c r="P279" s="69" t="s">
        <v>2</v>
      </c>
    </row>
    <row r="280" spans="1:16" x14ac:dyDescent="0.2">
      <c r="A280" s="40" t="s">
        <v>44</v>
      </c>
      <c r="B280" s="52">
        <v>127</v>
      </c>
      <c r="C280" s="52">
        <v>17</v>
      </c>
      <c r="D280" s="52">
        <v>24</v>
      </c>
      <c r="E280" s="52">
        <v>106</v>
      </c>
      <c r="F280" s="52">
        <v>16</v>
      </c>
      <c r="G280" s="52">
        <v>17</v>
      </c>
      <c r="H280" s="52">
        <v>1</v>
      </c>
      <c r="I280" s="69" t="s">
        <v>2</v>
      </c>
      <c r="J280" s="69" t="s">
        <v>2</v>
      </c>
      <c r="K280" s="52">
        <v>1</v>
      </c>
      <c r="L280" s="69" t="s">
        <v>2</v>
      </c>
      <c r="M280" s="69" t="s">
        <v>2</v>
      </c>
      <c r="N280" s="52">
        <v>22</v>
      </c>
      <c r="O280" s="52">
        <v>1</v>
      </c>
      <c r="P280" s="52">
        <v>7</v>
      </c>
    </row>
    <row r="281" spans="1:16" x14ac:dyDescent="0.2">
      <c r="A281" s="40" t="s">
        <v>45</v>
      </c>
      <c r="B281" s="52">
        <v>57</v>
      </c>
      <c r="C281" s="52">
        <v>2</v>
      </c>
      <c r="D281" s="52">
        <v>13</v>
      </c>
      <c r="E281" s="52">
        <v>42</v>
      </c>
      <c r="F281" s="52">
        <v>1</v>
      </c>
      <c r="G281" s="52">
        <v>11</v>
      </c>
      <c r="H281" s="52">
        <v>1</v>
      </c>
      <c r="I281" s="69" t="s">
        <v>2</v>
      </c>
      <c r="J281" s="69" t="s">
        <v>2</v>
      </c>
      <c r="K281" s="52">
        <v>1</v>
      </c>
      <c r="L281" s="69" t="s">
        <v>2</v>
      </c>
      <c r="M281" s="69" t="s">
        <v>2</v>
      </c>
      <c r="N281" s="52">
        <v>13</v>
      </c>
      <c r="O281" s="52">
        <v>1</v>
      </c>
      <c r="P281" s="52">
        <v>2</v>
      </c>
    </row>
    <row r="282" spans="1:16" x14ac:dyDescent="0.2">
      <c r="A282" s="40" t="s">
        <v>46</v>
      </c>
      <c r="B282" s="52">
        <v>71</v>
      </c>
      <c r="C282" s="52">
        <v>12</v>
      </c>
      <c r="D282" s="52">
        <v>15</v>
      </c>
      <c r="E282" s="52">
        <v>50</v>
      </c>
      <c r="F282" s="52">
        <v>9</v>
      </c>
      <c r="G282" s="52">
        <v>8</v>
      </c>
      <c r="H282" s="52">
        <v>2</v>
      </c>
      <c r="I282" s="52">
        <v>2</v>
      </c>
      <c r="J282" s="69" t="s">
        <v>2</v>
      </c>
      <c r="K282" s="69" t="s">
        <v>2</v>
      </c>
      <c r="L282" s="69" t="s">
        <v>2</v>
      </c>
      <c r="M282" s="69" t="s">
        <v>2</v>
      </c>
      <c r="N282" s="52">
        <v>22</v>
      </c>
      <c r="O282" s="52">
        <v>1</v>
      </c>
      <c r="P282" s="52">
        <v>7</v>
      </c>
    </row>
    <row r="283" spans="1:16" x14ac:dyDescent="0.2">
      <c r="A283" s="40" t="s">
        <v>47</v>
      </c>
      <c r="B283" s="52">
        <v>49</v>
      </c>
      <c r="C283" s="69" t="s">
        <v>2</v>
      </c>
      <c r="D283" s="52">
        <v>14</v>
      </c>
      <c r="E283" s="52">
        <v>34</v>
      </c>
      <c r="F283" s="69" t="s">
        <v>2</v>
      </c>
      <c r="G283" s="52">
        <v>9</v>
      </c>
      <c r="H283" s="69" t="s">
        <v>2</v>
      </c>
      <c r="I283" s="69" t="s">
        <v>2</v>
      </c>
      <c r="J283" s="69" t="s">
        <v>2</v>
      </c>
      <c r="K283" s="69" t="s">
        <v>2</v>
      </c>
      <c r="L283" s="69" t="s">
        <v>2</v>
      </c>
      <c r="M283" s="69" t="s">
        <v>2</v>
      </c>
      <c r="N283" s="52">
        <v>16</v>
      </c>
      <c r="O283" s="69" t="s">
        <v>2</v>
      </c>
      <c r="P283" s="52">
        <v>5</v>
      </c>
    </row>
    <row r="284" spans="1:16" x14ac:dyDescent="0.2">
      <c r="A284" s="40" t="s">
        <v>48</v>
      </c>
      <c r="B284" s="52">
        <v>123</v>
      </c>
      <c r="C284" s="52">
        <v>14</v>
      </c>
      <c r="D284" s="52">
        <v>22</v>
      </c>
      <c r="E284" s="52">
        <v>97</v>
      </c>
      <c r="F284" s="52">
        <v>12</v>
      </c>
      <c r="G284" s="52">
        <v>14</v>
      </c>
      <c r="H284" s="52">
        <v>2</v>
      </c>
      <c r="I284" s="69" t="s">
        <v>2</v>
      </c>
      <c r="J284" s="52">
        <v>1</v>
      </c>
      <c r="K284" s="69" t="s">
        <v>2</v>
      </c>
      <c r="L284" s="69" t="s">
        <v>2</v>
      </c>
      <c r="M284" s="69" t="s">
        <v>2</v>
      </c>
      <c r="N284" s="52">
        <v>32</v>
      </c>
      <c r="O284" s="52">
        <v>2</v>
      </c>
      <c r="P284" s="52">
        <v>7</v>
      </c>
    </row>
    <row r="285" spans="1:16" x14ac:dyDescent="0.2">
      <c r="A285" s="51" t="s">
        <v>28</v>
      </c>
      <c r="B285" s="55">
        <v>967</v>
      </c>
      <c r="C285" s="55">
        <v>98</v>
      </c>
      <c r="D285" s="55">
        <v>200</v>
      </c>
      <c r="E285" s="55">
        <v>772</v>
      </c>
      <c r="F285" s="55">
        <v>78</v>
      </c>
      <c r="G285" s="55">
        <v>157</v>
      </c>
      <c r="H285" s="55">
        <v>16</v>
      </c>
      <c r="I285" s="55">
        <v>2</v>
      </c>
      <c r="J285" s="55">
        <v>4</v>
      </c>
      <c r="K285" s="55">
        <v>4</v>
      </c>
      <c r="L285" s="55" t="s">
        <v>2</v>
      </c>
      <c r="M285" s="55">
        <v>3</v>
      </c>
      <c r="N285" s="55">
        <v>221</v>
      </c>
      <c r="O285" s="55">
        <v>18</v>
      </c>
      <c r="P285" s="55">
        <v>36</v>
      </c>
    </row>
    <row r="286" spans="1:16" x14ac:dyDescent="0.2">
      <c r="A286" s="40" t="s">
        <v>49</v>
      </c>
      <c r="B286" s="52">
        <v>33</v>
      </c>
      <c r="C286" s="69" t="s">
        <v>2</v>
      </c>
      <c r="D286" s="52">
        <v>14</v>
      </c>
      <c r="E286" s="52">
        <v>32</v>
      </c>
      <c r="F286" s="69" t="s">
        <v>2</v>
      </c>
      <c r="G286" s="52">
        <v>13</v>
      </c>
      <c r="H286" s="69" t="s">
        <v>2</v>
      </c>
      <c r="I286" s="69" t="s">
        <v>2</v>
      </c>
      <c r="J286" s="69" t="s">
        <v>2</v>
      </c>
      <c r="K286" s="69" t="s">
        <v>2</v>
      </c>
      <c r="L286" s="69" t="s">
        <v>2</v>
      </c>
      <c r="M286" s="69" t="s">
        <v>2</v>
      </c>
      <c r="N286" s="52">
        <v>2</v>
      </c>
      <c r="O286" s="69" t="s">
        <v>2</v>
      </c>
      <c r="P286" s="52">
        <v>1</v>
      </c>
    </row>
    <row r="287" spans="1:16" x14ac:dyDescent="0.2">
      <c r="A287" s="40" t="s">
        <v>50</v>
      </c>
      <c r="B287" s="52">
        <v>92</v>
      </c>
      <c r="C287" s="52">
        <v>13</v>
      </c>
      <c r="D287" s="52">
        <v>24</v>
      </c>
      <c r="E287" s="52">
        <v>73</v>
      </c>
      <c r="F287" s="52">
        <v>13</v>
      </c>
      <c r="G287" s="52">
        <v>15</v>
      </c>
      <c r="H287" s="52">
        <v>1</v>
      </c>
      <c r="I287" s="69" t="s">
        <v>2</v>
      </c>
      <c r="J287" s="52">
        <v>1</v>
      </c>
      <c r="K287" s="69" t="s">
        <v>2</v>
      </c>
      <c r="L287" s="69" t="s">
        <v>2</v>
      </c>
      <c r="M287" s="69" t="s">
        <v>2</v>
      </c>
      <c r="N287" s="52">
        <v>21</v>
      </c>
      <c r="O287" s="52" t="s">
        <v>2</v>
      </c>
      <c r="P287" s="52">
        <v>8</v>
      </c>
    </row>
    <row r="288" spans="1:16" x14ac:dyDescent="0.2">
      <c r="A288" s="40" t="s">
        <v>51</v>
      </c>
      <c r="B288" s="52">
        <v>124</v>
      </c>
      <c r="C288" s="52">
        <v>22</v>
      </c>
      <c r="D288" s="52">
        <v>26</v>
      </c>
      <c r="E288" s="52">
        <v>107</v>
      </c>
      <c r="F288" s="52">
        <v>17</v>
      </c>
      <c r="G288" s="52">
        <v>23</v>
      </c>
      <c r="H288" s="52">
        <v>4</v>
      </c>
      <c r="I288" s="69" t="s">
        <v>2</v>
      </c>
      <c r="J288" s="52">
        <v>1</v>
      </c>
      <c r="K288" s="52" t="s">
        <v>2</v>
      </c>
      <c r="L288" s="52" t="s">
        <v>2</v>
      </c>
      <c r="M288" s="69" t="s">
        <v>2</v>
      </c>
      <c r="N288" s="52">
        <v>20</v>
      </c>
      <c r="O288" s="52">
        <v>5</v>
      </c>
      <c r="P288" s="52">
        <v>2</v>
      </c>
    </row>
    <row r="289" spans="1:16" x14ac:dyDescent="0.2">
      <c r="A289" s="40" t="s">
        <v>52</v>
      </c>
      <c r="B289" s="52">
        <v>124</v>
      </c>
      <c r="C289" s="52">
        <v>12</v>
      </c>
      <c r="D289" s="52">
        <v>19</v>
      </c>
      <c r="E289" s="52">
        <v>91</v>
      </c>
      <c r="F289" s="52">
        <v>10</v>
      </c>
      <c r="G289" s="52">
        <v>10</v>
      </c>
      <c r="H289" s="69" t="s">
        <v>2</v>
      </c>
      <c r="I289" s="69" t="s">
        <v>2</v>
      </c>
      <c r="J289" s="69" t="s">
        <v>2</v>
      </c>
      <c r="K289" s="69" t="s">
        <v>2</v>
      </c>
      <c r="L289" s="69" t="s">
        <v>2</v>
      </c>
      <c r="M289" s="69" t="s">
        <v>2</v>
      </c>
      <c r="N289" s="52">
        <v>42</v>
      </c>
      <c r="O289" s="52">
        <v>2</v>
      </c>
      <c r="P289" s="52">
        <v>9</v>
      </c>
    </row>
    <row r="290" spans="1:16" x14ac:dyDescent="0.2">
      <c r="A290" s="40" t="s">
        <v>53</v>
      </c>
      <c r="B290" s="52">
        <v>24</v>
      </c>
      <c r="C290" s="52" t="s">
        <v>2</v>
      </c>
      <c r="D290" s="52">
        <v>8</v>
      </c>
      <c r="E290" s="52">
        <v>20</v>
      </c>
      <c r="F290" s="52" t="s">
        <v>2</v>
      </c>
      <c r="G290" s="52">
        <v>6</v>
      </c>
      <c r="H290" s="69" t="s">
        <v>2</v>
      </c>
      <c r="I290" s="69" t="s">
        <v>2</v>
      </c>
      <c r="J290" s="69" t="s">
        <v>2</v>
      </c>
      <c r="K290" s="69" t="s">
        <v>2</v>
      </c>
      <c r="L290" s="69" t="s">
        <v>2</v>
      </c>
      <c r="M290" s="69" t="s">
        <v>2</v>
      </c>
      <c r="N290" s="52">
        <v>5</v>
      </c>
      <c r="O290" s="69" t="s">
        <v>2</v>
      </c>
      <c r="P290" s="52">
        <v>2</v>
      </c>
    </row>
    <row r="291" spans="1:16" x14ac:dyDescent="0.2">
      <c r="A291" s="40" t="s">
        <v>54</v>
      </c>
      <c r="B291" s="52">
        <v>182</v>
      </c>
      <c r="C291" s="52">
        <v>17</v>
      </c>
      <c r="D291" s="52">
        <v>25</v>
      </c>
      <c r="E291" s="52">
        <v>140</v>
      </c>
      <c r="F291" s="52">
        <v>12</v>
      </c>
      <c r="G291" s="52">
        <v>25</v>
      </c>
      <c r="H291" s="52">
        <v>1</v>
      </c>
      <c r="I291" s="69" t="s">
        <v>2</v>
      </c>
      <c r="J291" s="69" t="s">
        <v>2</v>
      </c>
      <c r="K291" s="69" t="s">
        <v>2</v>
      </c>
      <c r="L291" s="69" t="s">
        <v>2</v>
      </c>
      <c r="M291" s="69" t="s">
        <v>2</v>
      </c>
      <c r="N291" s="52">
        <v>48</v>
      </c>
      <c r="O291" s="52">
        <v>5</v>
      </c>
      <c r="P291" s="52" t="s">
        <v>2</v>
      </c>
    </row>
    <row r="292" spans="1:16" x14ac:dyDescent="0.2">
      <c r="A292" s="40" t="s">
        <v>55</v>
      </c>
      <c r="B292" s="52">
        <v>95</v>
      </c>
      <c r="C292" s="52">
        <v>9</v>
      </c>
      <c r="D292" s="52">
        <v>23</v>
      </c>
      <c r="E292" s="52">
        <v>72</v>
      </c>
      <c r="F292" s="52">
        <v>8</v>
      </c>
      <c r="G292" s="52">
        <v>21</v>
      </c>
      <c r="H292" s="52">
        <v>1</v>
      </c>
      <c r="I292" s="69" t="s">
        <v>2</v>
      </c>
      <c r="J292" s="52" t="s">
        <v>2</v>
      </c>
      <c r="K292" s="69" t="s">
        <v>2</v>
      </c>
      <c r="L292" s="69" t="s">
        <v>2</v>
      </c>
      <c r="M292" s="69" t="s">
        <v>2</v>
      </c>
      <c r="N292" s="52">
        <v>23</v>
      </c>
      <c r="O292" s="52">
        <v>1</v>
      </c>
      <c r="P292" s="52">
        <v>2</v>
      </c>
    </row>
    <row r="293" spans="1:16" x14ac:dyDescent="0.2">
      <c r="A293" s="40" t="s">
        <v>56</v>
      </c>
      <c r="B293" s="52">
        <v>125</v>
      </c>
      <c r="C293" s="52">
        <v>16</v>
      </c>
      <c r="D293" s="52">
        <v>25</v>
      </c>
      <c r="E293" s="52">
        <v>105</v>
      </c>
      <c r="F293" s="52">
        <v>11</v>
      </c>
      <c r="G293" s="52">
        <v>17</v>
      </c>
      <c r="H293" s="52">
        <v>3</v>
      </c>
      <c r="I293" s="52">
        <v>1</v>
      </c>
      <c r="J293" s="52">
        <v>1</v>
      </c>
      <c r="K293" s="52">
        <v>2</v>
      </c>
      <c r="L293" s="69" t="s">
        <v>2</v>
      </c>
      <c r="M293" s="52">
        <v>2</v>
      </c>
      <c r="N293" s="52">
        <v>23</v>
      </c>
      <c r="O293" s="52">
        <v>4</v>
      </c>
      <c r="P293" s="52">
        <v>5</v>
      </c>
    </row>
    <row r="294" spans="1:16" x14ac:dyDescent="0.2">
      <c r="A294" s="40" t="s">
        <v>57</v>
      </c>
      <c r="B294" s="52">
        <v>111</v>
      </c>
      <c r="C294" s="52">
        <v>7</v>
      </c>
      <c r="D294" s="52">
        <v>22</v>
      </c>
      <c r="E294" s="52">
        <v>89</v>
      </c>
      <c r="F294" s="52">
        <v>6</v>
      </c>
      <c r="G294" s="52">
        <v>16</v>
      </c>
      <c r="H294" s="52">
        <v>6</v>
      </c>
      <c r="I294" s="52">
        <v>1</v>
      </c>
      <c r="J294" s="52">
        <v>1</v>
      </c>
      <c r="K294" s="52">
        <v>1</v>
      </c>
      <c r="L294" s="69" t="s">
        <v>2</v>
      </c>
      <c r="M294" s="52">
        <v>1</v>
      </c>
      <c r="N294" s="52">
        <v>20</v>
      </c>
      <c r="O294" s="52" t="s">
        <v>2</v>
      </c>
      <c r="P294" s="52">
        <v>4</v>
      </c>
    </row>
    <row r="295" spans="1:16" x14ac:dyDescent="0.2">
      <c r="A295" s="40" t="s">
        <v>58</v>
      </c>
      <c r="B295" s="52">
        <v>59</v>
      </c>
      <c r="C295" s="52">
        <v>2</v>
      </c>
      <c r="D295" s="52">
        <v>15</v>
      </c>
      <c r="E295" s="52">
        <v>45</v>
      </c>
      <c r="F295" s="52">
        <v>1</v>
      </c>
      <c r="G295" s="52">
        <v>12</v>
      </c>
      <c r="H295" s="52" t="s">
        <v>2</v>
      </c>
      <c r="I295" s="69" t="s">
        <v>2</v>
      </c>
      <c r="J295" s="69" t="s">
        <v>2</v>
      </c>
      <c r="K295" s="52">
        <v>1</v>
      </c>
      <c r="L295" s="69" t="s">
        <v>2</v>
      </c>
      <c r="M295" s="69" t="s">
        <v>2</v>
      </c>
      <c r="N295" s="52">
        <v>17</v>
      </c>
      <c r="O295" s="52">
        <v>1</v>
      </c>
      <c r="P295" s="52">
        <v>3</v>
      </c>
    </row>
    <row r="296" spans="1:16" x14ac:dyDescent="0.2">
      <c r="A296" s="51" t="s">
        <v>29</v>
      </c>
      <c r="B296" s="43">
        <v>1788</v>
      </c>
      <c r="C296" s="55">
        <v>129</v>
      </c>
      <c r="D296" s="55">
        <v>205</v>
      </c>
      <c r="E296" s="43">
        <v>1416</v>
      </c>
      <c r="F296" s="55">
        <v>108</v>
      </c>
      <c r="G296" s="55">
        <v>182</v>
      </c>
      <c r="H296" s="55">
        <v>40</v>
      </c>
      <c r="I296" s="55">
        <v>2</v>
      </c>
      <c r="J296" s="55">
        <v>11</v>
      </c>
      <c r="K296" s="55">
        <v>18</v>
      </c>
      <c r="L296" s="55">
        <v>3</v>
      </c>
      <c r="M296" s="55">
        <v>2</v>
      </c>
      <c r="N296" s="55">
        <v>362</v>
      </c>
      <c r="O296" s="55">
        <v>16</v>
      </c>
      <c r="P296" s="55">
        <v>12</v>
      </c>
    </row>
  </sheetData>
  <mergeCells count="4">
    <mergeCell ref="B195:D195"/>
    <mergeCell ref="E195:G195"/>
    <mergeCell ref="H195:J195"/>
    <mergeCell ref="K195:M19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&amp;LSAD  2016
Datos obtenidos 10-2-2017</oddHeader>
  </headerFooter>
  <rowBreaks count="6" manualBreakCount="6">
    <brk id="38" max="11" man="1"/>
    <brk id="83" max="11" man="1"/>
    <brk id="160" max="11" man="1"/>
    <brk id="193" max="11" man="1"/>
    <brk id="227" max="11" man="1"/>
    <brk id="26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2025-04-03T11:35:40Z</dcterms:modified>
</cp:coreProperties>
</file>