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codeName="ThisWorkbook" defaultThemeVersion="153222"/>
  <bookViews>
    <workbookView xWindow="-15" yWindow="105" windowWidth="7650" windowHeight="7590" activeTab="10"/>
  </bookViews>
  <sheets>
    <sheet name="Índice" sheetId="2" r:id="rId1"/>
    <sheet name="ATR-R1" sheetId="47" r:id="rId2"/>
    <sheet name="ATR-A2.1" sheetId="3" r:id="rId3"/>
    <sheet name="ATR-I2.1" sheetId="48" r:id="rId4"/>
    <sheet name="ATR-A2.2" sheetId="55" r:id="rId5"/>
    <sheet name="ATR-I2.2" sheetId="56" r:id="rId6"/>
    <sheet name="ATR-A2.3" sheetId="54" r:id="rId7"/>
    <sheet name="ATR-I2.3" sheetId="57" r:id="rId8"/>
    <sheet name="ATR-A2_II" sheetId="31" r:id="rId9"/>
    <sheet name="ATR-A3" sheetId="6" r:id="rId10"/>
    <sheet name="ATR-A3_II" sheetId="32" r:id="rId11"/>
    <sheet name="ATR-A4" sheetId="8" r:id="rId12"/>
    <sheet name="ATR-A4_II" sheetId="33" r:id="rId13"/>
    <sheet name="ATR-A5" sheetId="28" r:id="rId14"/>
    <sheet name="ATR-A5_II" sheetId="34" r:id="rId15"/>
    <sheet name="ATR-A6" sheetId="9" r:id="rId16"/>
    <sheet name="ATR-A6_II" sheetId="35" r:id="rId17"/>
    <sheet name="ATR-A7" sheetId="11" r:id="rId18"/>
    <sheet name="ATR-A7_II" sheetId="36" r:id="rId19"/>
    <sheet name="ATR-A8" sheetId="12" r:id="rId20"/>
    <sheet name="ATR-A8_II" sheetId="37" r:id="rId21"/>
    <sheet name="ATR-A9" sheetId="13" r:id="rId22"/>
    <sheet name="ATR-A9_II" sheetId="38" r:id="rId23"/>
    <sheet name="ATR-A10" sheetId="14" r:id="rId24"/>
    <sheet name="ATR-A10_II" sheetId="39" r:id="rId25"/>
    <sheet name="ATR-A11" sheetId="45" r:id="rId26"/>
    <sheet name="ATR-A11_II" sheetId="46" r:id="rId27"/>
    <sheet name="ATR-A12" sheetId="49" r:id="rId28"/>
    <sheet name="ATR-A12_II" sheetId="50" r:id="rId29"/>
    <sheet name="ATR-A13" sheetId="53" r:id="rId30"/>
    <sheet name="ATR-A13_II" sheetId="52" r:id="rId31"/>
    <sheet name="TAS" sheetId="40" r:id="rId32"/>
    <sheet name="Hoja1" sheetId="58" r:id="rId33"/>
    <sheet name="CNAE09" sheetId="41" r:id="rId34"/>
    <sheet name="CNO11" sheetId="43" r:id="rId35"/>
    <sheet name="ATR-FN" sheetId="44" r:id="rId36"/>
  </sheets>
  <definedNames>
    <definedName name="_xlnm.Print_Area" localSheetId="23">'ATR-A10'!$A$1:$E$36</definedName>
    <definedName name="_xlnm.Print_Area" localSheetId="24">'ATR-A10_II'!$A$1:$E$24</definedName>
    <definedName name="_xlnm.Print_Area" localSheetId="2">'ATR-A2.1'!$A$1:$F$61</definedName>
    <definedName name="_xlnm.Print_Area" localSheetId="9">'ATR-A3'!$A$1:$E$53</definedName>
    <definedName name="_xlnm.Print_Area" localSheetId="11">'ATR-A4'!$A$1:$E$33</definedName>
    <definedName name="_xlnm.Print_Area" localSheetId="12">'ATR-A4_II'!#REF!</definedName>
    <definedName name="_xlnm.Print_Area" localSheetId="13">'ATR-A5'!$A$1:$E$50</definedName>
    <definedName name="_xlnm.Print_Area" localSheetId="14">'ATR-A5_II'!$A$1:$E$17</definedName>
    <definedName name="_xlnm.Print_Area" localSheetId="15">'ATR-A6'!$A$1:$E$43</definedName>
    <definedName name="_xlnm.Print_Area" localSheetId="16">'ATR-A6_II'!$A$1:$E$21</definedName>
    <definedName name="_xlnm.Print_Area" localSheetId="19">'ATR-A8'!$A$1:$E$36</definedName>
    <definedName name="_xlnm.Print_Area" localSheetId="20">'ATR-A8_II'!$A$1:$E$24</definedName>
    <definedName name="_xlnm.Print_Area" localSheetId="21">'ATR-A9'!$A$1:$E$23</definedName>
    <definedName name="_xlnm.Print_Area" localSheetId="22">'ATR-A9_II'!$A$1:$E$11</definedName>
    <definedName name="_xlnm.Print_Titles" localSheetId="2">'ATR-A2.1'!$1:$8</definedName>
  </definedNames>
  <calcPr calcId="162913"/>
</workbook>
</file>

<file path=xl/calcChain.xml><?xml version="1.0" encoding="utf-8"?>
<calcChain xmlns="http://schemas.openxmlformats.org/spreadsheetml/2006/main">
  <c r="D47" i="32" l="1"/>
  <c r="D46" i="32"/>
  <c r="D45" i="32"/>
  <c r="D44" i="32"/>
  <c r="D43" i="32"/>
  <c r="D42" i="32"/>
  <c r="D41" i="32"/>
  <c r="D40" i="32"/>
  <c r="D39" i="32"/>
  <c r="D38" i="32"/>
  <c r="D37" i="32"/>
  <c r="D36" i="32"/>
  <c r="D35" i="32"/>
  <c r="C47" i="32"/>
  <c r="C46" i="32"/>
  <c r="C45" i="32"/>
  <c r="C44" i="32"/>
  <c r="C43" i="32"/>
  <c r="C42" i="32"/>
  <c r="C41" i="32"/>
  <c r="C40" i="32"/>
  <c r="C39" i="32"/>
  <c r="C38" i="32"/>
  <c r="C37" i="32"/>
  <c r="C36" i="32"/>
  <c r="C35" i="32"/>
  <c r="B36" i="32"/>
  <c r="B37" i="32"/>
  <c r="B38" i="32"/>
  <c r="B39" i="32"/>
  <c r="B40" i="32"/>
  <c r="B41" i="32"/>
  <c r="B42" i="32"/>
  <c r="B43" i="32"/>
  <c r="B44" i="32"/>
  <c r="B45" i="32"/>
  <c r="B46" i="32"/>
  <c r="B47" i="32"/>
  <c r="B35" i="32"/>
  <c r="E44" i="28" l="1"/>
  <c r="E45" i="28"/>
  <c r="E46" i="28"/>
  <c r="E47" i="28"/>
  <c r="E37" i="32"/>
  <c r="E38" i="32"/>
  <c r="E39" i="32"/>
  <c r="E40" i="32"/>
  <c r="E41" i="32"/>
  <c r="E42" i="32"/>
  <c r="E43" i="32"/>
  <c r="E44" i="32"/>
  <c r="E45" i="32"/>
  <c r="E46" i="32"/>
  <c r="E47" i="32"/>
  <c r="E36" i="32"/>
  <c r="E26" i="36"/>
  <c r="E25" i="36"/>
  <c r="E24" i="36"/>
  <c r="E41" i="12"/>
  <c r="G15" i="56"/>
  <c r="G13" i="56"/>
  <c r="G15" i="57"/>
  <c r="G14" i="57"/>
  <c r="G13" i="57"/>
  <c r="D18" i="56"/>
  <c r="D18" i="57"/>
  <c r="D19" i="57"/>
  <c r="D20" i="57"/>
  <c r="D21" i="57"/>
  <c r="D22" i="57"/>
  <c r="D23" i="57"/>
  <c r="D24" i="57"/>
  <c r="D25" i="57"/>
  <c r="D26" i="57"/>
  <c r="D27" i="57"/>
  <c r="D28" i="57"/>
  <c r="D29" i="57"/>
  <c r="D30" i="57"/>
  <c r="D31" i="57"/>
  <c r="D32" i="57"/>
  <c r="D33" i="57"/>
  <c r="D34" i="57"/>
  <c r="D35" i="57"/>
  <c r="D36" i="57"/>
  <c r="D37" i="57"/>
  <c r="D38" i="57"/>
  <c r="C13" i="55"/>
  <c r="D14" i="57"/>
  <c r="D15" i="57"/>
  <c r="D13" i="57"/>
  <c r="D15" i="54"/>
  <c r="E15" i="54"/>
  <c r="D14" i="54"/>
  <c r="E14" i="54"/>
  <c r="D13" i="54"/>
  <c r="E13" i="54"/>
  <c r="C15" i="54"/>
  <c r="C14" i="54"/>
  <c r="C13" i="54"/>
  <c r="D15" i="31"/>
  <c r="D14" i="31"/>
  <c r="D13" i="31"/>
  <c r="C15" i="31"/>
  <c r="C14" i="31"/>
  <c r="C13" i="31"/>
  <c r="D12" i="57"/>
  <c r="C13" i="3"/>
  <c r="C12" i="3"/>
  <c r="C12" i="55"/>
  <c r="C15" i="55"/>
  <c r="C14" i="55"/>
  <c r="D13" i="56"/>
  <c r="E14" i="55"/>
  <c r="E15" i="55"/>
  <c r="D15" i="55"/>
  <c r="D14" i="55"/>
  <c r="E13" i="55"/>
  <c r="D13" i="55"/>
  <c r="E15" i="3"/>
  <c r="E14" i="3"/>
  <c r="E13" i="3"/>
  <c r="D15" i="3"/>
  <c r="D14" i="3"/>
  <c r="D13" i="3"/>
  <c r="C15" i="3"/>
  <c r="C14" i="3"/>
  <c r="E37" i="56"/>
  <c r="D37" i="56"/>
  <c r="E36" i="56"/>
  <c r="D36" i="56"/>
  <c r="E35" i="56"/>
  <c r="D35" i="56"/>
  <c r="E34" i="56"/>
  <c r="D34" i="56"/>
  <c r="E33" i="56"/>
  <c r="D33" i="56"/>
  <c r="E32" i="56"/>
  <c r="D32" i="56"/>
  <c r="E31" i="56"/>
  <c r="D31" i="56"/>
  <c r="E30" i="56"/>
  <c r="D30" i="56"/>
  <c r="E27" i="56"/>
  <c r="D27" i="56"/>
  <c r="E26" i="56"/>
  <c r="D26" i="56"/>
  <c r="E25" i="56"/>
  <c r="D25" i="56"/>
  <c r="E24" i="56"/>
  <c r="D24" i="56"/>
  <c r="E23" i="56"/>
  <c r="D23" i="56"/>
  <c r="E22" i="56"/>
  <c r="D22" i="56"/>
  <c r="E21" i="56"/>
  <c r="D21" i="56"/>
  <c r="E20" i="56"/>
  <c r="D20" i="56"/>
  <c r="E19" i="56"/>
  <c r="D19" i="56"/>
  <c r="E18" i="56"/>
  <c r="E37" i="48"/>
  <c r="E36" i="48"/>
  <c r="E35" i="48"/>
  <c r="E34" i="48"/>
  <c r="E33" i="48"/>
  <c r="E32" i="48"/>
  <c r="E31" i="48"/>
  <c r="E30" i="48"/>
  <c r="E27" i="48"/>
  <c r="E26" i="48"/>
  <c r="E25" i="48"/>
  <c r="E24" i="48"/>
  <c r="E23" i="48"/>
  <c r="E22" i="48"/>
  <c r="E21" i="48"/>
  <c r="E20" i="48"/>
  <c r="E19" i="48"/>
  <c r="E18" i="48"/>
  <c r="D36" i="48"/>
  <c r="D35" i="48"/>
  <c r="D34" i="48"/>
  <c r="D33" i="48"/>
  <c r="D32" i="48"/>
  <c r="D31" i="48"/>
  <c r="D30" i="48"/>
  <c r="D27" i="48"/>
  <c r="D26" i="48"/>
  <c r="D25" i="48"/>
  <c r="D24" i="48"/>
  <c r="D23" i="48"/>
  <c r="D22" i="48"/>
  <c r="D21" i="48"/>
  <c r="D20" i="48"/>
  <c r="E38" i="57"/>
  <c r="J38" i="57"/>
  <c r="I38" i="57"/>
  <c r="E37" i="57"/>
  <c r="E36" i="57"/>
  <c r="J36" i="57"/>
  <c r="I36" i="57"/>
  <c r="E35" i="57"/>
  <c r="J35" i="57"/>
  <c r="I35" i="57"/>
  <c r="E34" i="57"/>
  <c r="J34" i="57"/>
  <c r="I34" i="57"/>
  <c r="E33" i="57"/>
  <c r="J33" i="57"/>
  <c r="I33" i="57"/>
  <c r="E32" i="57"/>
  <c r="J32" i="57"/>
  <c r="I32" i="57"/>
  <c r="E31" i="57"/>
  <c r="J31" i="57"/>
  <c r="I31" i="57"/>
  <c r="E30" i="57"/>
  <c r="J30" i="57"/>
  <c r="I30" i="57"/>
  <c r="E29" i="57"/>
  <c r="J29" i="57"/>
  <c r="I29" i="57"/>
  <c r="E28" i="57"/>
  <c r="J28" i="57"/>
  <c r="I28" i="57"/>
  <c r="E27" i="57"/>
  <c r="J27" i="57"/>
  <c r="I27" i="57"/>
  <c r="E26" i="57"/>
  <c r="J26" i="57"/>
  <c r="I26" i="57"/>
  <c r="E25" i="57"/>
  <c r="J25" i="57"/>
  <c r="I25" i="57"/>
  <c r="E24" i="57"/>
  <c r="J24" i="57"/>
  <c r="I24" i="57"/>
  <c r="E23" i="57"/>
  <c r="J23" i="57"/>
  <c r="I23" i="57"/>
  <c r="E22" i="57"/>
  <c r="J22" i="57"/>
  <c r="I22" i="57"/>
  <c r="E21" i="57"/>
  <c r="J21" i="57"/>
  <c r="I21" i="57"/>
  <c r="E20" i="57"/>
  <c r="J20" i="57"/>
  <c r="I20" i="57"/>
  <c r="E19" i="57"/>
  <c r="J19" i="57"/>
  <c r="I19" i="57"/>
  <c r="E18" i="57"/>
  <c r="J18" i="57"/>
  <c r="I18" i="57"/>
  <c r="E15" i="57"/>
  <c r="J15" i="57"/>
  <c r="I15" i="57"/>
  <c r="E14" i="57"/>
  <c r="J14" i="57"/>
  <c r="I14" i="57"/>
  <c r="E13" i="57"/>
  <c r="J13" i="57"/>
  <c r="I13" i="57"/>
  <c r="E12" i="57"/>
  <c r="G12" i="57"/>
  <c r="J12" i="57"/>
  <c r="I12" i="57"/>
  <c r="E9" i="57"/>
  <c r="G9" i="57"/>
  <c r="J9" i="57"/>
  <c r="D9" i="57"/>
  <c r="I9" i="57"/>
  <c r="J38" i="56"/>
  <c r="I38" i="56"/>
  <c r="J37" i="56"/>
  <c r="I37" i="56"/>
  <c r="J36" i="56"/>
  <c r="I36" i="56"/>
  <c r="J35" i="56"/>
  <c r="I35" i="56"/>
  <c r="J34" i="56"/>
  <c r="I34" i="56"/>
  <c r="J33" i="56"/>
  <c r="I33" i="56"/>
  <c r="J32" i="56"/>
  <c r="I32" i="56"/>
  <c r="J31" i="56"/>
  <c r="I31" i="56"/>
  <c r="J30" i="56"/>
  <c r="I30" i="56"/>
  <c r="J29" i="56"/>
  <c r="I29" i="56"/>
  <c r="J28" i="56"/>
  <c r="I28" i="56"/>
  <c r="J27" i="56"/>
  <c r="I27" i="56"/>
  <c r="J26" i="56"/>
  <c r="I26" i="56"/>
  <c r="J25" i="56"/>
  <c r="I25" i="56"/>
  <c r="J24" i="56"/>
  <c r="I24" i="56"/>
  <c r="J23" i="56"/>
  <c r="I23" i="56"/>
  <c r="J22" i="56"/>
  <c r="I22" i="56"/>
  <c r="J21" i="56"/>
  <c r="I21" i="56"/>
  <c r="J20" i="56"/>
  <c r="I20" i="56"/>
  <c r="J19" i="56"/>
  <c r="I19" i="56"/>
  <c r="J18" i="56"/>
  <c r="I18" i="56"/>
  <c r="E15" i="56"/>
  <c r="J15" i="56"/>
  <c r="D15" i="56"/>
  <c r="I15" i="56"/>
  <c r="E14" i="56"/>
  <c r="J14" i="56"/>
  <c r="D14" i="56"/>
  <c r="I14" i="56"/>
  <c r="E13" i="56"/>
  <c r="J13" i="56"/>
  <c r="I13" i="56"/>
  <c r="E12" i="56"/>
  <c r="J12" i="56"/>
  <c r="D12" i="56"/>
  <c r="I12" i="56"/>
  <c r="E9" i="55"/>
  <c r="E9" i="56"/>
  <c r="G9" i="56"/>
  <c r="J9" i="56"/>
  <c r="F12" i="55"/>
  <c r="F13" i="55"/>
  <c r="F14" i="55"/>
  <c r="F15" i="55"/>
  <c r="F9" i="55"/>
  <c r="D9" i="56"/>
  <c r="I9" i="56"/>
  <c r="I19" i="48"/>
  <c r="J19" i="48"/>
  <c r="I20" i="48"/>
  <c r="J20" i="48"/>
  <c r="I21" i="48"/>
  <c r="J21" i="48"/>
  <c r="I22" i="48"/>
  <c r="J22" i="48"/>
  <c r="I23" i="48"/>
  <c r="J23" i="48"/>
  <c r="I24" i="48"/>
  <c r="J24" i="48"/>
  <c r="I25" i="48"/>
  <c r="J25" i="48"/>
  <c r="I26" i="48"/>
  <c r="J26" i="48"/>
  <c r="I27" i="48"/>
  <c r="J27" i="48"/>
  <c r="I28" i="48"/>
  <c r="J28" i="48"/>
  <c r="I29" i="48"/>
  <c r="J29" i="48"/>
  <c r="I30" i="48"/>
  <c r="J30" i="48"/>
  <c r="I31" i="48"/>
  <c r="J31" i="48"/>
  <c r="I32" i="48"/>
  <c r="J32" i="48"/>
  <c r="I33" i="48"/>
  <c r="J33" i="48"/>
  <c r="I34" i="48"/>
  <c r="J34" i="48"/>
  <c r="I35" i="48"/>
  <c r="J35" i="48"/>
  <c r="I36" i="48"/>
  <c r="J36" i="48"/>
  <c r="I37" i="48"/>
  <c r="J37" i="48"/>
  <c r="I38" i="48"/>
  <c r="J38" i="48"/>
  <c r="J18" i="48"/>
  <c r="I18" i="48"/>
  <c r="D13" i="48"/>
  <c r="I13" i="48"/>
  <c r="E13" i="48"/>
  <c r="J13" i="48"/>
  <c r="D14" i="48"/>
  <c r="I14" i="48"/>
  <c r="E14" i="48"/>
  <c r="J14" i="48"/>
  <c r="D15" i="48"/>
  <c r="I15" i="48"/>
  <c r="E15" i="48"/>
  <c r="J15" i="48"/>
  <c r="E12" i="48"/>
  <c r="J12" i="48"/>
  <c r="I12" i="48"/>
  <c r="E9" i="3"/>
  <c r="E9" i="48"/>
  <c r="J9" i="48"/>
  <c r="F12" i="3"/>
  <c r="F13" i="3"/>
  <c r="F14" i="3"/>
  <c r="F15" i="3"/>
  <c r="F9" i="3"/>
  <c r="D9" i="48"/>
  <c r="I9" i="48"/>
  <c r="E20" i="37"/>
  <c r="E51" i="11"/>
  <c r="E22" i="36"/>
  <c r="E23" i="36"/>
  <c r="F41" i="31"/>
  <c r="F42" i="31"/>
  <c r="F43" i="31"/>
  <c r="F44" i="31"/>
  <c r="F45" i="31"/>
  <c r="F46" i="31"/>
  <c r="F47" i="31"/>
  <c r="F48" i="31"/>
  <c r="F49" i="31"/>
  <c r="F50" i="31"/>
  <c r="F51" i="31"/>
  <c r="F52" i="31"/>
  <c r="F30" i="54"/>
  <c r="F31" i="54"/>
  <c r="F32" i="54"/>
  <c r="F33" i="54"/>
  <c r="F34" i="54"/>
  <c r="F35" i="54"/>
  <c r="F62" i="55"/>
  <c r="F63" i="55"/>
  <c r="F64" i="55"/>
  <c r="F65" i="55"/>
  <c r="F66" i="55"/>
  <c r="F63" i="3"/>
  <c r="F64" i="3"/>
  <c r="F65" i="3"/>
  <c r="F66" i="3"/>
  <c r="E37" i="14"/>
  <c r="E38" i="14"/>
  <c r="E39" i="14"/>
  <c r="E40" i="14"/>
  <c r="E30" i="39"/>
  <c r="E37" i="12"/>
  <c r="E38" i="12"/>
  <c r="E39" i="12"/>
  <c r="E40" i="12"/>
  <c r="C9" i="11"/>
  <c r="D9" i="11"/>
  <c r="E11" i="11"/>
  <c r="E12" i="11"/>
  <c r="E13" i="11"/>
  <c r="E14" i="1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49" i="11"/>
  <c r="E50" i="11"/>
  <c r="E9" i="11"/>
  <c r="E21" i="36"/>
  <c r="E18" i="35"/>
  <c r="E19" i="35"/>
  <c r="E39" i="9"/>
  <c r="E40" i="9"/>
  <c r="E41" i="9"/>
  <c r="E18" i="46"/>
  <c r="E18" i="45"/>
  <c r="E16" i="45"/>
  <c r="E16" i="46"/>
  <c r="E11" i="38"/>
  <c r="E12" i="38"/>
  <c r="E13" i="38"/>
  <c r="E14" i="38"/>
  <c r="E15" i="38"/>
  <c r="E16" i="38"/>
  <c r="E17" i="38"/>
  <c r="E18" i="38"/>
  <c r="E19" i="38"/>
  <c r="E20" i="38"/>
  <c r="E21" i="38"/>
  <c r="E22" i="38"/>
  <c r="E23" i="38"/>
  <c r="E9" i="38"/>
  <c r="C9" i="38"/>
  <c r="D9" i="38"/>
  <c r="B9" i="38"/>
  <c r="F45" i="55"/>
  <c r="F46" i="55"/>
  <c r="F61" i="55"/>
  <c r="F58" i="55"/>
  <c r="F59" i="55"/>
  <c r="F60" i="55"/>
  <c r="F57" i="55"/>
  <c r="F56" i="55"/>
  <c r="F52" i="55"/>
  <c r="F53" i="55"/>
  <c r="F54" i="55"/>
  <c r="F55" i="55"/>
  <c r="F51" i="55"/>
  <c r="F50" i="55"/>
  <c r="F49" i="55"/>
  <c r="F47" i="55"/>
  <c r="F48" i="55"/>
  <c r="F42" i="55"/>
  <c r="F43" i="55"/>
  <c r="F44" i="55"/>
  <c r="F39" i="55"/>
  <c r="F40" i="55"/>
  <c r="F41" i="55"/>
  <c r="F37" i="55"/>
  <c r="F38" i="55"/>
  <c r="F21" i="55"/>
  <c r="F22" i="55"/>
  <c r="F23" i="55"/>
  <c r="F24" i="55"/>
  <c r="F25" i="55"/>
  <c r="F26" i="55"/>
  <c r="F27" i="55"/>
  <c r="F28" i="55"/>
  <c r="F29" i="55"/>
  <c r="F30" i="55"/>
  <c r="F31" i="55"/>
  <c r="F32" i="55"/>
  <c r="F33" i="55"/>
  <c r="F34" i="55"/>
  <c r="F35" i="55"/>
  <c r="F36" i="55"/>
  <c r="F20" i="55"/>
  <c r="F18" i="55"/>
  <c r="F19" i="55"/>
  <c r="F62" i="3"/>
  <c r="F61" i="3"/>
  <c r="F58" i="3"/>
  <c r="F59" i="3"/>
  <c r="F60" i="3"/>
  <c r="F57" i="3"/>
  <c r="F56" i="3"/>
  <c r="F52" i="3"/>
  <c r="F53" i="3"/>
  <c r="F54" i="3"/>
  <c r="F55" i="3"/>
  <c r="F51" i="3"/>
  <c r="F50" i="3"/>
  <c r="F49" i="3"/>
  <c r="F45" i="3"/>
  <c r="F46" i="3"/>
  <c r="F47" i="3"/>
  <c r="F48" i="3"/>
  <c r="F42" i="3"/>
  <c r="F43" i="3"/>
  <c r="F44" i="3"/>
  <c r="F39" i="3"/>
  <c r="F40" i="3"/>
  <c r="F41" i="3"/>
  <c r="F37" i="3"/>
  <c r="F38" i="3"/>
  <c r="F21" i="3"/>
  <c r="F22" i="3"/>
  <c r="F23" i="3"/>
  <c r="F24" i="3"/>
  <c r="F25" i="3"/>
  <c r="F26" i="3"/>
  <c r="F27" i="3"/>
  <c r="F28" i="3"/>
  <c r="F29" i="3"/>
  <c r="F30" i="3"/>
  <c r="F31" i="3"/>
  <c r="F32" i="3"/>
  <c r="F33" i="3"/>
  <c r="F34" i="3"/>
  <c r="F35" i="3"/>
  <c r="F36" i="3"/>
  <c r="F20" i="3"/>
  <c r="D19" i="48"/>
  <c r="F18" i="3"/>
  <c r="F19" i="3"/>
  <c r="D18" i="48"/>
  <c r="E12" i="3"/>
  <c r="D12" i="3"/>
  <c r="E12" i="55"/>
  <c r="D12" i="55"/>
  <c r="E12" i="54"/>
  <c r="D12" i="54"/>
  <c r="D37" i="48"/>
  <c r="D9" i="13"/>
  <c r="C9" i="13"/>
  <c r="B9" i="13"/>
  <c r="E27" i="13"/>
  <c r="E28" i="13"/>
  <c r="E29" i="13"/>
  <c r="C9" i="35"/>
  <c r="D9" i="35"/>
  <c r="B9" i="35"/>
  <c r="C9" i="34"/>
  <c r="D9" i="34"/>
  <c r="B9" i="34"/>
  <c r="E13" i="37"/>
  <c r="E14" i="37"/>
  <c r="E15" i="37"/>
  <c r="E16" i="37"/>
  <c r="E17" i="37"/>
  <c r="E18" i="37"/>
  <c r="E19" i="37"/>
  <c r="D12" i="31"/>
  <c r="E12" i="31"/>
  <c r="E13" i="31"/>
  <c r="E14" i="31"/>
  <c r="E15" i="31"/>
  <c r="C12" i="31"/>
  <c r="F19" i="54"/>
  <c r="F20" i="54"/>
  <c r="F21" i="54"/>
  <c r="F22" i="54"/>
  <c r="F23" i="54"/>
  <c r="F24" i="54"/>
  <c r="F25" i="54"/>
  <c r="F26" i="54"/>
  <c r="F27" i="54"/>
  <c r="F28" i="54"/>
  <c r="F29" i="54"/>
  <c r="F18" i="54"/>
  <c r="E26" i="13"/>
  <c r="E25" i="13"/>
  <c r="E24" i="13"/>
  <c r="E23" i="13"/>
  <c r="E22" i="13"/>
  <c r="E21" i="13"/>
  <c r="E20" i="13"/>
  <c r="E19" i="13"/>
  <c r="E18" i="13"/>
  <c r="E17" i="13"/>
  <c r="E16" i="13"/>
  <c r="E15" i="13"/>
  <c r="E14" i="13"/>
  <c r="E13" i="13"/>
  <c r="E12" i="13"/>
  <c r="E11" i="13"/>
  <c r="E11" i="37"/>
  <c r="E9" i="13"/>
  <c r="E16" i="34"/>
  <c r="E17" i="34"/>
  <c r="E18" i="34"/>
  <c r="E19" i="34"/>
  <c r="E29" i="12"/>
  <c r="E30" i="12"/>
  <c r="E31" i="12"/>
  <c r="E21" i="12"/>
  <c r="E20" i="12"/>
  <c r="F40" i="31"/>
  <c r="F39" i="31"/>
  <c r="F38" i="31"/>
  <c r="F37" i="31"/>
  <c r="F36" i="31"/>
  <c r="F35" i="31"/>
  <c r="F34" i="31"/>
  <c r="F33" i="31"/>
  <c r="F32" i="31"/>
  <c r="F31" i="31"/>
  <c r="F30" i="31"/>
  <c r="F29" i="31"/>
  <c r="F28" i="31"/>
  <c r="F27" i="31"/>
  <c r="F26" i="31"/>
  <c r="F25" i="31"/>
  <c r="F24" i="31"/>
  <c r="F23" i="31"/>
  <c r="F22" i="31"/>
  <c r="F21" i="31"/>
  <c r="F20" i="31"/>
  <c r="F19" i="31"/>
  <c r="F18" i="31"/>
  <c r="B9" i="37"/>
  <c r="D9" i="14"/>
  <c r="C9" i="14"/>
  <c r="B9" i="14"/>
  <c r="E25" i="39"/>
  <c r="E26" i="39"/>
  <c r="E27" i="39"/>
  <c r="E28" i="39"/>
  <c r="E29" i="39"/>
  <c r="C9" i="12"/>
  <c r="B9" i="12"/>
  <c r="F15" i="31"/>
  <c r="F13" i="31"/>
  <c r="E9" i="54"/>
  <c r="F14" i="54"/>
  <c r="C12" i="54"/>
  <c r="F12" i="54"/>
  <c r="E11" i="12"/>
  <c r="E16" i="33"/>
  <c r="E17" i="33"/>
  <c r="E18" i="33"/>
  <c r="E19" i="33"/>
  <c r="E20" i="33"/>
  <c r="E21" i="33"/>
  <c r="E22" i="33"/>
  <c r="E23" i="33"/>
  <c r="E24" i="33"/>
  <c r="E25" i="33"/>
  <c r="C9" i="33"/>
  <c r="E12" i="12"/>
  <c r="E13" i="12"/>
  <c r="D9" i="6"/>
  <c r="C9" i="6"/>
  <c r="B9" i="6"/>
  <c r="C9" i="37"/>
  <c r="D9" i="37"/>
  <c r="B38" i="6"/>
  <c r="C38" i="6"/>
  <c r="D38" i="6"/>
  <c r="B39" i="6"/>
  <c r="C39" i="6"/>
  <c r="D39" i="6"/>
  <c r="B40" i="6"/>
  <c r="C40" i="6"/>
  <c r="D40" i="6"/>
  <c r="B41" i="6"/>
  <c r="C41" i="6"/>
  <c r="D41" i="6"/>
  <c r="B42" i="6"/>
  <c r="C42" i="6"/>
  <c r="D42" i="6"/>
  <c r="B43" i="6"/>
  <c r="C43" i="6"/>
  <c r="D43" i="6"/>
  <c r="B44" i="6"/>
  <c r="C44" i="6"/>
  <c r="D44" i="6"/>
  <c r="B45" i="6"/>
  <c r="C45" i="6"/>
  <c r="D45" i="6"/>
  <c r="B46" i="6"/>
  <c r="C46" i="6"/>
  <c r="D46" i="6"/>
  <c r="B47" i="6"/>
  <c r="C47" i="6"/>
  <c r="D47" i="6"/>
  <c r="B48" i="6"/>
  <c r="C48" i="6"/>
  <c r="D48" i="6"/>
  <c r="G14" i="56"/>
  <c r="G12" i="56"/>
  <c r="G15" i="48"/>
  <c r="G14" i="48"/>
  <c r="G13" i="48"/>
  <c r="G12" i="48"/>
  <c r="E11" i="50"/>
  <c r="E12" i="50"/>
  <c r="E13" i="50"/>
  <c r="E14" i="50"/>
  <c r="E15" i="50"/>
  <c r="E16" i="50"/>
  <c r="E17" i="50"/>
  <c r="E18" i="50"/>
  <c r="E19" i="50"/>
  <c r="E20" i="50"/>
  <c r="E21" i="50"/>
  <c r="E23" i="39"/>
  <c r="E24" i="39"/>
  <c r="E37" i="9"/>
  <c r="E38" i="9"/>
  <c r="E15" i="34"/>
  <c r="E17" i="28"/>
  <c r="E18" i="28"/>
  <c r="E19" i="28"/>
  <c r="E20" i="28"/>
  <c r="E21" i="28"/>
  <c r="E22" i="28"/>
  <c r="E23" i="28"/>
  <c r="E24" i="28"/>
  <c r="E25" i="28"/>
  <c r="E26" i="28"/>
  <c r="E27" i="28"/>
  <c r="E28" i="28"/>
  <c r="E29" i="28"/>
  <c r="E30" i="28"/>
  <c r="E31" i="28"/>
  <c r="E32" i="28"/>
  <c r="E33" i="28"/>
  <c r="E34" i="28"/>
  <c r="E35" i="28"/>
  <c r="E36" i="28"/>
  <c r="E37" i="28"/>
  <c r="E38" i="28"/>
  <c r="E39" i="28"/>
  <c r="E40" i="28"/>
  <c r="E41" i="28"/>
  <c r="E42" i="28"/>
  <c r="E43" i="28"/>
  <c r="D9" i="33"/>
  <c r="E10" i="33"/>
  <c r="E11" i="6"/>
  <c r="E12" i="6"/>
  <c r="E13" i="6"/>
  <c r="E14" i="6"/>
  <c r="E15" i="6"/>
  <c r="E16" i="6"/>
  <c r="E17" i="6"/>
  <c r="E18" i="6"/>
  <c r="E19" i="6"/>
  <c r="E20" i="6"/>
  <c r="E21" i="6"/>
  <c r="E10" i="6"/>
  <c r="E34" i="32"/>
  <c r="E21" i="32"/>
  <c r="E33" i="32"/>
  <c r="D23" i="6"/>
  <c r="B23" i="6"/>
  <c r="C23" i="6"/>
  <c r="E15" i="52"/>
  <c r="E35" i="6"/>
  <c r="E15" i="53"/>
  <c r="E11" i="8"/>
  <c r="E12" i="8"/>
  <c r="E13" i="8"/>
  <c r="E14" i="8"/>
  <c r="E15" i="8"/>
  <c r="E16" i="8"/>
  <c r="E17" i="8"/>
  <c r="E18" i="8"/>
  <c r="E19" i="8"/>
  <c r="E20" i="8"/>
  <c r="E21" i="8"/>
  <c r="E22" i="8"/>
  <c r="E23" i="8"/>
  <c r="E24" i="8"/>
  <c r="E25" i="8"/>
  <c r="E26" i="8"/>
  <c r="E15" i="33"/>
  <c r="E14" i="33"/>
  <c r="E13" i="33"/>
  <c r="E12" i="33"/>
  <c r="E11" i="33"/>
  <c r="B9" i="33"/>
  <c r="D9" i="39"/>
  <c r="C9" i="39"/>
  <c r="B9" i="39"/>
  <c r="C9" i="32"/>
  <c r="D9" i="32"/>
  <c r="B9" i="32"/>
  <c r="E10" i="32"/>
  <c r="E11" i="32"/>
  <c r="E12" i="32"/>
  <c r="E13" i="32"/>
  <c r="E14" i="32"/>
  <c r="E15" i="32"/>
  <c r="E16" i="32"/>
  <c r="E17" i="32"/>
  <c r="E18" i="32"/>
  <c r="E19" i="32"/>
  <c r="E20" i="32"/>
  <c r="C49" i="6"/>
  <c r="D49" i="6"/>
  <c r="B49" i="6"/>
  <c r="E27" i="8"/>
  <c r="E14" i="35"/>
  <c r="E34" i="12"/>
  <c r="E35" i="12"/>
  <c r="E36" i="12"/>
  <c r="C22" i="32"/>
  <c r="D22" i="32"/>
  <c r="B22" i="32"/>
  <c r="C9" i="9"/>
  <c r="D9" i="9"/>
  <c r="B9" i="9"/>
  <c r="E23" i="32"/>
  <c r="D9" i="36"/>
  <c r="C9" i="36"/>
  <c r="B9" i="36"/>
  <c r="D9" i="31"/>
  <c r="D66" i="47"/>
  <c r="E24" i="32"/>
  <c r="E25" i="32"/>
  <c r="E26" i="32"/>
  <c r="E27" i="32"/>
  <c r="E28" i="32"/>
  <c r="E29" i="32"/>
  <c r="E30" i="32"/>
  <c r="E31" i="32"/>
  <c r="E32" i="32"/>
  <c r="E24" i="6"/>
  <c r="E25" i="6"/>
  <c r="E26" i="6"/>
  <c r="E27" i="6"/>
  <c r="E28" i="6"/>
  <c r="E29" i="6"/>
  <c r="E43" i="6"/>
  <c r="E30" i="6"/>
  <c r="E44" i="6"/>
  <c r="E31" i="6"/>
  <c r="E32" i="6"/>
  <c r="E33" i="6"/>
  <c r="E34" i="6"/>
  <c r="B9" i="8"/>
  <c r="C9" i="8"/>
  <c r="D9" i="8"/>
  <c r="B9" i="28"/>
  <c r="C9" i="28"/>
  <c r="D9" i="28"/>
  <c r="E12" i="28"/>
  <c r="E13" i="28"/>
  <c r="E14" i="28"/>
  <c r="E12" i="34"/>
  <c r="E13" i="34"/>
  <c r="E14" i="34"/>
  <c r="E11" i="9"/>
  <c r="E12" i="9"/>
  <c r="E13" i="9"/>
  <c r="E14" i="9"/>
  <c r="E15" i="9"/>
  <c r="E16" i="9"/>
  <c r="E17" i="9"/>
  <c r="E18" i="9"/>
  <c r="E19" i="9"/>
  <c r="E20" i="9"/>
  <c r="E21" i="9"/>
  <c r="E22" i="9"/>
  <c r="E23" i="9"/>
  <c r="E24" i="9"/>
  <c r="E25" i="9"/>
  <c r="E26" i="9"/>
  <c r="E27" i="9"/>
  <c r="E28" i="9"/>
  <c r="E29" i="9"/>
  <c r="E30" i="9"/>
  <c r="E31" i="9"/>
  <c r="E32" i="9"/>
  <c r="E33" i="9"/>
  <c r="E34" i="9"/>
  <c r="E35" i="9"/>
  <c r="E36" i="9"/>
  <c r="E11" i="35"/>
  <c r="E12" i="35"/>
  <c r="E13" i="35"/>
  <c r="E15" i="35"/>
  <c r="E16" i="35"/>
  <c r="E17" i="35"/>
  <c r="B9" i="11"/>
  <c r="E11" i="36"/>
  <c r="E12" i="36"/>
  <c r="E13" i="36"/>
  <c r="E14" i="36"/>
  <c r="E15" i="36"/>
  <c r="E16" i="36"/>
  <c r="E17" i="36"/>
  <c r="E18" i="36"/>
  <c r="E19" i="36"/>
  <c r="E20" i="36"/>
  <c r="E14" i="12"/>
  <c r="E15" i="12"/>
  <c r="E16" i="12"/>
  <c r="E17" i="12"/>
  <c r="E18" i="12"/>
  <c r="E19" i="12"/>
  <c r="E22" i="12"/>
  <c r="E23" i="12"/>
  <c r="E24" i="12"/>
  <c r="E25" i="12"/>
  <c r="E26" i="12"/>
  <c r="E27" i="12"/>
  <c r="E28" i="12"/>
  <c r="E32" i="12"/>
  <c r="E33" i="12"/>
  <c r="E12" i="37"/>
  <c r="E11" i="14"/>
  <c r="E12" i="14"/>
  <c r="E13" i="14"/>
  <c r="E14" i="14"/>
  <c r="E15" i="14"/>
  <c r="E16" i="14"/>
  <c r="E17" i="14"/>
  <c r="E18" i="14"/>
  <c r="E19" i="14"/>
  <c r="E20" i="14"/>
  <c r="E21" i="14"/>
  <c r="E22" i="14"/>
  <c r="E23" i="14"/>
  <c r="E24" i="14"/>
  <c r="E25" i="14"/>
  <c r="E26" i="14"/>
  <c r="E27" i="14"/>
  <c r="E28" i="14"/>
  <c r="E29" i="14"/>
  <c r="E30" i="14"/>
  <c r="E31" i="14"/>
  <c r="E32" i="14"/>
  <c r="E33" i="14"/>
  <c r="E34" i="14"/>
  <c r="E35" i="14"/>
  <c r="E36" i="14"/>
  <c r="E11" i="39"/>
  <c r="E12" i="39"/>
  <c r="E13" i="39"/>
  <c r="E14" i="39"/>
  <c r="E15" i="39"/>
  <c r="E16" i="39"/>
  <c r="E17" i="39"/>
  <c r="E18" i="39"/>
  <c r="E19" i="39"/>
  <c r="E20" i="39"/>
  <c r="E21" i="39"/>
  <c r="E22" i="39"/>
  <c r="B9" i="45"/>
  <c r="C9" i="45"/>
  <c r="D9" i="45"/>
  <c r="E11" i="45"/>
  <c r="E12" i="45"/>
  <c r="E13" i="45"/>
  <c r="E14" i="45"/>
  <c r="E15" i="45"/>
  <c r="E17" i="45"/>
  <c r="B9" i="46"/>
  <c r="C9" i="46"/>
  <c r="D9" i="46"/>
  <c r="E11" i="46"/>
  <c r="E12" i="46"/>
  <c r="E13" i="46"/>
  <c r="E14" i="46"/>
  <c r="E15" i="46"/>
  <c r="E17" i="46"/>
  <c r="B9" i="49"/>
  <c r="C9" i="49"/>
  <c r="D9" i="49"/>
  <c r="E11" i="49"/>
  <c r="E12" i="49"/>
  <c r="E13" i="49"/>
  <c r="E14" i="49"/>
  <c r="E15" i="49"/>
  <c r="E16" i="49"/>
  <c r="E17" i="49"/>
  <c r="E18" i="49"/>
  <c r="E19" i="49"/>
  <c r="E20" i="49"/>
  <c r="E21" i="49"/>
  <c r="B9" i="50"/>
  <c r="C9" i="50"/>
  <c r="D9" i="50"/>
  <c r="E9" i="50"/>
  <c r="B9" i="53"/>
  <c r="C9" i="53"/>
  <c r="D9" i="53"/>
  <c r="E11" i="53"/>
  <c r="E12" i="53"/>
  <c r="E13" i="53"/>
  <c r="E14" i="53"/>
  <c r="B9" i="52"/>
  <c r="C9" i="52"/>
  <c r="D9" i="52"/>
  <c r="E11" i="52"/>
  <c r="E12" i="52"/>
  <c r="E13" i="52"/>
  <c r="E14" i="52"/>
  <c r="F28" i="47"/>
  <c r="E28" i="47"/>
  <c r="E46" i="6"/>
  <c r="E9" i="46"/>
  <c r="E9" i="34"/>
  <c r="C9" i="54"/>
  <c r="E9" i="33"/>
  <c r="E9" i="8"/>
  <c r="E45" i="6"/>
  <c r="F30" i="47"/>
  <c r="E30" i="47"/>
  <c r="E31" i="47"/>
  <c r="E9" i="36"/>
  <c r="E9" i="35"/>
  <c r="E9" i="49"/>
  <c r="E9" i="28"/>
  <c r="E47" i="6"/>
  <c r="E39" i="6"/>
  <c r="F14" i="31"/>
  <c r="F12" i="31"/>
  <c r="D60" i="47"/>
  <c r="D52" i="47"/>
  <c r="E9" i="52"/>
  <c r="E9" i="14"/>
  <c r="E9" i="39"/>
  <c r="E9" i="45"/>
  <c r="E9" i="53"/>
  <c r="E9" i="37"/>
  <c r="E9" i="12"/>
  <c r="F15" i="54"/>
  <c r="D9" i="54"/>
  <c r="D9" i="55"/>
  <c r="E49" i="6"/>
  <c r="E38" i="6"/>
  <c r="E42" i="6"/>
  <c r="E41" i="6"/>
  <c r="G9" i="48"/>
  <c r="F29" i="47"/>
  <c r="E29" i="47"/>
  <c r="F31" i="47"/>
  <c r="E9" i="9"/>
  <c r="E9" i="31"/>
  <c r="D67" i="47"/>
  <c r="E66" i="47"/>
  <c r="F66" i="47"/>
  <c r="C9" i="31"/>
  <c r="F13" i="54"/>
  <c r="C9" i="55"/>
  <c r="C9" i="3"/>
  <c r="D19" i="47"/>
  <c r="E19" i="47"/>
  <c r="D9" i="3"/>
  <c r="D20" i="47"/>
  <c r="F20" i="47"/>
  <c r="E9" i="6"/>
  <c r="D44" i="47"/>
  <c r="D36" i="47"/>
  <c r="E48" i="6"/>
  <c r="E40" i="6"/>
  <c r="D37" i="6"/>
  <c r="B37" i="6"/>
  <c r="C37" i="6"/>
  <c r="E23" i="6"/>
  <c r="D24" i="47"/>
  <c r="F24" i="47"/>
  <c r="E22" i="32"/>
  <c r="E9" i="32"/>
  <c r="D61" i="47"/>
  <c r="D45" i="47"/>
  <c r="E45" i="47"/>
  <c r="E37" i="6"/>
  <c r="D25" i="47"/>
  <c r="E25" i="47"/>
  <c r="D21" i="47"/>
  <c r="F21" i="47"/>
  <c r="F9" i="54"/>
  <c r="D58" i="47"/>
  <c r="E58" i="47"/>
  <c r="D57" i="47"/>
  <c r="D56" i="47"/>
  <c r="F56" i="47"/>
  <c r="D40" i="47"/>
  <c r="F40" i="47"/>
  <c r="D51" i="47"/>
  <c r="D55" i="47"/>
  <c r="F55" i="47"/>
  <c r="D53" i="47"/>
  <c r="E53" i="47"/>
  <c r="D54" i="47"/>
  <c r="F19" i="47"/>
  <c r="D35" i="47"/>
  <c r="E35" i="47"/>
  <c r="D42" i="47"/>
  <c r="F42" i="47"/>
  <c r="D38" i="47"/>
  <c r="F38" i="47"/>
  <c r="D39" i="47"/>
  <c r="E39" i="47"/>
  <c r="D12" i="48"/>
  <c r="D59" i="47"/>
  <c r="E59" i="47"/>
  <c r="D43" i="47"/>
  <c r="F9" i="31"/>
  <c r="D12" i="47"/>
  <c r="D65" i="47"/>
  <c r="D37" i="47"/>
  <c r="E37" i="47"/>
  <c r="D41" i="47"/>
  <c r="F41" i="47"/>
  <c r="E20" i="47"/>
  <c r="F45" i="47"/>
  <c r="E44" i="47"/>
  <c r="F44" i="47"/>
  <c r="F60" i="47"/>
  <c r="E60" i="47"/>
  <c r="E24" i="47"/>
  <c r="E35" i="32"/>
  <c r="E21" i="47"/>
  <c r="E61" i="47"/>
  <c r="F61" i="47"/>
  <c r="F39" i="47"/>
  <c r="E42" i="47"/>
  <c r="E55" i="47"/>
  <c r="F25" i="47"/>
  <c r="D14" i="47"/>
  <c r="F14" i="47"/>
  <c r="F58" i="47"/>
  <c r="F54" i="47"/>
  <c r="E54" i="47"/>
  <c r="F35" i="47"/>
  <c r="E56" i="47"/>
  <c r="F57" i="47"/>
  <c r="E57" i="47"/>
  <c r="E51" i="47"/>
  <c r="F51" i="47"/>
  <c r="E40" i="47"/>
  <c r="D11" i="47"/>
  <c r="E38" i="47"/>
  <c r="E41" i="47"/>
  <c r="F53" i="47"/>
  <c r="F59" i="47"/>
  <c r="D50" i="47"/>
  <c r="F37" i="47"/>
  <c r="E43" i="47"/>
  <c r="F43" i="47"/>
  <c r="F65" i="47"/>
  <c r="E65" i="47"/>
  <c r="E12" i="47"/>
  <c r="F12" i="47"/>
  <c r="E14" i="47"/>
  <c r="F11" i="47"/>
  <c r="D15" i="47"/>
  <c r="E15" i="47"/>
  <c r="D46" i="47"/>
  <c r="F46" i="47"/>
  <c r="E11" i="47"/>
  <c r="D10" i="47"/>
  <c r="F10" i="47"/>
  <c r="F50" i="47"/>
  <c r="E50" i="47"/>
  <c r="E32" i="47"/>
  <c r="F32" i="47"/>
  <c r="F15" i="47"/>
  <c r="E10" i="47"/>
  <c r="E46" i="47"/>
</calcChain>
</file>

<file path=xl/sharedStrings.xml><?xml version="1.0" encoding="utf-8"?>
<sst xmlns="http://schemas.openxmlformats.org/spreadsheetml/2006/main" count="5837" uniqueCount="3679">
  <si>
    <t>TIPO DE LUGAR GENERAL</t>
  </si>
  <si>
    <t>TIPO DE LUGAR DETALLADO</t>
  </si>
  <si>
    <t xml:space="preserve">
FUENTES Y NOTAS EXPLICATIVAS</t>
  </si>
  <si>
    <t>Fuentes y notas explicativas</t>
  </si>
  <si>
    <t>Agrario</t>
  </si>
  <si>
    <t>Industria</t>
  </si>
  <si>
    <t>Servicios</t>
  </si>
  <si>
    <t>Conductores y operadores de maquinaria móvil</t>
  </si>
  <si>
    <t>SECTOR</t>
  </si>
  <si>
    <t>SECCIÓN Y DIVISIÓN</t>
  </si>
  <si>
    <t xml:space="preserve">               POR SECTOR, SECCIÓN Y DIVISIÓN DE ACTIVIDAD ECONÓMICA</t>
  </si>
  <si>
    <t xml:space="preserve">               POR SEXO Y EDAD DEL TRABAJADOR ACCIDENTADO</t>
  </si>
  <si>
    <t xml:space="preserve">               POR GRANDES GRUPOS DE OCUPACIÓN</t>
  </si>
  <si>
    <t xml:space="preserve">               POR TIPO DE LUGAR DONDE SE ENCONTRABA EL TRABAJADOR ACCIDENTADO</t>
  </si>
  <si>
    <t xml:space="preserve">               POR ACTIVIDAD FÍSICA QUE REALIZABA EL TRABAJADOR ACCIDENTADO</t>
  </si>
  <si>
    <t xml:space="preserve">               POR DESVIACIÓN QUE PRODUJO EL ACCIDENTE</t>
  </si>
  <si>
    <t xml:space="preserve">               POR FORMA O CONTACTO QUE PRODUJO LA LESIÓN</t>
  </si>
  <si>
    <t xml:space="preserve">               POR DESCRIPCIÓN DE LA LESIÓN</t>
  </si>
  <si>
    <t xml:space="preserve">                 POR PARTE DEL CUERPO LESIONADA</t>
  </si>
  <si>
    <t>Se incluyen los accidentes que han causado baja en el periodo de referencia, recepcionados por la Autoridad Laboral Provincial (véanse Fuentes y Notas Explicativas).</t>
  </si>
  <si>
    <t>ATR-R1</t>
  </si>
  <si>
    <t>ATR-A3</t>
  </si>
  <si>
    <t>ATR-A4</t>
  </si>
  <si>
    <t>ATR-A5</t>
  </si>
  <si>
    <t>ATR-A6</t>
  </si>
  <si>
    <t>ATR-A7</t>
  </si>
  <si>
    <t>ATR-A8</t>
  </si>
  <si>
    <t>ATR-A9</t>
  </si>
  <si>
    <t>ATR-A10</t>
  </si>
  <si>
    <t>Accidentes de trabajo</t>
  </si>
  <si>
    <t>Índice</t>
  </si>
  <si>
    <t>CUADROS RESUMEN</t>
  </si>
  <si>
    <t>ACCIDENTES DE TRABAJO</t>
  </si>
  <si>
    <t>EN JORNADA</t>
  </si>
  <si>
    <t>Leves</t>
  </si>
  <si>
    <t>Graves</t>
  </si>
  <si>
    <t>Mortales</t>
  </si>
  <si>
    <t>TOTAL</t>
  </si>
  <si>
    <t>A</t>
  </si>
  <si>
    <t>B</t>
  </si>
  <si>
    <t>C</t>
  </si>
  <si>
    <t>E</t>
  </si>
  <si>
    <t>F</t>
  </si>
  <si>
    <t>Construcción</t>
  </si>
  <si>
    <t>H</t>
  </si>
  <si>
    <t>I</t>
  </si>
  <si>
    <t>J</t>
  </si>
  <si>
    <t>K</t>
  </si>
  <si>
    <t>M</t>
  </si>
  <si>
    <t>N</t>
  </si>
  <si>
    <t>VARONES</t>
  </si>
  <si>
    <t>MUJERES</t>
  </si>
  <si>
    <t>L</t>
  </si>
  <si>
    <t>O</t>
  </si>
  <si>
    <t>P</t>
  </si>
  <si>
    <t>ATR-FN</t>
  </si>
  <si>
    <t>ATR-A10_II</t>
  </si>
  <si>
    <t>ATR-A2_II</t>
  </si>
  <si>
    <t>ATR-A3_II</t>
  </si>
  <si>
    <t>ATR-A4_II</t>
  </si>
  <si>
    <t>ATR-A5_II</t>
  </si>
  <si>
    <t>ATR-A6_II</t>
  </si>
  <si>
    <t>ATR-A7_II</t>
  </si>
  <si>
    <t>ATR-A8_II</t>
  </si>
  <si>
    <t>ATR-A9_II</t>
  </si>
  <si>
    <t>Accidentes en jornada de trabajo: Por sexo y edad del trabajador accidentado</t>
  </si>
  <si>
    <t>Accidentes en jornada de trabajo: Por grandes grupos de ocupación</t>
  </si>
  <si>
    <t>Accidentes en jornada de trabajo: Por tipo de lugar donde se encontraba el trabajador accidentado</t>
  </si>
  <si>
    <t>Accidentes en jornada de trabajo: Por actividad física específica que desempeñaba el trabajador accidentado</t>
  </si>
  <si>
    <t>Accidentes en jornada de trabajo: Por desviación que produjo el accidente</t>
  </si>
  <si>
    <t>Accidentes en jornada de trabajo: Por forma o contacto que produjo la lesión</t>
  </si>
  <si>
    <t>Accidentes en jornada de trabajo: Por descripción de la lesión</t>
  </si>
  <si>
    <t>Accidentes en jornada de trabajo: Por parte del cuerpo lesionada</t>
  </si>
  <si>
    <t>Accidentes In Intinere: Por sector, sección y división de actividad económica</t>
  </si>
  <si>
    <t>Accidentes In Intinere: Por sexo y edad del trabajador accidentado</t>
  </si>
  <si>
    <t>Accidentes In Intinere: Por grandes grupos de ocupación</t>
  </si>
  <si>
    <t>Accidentes In Intinere: Por tipo de lugar donde se encontraba el trabajador accidentado</t>
  </si>
  <si>
    <t>Accidentes In Intinere: Por actividad física específica que desempeñaba el trabajador accidentado</t>
  </si>
  <si>
    <t>Accidentes In Intinere: Por desviación que produjo el accidente</t>
  </si>
  <si>
    <t>Accidentes In Intinere: Por forma o contacto que produjo la lesión</t>
  </si>
  <si>
    <t>Accidentes In Intinere: Por descripción de la lesión</t>
  </si>
  <si>
    <t>Accidentes In Intinere: Por parte del cuerpo lesionada</t>
  </si>
  <si>
    <t>ATR-A2. ACCIDENTES DE TRABAJO CON BAJA, EN JORNADA, SEGÚN GRAVEDAD,</t>
  </si>
  <si>
    <t>ATR-A3. ACCIDENTES DE TRABAJO CON BAJA, EN JORNADA, SEGÚN GRAVEDAD,</t>
  </si>
  <si>
    <t>ATR-A4. ACCIDENTES DE TRABAJO CON BAJA, EN JORNADA , SEGÚN GRAVEDAD,</t>
  </si>
  <si>
    <t>ATR-A5. ACCIDENTES DE TRABAJO CON BAJA, EN JORNADA, SEGÚN GRAVEDAD,</t>
  </si>
  <si>
    <t>ATR-A6. ACCIDENTES DE TRABAJO CON BAJA, EN JORNADA, SEGÚN GRAVEDAD,</t>
  </si>
  <si>
    <t>ATR-A7. ACCIDENTES DE TRABAJO CON BAJA, EN JORNADA, SEGÚN GRAVEDAD,</t>
  </si>
  <si>
    <t>ATR-A8. ACCIDENTES DE TRABAJO CON BAJA, EN JORNADA, SEGÚN GRAVEDAD,</t>
  </si>
  <si>
    <t>ATR-A9. ACCIDENTES DE TRABAJO CON BAJA, EN JORNADA, SEGÚN GRAVEDAD,</t>
  </si>
  <si>
    <t>ATR-A10. ACCIDENTES DE TRABAJO CON BAJA, EN JORNADA, SEGÚN GRAVEDAD,</t>
  </si>
  <si>
    <t>ATR-A2_II. ACCIDENTES DE TRABAJO CON BAJA, IN ITINERE, SEGÚN GRAVEDAD,</t>
  </si>
  <si>
    <t>ATR-A3_II. ACCIDENTES DE TRABAJO CON BAJA, IN ITINERE, SEGÚN GRAVEDAD,</t>
  </si>
  <si>
    <t>ATR-A4__II. ACCIDENTES DE TRABAJO CON BAJA, IN ITINERE, SEGÚN GRAVEDAD,</t>
  </si>
  <si>
    <t>ATR-A5_II. ACCIDENTES DE TRABAJO CON BAJA, IN ITINERE, SEGÚN GRAVEDAD,</t>
  </si>
  <si>
    <t>ATR-A6_II. ACCIDENTES DE TRABAJO CON BAJA, IN ITINERE, SEGÚN GRAVEDAD,</t>
  </si>
  <si>
    <t>ATR-A7_II. ACCIDENTES DE TRABAJO CON BAJA,IN ITINERE, SEGÚN GRAVEDAD,</t>
  </si>
  <si>
    <t>ATR-A8_II. ACCIDENTES DE TRABAJO CON BAJA, IN ITINERE, SEGÚN GRAVEDAD,</t>
  </si>
  <si>
    <t>ATR-A9_II. ACCIDENTES DE TRABAJO CON BAJA, IN ITINERE, SEGÚN GRAVEDAD,</t>
  </si>
  <si>
    <t>ATR-A10_II. ACCIDENTES DE TRABAJO CON BAJA, IN ITINERE, SEGÚN GRAVEDAD,</t>
  </si>
  <si>
    <t>Volver al índice</t>
  </si>
  <si>
    <t>000</t>
  </si>
  <si>
    <t>011</t>
  </si>
  <si>
    <t>012</t>
  </si>
  <si>
    <t>013</t>
  </si>
  <si>
    <t>019</t>
  </si>
  <si>
    <t>021</t>
  </si>
  <si>
    <t>022</t>
  </si>
  <si>
    <t>023</t>
  </si>
  <si>
    <t>029</t>
  </si>
  <si>
    <t>031</t>
  </si>
  <si>
    <t>032</t>
  </si>
  <si>
    <t>033</t>
  </si>
  <si>
    <t>034</t>
  </si>
  <si>
    <t>035</t>
  </si>
  <si>
    <t>036</t>
  </si>
  <si>
    <t>039</t>
  </si>
  <si>
    <t>041</t>
  </si>
  <si>
    <t>042</t>
  </si>
  <si>
    <t>043</t>
  </si>
  <si>
    <t>044</t>
  </si>
  <si>
    <t>049</t>
  </si>
  <si>
    <t>051</t>
  </si>
  <si>
    <t>059</t>
  </si>
  <si>
    <t>061</t>
  </si>
  <si>
    <t>062</t>
  </si>
  <si>
    <t>063</t>
  </si>
  <si>
    <t>069</t>
  </si>
  <si>
    <t>071</t>
  </si>
  <si>
    <t>072</t>
  </si>
  <si>
    <t>079</t>
  </si>
  <si>
    <t>081</t>
  </si>
  <si>
    <t>082</t>
  </si>
  <si>
    <t>091</t>
  </si>
  <si>
    <t>999</t>
  </si>
  <si>
    <t>47</t>
  </si>
  <si>
    <t>16</t>
  </si>
  <si>
    <t>19</t>
  </si>
  <si>
    <t>15</t>
  </si>
  <si>
    <t>22</t>
  </si>
  <si>
    <t>43</t>
  </si>
  <si>
    <t>14</t>
  </si>
  <si>
    <t>61</t>
  </si>
  <si>
    <t>51</t>
  </si>
  <si>
    <t>18</t>
  </si>
  <si>
    <t>35</t>
  </si>
  <si>
    <t>12</t>
  </si>
  <si>
    <t>00</t>
  </si>
  <si>
    <t>11</t>
  </si>
  <si>
    <t>13</t>
  </si>
  <si>
    <t>21</t>
  </si>
  <si>
    <t>29</t>
  </si>
  <si>
    <t>31</t>
  </si>
  <si>
    <t>32</t>
  </si>
  <si>
    <t>33</t>
  </si>
  <si>
    <t>39</t>
  </si>
  <si>
    <t>41</t>
  </si>
  <si>
    <t>42</t>
  </si>
  <si>
    <t>45</t>
  </si>
  <si>
    <t>46</t>
  </si>
  <si>
    <t>49</t>
  </si>
  <si>
    <t>52</t>
  </si>
  <si>
    <t>53</t>
  </si>
  <si>
    <t>59</t>
  </si>
  <si>
    <t>62</t>
  </si>
  <si>
    <t>63</t>
  </si>
  <si>
    <t>64</t>
  </si>
  <si>
    <t>65</t>
  </si>
  <si>
    <t>69</t>
  </si>
  <si>
    <t>70</t>
  </si>
  <si>
    <t>99</t>
  </si>
  <si>
    <t>24</t>
  </si>
  <si>
    <t>58</t>
  </si>
  <si>
    <t>23</t>
  </si>
  <si>
    <t>85</t>
  </si>
  <si>
    <t>71</t>
  </si>
  <si>
    <t>72</t>
  </si>
  <si>
    <t>73</t>
  </si>
  <si>
    <t>74</t>
  </si>
  <si>
    <t>75</t>
  </si>
  <si>
    <t>79</t>
  </si>
  <si>
    <t>81</t>
  </si>
  <si>
    <t>82</t>
  </si>
  <si>
    <t>83</t>
  </si>
  <si>
    <t>84</t>
  </si>
  <si>
    <t>90</t>
  </si>
  <si>
    <t>040</t>
  </si>
  <si>
    <t>052</t>
  </si>
  <si>
    <t>111</t>
  </si>
  <si>
    <t>112</t>
  </si>
  <si>
    <t>120</t>
  </si>
  <si>
    <t>55</t>
  </si>
  <si>
    <t>68</t>
  </si>
  <si>
    <t>78</t>
  </si>
  <si>
    <t>Tabla - 1: TIPO DE LUGAR</t>
  </si>
  <si>
    <t>Ninguna información</t>
  </si>
  <si>
    <t>010</t>
  </si>
  <si>
    <t>Zonas industriales - Sin especificar</t>
  </si>
  <si>
    <t>Lugar de producción, taller, fábrica</t>
  </si>
  <si>
    <t>Área de mantenimiento, taller de reparación</t>
  </si>
  <si>
    <t>Áreas destinadas principalmente a almacenamiento, carga, descarga</t>
  </si>
  <si>
    <t>Otros Tipos de lugar conocidos del grupo 010, pero no mencionados anteriormente</t>
  </si>
  <si>
    <t>020</t>
  </si>
  <si>
    <t>Obras, construcción, cantera, mina a cielo abierto - Sin especificar</t>
  </si>
  <si>
    <t>Obras - edificio en construcción</t>
  </si>
  <si>
    <t>Obras - edificio en demolición, renovación o mantenimiento</t>
  </si>
  <si>
    <t>Cantera, mina a cielo abierto, excavación, zanja (incluidas las minas a cielo abierto y la canteras en explotación)</t>
  </si>
  <si>
    <t>024</t>
  </si>
  <si>
    <t>Obras subterráneas</t>
  </si>
  <si>
    <t>025</t>
  </si>
  <si>
    <t>Obras en el agua</t>
  </si>
  <si>
    <t>026</t>
  </si>
  <si>
    <t>Obras en medio hiperbárico</t>
  </si>
  <si>
    <t>Otros Tipos de lugar conocidos del grupo 020, pero no mencionados anteriormente</t>
  </si>
  <si>
    <t>030</t>
  </si>
  <si>
    <t>Lugares agrícolas, de cría de animales, de piscicultura, zona forestal - Sin especificar</t>
  </si>
  <si>
    <t>Lugares de cría de animales</t>
  </si>
  <si>
    <t>Lugares agrícolas - cultivo del suelo</t>
  </si>
  <si>
    <t>Lugares agrícolas - cultivo en árboles o arbustos</t>
  </si>
  <si>
    <t>Zonas forestales</t>
  </si>
  <si>
    <t>Zonas piscícolas, pesca, acuicultura (no a bordo de un barco)</t>
  </si>
  <si>
    <t>Jardines, parques, jardines florales, parques zoológicos</t>
  </si>
  <si>
    <t>Otros Tipos de lugar conocidos del grupo 030, pero no mencionados anteriormente</t>
  </si>
  <si>
    <t>Lugares de actividad terciaria, oficinas, áreas de ocio, varios - Sin especificar</t>
  </si>
  <si>
    <t>Oficinas, salas de reunión, bibliotecas, etc.</t>
  </si>
  <si>
    <t>Centros de enseñanza, escuelas, institutos, universidades, guarderías</t>
  </si>
  <si>
    <t>Lugares de venta, pequeños o grandes (incluida la venta ambulante)</t>
  </si>
  <si>
    <t>Restaurantes, lugares de ocio, lugares de alojamiento (incluidos museos, lugares destinados a espectáculos, ferias, etc.)</t>
  </si>
  <si>
    <t>Otros Tipos de lugar conocidos del grupo 040, pero no mencionados anteriormente</t>
  </si>
  <si>
    <t>050</t>
  </si>
  <si>
    <t>Centros sanitarios - Sin especificar</t>
  </si>
  <si>
    <t>Centros sanitarios, clínicas, hospitales, guarderías</t>
  </si>
  <si>
    <t>Otros Tipos de lugar conocidos del grupo 050, pero no mencionados anteriormente</t>
  </si>
  <si>
    <t>060</t>
  </si>
  <si>
    <t>Lugares públicos - Sin especificar</t>
  </si>
  <si>
    <t>Lugares abiertos permanentemente al público (vías de acceso, de circulación, zona de estacionamiento, sala de espera de estación aeropuerto, etc.)</t>
  </si>
  <si>
    <t>Medio de transporte - terrestre: carretera o ferrocarril - privado o público (sea cual fuere: tren, autobús, automóvil, etc.)</t>
  </si>
  <si>
    <t>Zona aneja a lugares públicos con acceso reservado al personal autorizado: vía de ferrocarril, pavimento de aeródromo, arcén de autopista</t>
  </si>
  <si>
    <t>Otros Tipos de lugar conocidos del grupo 060, pero no mencionados anteriormente</t>
  </si>
  <si>
    <t>070</t>
  </si>
  <si>
    <t>Domicilios - Sin especificar</t>
  </si>
  <si>
    <t>Domicilio privado</t>
  </si>
  <si>
    <t>Partes comunes, anexos, jardines colindantes privados</t>
  </si>
  <si>
    <t>Otros Tipos de lugar conocidos del grupo 070, pero no mencionados anteriormente</t>
  </si>
  <si>
    <t>080</t>
  </si>
  <si>
    <t>Lugares de actividades deportivas - Sin especificar</t>
  </si>
  <si>
    <t>En el interior - salas de actividades deportivas, gimnasios, piscinas cubiertas</t>
  </si>
  <si>
    <t>En el exterior - terrenos de deporte, piscinas, pistas de esquí</t>
  </si>
  <si>
    <t>089</t>
  </si>
  <si>
    <t>Otros Tipos de lugar conocidos del grupo 080, pero no mencionados anteriormente</t>
  </si>
  <si>
    <t>090</t>
  </si>
  <si>
    <t>En el aire, elevados - con excepción de las obras - Sin especificar</t>
  </si>
  <si>
    <t>Elevados - en una superficie fija (tejados, terrazas, etc.)</t>
  </si>
  <si>
    <t>092</t>
  </si>
  <si>
    <t>Elevados - mástiles, torres, plataformas suspendidas</t>
  </si>
  <si>
    <t>093</t>
  </si>
  <si>
    <t>En el aire - a bordo de una aeronave, etc.</t>
  </si>
  <si>
    <t>099</t>
  </si>
  <si>
    <t>Otros Tipos de lugar conocidos del grupo 090, con excepción de las obras, pero no mencionados anteriormente</t>
  </si>
  <si>
    <t>Subterráneos - con excepción de las obras - Sin especificar</t>
  </si>
  <si>
    <t>Subterráneos - túneles (carretera, tren, metro, etc.)</t>
  </si>
  <si>
    <t>Subterráneos - minas</t>
  </si>
  <si>
    <t>Subterráneos - alcantarillas</t>
  </si>
  <si>
    <t>Otros Tipos de lugar conocidos del grupo 100, con excepción de las obras, no mencionados anteriormente</t>
  </si>
  <si>
    <t>En el agua - con excepción de las obras - Sin especificar</t>
  </si>
  <si>
    <t>Mares u océanos - a bordo de todo tipo de navíos, plataformas, buques, barcos, barcazas</t>
  </si>
  <si>
    <t>Lagos, ríos, puertos - a bordo de todo tipo de navíos, plataformas, buques, barcos, barcazas</t>
  </si>
  <si>
    <t>Otros Tipos de lugar conocidos del grupo 110, con excepción de las obras, pero no mencionados anteriormente</t>
  </si>
  <si>
    <t>En medio hiperbárico - con excepción de las obras - Sin especif.</t>
  </si>
  <si>
    <t>En medio hiperbárico - bajo el agua (inmersiones, etc.)</t>
  </si>
  <si>
    <t>En medio hiperbárico - cámara hiperbárica</t>
  </si>
  <si>
    <t>Otros Tipos de lugar conocidos del grupo 120, con excepción de las obras, pero no mencionados anteriormente</t>
  </si>
  <si>
    <t>Otros Tipos de lugar no codificados en esta clasificación</t>
  </si>
  <si>
    <t>Tabla - 2: TIPO DE TRABAJO</t>
  </si>
  <si>
    <t>Tareas de producción, transformación, tratamiento, almacenamiento -de todo tipo - Sin especificar</t>
  </si>
  <si>
    <t>Producción, transformación, tratamiento - de todo tipo</t>
  </si>
  <si>
    <t>Almacenamiento - de todo tipo</t>
  </si>
  <si>
    <t>Otros Tipos de trabajo conocidos del grupo 10 pero no mencionados anteriormente</t>
  </si>
  <si>
    <t>Labores de movimientos de tierras, construcción, mantenimiento, demolición - Sin especificar</t>
  </si>
  <si>
    <t>Movimiento de tierras</t>
  </si>
  <si>
    <t>Nueva construcción - edificios</t>
  </si>
  <si>
    <t>Nueva construcción - obras de fábrica, infraestructura, carreteras, puentes, presas, puertos</t>
  </si>
  <si>
    <t>Renovación, reparación, agregación, mantenimiento - de todo tipo de construcciones</t>
  </si>
  <si>
    <t>Demolición de todo tipo de construcciones</t>
  </si>
  <si>
    <t>Otros Tipos de trabajo conocidos del grupo 20 pero no mencionados anteriormente</t>
  </si>
  <si>
    <t>Labores de tipo agrícola, forestal, hortícola, piscícola, con animales vivos - Sin especificar</t>
  </si>
  <si>
    <t>Labores de tipo agrícola - trabajos de la tierra</t>
  </si>
  <si>
    <t>Labores de tipo agrícola - con vegetales, horticultura</t>
  </si>
  <si>
    <t>Labores de tipo ganadero - sobre/con animales vivos</t>
  </si>
  <si>
    <t>Labores de tipo forestal</t>
  </si>
  <si>
    <t>Labores de tipo piscícola, pesca</t>
  </si>
  <si>
    <t>Otros Tipos de trabajo conocidos del grupo 30 pero no mencionados anteriormente</t>
  </si>
  <si>
    <t>Actividades de servicios a empresas o a personas y trabajos intelectuales - Sin especificar</t>
  </si>
  <si>
    <t>Servidos, atención sanitaria, asistencia a personas</t>
  </si>
  <si>
    <t>Actividades intelectuales - enseñanza, formación, tratamiento de la información, trabajos de oficina, de organización y de gestión</t>
  </si>
  <si>
    <t>Actividades comerciales - compra, venta, servicios conexos</t>
  </si>
  <si>
    <t>Otros Tipos de trabajo conocidos del grupo 40 pero no mencionados anteriormente</t>
  </si>
  <si>
    <t>Trabajos relacionados con las tareas codificadas en 10, 20, 30 y 40 - Sin especificar</t>
  </si>
  <si>
    <t>Colocación, preparación, instalación, montaje, desmantelamiento, desmontaje</t>
  </si>
  <si>
    <t>Mantenimiento, reparación, reglaje, puesta a punto</t>
  </si>
  <si>
    <t>053</t>
  </si>
  <si>
    <t>Limpieza de locales, de máquinas - industrial o manual</t>
  </si>
  <si>
    <t>054</t>
  </si>
  <si>
    <t>Gestión de residuos, desecho, tratamiento de residuos de todo tipo</t>
  </si>
  <si>
    <t>055</t>
  </si>
  <si>
    <t>Vigilancia, inspección de procesos de fabricación, de locales, de medios de transporte de equipos - con o sin material de control</t>
  </si>
  <si>
    <t>Otros Tipos de trabajo conocidos del grupo 50 pero no mencionados anteriormente</t>
  </si>
  <si>
    <t>Circulación, actividades deportivas y artísticas - Sin especificar</t>
  </si>
  <si>
    <t>Circulación, incluso en los medios de transporte</t>
  </si>
  <si>
    <t>Actividades deportivas y artísticas</t>
  </si>
  <si>
    <t>Otros Tipos de trabajo conocidos del grupo 60 pero no mencionados anteriormente</t>
  </si>
  <si>
    <t>Otros Tipos de trabajo no codificados en esta clasificación</t>
  </si>
  <si>
    <t>Tabla - 3: ACTIVIDAD FÍSICA ESPECÍFICA</t>
  </si>
  <si>
    <t>Operaciones con máquinas - Sin especificar</t>
  </si>
  <si>
    <t>Arrancar la máquina, parar la máquina</t>
  </si>
  <si>
    <t>Alimentar la máquina, vaciar la máquina</t>
  </si>
  <si>
    <t>Vigilar la máquina, hacer funcionar - conducir la máquina</t>
  </si>
  <si>
    <t>Otra actividad física específica conocida del grupo 10 pero no mencionada anteriormente</t>
  </si>
  <si>
    <t>Trabajos con herramientas manuales - Sin especificar</t>
  </si>
  <si>
    <t>Trabajar con herramientas manuales sin motor</t>
  </si>
  <si>
    <t>Trabajar con herramientas manuales con motor</t>
  </si>
  <si>
    <t>Otra actividad física específica conocida del grupo 20 pero no mencionada anteriormente</t>
  </si>
  <si>
    <t>Conducir/estar a bordo de un medio de transporte - equipo de carga - Sin especificar</t>
  </si>
  <si>
    <t>Conducir un medio de transporte o un equipo de carga - móvil y con motor</t>
  </si>
  <si>
    <t>Conducir un medio de transporte o un equipo de carga - móvil y sin motor</t>
  </si>
  <si>
    <t>Ser pasajero a bordo de un medio de transporte</t>
  </si>
  <si>
    <t>Otra actividad física específica conocida del grupo 30 pero no mencionada anteriormente</t>
  </si>
  <si>
    <t>Manipulación de objetos - Sin especificar</t>
  </si>
  <si>
    <t>Coger con la mano, agarrar, asir, sujetar en la mano, poner - en un plano horizontal</t>
  </si>
  <si>
    <t>Ligar, atar, arrancar, deshacer, prensar, destornillar, atornillar, girar</t>
  </si>
  <si>
    <t>Fijar, colgar, izar, instalar - en un plano vertical</t>
  </si>
  <si>
    <t>Lanzar, proyectar lejos</t>
  </si>
  <si>
    <t>045</t>
  </si>
  <si>
    <t>Abrir, cerrar (una caja, un embalaje, un paquete)</t>
  </si>
  <si>
    <t>046</t>
  </si>
  <si>
    <t>Verter, introducir líquidos, llenar, regar, pulverizar, vaciar, achicar</t>
  </si>
  <si>
    <t>047</t>
  </si>
  <si>
    <t>Abrir (un cajón), empujar (una puerta de un hangar, de un despacho, de un armario)</t>
  </si>
  <si>
    <t>Otra actividad física específica conocida del grupo 40 pero no mencionada anteriormente</t>
  </si>
  <si>
    <t>Transporte manual - Sin especificar</t>
  </si>
  <si>
    <t>Transportar verticalmente - alzar, levantar, bajar, etc., un objeto</t>
  </si>
  <si>
    <t>Transportar horizontalmente - tirar de, empujar, hacer rodar, etc., un objeto</t>
  </si>
  <si>
    <t>Transportar una carga (portar) - por parte de una persona</t>
  </si>
  <si>
    <t>Otra actividad física específica conocida del grupo 50 pero no mencionada anteriormente</t>
  </si>
  <si>
    <t>Movimiento - Sin especificar</t>
  </si>
  <si>
    <t>Andar, correr, subir, bajar, etc.</t>
  </si>
  <si>
    <t>Entrar, salir</t>
  </si>
  <si>
    <t>Saltar, abalanzarse, etc.</t>
  </si>
  <si>
    <t>064</t>
  </si>
  <si>
    <t>Arrastrarse, trepar, etc.</t>
  </si>
  <si>
    <t>065</t>
  </si>
  <si>
    <t>Levantarse, sentarse, etc.</t>
  </si>
  <si>
    <t>066</t>
  </si>
  <si>
    <t>Nadar, sumergirse</t>
  </si>
  <si>
    <t>067</t>
  </si>
  <si>
    <t>Hacer movimientos en un mismo sitio</t>
  </si>
  <si>
    <t>Otra actividad física específica conocida del grupo 60 pero no mencionada anteriormente</t>
  </si>
  <si>
    <t>Estar presente - Sin especificar</t>
  </si>
  <si>
    <t>Otra actividad física específica no codificada en esta clasificac.</t>
  </si>
  <si>
    <t>Tabla - 4: DESVIACIÓN</t>
  </si>
  <si>
    <t>Desviación por problema eléctrico, explosión, fuego - Sin especificar</t>
  </si>
  <si>
    <t>Problema eléctrico causado por fallo en la instalación - que da lugar a un contacto indirecto</t>
  </si>
  <si>
    <t>Problema eléctrico - que da lugar a un contacto directo</t>
  </si>
  <si>
    <t>Explosión</t>
  </si>
  <si>
    <t>014</t>
  </si>
  <si>
    <t>Incendio, fuego</t>
  </si>
  <si>
    <t>Otra desviación conocida del grupo 10 pero no mencionada anteriormente</t>
  </si>
  <si>
    <t>Desviación por desbordamiento, vuelco, escape, derrame, vaporización, emanación - Sin especificar</t>
  </si>
  <si>
    <t>En estado de sólido - desbordamiento, vuelco</t>
  </si>
  <si>
    <t>En estado líquido - escape, rezumamiento, derrame, salpicadura, aspersión</t>
  </si>
  <si>
    <t>En estado gaseoso - vaporización, formación de aerosoles, formación de gases</t>
  </si>
  <si>
    <t>Pulverulento - emanación de humos, emisión de polvo, partículas</t>
  </si>
  <si>
    <t>Otra desviación conocida del grupo 20 pero no mencionada anteriormente</t>
  </si>
  <si>
    <t>Rotura, fractura, estallido, resbalón, caída, derrumbamiento de agente material - Sin especificar</t>
  </si>
  <si>
    <t>Rotura de material, en las juntas, en las conexiones</t>
  </si>
  <si>
    <t>Rotura, estallido, en fragmentos (madera, cristal, metal, piedra, plástico, otros)</t>
  </si>
  <si>
    <t>Resbalón, caída, derrumbamiento de agente material - superior (que cae sobre la víctima)</t>
  </si>
  <si>
    <t>Resbalón, caída, derrumbamiento de agente material - inferior (que arrastra a la víctima)</t>
  </si>
  <si>
    <t>Resbalón, caída, derrumbamiento de agente material - al mismo nivel</t>
  </si>
  <si>
    <t>Otra desviación conocida del grupo 30 pero no mencionada anteriormente</t>
  </si>
  <si>
    <t>Pérdida (total o parcial) de control de máquinas, medios de transporte - equipo de carga, herramienta manual, objeto, animal - Sin especificar</t>
  </si>
  <si>
    <t>Pérdida (total o parcial) de control - de máquina (incluido el arranque intempestivo), así como de la materia sobre la que se trabaje con la máquina</t>
  </si>
  <si>
    <t>Pérdida (total o parcial) de control - de medio de transporte - de equipo de carga (con motor o sin él)</t>
  </si>
  <si>
    <t>Pérdida (total o parcial) de control - de herramienta manual (con motor o sin él), así como de la materia sobre la que se trabaje con la herramienta</t>
  </si>
  <si>
    <t>Pérdida (total o parcial) de control - de objeto (transportado, desplazado, manipulado, etc.)</t>
  </si>
  <si>
    <t>Pérdida (total o parcial) de control - de animal</t>
  </si>
  <si>
    <t>Otra desviación conocida del grupo 40 pero no mencionada anteriormente</t>
  </si>
  <si>
    <t>Resbalón o tropezón con caída - Caída de personas - Sin especif.</t>
  </si>
  <si>
    <t>Caída de una persona - desde una altura</t>
  </si>
  <si>
    <t>Resbalón o tropezón con caída - caída de una persona - al mismo nivel</t>
  </si>
  <si>
    <t>Otra desviación conocida del grupo 50 pero no mencionada anteriormente</t>
  </si>
  <si>
    <t>Movimiento del cuerpo sin esfuerzo físico (en general provoca una lesión externa) - Sin especificar</t>
  </si>
  <si>
    <t>Pisar un objeto cortante</t>
  </si>
  <si>
    <t>Arrodillarse, sentarse, apoyarse contra</t>
  </si>
  <si>
    <t>Quedar atrapado, ser arrastrado, por algún elemento o por el impulso de éste</t>
  </si>
  <si>
    <t>Movimientos no coordinados, gestos intempestivos, inoportunos</t>
  </si>
  <si>
    <t>Otra Desviación conocida del grupo 60 pero no mencionada anteriormente</t>
  </si>
  <si>
    <t>Movimiento del cuerpo como consecuencia de o con esfuerzo físico (por lo general provoca una lesión interna) - Sin especif.</t>
  </si>
  <si>
    <t>Levantar, transportar, levantarse</t>
  </si>
  <si>
    <t>Empujar, tirar de</t>
  </si>
  <si>
    <t>073</t>
  </si>
  <si>
    <t>Depositar, agacharse</t>
  </si>
  <si>
    <t>074</t>
  </si>
  <si>
    <t>En torsión, en rotación, al girarse</t>
  </si>
  <si>
    <t>075</t>
  </si>
  <si>
    <t>Caminar con dificultad, traspiés, resbalón - sin caída</t>
  </si>
  <si>
    <t>Otra Desviación conocida del grupo 70 pero no mencionada anteriormente</t>
  </si>
  <si>
    <t>Sorpresa, miedo, violencia, agresión, amenaza, presencia - Sin especificar</t>
  </si>
  <si>
    <t>Sorpresa, miedo</t>
  </si>
  <si>
    <t>Violencia, agresión, amenaza - entre miembros de la empresa que se hallan bajo la autoridad del empresario</t>
  </si>
  <si>
    <t>083</t>
  </si>
  <si>
    <t>Violencia, agresión, amenaza - ejercida por personas ajenas a la empresa sobre las víctimas en el marco de sus funciones (atraco a banco, conductores autobús, etc.)</t>
  </si>
  <si>
    <t>084</t>
  </si>
  <si>
    <t>Agresión, empujón - por animales</t>
  </si>
  <si>
    <t>085</t>
  </si>
  <si>
    <t>Presencia de la víctima o de una tercera persona que represente en sí misma un peligro para ella misma y, en su caso, para otros</t>
  </si>
  <si>
    <t>Otra Desviación conocida del grupo 80 pero no mencionada anteriormente</t>
  </si>
  <si>
    <t>Otra Desviación no codificada en esta clasificación.</t>
  </si>
  <si>
    <t>Tabla- 5: FORMA CONTACTO</t>
  </si>
  <si>
    <t>Contacto con corriente eléctrica, fuego, temperatura o sustancias peligrosas - Sin especificar</t>
  </si>
  <si>
    <t>Contacto indirecto con un arco eléctrico, rayo (pasivo)</t>
  </si>
  <si>
    <t>Contacto directo con la electricidad, recibir una descarga eléctrica en el cuerpo</t>
  </si>
  <si>
    <t>Contacto con llamas directas u objetos o entornos - con elevada temperatura o en llamas</t>
  </si>
  <si>
    <t>Contacto con objeto o entorno - frío o helado</t>
  </si>
  <si>
    <t>015</t>
  </si>
  <si>
    <t>Contacto con sustancias peligrosas - a través de la nariz, la boca, por inhalación</t>
  </si>
  <si>
    <t>016</t>
  </si>
  <si>
    <t>Contacto con sustancias peligrosas - sobre o a través de la piel y de los ojos</t>
  </si>
  <si>
    <t>017</t>
  </si>
  <si>
    <t>Contacto con sustancias peligrosas - a través del sistema digestivo: tragando o comiendo</t>
  </si>
  <si>
    <t>Otro contacto - Tipo de lesión conocido del grupo 10 pero no mencionado anteriormente</t>
  </si>
  <si>
    <t>Ahogamiento, quedar sepultado, quedar envuelto - Sin especificar</t>
  </si>
  <si>
    <t>Ahogamiento en un líquido</t>
  </si>
  <si>
    <t>Quedar sepultado bajo un sólido</t>
  </si>
  <si>
    <t>Envuelto por, rodeado de gases o de partículas en suspensión</t>
  </si>
  <si>
    <t>Otro contacto - Tipo de lesión conocido del grupo 20 pero no mencionado anteriormente</t>
  </si>
  <si>
    <t>Aplastamiento sobre o contra un objeto inmóvil (el trabajador está en movimiento vertical u horizontal) - Sin especificar</t>
  </si>
  <si>
    <t>Aplastamiento sobre o contra, resultado de una caída</t>
  </si>
  <si>
    <t>Aplastamiento sobre o contra, resultado de un tropiezo o choque contra un objeto inmóvil</t>
  </si>
  <si>
    <t>Otro contacto - Tipo de lesión conocido del grupo 30 pero no mencionado anteriormente</t>
  </si>
  <si>
    <t>Choque o golpe contra un objeto en movimiento, colisión con -Sin especificar</t>
  </si>
  <si>
    <t>Choque o golpe contra un objeto - proyectado</t>
  </si>
  <si>
    <t>Choque o golpe contra un objeto - que cae</t>
  </si>
  <si>
    <t>Choque o golpe contra un objeto - en balanceo</t>
  </si>
  <si>
    <t>Choque o golpe contra un objeto (incluidos los vehículos) - en movimiento</t>
  </si>
  <si>
    <t>Colisión con un objeto (incluidos los vehículos) - colisión con una persona (la víctima está en movimiento)</t>
  </si>
  <si>
    <t>Golpe de mar</t>
  </si>
  <si>
    <t>Otro contacto - Tipo de lesión conocido del grupo 40 pero no mencionado anteriormente</t>
  </si>
  <si>
    <t>Contacto con «agente material» cortante, punzante, duro, rugoso, - Sin especificar</t>
  </si>
  <si>
    <t>Contacto con un «agente material» cortante (cuchillo u hoja)</t>
  </si>
  <si>
    <t>Contacto con un «agente material» punzante (clavo o herramienta afilada)</t>
  </si>
  <si>
    <t>Contacto con un «agente material» que arañe (rallador, lija, tabla no cepillada, etc.)</t>
  </si>
  <si>
    <t>Otro contacto - Tipo de lesión conocido del grupo 50 pero no mencionado anteriormente</t>
  </si>
  <si>
    <t>Quedar atrapado, ser aplastado, sufrir una amputación - Sin especificar</t>
  </si>
  <si>
    <t>Quedar atrapado, ser aplastado - en</t>
  </si>
  <si>
    <t>Quedar atrapado, ser aplastado - bajo</t>
  </si>
  <si>
    <t>Quedar atrapado, ser aplastado - entre</t>
  </si>
  <si>
    <t>Amputación, seccionamiento de un miembro, una mano o un dedo</t>
  </si>
  <si>
    <t>Otro contacto - Tipo de lesión conocido del grupo 60 pero no mencionado anteriormente</t>
  </si>
  <si>
    <t>Sobreesfuerzo físico, trauma psíquico, exposición a radiaciones, ruido, luz o presión - Sin especificar</t>
  </si>
  <si>
    <t>Sobreesfuerzo físico - sobre el sistema musculoesquelético</t>
  </si>
  <si>
    <t>Exposición a radiaciones, ruido, luz o presión</t>
  </si>
  <si>
    <t>Trauma psíquico</t>
  </si>
  <si>
    <t>Otro contacto - Tipo de lesión conocido del grupo 70 pero no mencionado antes</t>
  </si>
  <si>
    <t>Mordeduras, patadas, etc. (de animales o personas) - Sin especif.</t>
  </si>
  <si>
    <t>Mordedura</t>
  </si>
  <si>
    <t>Picadura de un insecto, un pez</t>
  </si>
  <si>
    <t>Golpes, patadas, cabezazos, estrangulamiento</t>
  </si>
  <si>
    <t>Otro contacto - Tipo de lesión conocido del grupo 80 pero no mencionado antes</t>
  </si>
  <si>
    <t>Infartos, derrames cerebrales y otras patologías no traumáticas</t>
  </si>
  <si>
    <t>Otro contacto - Tipo de lesión no codificado en la presente clasificación</t>
  </si>
  <si>
    <t>Tabla - 6: PARTE DEL CUERPO LESIONADA</t>
  </si>
  <si>
    <t>Parte del cuerpo afectada, sin especificar</t>
  </si>
  <si>
    <t>Cabeza, no descrita con más detalle</t>
  </si>
  <si>
    <t>Cabeza (Caput), cerebro, nervios craneanos y vasos cerebrales</t>
  </si>
  <si>
    <t>Zona facial</t>
  </si>
  <si>
    <t>Ojo(s)</t>
  </si>
  <si>
    <t>Oreja(s)</t>
  </si>
  <si>
    <t>Dientes</t>
  </si>
  <si>
    <t>018</t>
  </si>
  <si>
    <t>Cabeza, múltiples partes afectadas</t>
  </si>
  <si>
    <t>Cabeza, otras partes no mencionadas anteriormente</t>
  </si>
  <si>
    <t>Cuello, incluida la columna y las vértebras cervicales</t>
  </si>
  <si>
    <t>Cuello, incluida la columna y las vértebras del cuello</t>
  </si>
  <si>
    <t>Cuello, otras partes no mencionadas anteriormente</t>
  </si>
  <si>
    <t>Espalda, incluida la columna y las vértebras dorsolumbares</t>
  </si>
  <si>
    <t>Espalda, incluida la columna y las vértebras de la espalda</t>
  </si>
  <si>
    <t>Espalda, otras partes no mencionadas anteriormente</t>
  </si>
  <si>
    <t>Tronco y órganos, no descritos con más detalle</t>
  </si>
  <si>
    <t>Caja torácica, costillas, incluidos omoplatos y articulaciones acromioclaviculares</t>
  </si>
  <si>
    <t>Región torácica, incluidos sus órganos</t>
  </si>
  <si>
    <t>Región pélvica y abdominal, incluidos sus órganos</t>
  </si>
  <si>
    <t>048</t>
  </si>
  <si>
    <t>Tronco, múltiples partes afectadas</t>
  </si>
  <si>
    <t>Tronco, otras partes no mencionadas anteriormente</t>
  </si>
  <si>
    <t>Extremidades superiores, no descritas con más detalle</t>
  </si>
  <si>
    <t>Hombro y articulaciones del húmero</t>
  </si>
  <si>
    <t>Brazo, incluida la articulación del cúbito</t>
  </si>
  <si>
    <t>Mano</t>
  </si>
  <si>
    <t>Dedo(s)</t>
  </si>
  <si>
    <t>Muñeca</t>
  </si>
  <si>
    <t>058</t>
  </si>
  <si>
    <t>Extremidades superiores, múltiples partes afectadas</t>
  </si>
  <si>
    <t>Extremidades superiores, otras partes no mencionadas anteriormente</t>
  </si>
  <si>
    <t>Extremidades inferiores, no descritas con más detalle</t>
  </si>
  <si>
    <t>Cadera y articulación de la cadera</t>
  </si>
  <si>
    <t>Pierna, incluida la rodilla</t>
  </si>
  <si>
    <t>Maléolo</t>
  </si>
  <si>
    <t>Pie</t>
  </si>
  <si>
    <t>Dedo(s) del pie</t>
  </si>
  <si>
    <t>068</t>
  </si>
  <si>
    <t>Extremidades inferiores, múltiples partes afectadas</t>
  </si>
  <si>
    <t>Extremidades inferiores, otras partes no mencionadas anteriormente</t>
  </si>
  <si>
    <t>Todo el cuerpo y múltiples partes, no descritas con más detalle</t>
  </si>
  <si>
    <t>Todo el cuerpo (efectos sistémicos)</t>
  </si>
  <si>
    <t>078</t>
  </si>
  <si>
    <t>Múltiples partes del cuerpo afectadas</t>
  </si>
  <si>
    <t>Otras partes del cuerpo no mencionadas anteriormente</t>
  </si>
  <si>
    <t>Tabla - 7: DESCRIPCIÓN DE LA LESIÓN</t>
  </si>
  <si>
    <t>Tipo de lesión desconocida o sin especificar</t>
  </si>
  <si>
    <t>Heridas y lesiones superficiales</t>
  </si>
  <si>
    <t>Lesiones superficiales</t>
  </si>
  <si>
    <t>Heridas abiertas</t>
  </si>
  <si>
    <t>Otros tipos de heridas y lesiones superficiales</t>
  </si>
  <si>
    <t>Fracturas de huesos</t>
  </si>
  <si>
    <t>Fracturas cerradas</t>
  </si>
  <si>
    <t>Fracturas abiertas</t>
  </si>
  <si>
    <t>Otros tipos de fracturas de huesos</t>
  </si>
  <si>
    <t>Dislocaciones, esguinces y torceduras</t>
  </si>
  <si>
    <t>Dislocaciones y subluxaciones</t>
  </si>
  <si>
    <t>Esguinces y torceduras</t>
  </si>
  <si>
    <t>Otros tipos de dislocaciones, esguinces y torceduras</t>
  </si>
  <si>
    <t>Amputaciones traumáticas (pérdida de partes del cuerpo)</t>
  </si>
  <si>
    <t>Conmociones y lesiones internas</t>
  </si>
  <si>
    <t>Conmociones y lesiones intracraneales</t>
  </si>
  <si>
    <t>Lesiones internas</t>
  </si>
  <si>
    <t>Otros tipos de conmoción y lesiones internas</t>
  </si>
  <si>
    <t>Quemaduras, escaldaduras y congelación</t>
  </si>
  <si>
    <t>Quemaduras y escaldaduras (térmicas)</t>
  </si>
  <si>
    <t>Quemaduras químicas (corrosión)</t>
  </si>
  <si>
    <t>Congelación</t>
  </si>
  <si>
    <t>Otros tipos de quemaduras, escaldaduras y congelación</t>
  </si>
  <si>
    <t>Envenenamientos e infecciones</t>
  </si>
  <si>
    <t>Envenenamientos agudos</t>
  </si>
  <si>
    <t>Infecciones agudas</t>
  </si>
  <si>
    <t>Otros tipos de envenenamientos e infecciones</t>
  </si>
  <si>
    <t>Ahogamientos y asfixias</t>
  </si>
  <si>
    <t>Asfixias</t>
  </si>
  <si>
    <t>Ahogamientos y sumersiones no mortales</t>
  </si>
  <si>
    <t>Otros tipos de ahogamientos y asfixias</t>
  </si>
  <si>
    <t>Efectos del ruido, la vibración y la presión</t>
  </si>
  <si>
    <t>Pérdidas auditivas agudas</t>
  </si>
  <si>
    <t>Efectos de la presión (barotrauma)</t>
  </si>
  <si>
    <t>Otros efectos del ruido, la vibración y la presión</t>
  </si>
  <si>
    <t>Efectos de las temperaturas extremas, la luz y la radiación</t>
  </si>
  <si>
    <t>Calor e insolaciones</t>
  </si>
  <si>
    <t>Efectos de la radiación no térmica (rayos X, sustancias radiactivas, radiación ionizante, «ojos de soldador», etc. )</t>
  </si>
  <si>
    <t>Efectos de las bajas temperaturas</t>
  </si>
  <si>
    <t>Otros efectos de las temperaturas extremas, la luz y la radiación</t>
  </si>
  <si>
    <t>Trauma psíquico, choque traumático</t>
  </si>
  <si>
    <t>Daños psicológicos debidos a agresiones y amenazas</t>
  </si>
  <si>
    <t>Choques traumáticos (eléctrico, provocados por un rayo, etc.)</t>
  </si>
  <si>
    <t>Otros tipos de choques ( desastres naturales, choque anafiláctico, etc.)</t>
  </si>
  <si>
    <t>Lesiones múltiples</t>
  </si>
  <si>
    <t>Otras lesiones especificadas no incluidas en otros apartados</t>
  </si>
  <si>
    <t>DESC_SECTOR</t>
  </si>
  <si>
    <t>COD_CNAE1</t>
  </si>
  <si>
    <t>DESC_CNAE1</t>
  </si>
  <si>
    <t>COD_CNAE2D</t>
  </si>
  <si>
    <t>DESC_CNAE2D</t>
  </si>
  <si>
    <t>Agricultura</t>
  </si>
  <si>
    <t>Agricultura, ganadería, silvicultura y pesca</t>
  </si>
  <si>
    <t>01</t>
  </si>
  <si>
    <t>Agricultura, ganadería, caza y servicios relacionados con las mismas</t>
  </si>
  <si>
    <t>02</t>
  </si>
  <si>
    <t>Silvicultura y explotación forestal</t>
  </si>
  <si>
    <t>03</t>
  </si>
  <si>
    <t>Pesca y acuicultura</t>
  </si>
  <si>
    <t>Industrias extractivas</t>
  </si>
  <si>
    <t>05</t>
  </si>
  <si>
    <t>Extracción de antracita, hulla y lignito</t>
  </si>
  <si>
    <t>06</t>
  </si>
  <si>
    <t>Extracción de crudo de petróleo y gas natural</t>
  </si>
  <si>
    <t>08</t>
  </si>
  <si>
    <t>Otras industrias extractivas</t>
  </si>
  <si>
    <t>09</t>
  </si>
  <si>
    <t>Actividades de apoyo a las industrias extractivas</t>
  </si>
  <si>
    <t>Industria manufacturera</t>
  </si>
  <si>
    <t>10</t>
  </si>
  <si>
    <t>Industria de la alimentación</t>
  </si>
  <si>
    <t>Fabricación de bebidas</t>
  </si>
  <si>
    <t>Industria del tabaco</t>
  </si>
  <si>
    <t>Industria textil</t>
  </si>
  <si>
    <t>Confección de prendas de vestir</t>
  </si>
  <si>
    <t>Industria del cuero y del calzado</t>
  </si>
  <si>
    <t>Industria de la madera y del corcho, excepto muebles; cestería y espartería</t>
  </si>
  <si>
    <t>17</t>
  </si>
  <si>
    <t>Industria del papel</t>
  </si>
  <si>
    <t>Artes gráficas y reproducción de soportes grabados</t>
  </si>
  <si>
    <t>Coquerías y refino de petróleo</t>
  </si>
  <si>
    <t>20</t>
  </si>
  <si>
    <t>Industria química</t>
  </si>
  <si>
    <t>Fabricación de productos farmacéuticos</t>
  </si>
  <si>
    <t>Fabricación de productos de caucho y plásticos</t>
  </si>
  <si>
    <t>Fabricación de otros productos minerales no metálicos</t>
  </si>
  <si>
    <t>Metalurgia; fabricación de productos de hierro, acero y ferroaleaciones</t>
  </si>
  <si>
    <t>25</t>
  </si>
  <si>
    <t>Fabricación de productos metálicos, excepto maquinaria y equipo</t>
  </si>
  <si>
    <t>26</t>
  </si>
  <si>
    <t>Fabricación de productos informáticos, electrónicos y ópticos</t>
  </si>
  <si>
    <t>27</t>
  </si>
  <si>
    <t>Fabricación de material y equipo eléctrico</t>
  </si>
  <si>
    <t>28</t>
  </si>
  <si>
    <t>Fabricación de maquinaria y equipo n.c.o.p.</t>
  </si>
  <si>
    <t>Fabricación de vehículos de motor, remolques y semirremolques</t>
  </si>
  <si>
    <t>30</t>
  </si>
  <si>
    <t>Fabricación de otro material de transporte</t>
  </si>
  <si>
    <t>Fabricación de muebles</t>
  </si>
  <si>
    <t>Otras industrias manufactureras</t>
  </si>
  <si>
    <t>Reparación e instalación de maquinaria y equipo</t>
  </si>
  <si>
    <t>D</t>
  </si>
  <si>
    <t>Suministro de energía eléctrica, gas, vapor y aire acondicionado</t>
  </si>
  <si>
    <t>Suministro de agua, actividades de saneamiento, gestión de residuos y descontaminación</t>
  </si>
  <si>
    <t>36</t>
  </si>
  <si>
    <t>Captación, depuración y distribución de agua</t>
  </si>
  <si>
    <t>37</t>
  </si>
  <si>
    <t>Recogida y tratamiento de aguas residuales</t>
  </si>
  <si>
    <t>38</t>
  </si>
  <si>
    <t>Recogida, tratamiento y eliminación de residuos; valorización</t>
  </si>
  <si>
    <t>Actividades de descontaminación y otros servicios de gestión de residuos</t>
  </si>
  <si>
    <t>Construcción de edificios</t>
  </si>
  <si>
    <t>Ingeniería civil</t>
  </si>
  <si>
    <t>Actividades de construcción especializada</t>
  </si>
  <si>
    <t>Venta y reparación de vehículos de motor y motocicletas</t>
  </si>
  <si>
    <t>Comercio al por menor, excepto de vehículos de motor y motocicletas</t>
  </si>
  <si>
    <t>Transporte y almacenamiento</t>
  </si>
  <si>
    <t>Transporte terrestre y por tubería</t>
  </si>
  <si>
    <t>50</t>
  </si>
  <si>
    <t>Transporte marítimo y por vías navegables interiores</t>
  </si>
  <si>
    <t>Transporte aéreo</t>
  </si>
  <si>
    <t>Almacenamiento y actividades anexas al transporte</t>
  </si>
  <si>
    <t>Actividades postales y de correos</t>
  </si>
  <si>
    <t>Hostelería</t>
  </si>
  <si>
    <t>Servicios de alojamiento</t>
  </si>
  <si>
    <t>56</t>
  </si>
  <si>
    <t>Servicios de comidas y bebidas</t>
  </si>
  <si>
    <t>Información y comunicaciones</t>
  </si>
  <si>
    <t>Edición</t>
  </si>
  <si>
    <t>Actividades cinematográficas, de vídeo y de programas de televisión, grabación de sonido y edición musical</t>
  </si>
  <si>
    <t>60</t>
  </si>
  <si>
    <t>Actividades de programación y emisión de radio y televisión</t>
  </si>
  <si>
    <t>Telecomunicaciones</t>
  </si>
  <si>
    <t>Programación, consultoría y otras actividades relacionadas con la informática</t>
  </si>
  <si>
    <t>Servicios de información</t>
  </si>
  <si>
    <t>Actividades financieras y de seguros</t>
  </si>
  <si>
    <t>Servicios financieros, excepto seguros y fondos de pensiones</t>
  </si>
  <si>
    <t>Seguros, reaseguros y fondos de pensiones, excepto Seguridad Social obligatoria</t>
  </si>
  <si>
    <t>66</t>
  </si>
  <si>
    <t>Actividades auxiliares a los servicios financieros y a los seguros</t>
  </si>
  <si>
    <t>Actividades inmobiliarias</t>
  </si>
  <si>
    <t>Actividades profesionales, científicas y técnicas</t>
  </si>
  <si>
    <t>Actividades jurídicas y de contabilidad</t>
  </si>
  <si>
    <t>Actividades de las sedes centrales; actividades de consultoría de gestión empresarial</t>
  </si>
  <si>
    <t>Servicios técnicos de arquitectura e ingeniería; ensayos y análisis técnicos</t>
  </si>
  <si>
    <t>Investigación y desarrollo</t>
  </si>
  <si>
    <t>Publicidad y estudios de mercado</t>
  </si>
  <si>
    <t>Otras actividades profesionales, científicas y técnicas</t>
  </si>
  <si>
    <t>Actividades veterinarias</t>
  </si>
  <si>
    <t>Actividades administrativas y servicios auxliares</t>
  </si>
  <si>
    <t>77</t>
  </si>
  <si>
    <t>Actividades de alquiler</t>
  </si>
  <si>
    <t>Actividades relacionadas con el empleo</t>
  </si>
  <si>
    <t>Actividades de agencias de viajes, operadores turísticos, servicios de reservas y actividades relacionadas con los mismos</t>
  </si>
  <si>
    <t>80</t>
  </si>
  <si>
    <t>Actividades de seguridad e investigación</t>
  </si>
  <si>
    <t>Servicios a edificios y actividades de jardinería</t>
  </si>
  <si>
    <t>Actividades administrativas de oficina y otras actividades auxiliares a las empresas</t>
  </si>
  <si>
    <t>Administración Pública y defensa; Seguridad Social obligatoria</t>
  </si>
  <si>
    <t>Educación</t>
  </si>
  <si>
    <t>Q</t>
  </si>
  <si>
    <t>Actividades sanitarias y de servicios sociales</t>
  </si>
  <si>
    <t>86</t>
  </si>
  <si>
    <t>Actividades sanitarias</t>
  </si>
  <si>
    <t>87</t>
  </si>
  <si>
    <t>Asistencia en establecimientos residenciales</t>
  </si>
  <si>
    <t>88</t>
  </si>
  <si>
    <t>Actividades de servicios sociales sin alojamiento</t>
  </si>
  <si>
    <t>R</t>
  </si>
  <si>
    <t>Actividades artísticas, recreativas y de entrenimiento</t>
  </si>
  <si>
    <t>Actividades de creación, artísticas y espectáculos</t>
  </si>
  <si>
    <t>91</t>
  </si>
  <si>
    <t>Actividades de bibliotecas, archivos, museos y otras actividades culturales</t>
  </si>
  <si>
    <t>92</t>
  </si>
  <si>
    <t>Actividades de juegos de azar y apuestas</t>
  </si>
  <si>
    <t>93</t>
  </si>
  <si>
    <t>Actividades deportivas, recreativas y de entretenimiento</t>
  </si>
  <si>
    <t>S</t>
  </si>
  <si>
    <t>Otros servicios</t>
  </si>
  <si>
    <t>94</t>
  </si>
  <si>
    <t>Actividades asociativas</t>
  </si>
  <si>
    <t>96</t>
  </si>
  <si>
    <t>Otros servicios personales</t>
  </si>
  <si>
    <t>T</t>
  </si>
  <si>
    <t>Actividades de los hogares como empleadores de personal doméstico; actividades de los hogares como productores de bienes y servicios para uso propio</t>
  </si>
  <si>
    <t>97</t>
  </si>
  <si>
    <t>Actividades de los hogares como empleadores de personal doméstico</t>
  </si>
  <si>
    <t>98</t>
  </si>
  <si>
    <t>Actividades de los hogares como productores de bienes y servicios para uso propio</t>
  </si>
  <si>
    <t>U</t>
  </si>
  <si>
    <t>Actividades de organizaciones y organismos extraterritoriales</t>
  </si>
  <si>
    <t>Sin actividad económica</t>
  </si>
  <si>
    <t>V</t>
  </si>
  <si>
    <t>NC</t>
  </si>
  <si>
    <t>Z</t>
  </si>
  <si>
    <t>100</t>
  </si>
  <si>
    <t>1</t>
  </si>
  <si>
    <t>2</t>
  </si>
  <si>
    <t>3</t>
  </si>
  <si>
    <t>4</t>
  </si>
  <si>
    <t>0</t>
  </si>
  <si>
    <t>5</t>
  </si>
  <si>
    <t>7</t>
  </si>
  <si>
    <t>8</t>
  </si>
  <si>
    <t>9</t>
  </si>
  <si>
    <t>Directores y gerentes</t>
  </si>
  <si>
    <t>Empleados de oficina que no atienden al público</t>
  </si>
  <si>
    <t>Operadores de instalaciones y maquinaria fijas, y montadores</t>
  </si>
  <si>
    <t>Otros técnicos y profesionales científicos e intelectuales</t>
  </si>
  <si>
    <t>Peones de la agricultura, pesca, construcción, industrias manufactureras y transportes</t>
  </si>
  <si>
    <t>Técnicos y profesionales científicos e intelectuales de la salud y la enseñanza</t>
  </si>
  <si>
    <t>Trabajadores cualificados de la construcción, excepto operadores de máquinas</t>
  </si>
  <si>
    <t>Trabajadores cualificados de las industrias manufactureras, excepto operadores de instalaciones y máquinas</t>
  </si>
  <si>
    <t>Trabajadores cualificados en el sector agrícola, ganadero, forestal y pesquero</t>
  </si>
  <si>
    <t>Trabajadores de los servicios de restauración y comercio</t>
  </si>
  <si>
    <t>Trabajadores no cualificados en servicios (excepto transportes)</t>
  </si>
  <si>
    <t>843</t>
  </si>
  <si>
    <t>711</t>
  </si>
  <si>
    <t>723</t>
  </si>
  <si>
    <t>731</t>
  </si>
  <si>
    <t>740</t>
  </si>
  <si>
    <t>722</t>
  </si>
  <si>
    <t>729</t>
  </si>
  <si>
    <t>751</t>
  </si>
  <si>
    <t>770</t>
  </si>
  <si>
    <t>783</t>
  </si>
  <si>
    <t>762</t>
  </si>
  <si>
    <t>753</t>
  </si>
  <si>
    <t>781</t>
  </si>
  <si>
    <t>814</t>
  </si>
  <si>
    <t>211</t>
  </si>
  <si>
    <t>819</t>
  </si>
  <si>
    <t>844</t>
  </si>
  <si>
    <t>224</t>
  </si>
  <si>
    <t>812</t>
  </si>
  <si>
    <t>833</t>
  </si>
  <si>
    <t>713</t>
  </si>
  <si>
    <t>712</t>
  </si>
  <si>
    <t>761</t>
  </si>
  <si>
    <t>724</t>
  </si>
  <si>
    <t>816</t>
  </si>
  <si>
    <t>841</t>
  </si>
  <si>
    <t>813</t>
  </si>
  <si>
    <t>212</t>
  </si>
  <si>
    <t>782</t>
  </si>
  <si>
    <t>752</t>
  </si>
  <si>
    <t>131</t>
  </si>
  <si>
    <t>732</t>
  </si>
  <si>
    <t>232</t>
  </si>
  <si>
    <t>832</t>
  </si>
  <si>
    <t>221</t>
  </si>
  <si>
    <t>411</t>
  </si>
  <si>
    <t>725</t>
  </si>
  <si>
    <t>231</t>
  </si>
  <si>
    <t>842</t>
  </si>
  <si>
    <t>225</t>
  </si>
  <si>
    <t>222</t>
  </si>
  <si>
    <t>721</t>
  </si>
  <si>
    <t>223</t>
  </si>
  <si>
    <t>122</t>
  </si>
  <si>
    <t>121</t>
  </si>
  <si>
    <t>Miembros del poder ejecutivo y de los cuerpos legislativos; directivos de la Administración Pública y organizaciones de interés social; directores ejecutivos</t>
  </si>
  <si>
    <t>Miembros del poder ejecutivo y de los cuerpos legislativos; directivos de la Administración Pública y organizaciones de interés social</t>
  </si>
  <si>
    <t>1111</t>
  </si>
  <si>
    <t>Miembros del poder ejecutivo (nacional, autonómico y local) y del poder legislativo</t>
  </si>
  <si>
    <t>1112</t>
  </si>
  <si>
    <t>Personal directivo de la Administración Pública</t>
  </si>
  <si>
    <t>Directores de organizaciones de interés social</t>
  </si>
  <si>
    <t>Directores generales y presidentes ejecutivos</t>
  </si>
  <si>
    <t>1120</t>
  </si>
  <si>
    <t>Directores de departamentos administrativos y comerciales</t>
  </si>
  <si>
    <t>Directores de departamentos administrativos</t>
  </si>
  <si>
    <t>1211</t>
  </si>
  <si>
    <t>Directores financieros</t>
  </si>
  <si>
    <t>1212</t>
  </si>
  <si>
    <t>Directores de recursos humanos</t>
  </si>
  <si>
    <t>1219</t>
  </si>
  <si>
    <t>Directores de políticas y planificación y de otros departamentos administrativos no clasificados bajo otros epígrafes</t>
  </si>
  <si>
    <t>Directores comerciales, de publicidad, relaciones públicas y de investigación y desarrollo</t>
  </si>
  <si>
    <t>1221</t>
  </si>
  <si>
    <t>Directores comerciales y de ventas</t>
  </si>
  <si>
    <t>1222</t>
  </si>
  <si>
    <t>Directores de publicidad y relaciones públicas</t>
  </si>
  <si>
    <t>1223</t>
  </si>
  <si>
    <t>Directores de investigación y desarrollo</t>
  </si>
  <si>
    <t>Directores de producción y operaciones</t>
  </si>
  <si>
    <t>Directores de producción de explotaciones agropecuarias, forestales y pesqueras, y de industrias manufactureras, de minería, construcción y distribución</t>
  </si>
  <si>
    <t>1311</t>
  </si>
  <si>
    <t>Directores de producción de explotaciones agropecuarias y forestales</t>
  </si>
  <si>
    <t>1312</t>
  </si>
  <si>
    <t>Directores de producción de explotaciones pesqueras y acuícolas</t>
  </si>
  <si>
    <t>1313</t>
  </si>
  <si>
    <t>Directores de industrias manufactureras</t>
  </si>
  <si>
    <t>1314</t>
  </si>
  <si>
    <t>Directores de explotaciones mineras</t>
  </si>
  <si>
    <t>1315</t>
  </si>
  <si>
    <t>Directores de empresas de abastecimiento, transporte, distribución y afines</t>
  </si>
  <si>
    <t>1316</t>
  </si>
  <si>
    <t>Directores de empresas de construcción</t>
  </si>
  <si>
    <t>Directores de servicios de tecnologías de la información y las comunicaciones (TIC) y de empresas de servicios profesionales</t>
  </si>
  <si>
    <t>1321</t>
  </si>
  <si>
    <t>Directores de servicios de tecnologías de la información y las comunicaciones (TIC)</t>
  </si>
  <si>
    <t>1322</t>
  </si>
  <si>
    <t>Directores de servicios sociales para niños</t>
  </si>
  <si>
    <t>1323</t>
  </si>
  <si>
    <t>Directores-gerentes de centros sanitarios</t>
  </si>
  <si>
    <t>1324</t>
  </si>
  <si>
    <t>1325</t>
  </si>
  <si>
    <t>Directores de otros servicios sociales</t>
  </si>
  <si>
    <t>1326</t>
  </si>
  <si>
    <t>Directores de servicios de educación</t>
  </si>
  <si>
    <t>1327</t>
  </si>
  <si>
    <t>Directores de sucursales de bancos, de servicios financieros y de seguros</t>
  </si>
  <si>
    <t>1329</t>
  </si>
  <si>
    <t>Directores de otras empresas de servicios profesionales no clasificados bajo otros epígrafes</t>
  </si>
  <si>
    <t>Directores y gerentes de empresas de alojamiento, restauración y comercio</t>
  </si>
  <si>
    <t>141</t>
  </si>
  <si>
    <t>Directores y gerentes de empresas de alojamiento</t>
  </si>
  <si>
    <t>1411</t>
  </si>
  <si>
    <t>Directores y gerentes de hoteles</t>
  </si>
  <si>
    <t>1419</t>
  </si>
  <si>
    <t>Directores y gerentes de otras empresas de servicios de alojamiento</t>
  </si>
  <si>
    <t>142</t>
  </si>
  <si>
    <t>Directores y gerentes de empresas de restauración</t>
  </si>
  <si>
    <t>1421</t>
  </si>
  <si>
    <t>Directores y gerentes de restaurantes</t>
  </si>
  <si>
    <t>1422</t>
  </si>
  <si>
    <t>Directores y gerentes de bares, cafeterías y similares</t>
  </si>
  <si>
    <t>Directores y gerentes de empresas de catering y otras empresas de restauración</t>
  </si>
  <si>
    <t>143</t>
  </si>
  <si>
    <t>1431</t>
  </si>
  <si>
    <t>1432</t>
  </si>
  <si>
    <t>Directores y gerentes de empresas de comercio al por menor</t>
  </si>
  <si>
    <t>Directores y gerentes de otras empresas de servicios no clasificados bajo otros epígrafes</t>
  </si>
  <si>
    <t>Directores y gerentes de empresas de actividades recreativas, culturales y deportivas</t>
  </si>
  <si>
    <t>Directores y gerentes de empresas de gestión de residuos y de otras empresas de servicios no clasificados bajo otros epígrafes</t>
  </si>
  <si>
    <t>Técnicos y profesionales científicos e intelectuales</t>
  </si>
  <si>
    <t>Profesionales de la salud</t>
  </si>
  <si>
    <t>Médicos</t>
  </si>
  <si>
    <t>2111</t>
  </si>
  <si>
    <t>Médicos de familia</t>
  </si>
  <si>
    <t>2112</t>
  </si>
  <si>
    <t>Otros médicos especialistas</t>
  </si>
  <si>
    <t>Profesionales de enfermería y partería</t>
  </si>
  <si>
    <t>2121</t>
  </si>
  <si>
    <t>Enfermeros no especializados</t>
  </si>
  <si>
    <t>2122</t>
  </si>
  <si>
    <t>Enfermeros especializados (excepto matronos)</t>
  </si>
  <si>
    <t>2123</t>
  </si>
  <si>
    <t>Matronos</t>
  </si>
  <si>
    <t>Veterinarios</t>
  </si>
  <si>
    <t>Farmacéuticos</t>
  </si>
  <si>
    <t>Otros profesionales de la salud</t>
  </si>
  <si>
    <t>Odontólogos y estomatólogos</t>
  </si>
  <si>
    <t>Fisioterapeutas</t>
  </si>
  <si>
    <t>Dietistas y nutricionistas</t>
  </si>
  <si>
    <t>Logopedas</t>
  </si>
  <si>
    <t>Ópticos-optometristas</t>
  </si>
  <si>
    <t>Terapeutas ocupacionales</t>
  </si>
  <si>
    <t>Podólogos</t>
  </si>
  <si>
    <t>Profesionales de la salud y la higiene laboral y ambiental</t>
  </si>
  <si>
    <t>Profesionales de la salud no clasificados bajo otros epígrafes</t>
  </si>
  <si>
    <t>Profesionales de la enseñanza infantil, primaria, secundaria y postsecundaria</t>
  </si>
  <si>
    <t>Profesores de universidades y otra enseñanza superior (excepto formación profesional)</t>
  </si>
  <si>
    <t>Profesores de formación profesional (materias específicas)</t>
  </si>
  <si>
    <t>2220</t>
  </si>
  <si>
    <t>Profesores de enseñanza secundaria (excepto materias específicas de formación profesional)</t>
  </si>
  <si>
    <t>2230</t>
  </si>
  <si>
    <t>Profesores de enseñanza primaria</t>
  </si>
  <si>
    <t>2240</t>
  </si>
  <si>
    <t>Maestros y educadores de enseñanza infantil</t>
  </si>
  <si>
    <t>2251</t>
  </si>
  <si>
    <t>Maestros de educación infantil</t>
  </si>
  <si>
    <t>2252</t>
  </si>
  <si>
    <t>Técnicos en educación infantil</t>
  </si>
  <si>
    <t>Otros profesionales de la enseñanza</t>
  </si>
  <si>
    <t>Profesores y técnicos de educación especial</t>
  </si>
  <si>
    <t>2311</t>
  </si>
  <si>
    <t>Profesores de educación especial</t>
  </si>
  <si>
    <t>2312</t>
  </si>
  <si>
    <t>Técnicos educadores de educación especial</t>
  </si>
  <si>
    <t>Otros profesores y profesionales de la enseñanza</t>
  </si>
  <si>
    <t>2321</t>
  </si>
  <si>
    <t>Especialistas en métodos didácticos y pedagógicos</t>
  </si>
  <si>
    <t>2322</t>
  </si>
  <si>
    <t>Profesores de enseñanza no reglada de idiomas</t>
  </si>
  <si>
    <t>2323</t>
  </si>
  <si>
    <t>Profesores de enseñanza no reglada de música y danza</t>
  </si>
  <si>
    <t>2324</t>
  </si>
  <si>
    <t>Profesores de enseñanza no reglada de artes</t>
  </si>
  <si>
    <t>2325</t>
  </si>
  <si>
    <t>Instructores en tecnologías de la información en enseñanza no reglada</t>
  </si>
  <si>
    <t>2326</t>
  </si>
  <si>
    <t>Profesionales de la educación ambiental</t>
  </si>
  <si>
    <t>2329</t>
  </si>
  <si>
    <t>Profesores y profesionales de la enseñanza no clasificados bajo otros epígrafes</t>
  </si>
  <si>
    <t>Profesionales de la ciencias físicas, químicas, matemáticas y de las ingenierías</t>
  </si>
  <si>
    <t>Físicos, químicos, matemáticos y afines</t>
  </si>
  <si>
    <t>Físicos y astrónomos</t>
  </si>
  <si>
    <t>Meteorólogos</t>
  </si>
  <si>
    <t>Químicos</t>
  </si>
  <si>
    <t>Geólogos y geofísicos</t>
  </si>
  <si>
    <t>Matemáticos y actuarios</t>
  </si>
  <si>
    <t>Estadísticos</t>
  </si>
  <si>
    <t>Profesionales en ciencias naturales</t>
  </si>
  <si>
    <t>Biólogos, botánicos, zoólogos y afines</t>
  </si>
  <si>
    <t>Ingenieros agrónomos</t>
  </si>
  <si>
    <t>Ingenieros de montes</t>
  </si>
  <si>
    <t>Ingenieros técnicos agrícolas</t>
  </si>
  <si>
    <t>Ingenieros técnicos forestales y del medio natural</t>
  </si>
  <si>
    <t>Profesionales de la protección ambiental</t>
  </si>
  <si>
    <t>Enólogos</t>
  </si>
  <si>
    <t>Ingenieros (excepto ingenieros agrónomos, de montes, eléctricos, electrónicos y TIC)</t>
  </si>
  <si>
    <t>Ingenieros industriales y de producción</t>
  </si>
  <si>
    <t>Ingenieros en construcción y obra civil</t>
  </si>
  <si>
    <t>Ingenieros mecánicos</t>
  </si>
  <si>
    <t>Ingenieros aeronáuticos</t>
  </si>
  <si>
    <t>Ingenieros químicos</t>
  </si>
  <si>
    <t>Ingenieros de minas, metalúrgicos y afines</t>
  </si>
  <si>
    <t>Ingenieros ambientales</t>
  </si>
  <si>
    <t>Ingenieros no clasificados bajo otros epígrafes</t>
  </si>
  <si>
    <t>Ingenieros eléctricos, electrónicos y de telecomunicaciones</t>
  </si>
  <si>
    <t>Ingenieros en electricidad</t>
  </si>
  <si>
    <t>Ingenieros electrónicos</t>
  </si>
  <si>
    <t>Ingenieros en telecomunicaciones</t>
  </si>
  <si>
    <t>Arquitectos, urbanistas e ingenieros geógrafos</t>
  </si>
  <si>
    <t>Arquitectos (excepto arquitectos paisajistas y urbanistas)</t>
  </si>
  <si>
    <t>Arquitectos paisajistas</t>
  </si>
  <si>
    <t>Urbanistas e ingenieros de tráfico</t>
  </si>
  <si>
    <t>Ingenieros geógrafos y cartógrafos</t>
  </si>
  <si>
    <t>Ingenieros técnicos (excepto agrícolas, forestales, eléctricos, electrónicos y TIC)</t>
  </si>
  <si>
    <t>Ingenieros técnicos industriales y de producción</t>
  </si>
  <si>
    <t>Ingenieros técnicos de obras públicas</t>
  </si>
  <si>
    <t>Ingenieros técnicos mecánicos</t>
  </si>
  <si>
    <t>Ingenieros técnicos aeronáuticos</t>
  </si>
  <si>
    <t>Ingenieros técnicos químicos</t>
  </si>
  <si>
    <t>Ingenieros técnicos de minas, metalúrgicos y afines</t>
  </si>
  <si>
    <t>Ingenieros técnicos no clasificados bajo otros epígrafes</t>
  </si>
  <si>
    <t>Ingenieros técnicos en electricidad, electrónica y telecomunicaciones</t>
  </si>
  <si>
    <t>Ingenieros técnicos en electricidad</t>
  </si>
  <si>
    <t>Ingenieros técnicos en electrónica</t>
  </si>
  <si>
    <t>Ingenieros técnicos en telecomunicaciones</t>
  </si>
  <si>
    <t>Arquitectos técnicos, topógrafos y diseñadores</t>
  </si>
  <si>
    <t>Arquitectos técnicos y técnicos urbanistas</t>
  </si>
  <si>
    <t>Diseñadores de productos y de prendas</t>
  </si>
  <si>
    <t>Ingenieros técnicos en topografía</t>
  </si>
  <si>
    <t>Diseñadores gráficos y multimedia</t>
  </si>
  <si>
    <t>Profesionales en derecho</t>
  </si>
  <si>
    <t>Jueces, magistrados, abogados y fiscales</t>
  </si>
  <si>
    <t>Abogados</t>
  </si>
  <si>
    <t>Fiscales</t>
  </si>
  <si>
    <t>Jueces y magistrados</t>
  </si>
  <si>
    <t>Otros profesionales del derecho</t>
  </si>
  <si>
    <t>Notarios y registradores</t>
  </si>
  <si>
    <t>Procuradores</t>
  </si>
  <si>
    <t>Profesionales del derecho no clasificados bajo otros epígrafes</t>
  </si>
  <si>
    <t>Especialistas en organización de la Administración Pública y de las empresas y en la comercialización</t>
  </si>
  <si>
    <t>Especialistas en finanzas</t>
  </si>
  <si>
    <t>Especialistas en contabilidad</t>
  </si>
  <si>
    <t>Asesores financieros y en inversiones</t>
  </si>
  <si>
    <t>Analistas financieros</t>
  </si>
  <si>
    <t>Especialistas en organización y administración</t>
  </si>
  <si>
    <t>Analistas de gestión y organización</t>
  </si>
  <si>
    <t>Especialistas en administración de política de empresas</t>
  </si>
  <si>
    <t>Especialistas de la Administración Pública</t>
  </si>
  <si>
    <t>Especialistas en políticas y servicios de personal y afines</t>
  </si>
  <si>
    <t>Especialistas en formación de personal</t>
  </si>
  <si>
    <t>Técnicos de empresas y actividades turísticas</t>
  </si>
  <si>
    <t>Profesionales de ventas técnicas y médicas (excepto las TIC)</t>
  </si>
  <si>
    <t>Otros profesionales de las ventas, la comercialización, la publicidad y las relaciones públicas</t>
  </si>
  <si>
    <t>Profesionales de la publicidad y la comercialización</t>
  </si>
  <si>
    <t>Profesionales de relaciones públicas</t>
  </si>
  <si>
    <t>Profesionales de la venta de tecnologías de la información y las comunicaciones</t>
  </si>
  <si>
    <t>Profesionales de las tecnologías de la información</t>
  </si>
  <si>
    <t>Analistas y diseñadores de software y multimedia</t>
  </si>
  <si>
    <t>Analistas de sistemas</t>
  </si>
  <si>
    <t>Analistas y diseñadores de software</t>
  </si>
  <si>
    <t>Analistas, programadores y diseñadores Web y multimedia</t>
  </si>
  <si>
    <t>Analistas y diseñadores de software y multimedia no clasificados bajo otros epígrafes</t>
  </si>
  <si>
    <t>Especialistas en bases de datos y en redes informáticas</t>
  </si>
  <si>
    <t>Diseñadores y administradores de bases de datos</t>
  </si>
  <si>
    <t>Administradores de sistemas y redes</t>
  </si>
  <si>
    <t>Analistas de redes informáticas</t>
  </si>
  <si>
    <t>Especialistas en bases de datos y en redes informáticas no clasificados bajo otros epígrafes</t>
  </si>
  <si>
    <t>Profesionales en ciencias sociales</t>
  </si>
  <si>
    <t>Economistas</t>
  </si>
  <si>
    <t>Sociólogos, historiadores, psicólogos y otros profesionales en ciencias sociales</t>
  </si>
  <si>
    <t>Sociólogos, geógrafos, antropólogos, arqueólogos y afines</t>
  </si>
  <si>
    <t>Filósofos, historiadores y profesionales en ciencias políticas</t>
  </si>
  <si>
    <t>Psicólogos</t>
  </si>
  <si>
    <t>Profesionales del trabajo y la educación social</t>
  </si>
  <si>
    <t>Agentes de igualdad de oportunidades entre mujeres y hombres</t>
  </si>
  <si>
    <t>Sacerdotes de las distintas religiones</t>
  </si>
  <si>
    <t>Profesionales de la cultura y el espectáculo</t>
  </si>
  <si>
    <t>Archivistas, bibliotecarios, conservadores y afines</t>
  </si>
  <si>
    <t>Archivistas y conservadores de museos</t>
  </si>
  <si>
    <t>Bibliotecarios, documentalistas y afines</t>
  </si>
  <si>
    <t>Escritores, periodistas y lingüistas</t>
  </si>
  <si>
    <t>Escritores</t>
  </si>
  <si>
    <t>Periodistas</t>
  </si>
  <si>
    <t>Filólogos, intérpretes y traductores</t>
  </si>
  <si>
    <t>Artistas creativos e interpretativos</t>
  </si>
  <si>
    <t>Artistas de artes plásticas y visuales</t>
  </si>
  <si>
    <t>Compositores, músicos y cantantes</t>
  </si>
  <si>
    <t>Coreógrafos y bailarines</t>
  </si>
  <si>
    <t>Directores de cine, de teatro y afines</t>
  </si>
  <si>
    <t>Actores</t>
  </si>
  <si>
    <t>Locutores de radio, televisión y otros presentadores</t>
  </si>
  <si>
    <t>Profesionales de espectáculos taurinos</t>
  </si>
  <si>
    <t>Artistas creativos e interpretativos no clasificados bajo otros epígrafes</t>
  </si>
  <si>
    <t>Técnicos; profesionales de apoyo</t>
  </si>
  <si>
    <t>Técnicos de las ciencias y de las ingenierías</t>
  </si>
  <si>
    <t>Delineantes y dibujantes técnicos</t>
  </si>
  <si>
    <t>Técnicos de las ciencias físicas, químicas, medioambientales y de las ingenierías</t>
  </si>
  <si>
    <t>Técnicos en ciencias físicas y químicas</t>
  </si>
  <si>
    <t>Técnicos en construcción</t>
  </si>
  <si>
    <t>Técnicos en electricidad</t>
  </si>
  <si>
    <t>Técnicos en electrónica (excepto electromedicina)</t>
  </si>
  <si>
    <t>Técnicos en electrónica, especialidad en electromedicina</t>
  </si>
  <si>
    <t>Técnicos en mecánica</t>
  </si>
  <si>
    <t>Técnicos y analistas de laboratorio en química industrial</t>
  </si>
  <si>
    <t>Técnicos en metalurgia y minas</t>
  </si>
  <si>
    <t>Otros técnicos de las ciencias físicas, químicas, medioambientales y de las ingenierías</t>
  </si>
  <si>
    <t>Técnicos en control de procesos</t>
  </si>
  <si>
    <t>Técnicos en instalaciones de producción de energía</t>
  </si>
  <si>
    <t>Técnicos en instalaciones de tratamiento de residuos, de aguas y otros operadores en plantas similares</t>
  </si>
  <si>
    <t>Técnicos en control de instalaciones de procesamiento de productos químicos</t>
  </si>
  <si>
    <t>Técnicos de refinerías de petróleo y gas natural</t>
  </si>
  <si>
    <t>Técnicos en control de procesos de producción de metales</t>
  </si>
  <si>
    <t>Técnicos en control de procesos no clasificados bajo otros epígrafes</t>
  </si>
  <si>
    <t>Técnicos de las ciencias naturales y profesionales auxiliares afines</t>
  </si>
  <si>
    <t>Técnicos en ciencias biológicas (excepto en áreas sanitarias)</t>
  </si>
  <si>
    <t>Técnicos agropecuarios</t>
  </si>
  <si>
    <t>Técnicos forestales y del medio natural</t>
  </si>
  <si>
    <t>Profesionales en navegación marítima y aeronáutica</t>
  </si>
  <si>
    <t>Jefes y oficiales de máquinas</t>
  </si>
  <si>
    <t>Capitanes y oficiales de puente</t>
  </si>
  <si>
    <t>Pilotos de aviación y profesionales afines</t>
  </si>
  <si>
    <t>Controladores de tráfico aéreo</t>
  </si>
  <si>
    <t>Técnicos en seguridad aeronáutica</t>
  </si>
  <si>
    <t>Técnicos de control de calidad de las ciencias físicas, químicas y de las ingenierías</t>
  </si>
  <si>
    <t>Supervisores en ingeniería de minas, de industrias manufactureras y de la construcción</t>
  </si>
  <si>
    <t>Supervisores en ingeniería de minas</t>
  </si>
  <si>
    <t>Supervisores de la construcción</t>
  </si>
  <si>
    <t>Supervisores de industrias alimenticias y del tabaco</t>
  </si>
  <si>
    <t>Supervisores de industrias química y farmacéutica</t>
  </si>
  <si>
    <t>Supervisores de industrias de transformación de plásticos, caucho y resinas naturales</t>
  </si>
  <si>
    <t>Supervisores de industrias de la madera y pastero papeleras</t>
  </si>
  <si>
    <t>Supervisores de la producción en industrias de artes gráficas y en la fabricación de productos de papel</t>
  </si>
  <si>
    <t>Supervisores de otras industrias manufactureras</t>
  </si>
  <si>
    <t>Técnicos sanitarios y profesionales de las terapias alternativas</t>
  </si>
  <si>
    <t>Técnicos sanitarios de laboratorio, pruebas diagnósticas y prótesis</t>
  </si>
  <si>
    <t>Técnicos en radioterapia</t>
  </si>
  <si>
    <t>Técnicos en imagen para el diagnóstico</t>
  </si>
  <si>
    <t>Técnicos en anatomía patológica y citología</t>
  </si>
  <si>
    <t>Técnicos en laboratorio de diagnóstico clínico</t>
  </si>
  <si>
    <t>Técnicos en ortoprótesis</t>
  </si>
  <si>
    <t>Técnicos en prótesis dentales</t>
  </si>
  <si>
    <t>Técnicos en audioprótesis</t>
  </si>
  <si>
    <t>Otros técnicos sanitarios</t>
  </si>
  <si>
    <t>Técnicos superiores en higiene bucodental</t>
  </si>
  <si>
    <t>Técnicos superiores en documentación sanitaria</t>
  </si>
  <si>
    <t>Técnicos superiores en dietética</t>
  </si>
  <si>
    <t>Técnicos en optometría</t>
  </si>
  <si>
    <t>Ayudantes fisioterapeutas</t>
  </si>
  <si>
    <t>Técnicos en prevención de riesgos laborales y salud ambiental</t>
  </si>
  <si>
    <t>Ayudantes de veterinaria</t>
  </si>
  <si>
    <t>Técnicos de la sanidad no clasificados bajo otros epígrafes</t>
  </si>
  <si>
    <t>Profesionales de las terapias alternativas</t>
  </si>
  <si>
    <t>Profesionales de la acupuntura, la naturopatía, la homeopatía, la medicina tradicional china y la ayurveda</t>
  </si>
  <si>
    <t>Otros profesionales de las terapias alternativas</t>
  </si>
  <si>
    <t>Profesionales de apoyo en finanzas y matemáticas</t>
  </si>
  <si>
    <t>Profesionales de apoyo e intermediarios de cambio, bolsa y finanzas</t>
  </si>
  <si>
    <t>Comerciales de préstamos y créditos</t>
  </si>
  <si>
    <t>Tenedores de libros</t>
  </si>
  <si>
    <t>Profesionales de apoyo en servicios estadísticos, matemáticos y afines</t>
  </si>
  <si>
    <t>Tasadores</t>
  </si>
  <si>
    <t>Representantes, agentes comerciales y afines</t>
  </si>
  <si>
    <t>Agentes y representantes comerciales</t>
  </si>
  <si>
    <t>Otros agentes comerciales</t>
  </si>
  <si>
    <t>Mediadores y agentes de seguros</t>
  </si>
  <si>
    <t>Agentes de compras</t>
  </si>
  <si>
    <t>Consignatarios</t>
  </si>
  <si>
    <t>Agentes inmobiliarios y otros agentes</t>
  </si>
  <si>
    <t>Representantes de aduanas</t>
  </si>
  <si>
    <t>Organizadores de conferencias y eventos</t>
  </si>
  <si>
    <t>Agentes o intermediarios en la contratación de la mano de obra (excepto representantes de espectáculos)</t>
  </si>
  <si>
    <t>Agentes y administradores de la propiedad inmobiliaria</t>
  </si>
  <si>
    <t>Portavoces y agentes de relaciones públicas</t>
  </si>
  <si>
    <t>Representantes artísticos y deportivos y otros agentes de servicios comerciales no clasificados bajo otros epígrafes</t>
  </si>
  <si>
    <t>Profesionales de apoyo a la gestión administrativa; técnicos de las fuerzas y cuerpos de seguridad</t>
  </si>
  <si>
    <t>Asistentes administrativos y especializados</t>
  </si>
  <si>
    <t>Supervisores de secretaría</t>
  </si>
  <si>
    <t>Asistentes jurídico-legales</t>
  </si>
  <si>
    <t>Asistentes de dirección y administrativos</t>
  </si>
  <si>
    <t>Secretarios de centros médicos o clínicas</t>
  </si>
  <si>
    <t>Agentes de aduanas, tributos y afines que trabajan en tareas propias de la Administración Pública</t>
  </si>
  <si>
    <t>Profesionales de apoyo de la Administración Pública de tributos</t>
  </si>
  <si>
    <t>Profesionales de apoyo de la Administración Pública de servicios sociales</t>
  </si>
  <si>
    <t>Profesionales de apoyo de la Administración Pública de servicios de expedición de licencias</t>
  </si>
  <si>
    <t>Otros profesionales de apoyo de la Administración Pública para tareas de inspección y control y tareas similares</t>
  </si>
  <si>
    <t>Técnicos de las fuerzas y cuerpos de seguridad</t>
  </si>
  <si>
    <t>Técnicos de la policía nacional, autonómica y local</t>
  </si>
  <si>
    <t>Suboficiales de la guardia civil</t>
  </si>
  <si>
    <t>Profesionales de apoyo de servicios jurídicos, sociales, culturales, deportivos y afines</t>
  </si>
  <si>
    <t>Profesionales de apoyo de servicios jurídicos y sociales</t>
  </si>
  <si>
    <t>Profesionales de apoyo de servicios jurídicos y servicios similares</t>
  </si>
  <si>
    <t>Detectives privados</t>
  </si>
  <si>
    <t>Profesionales de apoyo al trabajo y a la educación social</t>
  </si>
  <si>
    <t>Promotores de igualdad de oportunidades entre mujeres y hombres</t>
  </si>
  <si>
    <t>Animadores comunitarios</t>
  </si>
  <si>
    <t>Auxiliares laicos de las religiones</t>
  </si>
  <si>
    <t>Deportistas, entrenadores, instructores de actividades deportivas; monitores de actividades recreativas</t>
  </si>
  <si>
    <t>Atletas y deportistas</t>
  </si>
  <si>
    <t>Entrenadores y árbitros de actividades deportivas</t>
  </si>
  <si>
    <t>Instructores de actividades deportivas</t>
  </si>
  <si>
    <t>Monitores de actividades recreativas y de entretenimiento</t>
  </si>
  <si>
    <t>Técnicos y profesionales de apoyo de actividades culturales, artísticas y culinarias</t>
  </si>
  <si>
    <t>Fotógrafos</t>
  </si>
  <si>
    <t>Diseñadores y decoradores de interior</t>
  </si>
  <si>
    <t>Técnicos en galerías de arte, museos y bibliotecas</t>
  </si>
  <si>
    <t>Chefs</t>
  </si>
  <si>
    <t>Otros técnicos y profesionales de apoyo de actividades culturales y artísticas</t>
  </si>
  <si>
    <t>Técnicos de las tecnologías de la información y las comunicaciones (TIC)</t>
  </si>
  <si>
    <t>Técnicos en operaciones de tecnologías de la información y asistencia al usuario</t>
  </si>
  <si>
    <t>Técnicos en operaciones de sistemas informáticos</t>
  </si>
  <si>
    <t>Técnicos en asistencia al usuario de tecnologías de la información</t>
  </si>
  <si>
    <t>Técnicos en redes</t>
  </si>
  <si>
    <t>Técnicos de la Web</t>
  </si>
  <si>
    <t>Programadores informáticos</t>
  </si>
  <si>
    <t>Técnicos en grabación audiovisual, radiodifusión y telecomunicaciones</t>
  </si>
  <si>
    <t>Técnicos de grabación audiovisual</t>
  </si>
  <si>
    <t>Técnicos de radiodifusión</t>
  </si>
  <si>
    <t>Técnicos de ingeniería de las telecomunicaciones</t>
  </si>
  <si>
    <t>Empleados contables, administrativos y otros empleados de oficina</t>
  </si>
  <si>
    <t>Empleados en servicios contables, financieros, y de servicios de apoyo a la producción y al transporte</t>
  </si>
  <si>
    <t>Empleados contables y financieros</t>
  </si>
  <si>
    <t>4111</t>
  </si>
  <si>
    <t>Empleados de contabilidad</t>
  </si>
  <si>
    <t>4112</t>
  </si>
  <si>
    <t>Empleados de control de personal y nóminas</t>
  </si>
  <si>
    <t>Empleados de oficina de servicios estadísticos, financieros y bancarios</t>
  </si>
  <si>
    <t>Empleados de registro de materiales, de servicios de apoyo a la producción y al transporte</t>
  </si>
  <si>
    <t>Empleados de control de abastecimientos e inventario</t>
  </si>
  <si>
    <t>Empleados de oficina de servicios de apoyo a la producción</t>
  </si>
  <si>
    <t>Empleados de logística y transporte de pasajeros y mercancías</t>
  </si>
  <si>
    <t>Empleados de bibliotecas, servicios de correos y afines</t>
  </si>
  <si>
    <t>Empleados de bibliotecas y archivos</t>
  </si>
  <si>
    <t>Empleados de servicios de correos, codificadores, correctores y servicios de personal</t>
  </si>
  <si>
    <t>Empleados de servicios de correos (excepto empleados de mostrador)</t>
  </si>
  <si>
    <t>Codificadores y correctores de imprenta</t>
  </si>
  <si>
    <t>Empleados de servicio de personal</t>
  </si>
  <si>
    <t>Otros empleados administrativos sin tareas de atención al público</t>
  </si>
  <si>
    <t>4301</t>
  </si>
  <si>
    <t>Grabadores de datos</t>
  </si>
  <si>
    <t>Empleados administrativos sin tareas de atención al público no clasificados bajo otros epígrafes</t>
  </si>
  <si>
    <t>Empleados de oficina que atienden al público</t>
  </si>
  <si>
    <t>Empleados de agencias de viajes, recepcionistas y telefonistas; empleados de ventanilla y afines (excepto taquilleros)</t>
  </si>
  <si>
    <t>Empleados de información y recepcionistas (excepto de hoteles)</t>
  </si>
  <si>
    <t>Empleados de información al usuario</t>
  </si>
  <si>
    <t>Recepcionistas (excepto de hoteles)</t>
  </si>
  <si>
    <t>Empleados de agencias de viajes, recepcionistas de hoteles y telefonistas</t>
  </si>
  <si>
    <t>Empleados de agencias de viajes</t>
  </si>
  <si>
    <t>Recepcionistas de hoteles</t>
  </si>
  <si>
    <t>Telefonistas</t>
  </si>
  <si>
    <t>Teleoperadores</t>
  </si>
  <si>
    <t>Agentes de encuestas</t>
  </si>
  <si>
    <t>Empleados de ventanilla y afines (excepto taquilleros)</t>
  </si>
  <si>
    <t>Cajeros de bancos y afines</t>
  </si>
  <si>
    <t>Empleados de venta de apuestas</t>
  </si>
  <si>
    <t>Empleados de sala de juegos y afines</t>
  </si>
  <si>
    <t>Empleados de casas de empeño y de préstamos</t>
  </si>
  <si>
    <t>Cobradores de facturas, deudas y empleados afines</t>
  </si>
  <si>
    <t>Empleados de mostrador de correos</t>
  </si>
  <si>
    <t>Empleados administrativos con tareas de atención al público no clasificados bajo otros epígrafes</t>
  </si>
  <si>
    <t>Trabajadores de los servicios de restauración, personales, protección y vendedores</t>
  </si>
  <si>
    <t>Camareros y cocineros propietarios</t>
  </si>
  <si>
    <t>Trabajadores asalariados de los servicios de restauración</t>
  </si>
  <si>
    <t>Cocineros asalariados</t>
  </si>
  <si>
    <t>Camareros asalariados</t>
  </si>
  <si>
    <t>Dependientes en tiendas y almacenes</t>
  </si>
  <si>
    <t>Jefes de sección de tiendas y almacenes</t>
  </si>
  <si>
    <t>Vendedores en tiendas y almacenes</t>
  </si>
  <si>
    <t>Comerciantes propietarios de tiendas</t>
  </si>
  <si>
    <t>Vendedores (excepto en tiendas y almacenes)</t>
  </si>
  <si>
    <t>Vendedores en quioscos o en mercadillos</t>
  </si>
  <si>
    <t>Vendedores en quioscos</t>
  </si>
  <si>
    <t>Vendedores en mercados ocasionales y mercadillos</t>
  </si>
  <si>
    <t>Operadores de telemarketing</t>
  </si>
  <si>
    <t>Expendedores de gasolineras</t>
  </si>
  <si>
    <t>Otros vendedores</t>
  </si>
  <si>
    <t>Vendedores a domicilio</t>
  </si>
  <si>
    <t>Promotores de venta</t>
  </si>
  <si>
    <t>Modelos de moda, arte y publicidad</t>
  </si>
  <si>
    <t>Vendedores no clasificados bajo otros epígrafes</t>
  </si>
  <si>
    <t>Cajeros y taquilleros (excepto bancos)</t>
  </si>
  <si>
    <t>Trabajadores de los servicios de salud y el cuidado de personas</t>
  </si>
  <si>
    <t>Trabajadores de los cuidados a las personas en servicios de salud</t>
  </si>
  <si>
    <t>Auxiliares de enfermería</t>
  </si>
  <si>
    <t>Auxiliares de enfermería hospitalaria</t>
  </si>
  <si>
    <t>Auxiliares de enfermería de atención primaria</t>
  </si>
  <si>
    <t>Técnicos auxiliares de farmacia y emergencias sanitarias y otros trabajadores de los cuidados a las personas en servicios de salud</t>
  </si>
  <si>
    <t>Técnicos auxiliares de farmacia</t>
  </si>
  <si>
    <t>Técnicos de emergencias sanitarias</t>
  </si>
  <si>
    <t>5629</t>
  </si>
  <si>
    <t>Trabajadores de los cuidados a las personas en servicios de salud no clasificados bajo otros epígrafes</t>
  </si>
  <si>
    <t>Otros trabajadores de los cuidados a las personas</t>
  </si>
  <si>
    <t>Trabajadores de los cuidados personales a domicilio (excepto cuidadores de niños)</t>
  </si>
  <si>
    <t>Trabajadores de los cuidados personales a domicilio</t>
  </si>
  <si>
    <t>Cuidadores de niños</t>
  </si>
  <si>
    <t>Cuidadores de niños en guarderías y centros educativos</t>
  </si>
  <si>
    <t>Cuidadores de niños en domicilios</t>
  </si>
  <si>
    <t>Trabajadores de los servicios personales</t>
  </si>
  <si>
    <t>Peluqueros y especialistas en tratamientos de estética, bienestar y afines</t>
  </si>
  <si>
    <t>Peluqueros</t>
  </si>
  <si>
    <t>Especialistas en tratamientos de estética, bienestar y afines</t>
  </si>
  <si>
    <t>Trabajadores que atienden a viajeros, guías turísticos y afines</t>
  </si>
  <si>
    <t>Auxiliares de vuelo y camareros de avión, barco y tren</t>
  </si>
  <si>
    <t>Revisores y cobradores de transporte terrestre</t>
  </si>
  <si>
    <t>Acompañantes turísticos</t>
  </si>
  <si>
    <t>Azafatos de tierra</t>
  </si>
  <si>
    <t>Guías de turismo</t>
  </si>
  <si>
    <t>Supervisores de mantenimiento y limpieza en oficinas, hoteles y otros establecimientos</t>
  </si>
  <si>
    <t>Conserjes de edificios</t>
  </si>
  <si>
    <t>Trabajadores propietarios de pequeños alojamientos</t>
  </si>
  <si>
    <t>Otros trabajadores de servicios personales</t>
  </si>
  <si>
    <t>Asistentes personales o personas de compañía</t>
  </si>
  <si>
    <t>Empleados de pompas fúnebres y embalsamadores</t>
  </si>
  <si>
    <t>Cuidadores de animales y adiestradores</t>
  </si>
  <si>
    <t>Instructores de autoescuela</t>
  </si>
  <si>
    <t>Astrólogos, adivinadores y afines</t>
  </si>
  <si>
    <t>Trabajadores de servicios personales no clasificados bajo otros epígrafes</t>
  </si>
  <si>
    <t>Trabajadores de los servicios de protección y seguridad</t>
  </si>
  <si>
    <t>Guardias civiles</t>
  </si>
  <si>
    <t>Policías</t>
  </si>
  <si>
    <t>Policías nacionales</t>
  </si>
  <si>
    <t>Policías autonómicos</t>
  </si>
  <si>
    <t>Policías locales</t>
  </si>
  <si>
    <t>Bomberos</t>
  </si>
  <si>
    <t>Bomberos (excepto forestales)</t>
  </si>
  <si>
    <t>Bomberos forestales</t>
  </si>
  <si>
    <t>Personal de seguridad privado</t>
  </si>
  <si>
    <t>Vigilantes de seguridad y similares habilitados para ir armados</t>
  </si>
  <si>
    <t>Auxiliares de vigilante de seguridad y similares no habilitados para ir armados</t>
  </si>
  <si>
    <t>Otros trabajadores de los servicios de protección y seguridad</t>
  </si>
  <si>
    <t>Vigilantes de prisiones</t>
  </si>
  <si>
    <t>Bañistas-socorristas</t>
  </si>
  <si>
    <t>Agentes forestales y medioambientales</t>
  </si>
  <si>
    <t>Trabajadores de los servicios de protección y seguridad no clasificados bajo otros epígrafes</t>
  </si>
  <si>
    <t>6</t>
  </si>
  <si>
    <t>Trabajadores cualificados en actividades agrícolas</t>
  </si>
  <si>
    <t>Trabajadores cualificados en actividades agrícolas (excepto en huertas, invernaderos, viveros y jardines)</t>
  </si>
  <si>
    <t>Trabajadores cualificados en huertas, invernaderos, viveros y jardines</t>
  </si>
  <si>
    <t>Trabajadores cualificados en actividades ganaderas, (incluidas avícolas, apícolas y similares)</t>
  </si>
  <si>
    <t>Trabajadores cualificados en actividades ganaderas (incluidas avícolas, apícolas y similares)</t>
  </si>
  <si>
    <t>6201</t>
  </si>
  <si>
    <t>Trabajadores cualificados en actividades ganaderas de vacuno</t>
  </si>
  <si>
    <t>Trabajadores cualificados en actividades ganaderas de ovino y caprino</t>
  </si>
  <si>
    <t>6203</t>
  </si>
  <si>
    <t>Trabajadores cualificados en actividades ganaderas de porcino</t>
  </si>
  <si>
    <t>6204</t>
  </si>
  <si>
    <t>Trabajadores cualificados en apicultura y sericicultura</t>
  </si>
  <si>
    <t>6205</t>
  </si>
  <si>
    <t>Trabajadores cualificados en la avicultura y la cunicultura</t>
  </si>
  <si>
    <t>6209</t>
  </si>
  <si>
    <t>Trabajadores cualificados en actividades ganaderas no clasificados bajo otros epígrafes</t>
  </si>
  <si>
    <t>Trabajadores cualificados en actividades agropecuarias mixtas</t>
  </si>
  <si>
    <t>Trabajadores cualificados en actividades forestales, pesqueras y cinegéticas</t>
  </si>
  <si>
    <t>Trabajadores cualificados en actividades forestales y del medio natural</t>
  </si>
  <si>
    <t>Trabajadores cualificados en actividades pesqueras y acuicultura</t>
  </si>
  <si>
    <t>Trabajadores cualificados en la acuicultura</t>
  </si>
  <si>
    <t>Pescadores de aguas costeras y aguas dulces</t>
  </si>
  <si>
    <t>Pescadores de altura</t>
  </si>
  <si>
    <t>Trabajadores cualificados en actividades cinegéticas</t>
  </si>
  <si>
    <t>Artesanos y trabajadores cualificados de las industrias manufactureras y la construcción (excepto operadores de instalaciones y maquinaria)</t>
  </si>
  <si>
    <t>Trabajadores en obras estructurales de construcción y afines</t>
  </si>
  <si>
    <t>Trabajadores en hormigón, encofradores, ferrallistas y afines</t>
  </si>
  <si>
    <t>Encofradores y operarios de puesta en obra de hormigón</t>
  </si>
  <si>
    <t>7112</t>
  </si>
  <si>
    <t>Montadores de prefabricados estructurales (sólo hormigón)</t>
  </si>
  <si>
    <t>Albañiles, canteros, tronzadores, labrantes y grabadores de piedras</t>
  </si>
  <si>
    <t>7121</t>
  </si>
  <si>
    <t>Albañiles</t>
  </si>
  <si>
    <t>7122</t>
  </si>
  <si>
    <t>Canteros, tronzadores, labrantes y grabadores de piedras</t>
  </si>
  <si>
    <t>Carpinteros (excepto ebanistas y montadores de estructuras metálicas)</t>
  </si>
  <si>
    <t>7131</t>
  </si>
  <si>
    <t>Carpinteros (excepto ebanistas)</t>
  </si>
  <si>
    <t>7132</t>
  </si>
  <si>
    <t>Instaladores de cerramientos metálicos y carpinteros metálicos (excepto montadores de estructuras metálicas)</t>
  </si>
  <si>
    <t>Otros trabajadores de las obras estructurales de construcción</t>
  </si>
  <si>
    <t>Mantenedores de edificios</t>
  </si>
  <si>
    <t>Instaladores de fachadas técnicas</t>
  </si>
  <si>
    <t>Instaladores de sistemas de impermeabilización en edificios</t>
  </si>
  <si>
    <t>Otros trabajadores de las obras estructurales de construcción no clasificados bajo otros epígrafes</t>
  </si>
  <si>
    <t>Trabajadores de acabado de construcciones e instalaciones (excepto electricistas), pintores y afines</t>
  </si>
  <si>
    <t>Escayolistas y aplicadores de revestimientos de pasta y mortero</t>
  </si>
  <si>
    <t>7211</t>
  </si>
  <si>
    <t>Escayolistas</t>
  </si>
  <si>
    <t>7212</t>
  </si>
  <si>
    <t>Aplicadores de revestimientos de pasta y mortero</t>
  </si>
  <si>
    <t>Fontaneros e instaladores de tuberías</t>
  </si>
  <si>
    <t>7221</t>
  </si>
  <si>
    <t>Fontaneros</t>
  </si>
  <si>
    <t>7222</t>
  </si>
  <si>
    <t>Montadores-instaladores de gas en edificios</t>
  </si>
  <si>
    <t>7223</t>
  </si>
  <si>
    <t>Instaladores de conductos en obra pública</t>
  </si>
  <si>
    <t>Pintores, empapeladores y afines</t>
  </si>
  <si>
    <t>7231</t>
  </si>
  <si>
    <t>Pintores y empapeladores</t>
  </si>
  <si>
    <t>7232</t>
  </si>
  <si>
    <t>Pintores en las industrias manufactureras</t>
  </si>
  <si>
    <t>Soladores, colocadores de parquet y afines</t>
  </si>
  <si>
    <t>7240</t>
  </si>
  <si>
    <t>Mecánicos-instaladores de refrigeración y climatización</t>
  </si>
  <si>
    <t>7250</t>
  </si>
  <si>
    <t>Otros trabajadores de acabado en la construcción, instalaciones (excepto electricistas) y afines</t>
  </si>
  <si>
    <t>7291</t>
  </si>
  <si>
    <t>Montadores de cubiertas</t>
  </si>
  <si>
    <t>Instaladores de material aislante térmico y de insonorización</t>
  </si>
  <si>
    <t>7293</t>
  </si>
  <si>
    <t>Cristaleros</t>
  </si>
  <si>
    <t>7294</t>
  </si>
  <si>
    <t>Montadores-instaladores de placas de energía solar</t>
  </si>
  <si>
    <t>7295</t>
  </si>
  <si>
    <t>Personal de limpieza de fachadas de edificios y chimeneas</t>
  </si>
  <si>
    <t>Soldadores, chapistas, montadores de estructuras metálicas, herreros, elaboradores de herramientas y afines</t>
  </si>
  <si>
    <t>Moldeadores, soldadores, chapistas, montadores de estructuras metálicas y trabajadores afines</t>
  </si>
  <si>
    <t>7311</t>
  </si>
  <si>
    <t>Moldeadores y macheros</t>
  </si>
  <si>
    <t>7312</t>
  </si>
  <si>
    <t>Soldadores y oxicortadores</t>
  </si>
  <si>
    <t>7313</t>
  </si>
  <si>
    <t>Chapistas y caldereros</t>
  </si>
  <si>
    <t>7314</t>
  </si>
  <si>
    <t>Montadores de estructuras metálicas</t>
  </si>
  <si>
    <t>7315</t>
  </si>
  <si>
    <t>Montadores de estructuras cableadas y empalmadores de cables</t>
  </si>
  <si>
    <t>Herreros y trabajadores de la fabricación de herramientas y afines</t>
  </si>
  <si>
    <t>7321</t>
  </si>
  <si>
    <t>Herreros y forjadores</t>
  </si>
  <si>
    <t>Trabajadores de la fabricación de herramientas, mecánico-ajustadores, modelistas, matriceros y afines</t>
  </si>
  <si>
    <t>7323</t>
  </si>
  <si>
    <t>Ajustadores y operadores de máquinas-herramienta</t>
  </si>
  <si>
    <t>7324</t>
  </si>
  <si>
    <t>Pulidores de metales y afiladores de herramientas</t>
  </si>
  <si>
    <t>Mecánicos y ajustadores de maquinaria</t>
  </si>
  <si>
    <t>7401</t>
  </si>
  <si>
    <t>Mecánicos y ajustadores de vehículos de motor</t>
  </si>
  <si>
    <t>7402</t>
  </si>
  <si>
    <t>Mecánicos y ajustadores de motores de avión</t>
  </si>
  <si>
    <t>7403</t>
  </si>
  <si>
    <t>Mecánicos y ajustadores de maquinaria agrícola e industrial</t>
  </si>
  <si>
    <t>7404</t>
  </si>
  <si>
    <t>Mecánicos y ajustadores de maquinaria naval y ferroviaria</t>
  </si>
  <si>
    <t>7405</t>
  </si>
  <si>
    <t>Reparadores de bicicletas y afines</t>
  </si>
  <si>
    <t>Trabajadores especializados en electricidad y electrotecnología</t>
  </si>
  <si>
    <t>Electricistas de la construcción y afines</t>
  </si>
  <si>
    <t>7510</t>
  </si>
  <si>
    <t>Otros instaladores y reparadores de equipos eléctricos</t>
  </si>
  <si>
    <t>7521</t>
  </si>
  <si>
    <t>Mecánicos y reparadores de equipos eléctricos</t>
  </si>
  <si>
    <t>7522</t>
  </si>
  <si>
    <t>Instaladores y reparadores de líneas eléctricas</t>
  </si>
  <si>
    <t>Instaladores y reparadores de equipos electrónicos y de telecomunicaciones</t>
  </si>
  <si>
    <t>7531</t>
  </si>
  <si>
    <t>Mecánicos y reparadores de equipos electrónicos</t>
  </si>
  <si>
    <t>7532</t>
  </si>
  <si>
    <t>Instaladores y reparadores en electromedicina</t>
  </si>
  <si>
    <t>7533</t>
  </si>
  <si>
    <t>Instaladores y reparadores en tecnologías de la información y las comunicaciones</t>
  </si>
  <si>
    <t>76</t>
  </si>
  <si>
    <t>Mecánicos de precisión en metales, ceramistas, vidrieros, artesanos y trabajadores de artes gráficas</t>
  </si>
  <si>
    <t>Mecánicos de precisión en metales, ceramistas, vidrieros y artesanos</t>
  </si>
  <si>
    <t>7611</t>
  </si>
  <si>
    <t>Relojeros y mecánicos de instrumentos de precisión</t>
  </si>
  <si>
    <t>7612</t>
  </si>
  <si>
    <t>Lutieres y similares; afinadores de instrumentos musicales</t>
  </si>
  <si>
    <t>7613</t>
  </si>
  <si>
    <t>Joyeros, orfebres y plateros</t>
  </si>
  <si>
    <t>7614</t>
  </si>
  <si>
    <t>Trabajadores de la cerámica, alfareros y afines</t>
  </si>
  <si>
    <t>7615</t>
  </si>
  <si>
    <t>Sopladores, modeladores, laminadores, cortadores y pulidores de vidrio</t>
  </si>
  <si>
    <t>7616</t>
  </si>
  <si>
    <t>Rotulistas, grabadores de vidrio, pintores decorativos de artículos diversos</t>
  </si>
  <si>
    <t>7617</t>
  </si>
  <si>
    <t>Artesanos en madera y materiales similares; cesteros, bruceros y trabajadores afines</t>
  </si>
  <si>
    <t>7618</t>
  </si>
  <si>
    <t>Artesanos en tejidos, cueros y materiales similares, preparadores de fibra y tejedores con telares artesanos o de tejidos de punto y afines</t>
  </si>
  <si>
    <t>7619</t>
  </si>
  <si>
    <t>Artesanos no clasificados bajo otros epígrafes</t>
  </si>
  <si>
    <t>Oficiales y operarios de las artes gráficas</t>
  </si>
  <si>
    <t>7621</t>
  </si>
  <si>
    <t>Trabajadores de procesos de preimpresión</t>
  </si>
  <si>
    <t>7622</t>
  </si>
  <si>
    <t>Trabajadores de procesos de impresión</t>
  </si>
  <si>
    <t>7623</t>
  </si>
  <si>
    <t>Trabajadores de procesos de encuadernación</t>
  </si>
  <si>
    <t>Trabajadores de la industria de la alimentación, bebidas y tabaco</t>
  </si>
  <si>
    <t>7701</t>
  </si>
  <si>
    <t>Matarifes y trabajadores de las industrias cárnicas</t>
  </si>
  <si>
    <t>7702</t>
  </si>
  <si>
    <t>Trabajadores de las industrias del pescado</t>
  </si>
  <si>
    <t>7703</t>
  </si>
  <si>
    <t>Panaderos, pasteleros y confiteros</t>
  </si>
  <si>
    <t>7704</t>
  </si>
  <si>
    <t>Trabajadores del tratamiento de la leche y elaboración de productos lácteos (incluidos helados)</t>
  </si>
  <si>
    <t>7705</t>
  </si>
  <si>
    <t>Trabajadores conserveros de frutas y hortalizas y trabajadores de la elaboración de bebidas no alcohólicas</t>
  </si>
  <si>
    <t>7706</t>
  </si>
  <si>
    <t>Trabajadores de la elaboración de bebidas alcohólicas distintas del vino</t>
  </si>
  <si>
    <t>7707</t>
  </si>
  <si>
    <t>Trabajadores de la elaboración del vino</t>
  </si>
  <si>
    <t>7708</t>
  </si>
  <si>
    <t>Preparadores y elaboradores del tabaco y sus productos</t>
  </si>
  <si>
    <t>Catadores y clasificadores de alimentos y bebidas</t>
  </si>
  <si>
    <t>Trabajadores de la madera, textil, confección, piel, cuero, calzado y otros operarios en oficios</t>
  </si>
  <si>
    <t>Trabajadores que tratan la madera y afines</t>
  </si>
  <si>
    <t>7811</t>
  </si>
  <si>
    <t>Trabajadores del tratamiento de la madera</t>
  </si>
  <si>
    <t>7812</t>
  </si>
  <si>
    <t>Ajustadores y operadores de máquinas para trabajar la madera</t>
  </si>
  <si>
    <t>Ebanistas y trabajadores afines</t>
  </si>
  <si>
    <t>7820</t>
  </si>
  <si>
    <t>Trabajadores del textil, confección, piel, cuero y calzado</t>
  </si>
  <si>
    <t>7831</t>
  </si>
  <si>
    <t>Sastres, modistos, peleteros y sombrereros</t>
  </si>
  <si>
    <t>7832</t>
  </si>
  <si>
    <t>Patronistas para productos en textil y piel</t>
  </si>
  <si>
    <t>7833</t>
  </si>
  <si>
    <t>Cortadores de tejidos, cuero, piel y otros materiales</t>
  </si>
  <si>
    <t>7834</t>
  </si>
  <si>
    <t>Costureros a mano, bordadores y afines</t>
  </si>
  <si>
    <t>7835</t>
  </si>
  <si>
    <t>Tapiceros, colchoneros y afines</t>
  </si>
  <si>
    <t>7836</t>
  </si>
  <si>
    <t>Curtidores y preparadores de pieles</t>
  </si>
  <si>
    <t>7837</t>
  </si>
  <si>
    <t>Zapateros y afines</t>
  </si>
  <si>
    <t>Pegadores, buceadores, probadores de productos y otros operarios y artesanos diversos</t>
  </si>
  <si>
    <t>Buceadores</t>
  </si>
  <si>
    <t>Pegadores</t>
  </si>
  <si>
    <t>Clasificadores y probadores de productos (excepto alimentos, bebidas y tabaco)</t>
  </si>
  <si>
    <t>Fumigadores y otros controladores de plagas y malas hierbas</t>
  </si>
  <si>
    <t>Oficiales, operarios y artesanos de otros oficios no clasificados bajo otros epígrafes</t>
  </si>
  <si>
    <t>Operadores de instalaciones y maquinaria, y montadores</t>
  </si>
  <si>
    <t>Operadores de instalaciones y maquinaria fijas</t>
  </si>
  <si>
    <t>811</t>
  </si>
  <si>
    <t>Operadores en instalaciones de la extracción y explotación de minerales</t>
  </si>
  <si>
    <t>8111</t>
  </si>
  <si>
    <t>Mineros y otros operadores en instalaciones mineras</t>
  </si>
  <si>
    <t>8112</t>
  </si>
  <si>
    <t>Operadores en instalaciones para la preparación de minerales y rocas</t>
  </si>
  <si>
    <t>8113</t>
  </si>
  <si>
    <t>Sondistas y trabajadores afines</t>
  </si>
  <si>
    <t>8114</t>
  </si>
  <si>
    <t>Operadores de maquinaria para fabricar productos derivados de minerales no metálicos</t>
  </si>
  <si>
    <t>Operadores en instalaciones para el tratamiento de metales</t>
  </si>
  <si>
    <t>8121</t>
  </si>
  <si>
    <t>Operadores en instalaciones para la obtención y transformación de metales</t>
  </si>
  <si>
    <t>8122</t>
  </si>
  <si>
    <t>Operadores de máquinas pulidoras, galvanizadoras y recubridoras de metales</t>
  </si>
  <si>
    <t>Operadores de instalaciones y máquinas de productos químicos, farmacéuticos y materiales fotosensibles</t>
  </si>
  <si>
    <t>8131</t>
  </si>
  <si>
    <t>Operadores en plantas industriales químicas</t>
  </si>
  <si>
    <t>8132</t>
  </si>
  <si>
    <t>Operadores de máquinas para fabricar productos farmacéuticos, cosméticos y afines</t>
  </si>
  <si>
    <t>Operadores de laboratorios fotográficos y afines</t>
  </si>
  <si>
    <t>Operadores en instalaciones para el tratamiento y transformación de la madera, la fabricación de papel, productos de papel y caucho o materias plásticas</t>
  </si>
  <si>
    <t>8141</t>
  </si>
  <si>
    <t>Operadores de máquinas para fabricar productos de caucho y derivados de resinas naturales</t>
  </si>
  <si>
    <t>8142</t>
  </si>
  <si>
    <t>Operadores de máquinas para fabricar productos de material plástico</t>
  </si>
  <si>
    <t>8143</t>
  </si>
  <si>
    <t>Operadores de máquinas para fabricar productos de papel y cartón</t>
  </si>
  <si>
    <t>8144</t>
  </si>
  <si>
    <t>Operadores de serrerías, de máquinas de fabricación de tableros y de instalaciones afines para el tratamiento de la madera y el corcho</t>
  </si>
  <si>
    <t>8145</t>
  </si>
  <si>
    <t>Operadores en instalaciones para la preparación de pasta de papel y fabricación de papel</t>
  </si>
  <si>
    <t>Operadores de máquinas para fabricar productos textiles y artículos de piel y de cuero</t>
  </si>
  <si>
    <t>8151</t>
  </si>
  <si>
    <t>Operadores de máquinas para preparar fibras, hilar y devanar</t>
  </si>
  <si>
    <t>8152</t>
  </si>
  <si>
    <t>Operadores de telares y otras máquinas tejedoras</t>
  </si>
  <si>
    <t>8153</t>
  </si>
  <si>
    <t>Operadores de máquinas de coser y bordar</t>
  </si>
  <si>
    <t>8154</t>
  </si>
  <si>
    <t>Operadores de máquinas de blanquear, teñir, estampar y acabar textiles</t>
  </si>
  <si>
    <t>8155</t>
  </si>
  <si>
    <t>Operadores de máquinas para tratar pieles y cuero</t>
  </si>
  <si>
    <t>8156</t>
  </si>
  <si>
    <t>Operadores de máquinas para la fabricación del calzado, marroquinería y guantería de piel</t>
  </si>
  <si>
    <t>8159</t>
  </si>
  <si>
    <t>Operadores de máquinas para fabricar productos textiles no clasificados bajo otros epígrafes</t>
  </si>
  <si>
    <t>Operadores de máquinas para elaborar productos alimenticios, bebidas y tabaco</t>
  </si>
  <si>
    <t>8160</t>
  </si>
  <si>
    <t>Operadores de máquinas de lavandería y tintorería</t>
  </si>
  <si>
    <t>Otros operadores de instalaciones y maquinaria fijas</t>
  </si>
  <si>
    <t>8191</t>
  </si>
  <si>
    <t>Operadores de hornos e instalaciones de vidriería y cerámica</t>
  </si>
  <si>
    <t>8192</t>
  </si>
  <si>
    <t>Operadores de calderas y máquinas de vapor</t>
  </si>
  <si>
    <t>8193</t>
  </si>
  <si>
    <t>Operadores de máquinas de embalaje, embotellamiento y etiquetado</t>
  </si>
  <si>
    <t>8199</t>
  </si>
  <si>
    <t>Operadores de instalaciones y maquinaria fijas no clasificados bajo otros epígrafes</t>
  </si>
  <si>
    <t>Montadores y ensambladores en fábricas</t>
  </si>
  <si>
    <t>Ensambladores de maquinaria mecánica</t>
  </si>
  <si>
    <t>Ensambladores de equipos eléctricos y electrónicos</t>
  </si>
  <si>
    <t>Montadores y ensambladores no clasificados en otros epígrafes</t>
  </si>
  <si>
    <t>Maquinistas de locomotoras, operadores de maquinaria agrícola y de equipos pesados móviles, y marineros</t>
  </si>
  <si>
    <t>831</t>
  </si>
  <si>
    <t>Maquinistas de locomotoras y afines</t>
  </si>
  <si>
    <t>8311</t>
  </si>
  <si>
    <t>Maquinistas de locomotoras</t>
  </si>
  <si>
    <t>8312</t>
  </si>
  <si>
    <t>Agentes de maniobras ferroviarias</t>
  </si>
  <si>
    <t>Operadores de maquinaria agrícola y forestal móvil</t>
  </si>
  <si>
    <t>Operadores de maquinaria agrícola móvil</t>
  </si>
  <si>
    <t>Operadores de maquinaria forestal móvil</t>
  </si>
  <si>
    <t>Operadores de otras máquinas móviles</t>
  </si>
  <si>
    <t>8331</t>
  </si>
  <si>
    <t>Operadores de maquinaria de movimientos de tierras y equipos similares</t>
  </si>
  <si>
    <t>8332</t>
  </si>
  <si>
    <t>Operadores de grúas, montacargas y de maquinaria similar de movimiento de materiales</t>
  </si>
  <si>
    <t>8333</t>
  </si>
  <si>
    <t>Operadores de carretillas elevadoras</t>
  </si>
  <si>
    <t>834</t>
  </si>
  <si>
    <t>Marineros de puente, marineros de máquinas y afines</t>
  </si>
  <si>
    <t>Conductores de vehículos para el transporte urbano o por carretera</t>
  </si>
  <si>
    <t>Conductores de automóviles, taxis y furgonetas</t>
  </si>
  <si>
    <t>Conductores propietarios de automóviles, taxis y furgonetas</t>
  </si>
  <si>
    <t>Conductores asalariados de automóviles, taxis y furgonetas</t>
  </si>
  <si>
    <t>Conductores de autobuses y tranvías</t>
  </si>
  <si>
    <t>8420</t>
  </si>
  <si>
    <t>Conductores de camiones</t>
  </si>
  <si>
    <t>Conductores propietarios de camiones</t>
  </si>
  <si>
    <t>Conductores asalariados de camiones</t>
  </si>
  <si>
    <t>Conductores de motocicletas y ciclomotores</t>
  </si>
  <si>
    <t>8440</t>
  </si>
  <si>
    <t>Ocupaciones elementales</t>
  </si>
  <si>
    <t>Empleados domésticos</t>
  </si>
  <si>
    <t>Otro personal de limpieza</t>
  </si>
  <si>
    <t>Personal de limpieza de oficinas, hoteles y otros establecimientos similares</t>
  </si>
  <si>
    <t>Limpiadores de vehículos, ventanas y personal de limpieza a mano</t>
  </si>
  <si>
    <t>Limpiadores en seco a mano y afines</t>
  </si>
  <si>
    <t>Limpiadores de vehículos</t>
  </si>
  <si>
    <t>Limpiadores de ventanas</t>
  </si>
  <si>
    <t>Ayudantes de preparación de alimentos</t>
  </si>
  <si>
    <t>Ayudantes de cocina</t>
  </si>
  <si>
    <t>Preparadores de comidas rápidas</t>
  </si>
  <si>
    <t>Recogedores de residuos urbanos, vendedores callejeros y otras ocupaciones elementales en servicios</t>
  </si>
  <si>
    <t>Vendedores callejeros</t>
  </si>
  <si>
    <t>Repartidores de publicidad, limpiabotas y otros trabajadores de oficios callejeros</t>
  </si>
  <si>
    <t>Ordenanzas, mozos de equipaje, repartidores a pie y afines</t>
  </si>
  <si>
    <t>Ordenanzas</t>
  </si>
  <si>
    <t>Mozos de equipaje y afines</t>
  </si>
  <si>
    <t>Repartidores, recadistas y mensajeros a pie</t>
  </si>
  <si>
    <t>Lectores de contadores y recaudadores de máquinas recreativas y expendedoras</t>
  </si>
  <si>
    <t>Recogedores de residuos, clasificadores de desechos, barrenderos y afines</t>
  </si>
  <si>
    <t>Recogedores de residuos</t>
  </si>
  <si>
    <t>Clasificadores de desechos, operarios de punto limpio y recogedores de chatarra</t>
  </si>
  <si>
    <t>Barrenderos y afines</t>
  </si>
  <si>
    <t>Otras ocupaciones elementales</t>
  </si>
  <si>
    <t>Peones agrarios, forestales y de la pesca</t>
  </si>
  <si>
    <t>Peones agrícolas</t>
  </si>
  <si>
    <t>Peones agrícolas (excepto en huertas, invernaderos, viveros y jardines)</t>
  </si>
  <si>
    <t>Peones agrícolas en huertas, invernaderos, viveros y jardines</t>
  </si>
  <si>
    <t>Peones ganaderos</t>
  </si>
  <si>
    <t>Peones agropecuarios</t>
  </si>
  <si>
    <t>Peones de la pesca, la acuicultura, forestales y de la caza</t>
  </si>
  <si>
    <t>Peones de la pesca</t>
  </si>
  <si>
    <t>Peones de la acuicultura</t>
  </si>
  <si>
    <t>Peones forestales y de la caza</t>
  </si>
  <si>
    <t>Peones de la construcción y de la minería</t>
  </si>
  <si>
    <t>Peones de obras públicas</t>
  </si>
  <si>
    <t>Peones de la construcción de edificios</t>
  </si>
  <si>
    <t>Peones de la minería, canteras y otras industrias extractivas</t>
  </si>
  <si>
    <t>Peones de las industrias manufactureras</t>
  </si>
  <si>
    <t>Peones del transporte, descargadores y reponedores</t>
  </si>
  <si>
    <t>Peones del transporte, descargadores y afines</t>
  </si>
  <si>
    <t>Peones del transporte de mercancías y descargadores</t>
  </si>
  <si>
    <t>Conductores de vehículos de tracción animal para el transporte de personas y similares</t>
  </si>
  <si>
    <t>Reponedores</t>
  </si>
  <si>
    <t>Ocupaciones militares</t>
  </si>
  <si>
    <t>001</t>
  </si>
  <si>
    <t>Oficiales y suboficiales de las fuerzas armadas</t>
  </si>
  <si>
    <t>0011</t>
  </si>
  <si>
    <t>Oficiales de las fuerzas armadas</t>
  </si>
  <si>
    <t>0012</t>
  </si>
  <si>
    <t>Suboficiales de las fuerzas armadas</t>
  </si>
  <si>
    <t>002</t>
  </si>
  <si>
    <t>Tropa y marinería de las fuerzas armadas</t>
  </si>
  <si>
    <t>0020</t>
  </si>
  <si>
    <t>A- Directores y gerentes</t>
  </si>
  <si>
    <t>B- Técnicos y profesionales científicos e intelectuales de la salud y la enseñanza</t>
  </si>
  <si>
    <t>C- Otros técnicos y profesionales científicos e intelectuales</t>
  </si>
  <si>
    <t>D- Técnicos y profesionales de apoyo</t>
  </si>
  <si>
    <t>E- Empleados de oficina que no atienden al público</t>
  </si>
  <si>
    <t>F- Empleados de oficina que atienden al público</t>
  </si>
  <si>
    <t>G- Trabajadores de los servicios de restauración y comercio</t>
  </si>
  <si>
    <t>H- Trabajadores cualificados en el sector agrícola, ganadero, forestal y pesquero</t>
  </si>
  <si>
    <t>I- Trabajadores de los servicios de protección y seguridad</t>
  </si>
  <si>
    <t>J- Trabajadores cualificados en el sector agrícola, ganadero, forestal y pesquero</t>
  </si>
  <si>
    <t>K- Trabajadores cualificados de la construcción, excepto operadores de máquinas</t>
  </si>
  <si>
    <t>L- Trabajadores cualificados de las industrias manufactureras, excepto operadores de instalaciones y máquinas</t>
  </si>
  <si>
    <t>M- Operadores de instalaciones y maquinaria fijas, y montadores</t>
  </si>
  <si>
    <t>N- Conductores y operadores de maquinaria móvil</t>
  </si>
  <si>
    <t>O- Trabajadores no cualificados en servicios (excepto transportes)</t>
  </si>
  <si>
    <t>P- Peones de la agricultura, pesca, construcción, industrias manufactureras y transportes</t>
  </si>
  <si>
    <t>ANEXOS</t>
  </si>
  <si>
    <t>TAS</t>
  </si>
  <si>
    <t>CNAE-09</t>
  </si>
  <si>
    <t>Clasificación Nacional de Actividades Económicas</t>
  </si>
  <si>
    <t>CNO11</t>
  </si>
  <si>
    <t>Clasifiocación Nacional de Ocupaciones</t>
  </si>
  <si>
    <t>Clasificación contenida en Orden TAS/2926/2002, de 19 de noviembre</t>
  </si>
  <si>
    <t>FUENTES Y NOTAS EXPLICATIVAS</t>
  </si>
  <si>
    <t>Fuentes de información:</t>
  </si>
  <si>
    <t>Notas generales:</t>
  </si>
  <si>
    <t>Para los casos de accidentes de trabajo con baja, se contabilizan los casos de accidentes cuya fecha de baja está comprendida dentro del periodo de referencia. Se excluyen aquellas notificaciones de accidente que tienen la consideración de recaídas, que se tratan siempre por separado. Los datos sobre recaídas se incluyen únicamente en las publicaciones anuales de datos definitivos.</t>
  </si>
  <si>
    <t>Según el dictamen facultativo, que figura en el parte médico de baja, los accidentes se clasifican según su gravedad en leves, graves (incluidos los muy graves) y mortales.</t>
  </si>
  <si>
    <t>Las tablas de la presente publicación se dividen en los siguientes apartados:</t>
  </si>
  <si>
    <t>Clasificaciones estadísticas de actividad económica y ocupación utilizadas:</t>
  </si>
  <si>
    <t>COD_CNAE3D</t>
  </si>
  <si>
    <t>DESC_CNAE3D</t>
  </si>
  <si>
    <t>COD_CNAE4D</t>
  </si>
  <si>
    <t>DESC_CNAE4D</t>
  </si>
  <si>
    <t>Cultivos no perennes</t>
  </si>
  <si>
    <t>0111</t>
  </si>
  <si>
    <t>Cultivo de cereales (excepto arroz), leguminosas y semillas oleaginosas</t>
  </si>
  <si>
    <t>0112</t>
  </si>
  <si>
    <t>Cultivo de arroz</t>
  </si>
  <si>
    <t>0113</t>
  </si>
  <si>
    <t>Cultivo de hortalizas, raíces y tubérculos</t>
  </si>
  <si>
    <t>0114</t>
  </si>
  <si>
    <t>Cultivo de caña de azúcar</t>
  </si>
  <si>
    <t>0115</t>
  </si>
  <si>
    <t>Cultivo de tabaco</t>
  </si>
  <si>
    <t>0116</t>
  </si>
  <si>
    <t>Cultivo de plantas para fibras textiles</t>
  </si>
  <si>
    <t>0119</t>
  </si>
  <si>
    <t>Otros cultivos no perennes</t>
  </si>
  <si>
    <t>Cultivos perennes</t>
  </si>
  <si>
    <t>0121</t>
  </si>
  <si>
    <t>Cultivo de la vid</t>
  </si>
  <si>
    <t>0122</t>
  </si>
  <si>
    <t>Cultivo de frutos tropicales y subtropicales</t>
  </si>
  <si>
    <t>0123</t>
  </si>
  <si>
    <t>Cultivo de cítricos</t>
  </si>
  <si>
    <t>0124</t>
  </si>
  <si>
    <t>Cultivo de frutos con hueso y pepitas</t>
  </si>
  <si>
    <t>0125</t>
  </si>
  <si>
    <t>Cultivo de otros árboles y arbustos frutales y frutos secos</t>
  </si>
  <si>
    <t>0126</t>
  </si>
  <si>
    <t>Cultivo de frutos oleaginosos</t>
  </si>
  <si>
    <t>0127</t>
  </si>
  <si>
    <t>Cultivo de plantas para bebidas</t>
  </si>
  <si>
    <t>0128</t>
  </si>
  <si>
    <t>Cultivo de especias, plantas aromáticas, medicinales y farmacéuticas</t>
  </si>
  <si>
    <t>0129</t>
  </si>
  <si>
    <t>Otros cultivos perennes</t>
  </si>
  <si>
    <t>Propagación de plantas</t>
  </si>
  <si>
    <t>0130</t>
  </si>
  <si>
    <t>Producción ganadera</t>
  </si>
  <si>
    <t>0141</t>
  </si>
  <si>
    <t>Explotación de ganado bovino para la producción de leche</t>
  </si>
  <si>
    <t>0142</t>
  </si>
  <si>
    <t>Explotación de otro ganado bovino y búfalos</t>
  </si>
  <si>
    <t>0143</t>
  </si>
  <si>
    <t>Explotación de caballos y otros equinos</t>
  </si>
  <si>
    <t>0144</t>
  </si>
  <si>
    <t>Explotación de camellos y otros camélidos</t>
  </si>
  <si>
    <t>0145</t>
  </si>
  <si>
    <t>Explotación de ganado ovino y caprino</t>
  </si>
  <si>
    <t>0146</t>
  </si>
  <si>
    <t>Explotación de ganado porcino</t>
  </si>
  <si>
    <t>0147</t>
  </si>
  <si>
    <t>Avicultura</t>
  </si>
  <si>
    <t>0149</t>
  </si>
  <si>
    <t>Otras explotaciones de ganado</t>
  </si>
  <si>
    <t>Producción agrícola combinada con la producción ganadera</t>
  </si>
  <si>
    <t>0150</t>
  </si>
  <si>
    <t>Actividades de apoyo a la agricultura, a la ganadería y de preparación posterior a la cosecha</t>
  </si>
  <si>
    <t>0161</t>
  </si>
  <si>
    <t>Actividades de apoyo a la agricultura</t>
  </si>
  <si>
    <t>0162</t>
  </si>
  <si>
    <t>Actividades de apoyo a la ganadería</t>
  </si>
  <si>
    <t>0163</t>
  </si>
  <si>
    <t>Actividades de preparación posterior a la cosecha</t>
  </si>
  <si>
    <t>0164</t>
  </si>
  <si>
    <t>Tratamiento de semillas para reproducción</t>
  </si>
  <si>
    <t>Caza, captura de animales y servicios relacionados con las mismas</t>
  </si>
  <si>
    <t>0170</t>
  </si>
  <si>
    <t>Silvicultura y otras actividades forestales</t>
  </si>
  <si>
    <t>0210</t>
  </si>
  <si>
    <t>Explotación de la madera</t>
  </si>
  <si>
    <t>0220</t>
  </si>
  <si>
    <t>Recolección de productos silvestres, excepto madera</t>
  </si>
  <si>
    <t>0230</t>
  </si>
  <si>
    <t>Servicios de apoyo a la silvicultura</t>
  </si>
  <si>
    <t>0240</t>
  </si>
  <si>
    <t>Pesca</t>
  </si>
  <si>
    <t>0311</t>
  </si>
  <si>
    <t>Pesca marina</t>
  </si>
  <si>
    <t>0312</t>
  </si>
  <si>
    <t>Pesca en agua dulce</t>
  </si>
  <si>
    <t>Acuicultura</t>
  </si>
  <si>
    <t>0321</t>
  </si>
  <si>
    <t>Acuicultura marina</t>
  </si>
  <si>
    <t>0322</t>
  </si>
  <si>
    <t>Acuicultura en agua dulce</t>
  </si>
  <si>
    <t>Extracción de antracita y hulla</t>
  </si>
  <si>
    <t>0510</t>
  </si>
  <si>
    <t>Extracción de lignito</t>
  </si>
  <si>
    <t>0520</t>
  </si>
  <si>
    <t>Extracción de crudo de petróleo</t>
  </si>
  <si>
    <t>0610</t>
  </si>
  <si>
    <t>Extracción de gas natural</t>
  </si>
  <si>
    <t>0620</t>
  </si>
  <si>
    <t>Extracción de minerales de hierro</t>
  </si>
  <si>
    <t>0710</t>
  </si>
  <si>
    <t>Extracción de minerales metálicos no férreos</t>
  </si>
  <si>
    <t>0721</t>
  </si>
  <si>
    <t>Extracción de minerales de uranio y torio</t>
  </si>
  <si>
    <t>0729</t>
  </si>
  <si>
    <t>Extracción de otros minerales metálicos no férreos</t>
  </si>
  <si>
    <t>Extracción de piedra, arena y arcilla</t>
  </si>
  <si>
    <t>0811</t>
  </si>
  <si>
    <t>Extracción de piedra ornamental y para la construcción, piedra caliza, yeso, creta y pizarra</t>
  </si>
  <si>
    <t>0812</t>
  </si>
  <si>
    <t>Extracción de gravas y arenas; extracción de arcilla y caolín</t>
  </si>
  <si>
    <t>Industrias extractivas n.c.o.p.</t>
  </si>
  <si>
    <t>0891</t>
  </si>
  <si>
    <t>Extracción de minerales para productos químicos y fertilizantes</t>
  </si>
  <si>
    <t>0892</t>
  </si>
  <si>
    <t>Extracción de turba</t>
  </si>
  <si>
    <t>0893</t>
  </si>
  <si>
    <t>Extracción de sal</t>
  </si>
  <si>
    <t>0899</t>
  </si>
  <si>
    <t>Otras industrias extractivas n.c.o.p.</t>
  </si>
  <si>
    <t>Actividades de apoyo a la extracción de petróleo y gas natural</t>
  </si>
  <si>
    <t>0910</t>
  </si>
  <si>
    <t>Actividades de apoyo a otras industrias extractivas</t>
  </si>
  <si>
    <t>0990</t>
  </si>
  <si>
    <t>101</t>
  </si>
  <si>
    <t>Procesado y conservación de carne y elaboración de productos cárnicos</t>
  </si>
  <si>
    <t>1011</t>
  </si>
  <si>
    <t>Procesado y conservación de carne</t>
  </si>
  <si>
    <t>1012</t>
  </si>
  <si>
    <t>Procesado y conservación de volatería</t>
  </si>
  <si>
    <t>1013</t>
  </si>
  <si>
    <t>Elaboración de productos cárnicos y de volatería</t>
  </si>
  <si>
    <t>102</t>
  </si>
  <si>
    <t>Procesado y conservación de pescados, crustáceos y moluscos</t>
  </si>
  <si>
    <t>1021</t>
  </si>
  <si>
    <t>Procesado de pescados, crustáceos y moluscos</t>
  </si>
  <si>
    <t>1022</t>
  </si>
  <si>
    <t>Fabricación de conservas de pescado</t>
  </si>
  <si>
    <t>103</t>
  </si>
  <si>
    <t>Procesado y conservación de frutas y hortalizas</t>
  </si>
  <si>
    <t>1031</t>
  </si>
  <si>
    <t>Procesado y conservación de patatas</t>
  </si>
  <si>
    <t>1032</t>
  </si>
  <si>
    <t>Elaboración de zumos de frutas y hortalizas</t>
  </si>
  <si>
    <t>1039</t>
  </si>
  <si>
    <t>Otro procesado y conservación de frutas y hortalizas</t>
  </si>
  <si>
    <t>104</t>
  </si>
  <si>
    <t>Fabricación de aceites y grasas vegetales y animales</t>
  </si>
  <si>
    <t>1042</t>
  </si>
  <si>
    <t>Fabricación de margarina y grasas comestibles similares</t>
  </si>
  <si>
    <t>1043</t>
  </si>
  <si>
    <t>Fabricación de aceite de oliva</t>
  </si>
  <si>
    <t>1044</t>
  </si>
  <si>
    <t>Fabricación de otros aceites y grasas</t>
  </si>
  <si>
    <t>105</t>
  </si>
  <si>
    <t>Fabricación de productos lácteos</t>
  </si>
  <si>
    <t>1052</t>
  </si>
  <si>
    <t>Elaboración de helados</t>
  </si>
  <si>
    <t>1053</t>
  </si>
  <si>
    <t>Fabricación de quesos</t>
  </si>
  <si>
    <t>1054</t>
  </si>
  <si>
    <t>Preparación de leche y otros productos lácteos</t>
  </si>
  <si>
    <t>106</t>
  </si>
  <si>
    <t>Fabricación de productos de molinería, almidones y productos amiláceos</t>
  </si>
  <si>
    <t>1061</t>
  </si>
  <si>
    <t>Fabricación de productos de molinería</t>
  </si>
  <si>
    <t>1062</t>
  </si>
  <si>
    <t>Fabricación de almidones y productos amiláceos</t>
  </si>
  <si>
    <t>107</t>
  </si>
  <si>
    <t>Fabricación de productos de panadería y pastas alimenticias</t>
  </si>
  <si>
    <t>1071</t>
  </si>
  <si>
    <t>Fabricación de pan y de productos frescos de panadería y pastelería</t>
  </si>
  <si>
    <t>1072</t>
  </si>
  <si>
    <t>Fabricación de galletas y productos de panadería y pastelería de larga duración</t>
  </si>
  <si>
    <t>1073</t>
  </si>
  <si>
    <t>Fabricación de pastas alimenticias, cuscús y productos similares</t>
  </si>
  <si>
    <t>108</t>
  </si>
  <si>
    <t>Fabricación de otros productos alimenticios</t>
  </si>
  <si>
    <t>1081</t>
  </si>
  <si>
    <t>Fabricación de azúcar</t>
  </si>
  <si>
    <t>1082</t>
  </si>
  <si>
    <t>Fabricación de cacao, chocolate y productos de confitería</t>
  </si>
  <si>
    <t>1083</t>
  </si>
  <si>
    <t>Elaboración de café, té e infusiones</t>
  </si>
  <si>
    <t>1084</t>
  </si>
  <si>
    <t>Elaboración de especias, salsas y condimentos</t>
  </si>
  <si>
    <t>1085</t>
  </si>
  <si>
    <t>Elaboración de platos y comidas preparados</t>
  </si>
  <si>
    <t>1086</t>
  </si>
  <si>
    <t>Elaboración de preparados alimenticios homogeneizados y alimentos dietéticos</t>
  </si>
  <si>
    <t>1089</t>
  </si>
  <si>
    <t>Elaboración de otros productos alimenticios n.c.o.p.</t>
  </si>
  <si>
    <t>109</t>
  </si>
  <si>
    <t>Fabricación de productos para la alimentación animal</t>
  </si>
  <si>
    <t>1091</t>
  </si>
  <si>
    <t>Fabricación de productos para la alimentación de animales de granja</t>
  </si>
  <si>
    <t>1092</t>
  </si>
  <si>
    <t>Fabricación de productos para la alimentación de animales de compañía</t>
  </si>
  <si>
    <t>110</t>
  </si>
  <si>
    <t>1101</t>
  </si>
  <si>
    <t>Destilación, rectificación y mezcla de bebidas alcohólicas</t>
  </si>
  <si>
    <t>1102</t>
  </si>
  <si>
    <t>Elaboración de vinos</t>
  </si>
  <si>
    <t>1103</t>
  </si>
  <si>
    <t>Elaboración de sidra y otras bebidas fermentadas a partir de frutas</t>
  </si>
  <si>
    <t>1104</t>
  </si>
  <si>
    <t>Elaboración de otras bebidas no destiladas, procedentes de la fermentación</t>
  </si>
  <si>
    <t>1105</t>
  </si>
  <si>
    <t>Fabricación de cerveza</t>
  </si>
  <si>
    <t>1106</t>
  </si>
  <si>
    <t>Fabricación de malta</t>
  </si>
  <si>
    <t>1107</t>
  </si>
  <si>
    <t>Fabricación de bebidas no alcohólicas; producción de aguas minerales y otras aguas embotelladas</t>
  </si>
  <si>
    <t>1200</t>
  </si>
  <si>
    <t>Preparación e hilado de fibras textiles</t>
  </si>
  <si>
    <t>1310</t>
  </si>
  <si>
    <t>132</t>
  </si>
  <si>
    <t>Fabricación de tejidos textiles</t>
  </si>
  <si>
    <t>1320</t>
  </si>
  <si>
    <t>133</t>
  </si>
  <si>
    <t>Acabado de textiles</t>
  </si>
  <si>
    <t>1330</t>
  </si>
  <si>
    <t>139</t>
  </si>
  <si>
    <t>Fabricación de otros productos textiles</t>
  </si>
  <si>
    <t>1391</t>
  </si>
  <si>
    <t>Fabricación de tejidos de punto</t>
  </si>
  <si>
    <t>1392</t>
  </si>
  <si>
    <t>Fabricación de artículos confeccionados con textiles, excepto prendas de vestir</t>
  </si>
  <si>
    <t>1393</t>
  </si>
  <si>
    <t>Fabricación de alfombras y moquetas</t>
  </si>
  <si>
    <t>1394</t>
  </si>
  <si>
    <t>Fabricación de cuerdas, cordeles, bramantes y redes</t>
  </si>
  <si>
    <t>1395</t>
  </si>
  <si>
    <t>Fabricación de telas no tejidas y artículos confeccionados con ellas, excepto prendas de vestir</t>
  </si>
  <si>
    <t>1396</t>
  </si>
  <si>
    <t>Fabricación de otros productos textiles de uso técnico e industrial</t>
  </si>
  <si>
    <t>1399</t>
  </si>
  <si>
    <t>Fabricación de otros productos textiles n.c.o.p.</t>
  </si>
  <si>
    <t>Confección de prendas de vestir, excepto de peletería</t>
  </si>
  <si>
    <t>Confección de prendas de vestir de cuero</t>
  </si>
  <si>
    <t>1412</t>
  </si>
  <si>
    <t>Confección de ropa de trabajo</t>
  </si>
  <si>
    <t>1413</t>
  </si>
  <si>
    <t>Confección de otras prendas de vestir exteriores</t>
  </si>
  <si>
    <t>1414</t>
  </si>
  <si>
    <t>Confección de ropa interior</t>
  </si>
  <si>
    <t>Confección de otras prendas de vestir y accesorios</t>
  </si>
  <si>
    <t>Fabricación de artículos de peletería</t>
  </si>
  <si>
    <t>1420</t>
  </si>
  <si>
    <t>Confección de prendas de vestir de punto</t>
  </si>
  <si>
    <t>Confección de calcetería</t>
  </si>
  <si>
    <t>1439</t>
  </si>
  <si>
    <t>Confección de otras prendas de vestir de punto</t>
  </si>
  <si>
    <t>151</t>
  </si>
  <si>
    <t>Preparación, curtido y acabado del cuero; fabricación de artículos de marroquinería, viaje y de guarnicionería y talabartería; preparación y teñido de pieles</t>
  </si>
  <si>
    <t>1511</t>
  </si>
  <si>
    <t>Preparación, curtido y acabado del cuero; preparación y teñido de pieles</t>
  </si>
  <si>
    <t>1512</t>
  </si>
  <si>
    <t>Fabricación de artículos de marroquinería, viaje y de guarnicionería y talabartería</t>
  </si>
  <si>
    <t>152</t>
  </si>
  <si>
    <t>Fabricación de calzado</t>
  </si>
  <si>
    <t>1520</t>
  </si>
  <si>
    <t>161</t>
  </si>
  <si>
    <t>Aserrado y cepillado de la madera</t>
  </si>
  <si>
    <t>1610</t>
  </si>
  <si>
    <t>162</t>
  </si>
  <si>
    <t>Fabricación de productos de madera, corcho, cestería y espartería</t>
  </si>
  <si>
    <t>1621</t>
  </si>
  <si>
    <t>Fabricación de chapas y tableros de madera</t>
  </si>
  <si>
    <t>1622</t>
  </si>
  <si>
    <t>Fabricación de suelos de madera ensamblados</t>
  </si>
  <si>
    <t>1623</t>
  </si>
  <si>
    <t>Fabricación de otras estructuras de madera y piezas de carpintería y ebanistería para la construcción</t>
  </si>
  <si>
    <t>1624</t>
  </si>
  <si>
    <t>Fabricación de envases y embalajes de madera</t>
  </si>
  <si>
    <t>1629</t>
  </si>
  <si>
    <t>Fabricación de otros productos de madera; artículos de corcho, cestería y espartería</t>
  </si>
  <si>
    <t>171</t>
  </si>
  <si>
    <t>Fabricación de pasta papelera, papel y cartón</t>
  </si>
  <si>
    <t>1711</t>
  </si>
  <si>
    <t>Fabricación de pasta papelera</t>
  </si>
  <si>
    <t>1712</t>
  </si>
  <si>
    <t>Fabricación de papel y cartón</t>
  </si>
  <si>
    <t>172</t>
  </si>
  <si>
    <t>Fabricación de artículos de papel y de cartón</t>
  </si>
  <si>
    <t>1721</t>
  </si>
  <si>
    <t>Fabricación de papel y cartón ondulados; fabricación de envases y embalajes de papel y cartón</t>
  </si>
  <si>
    <t>1722</t>
  </si>
  <si>
    <t>Fabricación de artículos de papel y cartón para uso doméstico, sanitario e higiénico</t>
  </si>
  <si>
    <t>1723</t>
  </si>
  <si>
    <t>Fabricación de artículos de papelería</t>
  </si>
  <si>
    <t>1724</t>
  </si>
  <si>
    <t>Fabricación de papeles pintados</t>
  </si>
  <si>
    <t>1729</t>
  </si>
  <si>
    <t>Fabricación de otros artículos de papel y cartón</t>
  </si>
  <si>
    <t>181</t>
  </si>
  <si>
    <t>Artes gráficas y servicios relacionados con las mismas</t>
  </si>
  <si>
    <t>1811</t>
  </si>
  <si>
    <t>1812</t>
  </si>
  <si>
    <t>Otras actividades de impresión y artes gráficas</t>
  </si>
  <si>
    <t>1813</t>
  </si>
  <si>
    <t>Servicios de preimpresión y preparación de soportes</t>
  </si>
  <si>
    <t>1814</t>
  </si>
  <si>
    <t>Encuadernación y servicios relacionados con la misma</t>
  </si>
  <si>
    <t>182</t>
  </si>
  <si>
    <t>Reproducción de soportes grabados</t>
  </si>
  <si>
    <t>1820</t>
  </si>
  <si>
    <t>191</t>
  </si>
  <si>
    <t>Coquerías</t>
  </si>
  <si>
    <t>1910</t>
  </si>
  <si>
    <t>192</t>
  </si>
  <si>
    <t>Refino de petróleo</t>
  </si>
  <si>
    <t>1920</t>
  </si>
  <si>
    <t>201</t>
  </si>
  <si>
    <t>Fabricación de productos químicos básicos, compuestos nitrogenados, fertilizantes, plásticos y caucho sintético en formas primarias</t>
  </si>
  <si>
    <t>2011</t>
  </si>
  <si>
    <t>Fabricación de gases industriales</t>
  </si>
  <si>
    <t>2012</t>
  </si>
  <si>
    <t>Fabricación de colorantes y pigmentos</t>
  </si>
  <si>
    <t>2013</t>
  </si>
  <si>
    <t>Fabricación de otros productos básicos de química inorgánica</t>
  </si>
  <si>
    <t>2014</t>
  </si>
  <si>
    <t>Fabricación de otros productos básicos de química orgánica</t>
  </si>
  <si>
    <t>2015</t>
  </si>
  <si>
    <t>Fabricación de fertilizantes y compuestos nitrogenados</t>
  </si>
  <si>
    <t>2016</t>
  </si>
  <si>
    <t>Fabricación de plásticos en formas primarias</t>
  </si>
  <si>
    <t>2017</t>
  </si>
  <si>
    <t>Fabricación de caucho sintético en formas primarias</t>
  </si>
  <si>
    <t>202</t>
  </si>
  <si>
    <t>Fabricación de pesticidas y otros productos agroquímicos</t>
  </si>
  <si>
    <t>2020</t>
  </si>
  <si>
    <t>203</t>
  </si>
  <si>
    <t>Fabricación de pinturas, barnices y revestimientos similares; tintas de imprenta y masillas</t>
  </si>
  <si>
    <t>2030</t>
  </si>
  <si>
    <t>204</t>
  </si>
  <si>
    <t>Fabricación de jabones, detergentes y otros artículos de limpieza y abrillantamiento; fabricación de perfumes y cosméticos</t>
  </si>
  <si>
    <t>2041</t>
  </si>
  <si>
    <t>Fabricación de jabones, detergentes y otros artículos de limpieza y abrillantamiento</t>
  </si>
  <si>
    <t>2042</t>
  </si>
  <si>
    <t>Fabricación de perfumes y cosméticos</t>
  </si>
  <si>
    <t>205</t>
  </si>
  <si>
    <t>Fabricación de otros productos químicos</t>
  </si>
  <si>
    <t>2051</t>
  </si>
  <si>
    <t>Fabricación de explosivos</t>
  </si>
  <si>
    <t>2052</t>
  </si>
  <si>
    <t>Fabricación de colas</t>
  </si>
  <si>
    <t>2053</t>
  </si>
  <si>
    <t>Fabricación de aceites esenciales</t>
  </si>
  <si>
    <t>2059</t>
  </si>
  <si>
    <t>Fabricación de otros productos químicos n.c.o.p.</t>
  </si>
  <si>
    <t>206</t>
  </si>
  <si>
    <t>Fabricación de fibras artificiales y sintéticas</t>
  </si>
  <si>
    <t>2060</t>
  </si>
  <si>
    <t>Fabricación de productos farmacéuticos de base</t>
  </si>
  <si>
    <t>2110</t>
  </si>
  <si>
    <t>Fabricación de especialidades farmacéuticas</t>
  </si>
  <si>
    <t>2120</t>
  </si>
  <si>
    <t>Fabricación de productos de caucho</t>
  </si>
  <si>
    <t>2211</t>
  </si>
  <si>
    <t>Fabricación de neumáticos y cámaras de caucho; reconstrucción y recauchutado de neumáticos</t>
  </si>
  <si>
    <t>2219</t>
  </si>
  <si>
    <t>Fabricación de otros productos de caucho</t>
  </si>
  <si>
    <t>Fabricación de productos de plástico</t>
  </si>
  <si>
    <t>2221</t>
  </si>
  <si>
    <t>Fabricación de placas, hojas, tubos y perfiles de plástico</t>
  </si>
  <si>
    <t>2222</t>
  </si>
  <si>
    <t>Fabricación de envases y embalajes de plástico</t>
  </si>
  <si>
    <t>2223</t>
  </si>
  <si>
    <t>Fabricación de productos de plástico para la construcción</t>
  </si>
  <si>
    <t>2229</t>
  </si>
  <si>
    <t>Fabricación de otros productos de plástico</t>
  </si>
  <si>
    <t>Fabricación de vidrio y productos de vidrio</t>
  </si>
  <si>
    <t>Fabricación de vidrio plano</t>
  </si>
  <si>
    <t>Manipulado y transformación de vidrio plano</t>
  </si>
  <si>
    <t>2313</t>
  </si>
  <si>
    <t>Fabricación de vidrio hueco</t>
  </si>
  <si>
    <t>2314</t>
  </si>
  <si>
    <t>Fabricación de fibra de vidrio</t>
  </si>
  <si>
    <t>2319</t>
  </si>
  <si>
    <t>Fabricación y manipulado de otro vidrio, incluido el vidrio técnico</t>
  </si>
  <si>
    <t>Fabricación de productos cerámicos refractarios</t>
  </si>
  <si>
    <t>2320</t>
  </si>
  <si>
    <t>233</t>
  </si>
  <si>
    <t>Fabricación de productos cerámicos para la construcción</t>
  </si>
  <si>
    <t>2331</t>
  </si>
  <si>
    <t>Fabricación de azulejos y baldosas de cerámica</t>
  </si>
  <si>
    <t>2332</t>
  </si>
  <si>
    <t>Fabricación de ladrillos, tejas y productos de tierras cocidas para la construcción</t>
  </si>
  <si>
    <t>234</t>
  </si>
  <si>
    <t>Fabricación de otros productos cerámicos</t>
  </si>
  <si>
    <t>2341</t>
  </si>
  <si>
    <t>Fabricación de artículos cerámicos de uso doméstico y ornamental</t>
  </si>
  <si>
    <t>2342</t>
  </si>
  <si>
    <t>Fabricación de aparatos sanitarios cerámicos</t>
  </si>
  <si>
    <t>2343</t>
  </si>
  <si>
    <t>Fabricación de aisladores y piezas aislantes de material cerámico</t>
  </si>
  <si>
    <t>2344</t>
  </si>
  <si>
    <t>Fabricación de otros productos cerámicos de uso técnico</t>
  </si>
  <si>
    <t>2349</t>
  </si>
  <si>
    <t>235</t>
  </si>
  <si>
    <t>Fabricación de cemento, cal y yeso</t>
  </si>
  <si>
    <t>2351</t>
  </si>
  <si>
    <t>Fabricación de cemento</t>
  </si>
  <si>
    <t>2352</t>
  </si>
  <si>
    <t>Fabricación de cal y yeso</t>
  </si>
  <si>
    <t>236</t>
  </si>
  <si>
    <t>Fabricación de elementos de hormigón, cemento y yeso</t>
  </si>
  <si>
    <t>2361</t>
  </si>
  <si>
    <t>Fabricación de elementos de hormigón para la construcción</t>
  </si>
  <si>
    <t>2362</t>
  </si>
  <si>
    <t>Fabricación de elementos de yeso para la construcción</t>
  </si>
  <si>
    <t>2363</t>
  </si>
  <si>
    <t>Fabricación de hormigón fresco</t>
  </si>
  <si>
    <t>2364</t>
  </si>
  <si>
    <t>Fabricación de mortero</t>
  </si>
  <si>
    <t>2365</t>
  </si>
  <si>
    <t>Fabricación de fibrocemento</t>
  </si>
  <si>
    <t>2369</t>
  </si>
  <si>
    <t>Fabricación de otros productos de hormigón, yeso y cemento</t>
  </si>
  <si>
    <t>237</t>
  </si>
  <si>
    <t>Corte, tallado y acabado de la piedra</t>
  </si>
  <si>
    <t>2370</t>
  </si>
  <si>
    <t>239</t>
  </si>
  <si>
    <t>Fabricación de productos abrasivos y productos minerales no metálicos n.c.o.p.</t>
  </si>
  <si>
    <t>2391</t>
  </si>
  <si>
    <t>Fabricación de productos abrasivos</t>
  </si>
  <si>
    <t>2399</t>
  </si>
  <si>
    <t>Fabricación de otros productos minerales no metálicos n.c.o.p.</t>
  </si>
  <si>
    <t>241</t>
  </si>
  <si>
    <t>Fabricación de productos básicos de hierro, acero y ferroaleaciones</t>
  </si>
  <si>
    <t>2410</t>
  </si>
  <si>
    <t>242</t>
  </si>
  <si>
    <t>Fabricación de tubos, tuberías, perfiles huecos y sus accesorios, de acero</t>
  </si>
  <si>
    <t>2420</t>
  </si>
  <si>
    <t>243</t>
  </si>
  <si>
    <t>Fabricación de otros productos de primera transformación del acero</t>
  </si>
  <si>
    <t>2431</t>
  </si>
  <si>
    <t>Estirado en frío</t>
  </si>
  <si>
    <t>2432</t>
  </si>
  <si>
    <t>Laminación en frío</t>
  </si>
  <si>
    <t>2433</t>
  </si>
  <si>
    <t>Producción de perfiles en frío por conformación con plegado</t>
  </si>
  <si>
    <t>2434</t>
  </si>
  <si>
    <t>Trefilado en frío</t>
  </si>
  <si>
    <t>244</t>
  </si>
  <si>
    <t>Producción de metales preciosos y de otros metales no férreos</t>
  </si>
  <si>
    <t>2441</t>
  </si>
  <si>
    <t>Producción de metales preciosos</t>
  </si>
  <si>
    <t>2442</t>
  </si>
  <si>
    <t>Producción de aluminio</t>
  </si>
  <si>
    <t>2443</t>
  </si>
  <si>
    <t>Producción de plomo, zinc y estaño</t>
  </si>
  <si>
    <t>2444</t>
  </si>
  <si>
    <t>Producción de cobre</t>
  </si>
  <si>
    <t>2445</t>
  </si>
  <si>
    <t>Producción de otros metales no férreos</t>
  </si>
  <si>
    <t>2446</t>
  </si>
  <si>
    <t>Procesamiento de combustibles nucleares</t>
  </si>
  <si>
    <t>245</t>
  </si>
  <si>
    <t>Fundición de metales</t>
  </si>
  <si>
    <t>2451</t>
  </si>
  <si>
    <t>Fundición de hierro</t>
  </si>
  <si>
    <t>2452</t>
  </si>
  <si>
    <t>Fundición de acero</t>
  </si>
  <si>
    <t>2453</t>
  </si>
  <si>
    <t>Fundición de metales ligeros</t>
  </si>
  <si>
    <t>2454</t>
  </si>
  <si>
    <t>Fundición de otros metales no férreos</t>
  </si>
  <si>
    <t>251</t>
  </si>
  <si>
    <t>Fabricación de elementos metálicos para la construcción</t>
  </si>
  <si>
    <t>2511</t>
  </si>
  <si>
    <t>Fabricación de estructuras metálicas y sus componentes</t>
  </si>
  <si>
    <t>2512</t>
  </si>
  <si>
    <t>Fabricación de carpintería metálica</t>
  </si>
  <si>
    <t>252</t>
  </si>
  <si>
    <t>Fabricación de cisternas, grandes depósitos y contenedores de metal</t>
  </si>
  <si>
    <t>2521</t>
  </si>
  <si>
    <t>Fabricación de radiadores y calderas para calefacción central</t>
  </si>
  <si>
    <t>2529</t>
  </si>
  <si>
    <t>Fabricación de otras cisternas, grandes depósitos y contenedores de metal</t>
  </si>
  <si>
    <t>253</t>
  </si>
  <si>
    <t>Fabricación de generadores de vapor, excepto calderas de calefacción central</t>
  </si>
  <si>
    <t>2530</t>
  </si>
  <si>
    <t>254</t>
  </si>
  <si>
    <t>Fabricación de armas y municiones</t>
  </si>
  <si>
    <t>2540</t>
  </si>
  <si>
    <t>255</t>
  </si>
  <si>
    <t>Forja, estampación y embutición de metales; metalurgia de polvos</t>
  </si>
  <si>
    <t>2550</t>
  </si>
  <si>
    <t>256</t>
  </si>
  <si>
    <t>Tratamiento y revestimiento de metales; ingeniería mecánica por cuenta de terceros</t>
  </si>
  <si>
    <t>2561</t>
  </si>
  <si>
    <t>Tratamiento y revestimiento de metales</t>
  </si>
  <si>
    <t>2562</t>
  </si>
  <si>
    <t>Ingeniería mecánica por cuenta de terceros</t>
  </si>
  <si>
    <t>257</t>
  </si>
  <si>
    <t>Fabricación de artículos de cuchillería y cubertería, herramientas y ferretería</t>
  </si>
  <si>
    <t>2571</t>
  </si>
  <si>
    <t>Fabricación de artículos de cuchillería y cubertería</t>
  </si>
  <si>
    <t>2572</t>
  </si>
  <si>
    <t>Fabricación de cerraduras y herrajes</t>
  </si>
  <si>
    <t>2573</t>
  </si>
  <si>
    <t>Fabricación de herramientas</t>
  </si>
  <si>
    <t>259</t>
  </si>
  <si>
    <t>Fabricación de otros productos metálicos</t>
  </si>
  <si>
    <t>2591</t>
  </si>
  <si>
    <t>Fabricación de bidones y toneles de hierro o acero</t>
  </si>
  <si>
    <t>2592</t>
  </si>
  <si>
    <t>Fabricación de envases y embalajes metálicos ligeros</t>
  </si>
  <si>
    <t>2593</t>
  </si>
  <si>
    <t>Fabricación de productos de alambre, cadenas y muelles</t>
  </si>
  <si>
    <t>2594</t>
  </si>
  <si>
    <t>Fabricación de pernos y productos de tornillería</t>
  </si>
  <si>
    <t>2599</t>
  </si>
  <si>
    <t>Fabricación de otros productos metálicos n.c.o.p.</t>
  </si>
  <si>
    <t>261</t>
  </si>
  <si>
    <t>Fabricación de componentes electrónicos y circuitos impresos ensamblados</t>
  </si>
  <si>
    <t>2611</t>
  </si>
  <si>
    <t>Fabricación de componentes electrónicos</t>
  </si>
  <si>
    <t>2612</t>
  </si>
  <si>
    <t>Fabricación de circuitos impresos ensamblados</t>
  </si>
  <si>
    <t>262</t>
  </si>
  <si>
    <t>Fabricación de ordenadores y equipos periféricos</t>
  </si>
  <si>
    <t>2620</t>
  </si>
  <si>
    <t>263</t>
  </si>
  <si>
    <t>Fabricación de equipos de telecomunicaciones</t>
  </si>
  <si>
    <t>2630</t>
  </si>
  <si>
    <t>264</t>
  </si>
  <si>
    <t>Fabricación de productos electrónicos de consumo</t>
  </si>
  <si>
    <t>2640</t>
  </si>
  <si>
    <t>265</t>
  </si>
  <si>
    <t>Fabricación de instrumentos y aparatos de medida, verificación y navegación; fabricación de relojes</t>
  </si>
  <si>
    <t>2651</t>
  </si>
  <si>
    <t>Fabricación de instrumentos y aparatos de medida, verificación y navegación</t>
  </si>
  <si>
    <t>2652</t>
  </si>
  <si>
    <t>Fabricación de relojes</t>
  </si>
  <si>
    <t>266</t>
  </si>
  <si>
    <t>Fabricación de equipos de radiación, electromédicos y electroterapéuticos</t>
  </si>
  <si>
    <t>2660</t>
  </si>
  <si>
    <t>267</t>
  </si>
  <si>
    <t>Fabricación de instrumentos de óptica y equipo fotográfico</t>
  </si>
  <si>
    <t>2670</t>
  </si>
  <si>
    <t>268</t>
  </si>
  <si>
    <t>Fabricación de soportes magnéticos y ópticos</t>
  </si>
  <si>
    <t>2680</t>
  </si>
  <si>
    <t>271</t>
  </si>
  <si>
    <t>Fabricación de motores, generadores y transformadores eléctricos, y de aparatos de distribución y control eléctrico</t>
  </si>
  <si>
    <t>2711</t>
  </si>
  <si>
    <t>Fabricación de motores, generadores y transformadores eléctricos</t>
  </si>
  <si>
    <t>2712</t>
  </si>
  <si>
    <t>Fabricación de aparatos de distribución y control eléctrico</t>
  </si>
  <si>
    <t>272</t>
  </si>
  <si>
    <t>Fabricación de pilas y acumuladores eléctricos</t>
  </si>
  <si>
    <t>2720</t>
  </si>
  <si>
    <t>273</t>
  </si>
  <si>
    <t>Fabricación de cables y dispositivos de cableado</t>
  </si>
  <si>
    <t>2731</t>
  </si>
  <si>
    <t>Fabricación de cables de fibra óptica</t>
  </si>
  <si>
    <t>2732</t>
  </si>
  <si>
    <t>Fabricación de otros hilos y cables electrónicos y eléctricos</t>
  </si>
  <si>
    <t>2733</t>
  </si>
  <si>
    <t>Fabricación de dispositivos de cableado</t>
  </si>
  <si>
    <t>274</t>
  </si>
  <si>
    <t>Fabricación de lámparas y aparatos eléctricos de iluminación</t>
  </si>
  <si>
    <t>2740</t>
  </si>
  <si>
    <t>275</t>
  </si>
  <si>
    <t>Fabricación de aparatos domésticos</t>
  </si>
  <si>
    <t>2751</t>
  </si>
  <si>
    <t>Fabricación de electrodomésticos</t>
  </si>
  <si>
    <t>2752</t>
  </si>
  <si>
    <t>Fabricación de aparatos domésticos no eléctricos</t>
  </si>
  <si>
    <t>279</t>
  </si>
  <si>
    <t>Fabricación de otro material y equipo eléctrico</t>
  </si>
  <si>
    <t>2790</t>
  </si>
  <si>
    <t>281</t>
  </si>
  <si>
    <t>Fabricación de maquinaria de uso general</t>
  </si>
  <si>
    <t>2811</t>
  </si>
  <si>
    <t>Fabricación de motores y turbinas, excepto los destinados a aeronaves, vehículos automóviles y ciclomotores</t>
  </si>
  <si>
    <t>2812</t>
  </si>
  <si>
    <t>Fabricación de equipos de transmisión hidráulica y neumática</t>
  </si>
  <si>
    <t>2813</t>
  </si>
  <si>
    <t>Fabricación de otras bombas y compresores</t>
  </si>
  <si>
    <t>2814</t>
  </si>
  <si>
    <t>Fabricación de otra grifería y válvulas</t>
  </si>
  <si>
    <t>2815</t>
  </si>
  <si>
    <t>Fabricación de cojinetes, engranajes y órganos mecánicos de transmisión</t>
  </si>
  <si>
    <t>282</t>
  </si>
  <si>
    <t>Fabricación de otra maquinaria de uso general</t>
  </si>
  <si>
    <t>2821</t>
  </si>
  <si>
    <t>Fabricación de hornos y quemadores</t>
  </si>
  <si>
    <t>2822</t>
  </si>
  <si>
    <t>Fabricación de maquinaria de elevación y manipulación</t>
  </si>
  <si>
    <t>2823</t>
  </si>
  <si>
    <t>Fabricación de máquinas y equipos de oficina, excepto equipos informáticos</t>
  </si>
  <si>
    <t>2824</t>
  </si>
  <si>
    <t>Fabricación de herramientas eléctricas manuales</t>
  </si>
  <si>
    <t>2825</t>
  </si>
  <si>
    <t>Fabricación de maquinaria de ventilación y refrigeración no doméstica</t>
  </si>
  <si>
    <t>2829</t>
  </si>
  <si>
    <t>Fabricación de otra maquinaria de uso general n.c.o.p.</t>
  </si>
  <si>
    <t>283</t>
  </si>
  <si>
    <t>Fabricación de maquinaria agraria y forestal</t>
  </si>
  <si>
    <t>2830</t>
  </si>
  <si>
    <t>284</t>
  </si>
  <si>
    <t>Fabricación de máquinas herramienta para trabajar el metal y otras máquinas herramienta</t>
  </si>
  <si>
    <t>2841</t>
  </si>
  <si>
    <t>Fabricación de máquinas herramienta para trabajar el metal</t>
  </si>
  <si>
    <t>2849</t>
  </si>
  <si>
    <t>Fabricación de otras máquinas herramienta</t>
  </si>
  <si>
    <t>289</t>
  </si>
  <si>
    <t>Fabricación de otra maquinaria para usos específicos</t>
  </si>
  <si>
    <t>2891</t>
  </si>
  <si>
    <t>Fabricación de maquinaria para la industria metalúrgica</t>
  </si>
  <si>
    <t>2892</t>
  </si>
  <si>
    <t>Fabricación de maquinaria para las industrias extractivas y de la construcción</t>
  </si>
  <si>
    <t>2893</t>
  </si>
  <si>
    <t>Fabricación de maquinaria para la industria de la alimentación, bebidas y tabaco</t>
  </si>
  <si>
    <t>2894</t>
  </si>
  <si>
    <t>Fabricación de maquinaria para las industrias textil, de la confección y del cuero</t>
  </si>
  <si>
    <t>2895</t>
  </si>
  <si>
    <t>Fabricación de maquinaria para la industria del papel y del cartón</t>
  </si>
  <si>
    <t>2896</t>
  </si>
  <si>
    <t>Fabricación de maquinaria para la industria del plástico y el caucho</t>
  </si>
  <si>
    <t>2899</t>
  </si>
  <si>
    <t>Fabricación de otra maquinaria para usos específicos n.c.o.p.</t>
  </si>
  <si>
    <t>291</t>
  </si>
  <si>
    <t>Fabricación de vehículos de motor</t>
  </si>
  <si>
    <t>2910</t>
  </si>
  <si>
    <t>292</t>
  </si>
  <si>
    <t>Fabricación de carrocerías para vehículos de motor; fabricación de remolques y semirremolques</t>
  </si>
  <si>
    <t>2920</t>
  </si>
  <si>
    <t>293</t>
  </si>
  <si>
    <t>Fabricación de componentes, piezas y accesorios para vehículos de motor</t>
  </si>
  <si>
    <t>2931</t>
  </si>
  <si>
    <t>Fabricación de equipos eléctricos y electrónicos para vehículos de motor</t>
  </si>
  <si>
    <t>2932</t>
  </si>
  <si>
    <t>Fabricación de otros componentes, piezas y accesorios para vehículos de motor</t>
  </si>
  <si>
    <t>301</t>
  </si>
  <si>
    <t>Construcción naval</t>
  </si>
  <si>
    <t>3011</t>
  </si>
  <si>
    <t>Construcción de barcos y estructuras flotantes</t>
  </si>
  <si>
    <t>3012</t>
  </si>
  <si>
    <t>Construcción de embarcaciones de recreo y deporte</t>
  </si>
  <si>
    <t>302</t>
  </si>
  <si>
    <t>Fabricación de locomotoras y material ferroviario</t>
  </si>
  <si>
    <t>3020</t>
  </si>
  <si>
    <t>303</t>
  </si>
  <si>
    <t>Construcción aeronáutica y espacial y su maquinaria</t>
  </si>
  <si>
    <t>3030</t>
  </si>
  <si>
    <t>304</t>
  </si>
  <si>
    <t>Fabricación de vehículos militares de combate</t>
  </si>
  <si>
    <t>3040</t>
  </si>
  <si>
    <t>309</t>
  </si>
  <si>
    <t>Fabricación de otro material de transporte n.c.o.p.</t>
  </si>
  <si>
    <t>3091</t>
  </si>
  <si>
    <t>Fabricación de motocicletas</t>
  </si>
  <si>
    <t>3092</t>
  </si>
  <si>
    <t>Fabricación de bicicletas y de vehículos para personas con discapacidad</t>
  </si>
  <si>
    <t>3099</t>
  </si>
  <si>
    <t>310</t>
  </si>
  <si>
    <t>3101</t>
  </si>
  <si>
    <t>Fabricación de muebles de oficina y de establecimientos comerciales</t>
  </si>
  <si>
    <t>3102</t>
  </si>
  <si>
    <t>Fabricación de muebles de cocina</t>
  </si>
  <si>
    <t>3103</t>
  </si>
  <si>
    <t>Fabricación de colchones</t>
  </si>
  <si>
    <t>3109</t>
  </si>
  <si>
    <t>Fabricación de otros muebles</t>
  </si>
  <si>
    <t>321</t>
  </si>
  <si>
    <t>Fabricación de artículos de joyería, bisutería y similares</t>
  </si>
  <si>
    <t>3211</t>
  </si>
  <si>
    <t>Fabricación de monedas</t>
  </si>
  <si>
    <t>3212</t>
  </si>
  <si>
    <t>Fabricación de artículos de joyería y artículos similares</t>
  </si>
  <si>
    <t>3213</t>
  </si>
  <si>
    <t>Fabricación de artículos de bisutería y artículos similares</t>
  </si>
  <si>
    <t>322</t>
  </si>
  <si>
    <t>Fabricación de instrumentos musicales</t>
  </si>
  <si>
    <t>3220</t>
  </si>
  <si>
    <t>323</t>
  </si>
  <si>
    <t>Fabricación de artículos de deporte</t>
  </si>
  <si>
    <t>3230</t>
  </si>
  <si>
    <t>324</t>
  </si>
  <si>
    <t>Fabricación de juegos y juguetes</t>
  </si>
  <si>
    <t>3240</t>
  </si>
  <si>
    <t>325</t>
  </si>
  <si>
    <t>Fabricación de instrumentos y suministros médicos y odontológicos</t>
  </si>
  <si>
    <t>3250</t>
  </si>
  <si>
    <t>329</t>
  </si>
  <si>
    <t>Industrias manufactureras n.c.o.p.</t>
  </si>
  <si>
    <t>3291</t>
  </si>
  <si>
    <t>Fabricación de escobas, brochas y cepillos</t>
  </si>
  <si>
    <t>3299</t>
  </si>
  <si>
    <t>Otras industrias manufactureras n.c.o.p.</t>
  </si>
  <si>
    <t>331</t>
  </si>
  <si>
    <t>Reparación de productos metálicos, maquinaria y equipo</t>
  </si>
  <si>
    <t>3311</t>
  </si>
  <si>
    <t>Reparación de productos metálicos</t>
  </si>
  <si>
    <t>3312</t>
  </si>
  <si>
    <t>Reparación de maquinaria</t>
  </si>
  <si>
    <t>3313</t>
  </si>
  <si>
    <t>Reparación de equipos electrónicos y ópticos</t>
  </si>
  <si>
    <t>3314</t>
  </si>
  <si>
    <t>Reparación de equipos eléctricos</t>
  </si>
  <si>
    <t>3315</t>
  </si>
  <si>
    <t>Reparación y mantenimiento naval</t>
  </si>
  <si>
    <t>3316</t>
  </si>
  <si>
    <t>Reparación y mantenimiento aeronáutico y espacial</t>
  </si>
  <si>
    <t>3317</t>
  </si>
  <si>
    <t>Reparación y mantenimiento de otro material de transporte</t>
  </si>
  <si>
    <t>3319</t>
  </si>
  <si>
    <t>Reparación de otros equipos</t>
  </si>
  <si>
    <t>332</t>
  </si>
  <si>
    <t>Instalación de máquinas y equipos industriales</t>
  </si>
  <si>
    <t>3320</t>
  </si>
  <si>
    <t>351</t>
  </si>
  <si>
    <t>Producción, transporte y distribución de energía eléctrica</t>
  </si>
  <si>
    <t>3512</t>
  </si>
  <si>
    <t>Transporte de energía eléctrica</t>
  </si>
  <si>
    <t>3513</t>
  </si>
  <si>
    <t>Distribución de energía eléctrica</t>
  </si>
  <si>
    <t>3514</t>
  </si>
  <si>
    <t>Comercio de energía eléctrica</t>
  </si>
  <si>
    <t>3515</t>
  </si>
  <si>
    <t>Producción de energía hidroeléctrica</t>
  </si>
  <si>
    <t>3516</t>
  </si>
  <si>
    <t>Producción de energía eléctrica de origen térmico convencional</t>
  </si>
  <si>
    <t>3517</t>
  </si>
  <si>
    <t>Producción de energía eléctrica de origen nuclear</t>
  </si>
  <si>
    <t>3518</t>
  </si>
  <si>
    <t>Producción de energía eléctrica de origen eólico</t>
  </si>
  <si>
    <t>3519</t>
  </si>
  <si>
    <t>Producción de energía eléctrica de otros tipos</t>
  </si>
  <si>
    <t>352</t>
  </si>
  <si>
    <t>Producción de gas; distribución por tubería de combustibles gaseosos</t>
  </si>
  <si>
    <t>3521</t>
  </si>
  <si>
    <t>Producción de gas</t>
  </si>
  <si>
    <t>3522</t>
  </si>
  <si>
    <t>Distribución por tubería de combustibles gaseosos</t>
  </si>
  <si>
    <t>3523</t>
  </si>
  <si>
    <t>Comercio de gas por tubería</t>
  </si>
  <si>
    <t>353</t>
  </si>
  <si>
    <t>Suministro de vapor y aire acondicionado</t>
  </si>
  <si>
    <t>3530</t>
  </si>
  <si>
    <t>360</t>
  </si>
  <si>
    <t>3600</t>
  </si>
  <si>
    <t>370</t>
  </si>
  <si>
    <t>3700</t>
  </si>
  <si>
    <t>381</t>
  </si>
  <si>
    <t>Recogida de residuos</t>
  </si>
  <si>
    <t>3811</t>
  </si>
  <si>
    <t>Recogida de residuos no peligrosos</t>
  </si>
  <si>
    <t>3812</t>
  </si>
  <si>
    <t>Recogida de residuos peligrosos</t>
  </si>
  <si>
    <t>382</t>
  </si>
  <si>
    <t>Tratamiento y eliminación de residuos</t>
  </si>
  <si>
    <t>3821</t>
  </si>
  <si>
    <t>Tratamiento y eliminación de residuos no peligrosos</t>
  </si>
  <si>
    <t>3822</t>
  </si>
  <si>
    <t>Tratamiento y eliminación de residuos peligrosos</t>
  </si>
  <si>
    <t>383</t>
  </si>
  <si>
    <t>Valorización</t>
  </si>
  <si>
    <t>3831</t>
  </si>
  <si>
    <t>Separación y clasificación de materiales</t>
  </si>
  <si>
    <t>3832</t>
  </si>
  <si>
    <t>Valorización de materiales ya clasificados</t>
  </si>
  <si>
    <t>390</t>
  </si>
  <si>
    <t>3900</t>
  </si>
  <si>
    <t>Promoción inmobiliaria</t>
  </si>
  <si>
    <t>4110</t>
  </si>
  <si>
    <t>412</t>
  </si>
  <si>
    <t>4121</t>
  </si>
  <si>
    <t>Construcción de edificios residenciales</t>
  </si>
  <si>
    <t>4122</t>
  </si>
  <si>
    <t>Construcción de edificios no residenciales</t>
  </si>
  <si>
    <t>421</t>
  </si>
  <si>
    <t>Construcción de carreteras y vías férreas, puentes y túneles</t>
  </si>
  <si>
    <t>4211</t>
  </si>
  <si>
    <t>Construcción de carreteras y autopistas</t>
  </si>
  <si>
    <t>4212</t>
  </si>
  <si>
    <t>Construcción de vías férreas de superficie y subterráneas</t>
  </si>
  <si>
    <t>4213</t>
  </si>
  <si>
    <t>Construcción de puentes y túneles</t>
  </si>
  <si>
    <t>422</t>
  </si>
  <si>
    <t>Construcción de redes</t>
  </si>
  <si>
    <t>4221</t>
  </si>
  <si>
    <t>Construcción de redes para fluidos</t>
  </si>
  <si>
    <t>4222</t>
  </si>
  <si>
    <t>Construcción de redes eléctricas y de telecomunicaciones</t>
  </si>
  <si>
    <t>429</t>
  </si>
  <si>
    <t>Construcción de otros proyectos de ingeniería civil</t>
  </si>
  <si>
    <t>4291</t>
  </si>
  <si>
    <t>Obras hidráulicas</t>
  </si>
  <si>
    <t>4299</t>
  </si>
  <si>
    <t>Construcción de otros proyectos de ingeniería civil n.c.o.p.</t>
  </si>
  <si>
    <t>431</t>
  </si>
  <si>
    <t>Demolición y preparación de terrenos</t>
  </si>
  <si>
    <t>4311</t>
  </si>
  <si>
    <t>Demolición</t>
  </si>
  <si>
    <t>4312</t>
  </si>
  <si>
    <t>Preparación de terrenos</t>
  </si>
  <si>
    <t>4313</t>
  </si>
  <si>
    <t>Perforaciones y sondeos</t>
  </si>
  <si>
    <t>432</t>
  </si>
  <si>
    <t>Instalaciones eléctricas, de fontanería y otras instalaciones en obras de construcción</t>
  </si>
  <si>
    <t>4321</t>
  </si>
  <si>
    <t>Instalaciones eléctricas</t>
  </si>
  <si>
    <t>4322</t>
  </si>
  <si>
    <t>Fontanería, instalaciones de sistemas de calefacción y aire acondicionado</t>
  </si>
  <si>
    <t>4329</t>
  </si>
  <si>
    <t>Otras instalaciones en obras de construcción</t>
  </si>
  <si>
    <t>433</t>
  </si>
  <si>
    <t>Acabado de edificios</t>
  </si>
  <si>
    <t>4331</t>
  </si>
  <si>
    <t>Revocamiento</t>
  </si>
  <si>
    <t>4332</t>
  </si>
  <si>
    <t>Instalación de carpintería</t>
  </si>
  <si>
    <t>4333</t>
  </si>
  <si>
    <t>Revestimiento de suelos y paredes</t>
  </si>
  <si>
    <t>4334</t>
  </si>
  <si>
    <t>Pintura y acristalamiento</t>
  </si>
  <si>
    <t>4339</t>
  </si>
  <si>
    <t>Otro acabado de edificios</t>
  </si>
  <si>
    <t>439</t>
  </si>
  <si>
    <t>Otras actividades de construcción especializada</t>
  </si>
  <si>
    <t>4391</t>
  </si>
  <si>
    <t>Construcción de cubiertas</t>
  </si>
  <si>
    <t>4399</t>
  </si>
  <si>
    <t>Otras actividades de construcción especializada n.c.o.p.</t>
  </si>
  <si>
    <t>451</t>
  </si>
  <si>
    <t>Venta de vehículos de motor</t>
  </si>
  <si>
    <t>4511</t>
  </si>
  <si>
    <t>Venta de automóviles y vehículos de motor ligeros</t>
  </si>
  <si>
    <t>4519</t>
  </si>
  <si>
    <t>Venta de otros vehículos de motor</t>
  </si>
  <si>
    <t>452</t>
  </si>
  <si>
    <t>Mantenimiento y reparación de vehículos de motor</t>
  </si>
  <si>
    <t>4520</t>
  </si>
  <si>
    <t>453</t>
  </si>
  <si>
    <t>Comercio de repuestos y accesorios de vehículos de motor</t>
  </si>
  <si>
    <t>4531</t>
  </si>
  <si>
    <t>4532</t>
  </si>
  <si>
    <t>Comercio al por menor de repuestos y accesorios de vehículos de motor</t>
  </si>
  <si>
    <t>454</t>
  </si>
  <si>
    <t>Venta, mantenimiento y reparación de motocicletas y de sus repuestos y accesorios</t>
  </si>
  <si>
    <t>4540</t>
  </si>
  <si>
    <t>461</t>
  </si>
  <si>
    <t>Intermediarios del comercio</t>
  </si>
  <si>
    <t>4611</t>
  </si>
  <si>
    <t>Intermediarios del comercio de materias primas agrarias, animales vivos, materias primas textiles y productos semielaborados</t>
  </si>
  <si>
    <t>4612</t>
  </si>
  <si>
    <t>Intermediarios del comercio de combustibles, minerales, metales y productos químicos industriales</t>
  </si>
  <si>
    <t>4613</t>
  </si>
  <si>
    <t>Intermediarios del comercio de la madera y materiales de construcción</t>
  </si>
  <si>
    <t>4614</t>
  </si>
  <si>
    <t>Intermediarios del comercio de maquinaria, equipo industrial, embarcaciones y aeronaves</t>
  </si>
  <si>
    <t>4615</t>
  </si>
  <si>
    <t>Intermediarios del comercio de muebles, artículos para el hogar y ferretería</t>
  </si>
  <si>
    <t>4616</t>
  </si>
  <si>
    <t>Intermediarios del comercio de textiles, prendas de vestir, peletería, calzado y artículos de cuero</t>
  </si>
  <si>
    <t>4617</t>
  </si>
  <si>
    <t>Intermediarios del comercio de productos alimenticios, bebidas y tabaco</t>
  </si>
  <si>
    <t>4618</t>
  </si>
  <si>
    <t>Intermediarios del comercio especializados en la venta de otros productos específicos</t>
  </si>
  <si>
    <t>4619</t>
  </si>
  <si>
    <t>Intermediarios del comercio de productos diversos</t>
  </si>
  <si>
    <t>462</t>
  </si>
  <si>
    <t>4621</t>
  </si>
  <si>
    <t>4622</t>
  </si>
  <si>
    <t>4623</t>
  </si>
  <si>
    <t>4624</t>
  </si>
  <si>
    <t>463</t>
  </si>
  <si>
    <t>4631</t>
  </si>
  <si>
    <t>4632</t>
  </si>
  <si>
    <t>4633</t>
  </si>
  <si>
    <t>4634</t>
  </si>
  <si>
    <t>4635</t>
  </si>
  <si>
    <t>4636</t>
  </si>
  <si>
    <t>4637</t>
  </si>
  <si>
    <t>4638</t>
  </si>
  <si>
    <t>4639</t>
  </si>
  <si>
    <t>464</t>
  </si>
  <si>
    <t>4641</t>
  </si>
  <si>
    <t>4642</t>
  </si>
  <si>
    <t>4643</t>
  </si>
  <si>
    <t>4644</t>
  </si>
  <si>
    <t>4645</t>
  </si>
  <si>
    <t>4646</t>
  </si>
  <si>
    <t>4647</t>
  </si>
  <si>
    <t>4648</t>
  </si>
  <si>
    <t>4649</t>
  </si>
  <si>
    <t>465</t>
  </si>
  <si>
    <t>4651</t>
  </si>
  <si>
    <t>4652</t>
  </si>
  <si>
    <t>466</t>
  </si>
  <si>
    <t>4661</t>
  </si>
  <si>
    <t>4662</t>
  </si>
  <si>
    <t>4663</t>
  </si>
  <si>
    <t>4664</t>
  </si>
  <si>
    <t>4665</t>
  </si>
  <si>
    <t>4666</t>
  </si>
  <si>
    <t>4669</t>
  </si>
  <si>
    <t>467</t>
  </si>
  <si>
    <t>4671</t>
  </si>
  <si>
    <t>4672</t>
  </si>
  <si>
    <t>4673</t>
  </si>
  <si>
    <t>4674</t>
  </si>
  <si>
    <t>4675</t>
  </si>
  <si>
    <t>4676</t>
  </si>
  <si>
    <t>4677</t>
  </si>
  <si>
    <t>469</t>
  </si>
  <si>
    <t>4690</t>
  </si>
  <si>
    <t>471</t>
  </si>
  <si>
    <t>Comercio al por menor en establecimientos no especializados</t>
  </si>
  <si>
    <t>4711</t>
  </si>
  <si>
    <t>Comercio al por menor en establecimientos no especializados, con predominio en productos alimenticios, bebidas y tabaco</t>
  </si>
  <si>
    <t>4719</t>
  </si>
  <si>
    <t>Otro comercio al por menor en establecimientos no especializados</t>
  </si>
  <si>
    <t>472</t>
  </si>
  <si>
    <t>Comercio al por menor de productos alimenticios, bebidas y tabaco en establecimientos especializados</t>
  </si>
  <si>
    <t>4721</t>
  </si>
  <si>
    <t>Comercio al por menor de frutas y hortalizas en establecimientos especializados</t>
  </si>
  <si>
    <t>4722</t>
  </si>
  <si>
    <t>Comercio al por menor de carne y productos cárnicos en establecimientos especializados</t>
  </si>
  <si>
    <t>4723</t>
  </si>
  <si>
    <t>Comercio al por menor de pescados y mariscos en establecimientos especializados</t>
  </si>
  <si>
    <t>4724</t>
  </si>
  <si>
    <t>Comercio al por menor de pan y productos de panadería, confitería y pastelería en establecimientos especializados</t>
  </si>
  <si>
    <t>4725</t>
  </si>
  <si>
    <t>Comercio al por menor de bebidas en establecimientos especializados</t>
  </si>
  <si>
    <t>4726</t>
  </si>
  <si>
    <t>Comercio al por menor de productos de tabaco en establecimientos especializados</t>
  </si>
  <si>
    <t>4729</t>
  </si>
  <si>
    <t>Otro comercio al por menor de productos alimenticios en establecimientos especializados</t>
  </si>
  <si>
    <t>473</t>
  </si>
  <si>
    <t>Comercio al por menor de combustible para la automoción en establecimientos especializados</t>
  </si>
  <si>
    <t>4730</t>
  </si>
  <si>
    <t>474</t>
  </si>
  <si>
    <t>Comercio al por menor de equipos para las tecnologías de la información y las comunicaciones en establecimientos especializados</t>
  </si>
  <si>
    <t>4741</t>
  </si>
  <si>
    <t>Comercio al por menor de ordenadores, equipos periféricos y programas informáticos en establecimientos especializados</t>
  </si>
  <si>
    <t>4742</t>
  </si>
  <si>
    <t>Comercio al por menor de equipos de telecomunicaciones en establecimientos especializados</t>
  </si>
  <si>
    <t>4743</t>
  </si>
  <si>
    <t>Comercio al por menor de equipos de audio y vídeo en establecimientos especializados</t>
  </si>
  <si>
    <t>475</t>
  </si>
  <si>
    <t>Comercio al por menor de otros artículos de uso doméstico en establecimientos especializados</t>
  </si>
  <si>
    <t>4751</t>
  </si>
  <si>
    <t>Comercio al por menor de textiles en establecimientos especializados</t>
  </si>
  <si>
    <t>4752</t>
  </si>
  <si>
    <t>Comercio al por menor de ferretería, pintura y vidrio en establecimientos especializados</t>
  </si>
  <si>
    <t>4753</t>
  </si>
  <si>
    <t>Comercio al por menor de alfombras, moquetas y revestimientos de paredes y suelos en establecimientos especializados</t>
  </si>
  <si>
    <t>4754</t>
  </si>
  <si>
    <t>Comercio al por menor de aparatos electrodomésticos en establecimientos especializados</t>
  </si>
  <si>
    <t>4759</t>
  </si>
  <si>
    <t>Comercio al por menor de muebles, aparatos de iluminación y otros artículos de uso doméstico en establecimientos especializados</t>
  </si>
  <si>
    <t>476</t>
  </si>
  <si>
    <t>Comercio al por menor de artículos culturales y recreativos en establecimientos especializados</t>
  </si>
  <si>
    <t>4761</t>
  </si>
  <si>
    <t>Comercio al por menor de libros en establecimientos especializados</t>
  </si>
  <si>
    <t>4762</t>
  </si>
  <si>
    <t>Comercio al por menor de periódicos y artículos de papelería en establecimientos especializados</t>
  </si>
  <si>
    <t>4763</t>
  </si>
  <si>
    <t>Comercio al por menor de grabaciones de música y vídeo en establecimientos especializados</t>
  </si>
  <si>
    <t>4764</t>
  </si>
  <si>
    <t>Comercio al por menor de artículos deportivos en establecimientos especializados</t>
  </si>
  <si>
    <t>4765</t>
  </si>
  <si>
    <t>Comercio al por menor de juegos y juguetes en establecimientos especializados</t>
  </si>
  <si>
    <t>477</t>
  </si>
  <si>
    <t>Comercio al por menor de otros artículos en establecimientos especializados</t>
  </si>
  <si>
    <t>4771</t>
  </si>
  <si>
    <t>Comercio al por menor de prendas de vestir en establecimientos especializados</t>
  </si>
  <si>
    <t>4772</t>
  </si>
  <si>
    <t>Comercio al por menor de calzado y artículos de cuero en establecimientos especializados</t>
  </si>
  <si>
    <t>4773</t>
  </si>
  <si>
    <t>Comercio al por menor de productos farmacéuticos en establecimientos especializados</t>
  </si>
  <si>
    <t>4774</t>
  </si>
  <si>
    <t>Comercio al por menor de artículos médicos y ortopédicos en establecimientos especializados</t>
  </si>
  <si>
    <t>4775</t>
  </si>
  <si>
    <t>Comercio al por menor de productos cosméticos e higiénicos en establecimientos especializados</t>
  </si>
  <si>
    <t>4776</t>
  </si>
  <si>
    <t>Comercio al por menor de flores, plantas, semillas, fertilizantes, animales de compañía y alimentos para los mismos en establecimientos especializados</t>
  </si>
  <si>
    <t>4777</t>
  </si>
  <si>
    <t>Comercio al por menor de artículos de relojería y joyería en establecimientos especializados</t>
  </si>
  <si>
    <t>4778</t>
  </si>
  <si>
    <t>Otro comercio al por menor de artículos nuevos en establecimientos especializados</t>
  </si>
  <si>
    <t>4779</t>
  </si>
  <si>
    <t>Comercio al por menor de artículos de segunda mano en establecimientos</t>
  </si>
  <si>
    <t>478</t>
  </si>
  <si>
    <t>Comercio al por menor en puestos de venta y en mercadillos</t>
  </si>
  <si>
    <t>4781</t>
  </si>
  <si>
    <t>Comercio al por menor de productos alimenticios, bebidas y tabaco en puestos de venta y en mercadillos</t>
  </si>
  <si>
    <t>4782</t>
  </si>
  <si>
    <t>Comercio al por menor de productos textiles, prendas de vestir y calzado en puestos de venta y en mercadillos</t>
  </si>
  <si>
    <t>4789</t>
  </si>
  <si>
    <t>Comercio al por menor de otros productos en puestos de venta y en mercadillos</t>
  </si>
  <si>
    <t>479</t>
  </si>
  <si>
    <t>Comercio al por menor no realizado ni en establecimientos, ni en puestos de venta ni en mercadillos</t>
  </si>
  <si>
    <t>4791</t>
  </si>
  <si>
    <t>Comercio al por menor por correspondencia o Internet</t>
  </si>
  <si>
    <t>4799</t>
  </si>
  <si>
    <t>Otro comercio al por menor no realizado ni en establecimientos, ni en puestos de venta ni en mercadillos</t>
  </si>
  <si>
    <t>491</t>
  </si>
  <si>
    <t>Transporte interurbano de pasajeros por ferrocarril</t>
  </si>
  <si>
    <t>4910</t>
  </si>
  <si>
    <t>492</t>
  </si>
  <si>
    <t>Transporte de mercancías por ferrocarril</t>
  </si>
  <si>
    <t>4920</t>
  </si>
  <si>
    <t>493</t>
  </si>
  <si>
    <t>Otro transporte terrestre de pasajeros</t>
  </si>
  <si>
    <t>4931</t>
  </si>
  <si>
    <t>Transporte terrestre urbano y suburbano de pasajeros</t>
  </si>
  <si>
    <t>4932</t>
  </si>
  <si>
    <t>Transporte por taxi</t>
  </si>
  <si>
    <t>4939</t>
  </si>
  <si>
    <t>Tipos de transporte terrestre de pasajeros n.c.o.p.</t>
  </si>
  <si>
    <t>494</t>
  </si>
  <si>
    <t>Transporte de mercancías por carretera y servicios de mudanza</t>
  </si>
  <si>
    <t>4941</t>
  </si>
  <si>
    <t>Transporte de mercancías por carretera</t>
  </si>
  <si>
    <t>4942</t>
  </si>
  <si>
    <t>Servicios de mudanza</t>
  </si>
  <si>
    <t>495</t>
  </si>
  <si>
    <t>Transporte por tubería</t>
  </si>
  <si>
    <t>4950</t>
  </si>
  <si>
    <t>501</t>
  </si>
  <si>
    <t>Transporte marítimo de pasajeros</t>
  </si>
  <si>
    <t>5010</t>
  </si>
  <si>
    <t>502</t>
  </si>
  <si>
    <t>Transporte marítimo de mercancías</t>
  </si>
  <si>
    <t>5020</t>
  </si>
  <si>
    <t>503</t>
  </si>
  <si>
    <t>Transporte de pasajeros por vías navegables interiores</t>
  </si>
  <si>
    <t>5030</t>
  </si>
  <si>
    <t>504</t>
  </si>
  <si>
    <t>Transporte de mercancías por vías navegables interiores</t>
  </si>
  <si>
    <t>5040</t>
  </si>
  <si>
    <t>511</t>
  </si>
  <si>
    <t>Transporte aéreo de pasajeros</t>
  </si>
  <si>
    <t>5110</t>
  </si>
  <si>
    <t>512</t>
  </si>
  <si>
    <t>Transporte aéreo de mercancías y transporte espacial</t>
  </si>
  <si>
    <t>5121</t>
  </si>
  <si>
    <t>Transporte aéreo de mercancías</t>
  </si>
  <si>
    <t>5122</t>
  </si>
  <si>
    <t>Transporte espacial</t>
  </si>
  <si>
    <t>521</t>
  </si>
  <si>
    <t>Depósito y almacenamiento</t>
  </si>
  <si>
    <t>5210</t>
  </si>
  <si>
    <t>522</t>
  </si>
  <si>
    <t>Actividades anexas al transporte</t>
  </si>
  <si>
    <t>5221</t>
  </si>
  <si>
    <t>Actividades anexas al transporte terrestre</t>
  </si>
  <si>
    <t>5222</t>
  </si>
  <si>
    <t>Actividades anexas al transporte marítimo y por vías navegables interiores</t>
  </si>
  <si>
    <t>5223</t>
  </si>
  <si>
    <t>Actividades anexas al transporte aéreo</t>
  </si>
  <si>
    <t>5224</t>
  </si>
  <si>
    <t>Manipulación de mercancías</t>
  </si>
  <si>
    <t>5229</t>
  </si>
  <si>
    <t>Otras actividades anexas al transporte</t>
  </si>
  <si>
    <t>531</t>
  </si>
  <si>
    <t>Actividades postales sometidas a la obligación del servicio universal</t>
  </si>
  <si>
    <t>5310</t>
  </si>
  <si>
    <t>532</t>
  </si>
  <si>
    <t>Otras actividades postales y de correos</t>
  </si>
  <si>
    <t>5320</t>
  </si>
  <si>
    <t>551</t>
  </si>
  <si>
    <t>Hoteles y alojamientos similares</t>
  </si>
  <si>
    <t>5510</t>
  </si>
  <si>
    <t>552</t>
  </si>
  <si>
    <t>Alojamientos turísticos y otros alojamientos de corta estancia</t>
  </si>
  <si>
    <t>5520</t>
  </si>
  <si>
    <t>553</t>
  </si>
  <si>
    <t>Campings y aparcamientos para caravanas</t>
  </si>
  <si>
    <t>5530</t>
  </si>
  <si>
    <t>559</t>
  </si>
  <si>
    <t>Otros alojamientos</t>
  </si>
  <si>
    <t>5590</t>
  </si>
  <si>
    <t>561</t>
  </si>
  <si>
    <t>Restaurantes y puestos de comidas</t>
  </si>
  <si>
    <t>5610</t>
  </si>
  <si>
    <t>562</t>
  </si>
  <si>
    <t>Provisión de comidas preparadas para eventos y otros servicios de comidas</t>
  </si>
  <si>
    <t>5621</t>
  </si>
  <si>
    <t>Provisión de comidas preparadas para eventos</t>
  </si>
  <si>
    <t>Otros servicios de comidas</t>
  </si>
  <si>
    <t>563</t>
  </si>
  <si>
    <t>Establecimientos de bebidas</t>
  </si>
  <si>
    <t>5630</t>
  </si>
  <si>
    <t>581</t>
  </si>
  <si>
    <t>Edición de libros, periódicos y otras actividades editoriales</t>
  </si>
  <si>
    <t>5811</t>
  </si>
  <si>
    <t>Edición de libros</t>
  </si>
  <si>
    <t>5812</t>
  </si>
  <si>
    <t>Edición de directorios y guías de direcciones postales</t>
  </si>
  <si>
    <t>5813</t>
  </si>
  <si>
    <t>Edición de periódicos</t>
  </si>
  <si>
    <t>5814</t>
  </si>
  <si>
    <t>Edición de revistas</t>
  </si>
  <si>
    <t>5819</t>
  </si>
  <si>
    <t>Otras actividades editoriales</t>
  </si>
  <si>
    <t>582</t>
  </si>
  <si>
    <t>Edición de programas informáticos</t>
  </si>
  <si>
    <t>5821</t>
  </si>
  <si>
    <t>Edición de videojuegos</t>
  </si>
  <si>
    <t>5829</t>
  </si>
  <si>
    <t>Edición de otros programas informáticos</t>
  </si>
  <si>
    <t>591</t>
  </si>
  <si>
    <t>Actividades cinematográficas, de vídeo y de programas de televisión</t>
  </si>
  <si>
    <t>5912</t>
  </si>
  <si>
    <t>Actividades de postproducción cinematográfica, de vídeo y de programas de televisión</t>
  </si>
  <si>
    <t>5914</t>
  </si>
  <si>
    <t>Actividades de exhibición cinematográfica</t>
  </si>
  <si>
    <t>5915</t>
  </si>
  <si>
    <t>Actividades de producción cinematográfica y de vídeo</t>
  </si>
  <si>
    <t>5916</t>
  </si>
  <si>
    <t>Actividades de producciones de programas de televisión</t>
  </si>
  <si>
    <t>5917</t>
  </si>
  <si>
    <t>Actividades de distribución cinematográfica y de vídeo</t>
  </si>
  <si>
    <t>5918</t>
  </si>
  <si>
    <t>Actividades de distribución de programas de televisión</t>
  </si>
  <si>
    <t>592</t>
  </si>
  <si>
    <t>Actividades de grabación de sonido y edición musical</t>
  </si>
  <si>
    <t>5920</t>
  </si>
  <si>
    <t>601</t>
  </si>
  <si>
    <t>Actividades de radiodifusión</t>
  </si>
  <si>
    <t>6010</t>
  </si>
  <si>
    <t>602</t>
  </si>
  <si>
    <t>Actividades de programación y emisión de televisión</t>
  </si>
  <si>
    <t>6020</t>
  </si>
  <si>
    <t>611</t>
  </si>
  <si>
    <t>Telecomunicaciones por cable</t>
  </si>
  <si>
    <t>6110</t>
  </si>
  <si>
    <t>612</t>
  </si>
  <si>
    <t>Telecomunicaciones inalámbricas</t>
  </si>
  <si>
    <t>6120</t>
  </si>
  <si>
    <t>613</t>
  </si>
  <si>
    <t>Telecomunicaciones por satélite</t>
  </si>
  <si>
    <t>6130</t>
  </si>
  <si>
    <t>619</t>
  </si>
  <si>
    <t>Otras actividades de telecomunicaciones</t>
  </si>
  <si>
    <t>6190</t>
  </si>
  <si>
    <t>620</t>
  </si>
  <si>
    <t>Actividades de programación informática</t>
  </si>
  <si>
    <t>6202</t>
  </si>
  <si>
    <t>Actividades de consultoría informática</t>
  </si>
  <si>
    <t>Gestión de recursos informáticos</t>
  </si>
  <si>
    <t>Otros servicios relacionados con las tecnologías de la información y la informática</t>
  </si>
  <si>
    <t>631</t>
  </si>
  <si>
    <t>Proceso de datos, hosting y actividades relacionadas; portales web</t>
  </si>
  <si>
    <t>6311</t>
  </si>
  <si>
    <t>Proceso de datos, hosting y actividades relacionadas</t>
  </si>
  <si>
    <t>6312</t>
  </si>
  <si>
    <t>Portales web</t>
  </si>
  <si>
    <t>639</t>
  </si>
  <si>
    <t>Otros servicios de información</t>
  </si>
  <si>
    <t>6391</t>
  </si>
  <si>
    <t>Actividades de las agencias de noticias</t>
  </si>
  <si>
    <t>6399</t>
  </si>
  <si>
    <t>Otros servicios de información n.c.o.p.</t>
  </si>
  <si>
    <t>641</t>
  </si>
  <si>
    <t>Intermediación monetaria</t>
  </si>
  <si>
    <t>6411</t>
  </si>
  <si>
    <t>Banco central</t>
  </si>
  <si>
    <t>6419</t>
  </si>
  <si>
    <t>Otra intermediación monetaria</t>
  </si>
  <si>
    <t>642</t>
  </si>
  <si>
    <t>Actividades de las sociedades holding</t>
  </si>
  <si>
    <t>6420</t>
  </si>
  <si>
    <t>643</t>
  </si>
  <si>
    <t>Inversión colectiva, fondos y entidades financieras similares</t>
  </si>
  <si>
    <t>6430</t>
  </si>
  <si>
    <t>649</t>
  </si>
  <si>
    <t>Otros servicios financieros, excepto seguros y fondos de pensiones</t>
  </si>
  <si>
    <t>6491</t>
  </si>
  <si>
    <t>Arrendamiento financiero</t>
  </si>
  <si>
    <t>6492</t>
  </si>
  <si>
    <t>Otras actividades crediticias</t>
  </si>
  <si>
    <t>6499</t>
  </si>
  <si>
    <t>Otros servicios financieros, excepto seguros y fondos de pensiones n.c.o.p.</t>
  </si>
  <si>
    <t>651</t>
  </si>
  <si>
    <t>Seguros</t>
  </si>
  <si>
    <t>6511</t>
  </si>
  <si>
    <t>Seguros de vida</t>
  </si>
  <si>
    <t>6512</t>
  </si>
  <si>
    <t>Seguros distintos de los seguros de vida</t>
  </si>
  <si>
    <t>652</t>
  </si>
  <si>
    <t>Reaseguros</t>
  </si>
  <si>
    <t>6520</t>
  </si>
  <si>
    <t>653</t>
  </si>
  <si>
    <t>Fondos de pensiones</t>
  </si>
  <si>
    <t>6530</t>
  </si>
  <si>
    <t>661</t>
  </si>
  <si>
    <t>Actividades auxiliares a los servicios financieros, excepto seguros y fondos de pensiones</t>
  </si>
  <si>
    <t>6611</t>
  </si>
  <si>
    <t>Administración de mercados financieros</t>
  </si>
  <si>
    <t>6612</t>
  </si>
  <si>
    <t>Actividades de intermediación en operaciones con valores y otros activos</t>
  </si>
  <si>
    <t>6619</t>
  </si>
  <si>
    <t>Otras actividades auxiliares a los servicios financieros, excepto seguros y fondos de pensiones</t>
  </si>
  <si>
    <t>662</t>
  </si>
  <si>
    <t>Actividades auxiliares a seguros y fondos de pensiones</t>
  </si>
  <si>
    <t>6621</t>
  </si>
  <si>
    <t>Evaluación de riesgos y daños</t>
  </si>
  <si>
    <t>6622</t>
  </si>
  <si>
    <t>Actividades de agentes y corredores de seguros</t>
  </si>
  <si>
    <t>6629</t>
  </si>
  <si>
    <t>Otras actividades auxiliares a seguros y fondos de pensiones</t>
  </si>
  <si>
    <t>663</t>
  </si>
  <si>
    <t>Actividades de gestión de fondos</t>
  </si>
  <si>
    <t>6630</t>
  </si>
  <si>
    <t>681</t>
  </si>
  <si>
    <t>Compraventa de bienes inmobiliarios por cuenta propia</t>
  </si>
  <si>
    <t>6810</t>
  </si>
  <si>
    <t>682</t>
  </si>
  <si>
    <t>Alquiler de bienes inmobiliarios por cuenta propia</t>
  </si>
  <si>
    <t>6820</t>
  </si>
  <si>
    <t>683</t>
  </si>
  <si>
    <t>Actividades inmobiliarias por cuenta de terceros</t>
  </si>
  <si>
    <t>6831</t>
  </si>
  <si>
    <t>Agentes de la propiedad inmobiliaria</t>
  </si>
  <si>
    <t>6832</t>
  </si>
  <si>
    <t>Gestión y administración de la propiedad inmobiliaria</t>
  </si>
  <si>
    <t>691</t>
  </si>
  <si>
    <t>Actividades jurídicas</t>
  </si>
  <si>
    <t>6910</t>
  </si>
  <si>
    <t>692</t>
  </si>
  <si>
    <t>Actividades de contabilidad, teneduría de libros, auditoría y asesoría fiscal</t>
  </si>
  <si>
    <t>6920</t>
  </si>
  <si>
    <t>701</t>
  </si>
  <si>
    <t>Actividades de las sedes centrales</t>
  </si>
  <si>
    <t>7010</t>
  </si>
  <si>
    <t>702</t>
  </si>
  <si>
    <t>Actividades de consultoría de gestión empresarial</t>
  </si>
  <si>
    <t>7021</t>
  </si>
  <si>
    <t>Relaciones públicas y comunicación</t>
  </si>
  <si>
    <t>7022</t>
  </si>
  <si>
    <t>Otras actividades de consultoría de gestión empresarial</t>
  </si>
  <si>
    <t>Servicios técnicos de arquitectura e ingeniería y otras actividades relacionadas con el asesoramiento técnico</t>
  </si>
  <si>
    <t>7111</t>
  </si>
  <si>
    <t>Servicios técnicos de arquitectura</t>
  </si>
  <si>
    <t>Servicios técnicos de ingeniería y otras actividades relacionadas con el asesoramiento técnico</t>
  </si>
  <si>
    <t>Ensayos y análisis técnicos</t>
  </si>
  <si>
    <t>7120</t>
  </si>
  <si>
    <t>Investigación y desarrollo experimental en ciencias naturales y técnicas</t>
  </si>
  <si>
    <t>Investigación y desarrollo experimental en biotecnología</t>
  </si>
  <si>
    <t>7219</t>
  </si>
  <si>
    <t>Otra investigación y desarrollo experimental en ciencias naturales y técnicas</t>
  </si>
  <si>
    <t>Investigación y desarrollo experimental en ciencias sociales y humanidades</t>
  </si>
  <si>
    <t>7220</t>
  </si>
  <si>
    <t>Publicidad</t>
  </si>
  <si>
    <t>Agencias de publicidad</t>
  </si>
  <si>
    <t>Servicios de representación de medios de comunicación</t>
  </si>
  <si>
    <t>Estudio de mercado y realización de encuestas de opinión pública</t>
  </si>
  <si>
    <t>7320</t>
  </si>
  <si>
    <t>741</t>
  </si>
  <si>
    <t>Actividades de diseño especializado</t>
  </si>
  <si>
    <t>7410</t>
  </si>
  <si>
    <t>742</t>
  </si>
  <si>
    <t>Actividades de fotografía</t>
  </si>
  <si>
    <t>7420</t>
  </si>
  <si>
    <t>743</t>
  </si>
  <si>
    <t>Actividades de traducción e interpretación</t>
  </si>
  <si>
    <t>7430</t>
  </si>
  <si>
    <t>749</t>
  </si>
  <si>
    <t>Otras actividades profesionales, científicas y técnicas n.c.o.p.</t>
  </si>
  <si>
    <t>7490</t>
  </si>
  <si>
    <t>750</t>
  </si>
  <si>
    <t>7500</t>
  </si>
  <si>
    <t>771</t>
  </si>
  <si>
    <t>Alquiler de vehículos de motor</t>
  </si>
  <si>
    <t>7711</t>
  </si>
  <si>
    <t>Alquiler de automóviles y vehículos de motor ligeros</t>
  </si>
  <si>
    <t>7712</t>
  </si>
  <si>
    <t>Alquiler de camiones</t>
  </si>
  <si>
    <t>772</t>
  </si>
  <si>
    <t>Alquiler de efectos personales y artículos de uso doméstico</t>
  </si>
  <si>
    <t>7721</t>
  </si>
  <si>
    <t>Alquiler de artículos de ocio y deportivos</t>
  </si>
  <si>
    <t>7722</t>
  </si>
  <si>
    <t>Alquiler de cintas de vídeo y discos</t>
  </si>
  <si>
    <t>7729</t>
  </si>
  <si>
    <t>Alquiler de otros efectos personales y artículos de uso doméstico</t>
  </si>
  <si>
    <t>773</t>
  </si>
  <si>
    <t>Alquiler de otra maquinaria, equipos y bienes tangibles</t>
  </si>
  <si>
    <t>7731</t>
  </si>
  <si>
    <t>Alquiler de maquinaria y equipo de uso agrícola</t>
  </si>
  <si>
    <t>7732</t>
  </si>
  <si>
    <t>Alquiler de maquinaria y equipo para la construcción e ingeniería civil</t>
  </si>
  <si>
    <t>7733</t>
  </si>
  <si>
    <t>Alquiler de maquinaria y equipo de oficina, incluidos ordenadores</t>
  </si>
  <si>
    <t>7734</t>
  </si>
  <si>
    <t>Alquiler de medios de navegación</t>
  </si>
  <si>
    <t>7735</t>
  </si>
  <si>
    <t>Alquiler de medios de transporte aéreo</t>
  </si>
  <si>
    <t>7739</t>
  </si>
  <si>
    <t>Alquiler de otra maquinaria, equipos y bienes tangibles n.c.o.p.</t>
  </si>
  <si>
    <t>774</t>
  </si>
  <si>
    <t>Arrendamiento de la propiedad intelectual y productos similares, excepto trabajos protegidos por los derechos de autor</t>
  </si>
  <si>
    <t>7740</t>
  </si>
  <si>
    <t>Actividades de las agencias de colocación</t>
  </si>
  <si>
    <t>7810</t>
  </si>
  <si>
    <t>Actividades de las empresas de trabajo temporal</t>
  </si>
  <si>
    <t>Otra provisión de recursos humanos</t>
  </si>
  <si>
    <t>7830</t>
  </si>
  <si>
    <t>791</t>
  </si>
  <si>
    <t>Actividades de agencias de viajes y operadores turísticos</t>
  </si>
  <si>
    <t>7911</t>
  </si>
  <si>
    <t>Actividades de las agencias de viajes</t>
  </si>
  <si>
    <t>7912</t>
  </si>
  <si>
    <t>Actividades de los operadores turísticos</t>
  </si>
  <si>
    <t>799</t>
  </si>
  <si>
    <t>Otros servicios de reservas y actividades relacionadas con los mismos</t>
  </si>
  <si>
    <t>7990</t>
  </si>
  <si>
    <t>801</t>
  </si>
  <si>
    <t>Actividades de seguridad privada</t>
  </si>
  <si>
    <t>8010</t>
  </si>
  <si>
    <t>802</t>
  </si>
  <si>
    <t>Servicios de sistemas de seguridad</t>
  </si>
  <si>
    <t>8020</t>
  </si>
  <si>
    <t>803</t>
  </si>
  <si>
    <t>Actividades de investigación</t>
  </si>
  <si>
    <t>8030</t>
  </si>
  <si>
    <t>Servicios integrales a edificios e instalaciones</t>
  </si>
  <si>
    <t>8110</t>
  </si>
  <si>
    <t>Actividades de limpieza</t>
  </si>
  <si>
    <t>Limpieza general de edificios</t>
  </si>
  <si>
    <t>Otras actividades de limpieza industrial y de edificios</t>
  </si>
  <si>
    <t>8129</t>
  </si>
  <si>
    <t>Otras actividades de limpieza</t>
  </si>
  <si>
    <t>Actividades de jardinería</t>
  </si>
  <si>
    <t>8130</t>
  </si>
  <si>
    <t>821</t>
  </si>
  <si>
    <t>Actividades administrativas y auxiliares de oficina</t>
  </si>
  <si>
    <t>8211</t>
  </si>
  <si>
    <t>Servicios administrativos combinados</t>
  </si>
  <si>
    <t>8219</t>
  </si>
  <si>
    <t>Actividades de fotocopiado, preparación de documentos y otras actividades especializadas de oficina</t>
  </si>
  <si>
    <t>822</t>
  </si>
  <si>
    <t>Actividades de los centros de llamadas</t>
  </si>
  <si>
    <t>8220</t>
  </si>
  <si>
    <t>823</t>
  </si>
  <si>
    <t>Organización de convenciones y ferias de muestras</t>
  </si>
  <si>
    <t>8230</t>
  </si>
  <si>
    <t>829</t>
  </si>
  <si>
    <t>Actividades de apoyo a las empresas n.c.o.p.</t>
  </si>
  <si>
    <t>8291</t>
  </si>
  <si>
    <t>Actividades de las agencias de cobros y de información comercial</t>
  </si>
  <si>
    <t>8292</t>
  </si>
  <si>
    <t>Actividades de envasado y empaquetado</t>
  </si>
  <si>
    <t>8299</t>
  </si>
  <si>
    <t>Otras actividades de apoyo a las empresas n.c.o.p.</t>
  </si>
  <si>
    <t>Administración Pública y de la política económica y social</t>
  </si>
  <si>
    <t>8411</t>
  </si>
  <si>
    <t>Actividades generales de la Administración Pública</t>
  </si>
  <si>
    <t>8412</t>
  </si>
  <si>
    <t>Regulación de las actividades sanitarias, educativas y culturales y otros servicios sociales, excepto Seguridad Social</t>
  </si>
  <si>
    <t>8413</t>
  </si>
  <si>
    <t>Prestación de servicios a la comunidad en general</t>
  </si>
  <si>
    <t>8421</t>
  </si>
  <si>
    <t>Asuntos exteriores</t>
  </si>
  <si>
    <t>8422</t>
  </si>
  <si>
    <t>Defensa</t>
  </si>
  <si>
    <t>8423</t>
  </si>
  <si>
    <t>Justicia</t>
  </si>
  <si>
    <t>8424</t>
  </si>
  <si>
    <t>Orden público y seguridad</t>
  </si>
  <si>
    <t>8425</t>
  </si>
  <si>
    <t>Protección civil</t>
  </si>
  <si>
    <t>Seguridad Social obligatoria</t>
  </si>
  <si>
    <t>8430</t>
  </si>
  <si>
    <t>851</t>
  </si>
  <si>
    <t>Educación preprimaria</t>
  </si>
  <si>
    <t>8510</t>
  </si>
  <si>
    <t>852</t>
  </si>
  <si>
    <t>Educación primaria</t>
  </si>
  <si>
    <t>8520</t>
  </si>
  <si>
    <t>853</t>
  </si>
  <si>
    <t>Educación secundaria</t>
  </si>
  <si>
    <t>8531</t>
  </si>
  <si>
    <t>Educación secundaria general</t>
  </si>
  <si>
    <t>8532</t>
  </si>
  <si>
    <t>Educación secundaria técnica y profesional</t>
  </si>
  <si>
    <t>854</t>
  </si>
  <si>
    <t>Educación postsecundaria</t>
  </si>
  <si>
    <t>8541</t>
  </si>
  <si>
    <t>Educación postsecundaria no terciaria</t>
  </si>
  <si>
    <t>8543</t>
  </si>
  <si>
    <t>Educación universitaria</t>
  </si>
  <si>
    <t>8544</t>
  </si>
  <si>
    <t>Educación terciaria no universitaria</t>
  </si>
  <si>
    <t>855</t>
  </si>
  <si>
    <t>Otra educación</t>
  </si>
  <si>
    <t>8551</t>
  </si>
  <si>
    <t>Educación deportiva y recreativa</t>
  </si>
  <si>
    <t>8552</t>
  </si>
  <si>
    <t>Educación cultural</t>
  </si>
  <si>
    <t>8553</t>
  </si>
  <si>
    <t>Actividades de las escuelas de conducción y pilotaje</t>
  </si>
  <si>
    <t>8559</t>
  </si>
  <si>
    <t>Otra educación n.c.o.p.</t>
  </si>
  <si>
    <t>856</t>
  </si>
  <si>
    <t>Actividades auxiliares a la educación</t>
  </si>
  <si>
    <t>8560</t>
  </si>
  <si>
    <t>861</t>
  </si>
  <si>
    <t>Actividades hospitalarias</t>
  </si>
  <si>
    <t>8610</t>
  </si>
  <si>
    <t>862</t>
  </si>
  <si>
    <t>Actividades médicas y odontológicas</t>
  </si>
  <si>
    <t>8621</t>
  </si>
  <si>
    <t>Actividades de medicina general</t>
  </si>
  <si>
    <t>8622</t>
  </si>
  <si>
    <t>Actividades de medicina especializada</t>
  </si>
  <si>
    <t>8623</t>
  </si>
  <si>
    <t>Actividades odontológicas</t>
  </si>
  <si>
    <t>869</t>
  </si>
  <si>
    <t>Otras actividades sanitarias</t>
  </si>
  <si>
    <t>8690</t>
  </si>
  <si>
    <t>871</t>
  </si>
  <si>
    <t>Asistencia en establecimientos residenciales con cuidados sanitarios</t>
  </si>
  <si>
    <t>8710</t>
  </si>
  <si>
    <t>872</t>
  </si>
  <si>
    <t>Asistencia en establecimientos residenciales para personas con discapacidad intelectual, enfermedad mental y drogodependencia</t>
  </si>
  <si>
    <t>8720</t>
  </si>
  <si>
    <t>873</t>
  </si>
  <si>
    <t>8731</t>
  </si>
  <si>
    <t>8732</t>
  </si>
  <si>
    <t>Asistencia en establecimientos residenciales para personas con discapacidad física</t>
  </si>
  <si>
    <t>879</t>
  </si>
  <si>
    <t>Otras actividades de asistencia en establecimientos residenciales</t>
  </si>
  <si>
    <t>8790</t>
  </si>
  <si>
    <t>881</t>
  </si>
  <si>
    <t>8811</t>
  </si>
  <si>
    <t>8812</t>
  </si>
  <si>
    <t>Actividades de servicios sociales sin alojamiento para personas con discapacidad</t>
  </si>
  <si>
    <t>889</t>
  </si>
  <si>
    <t>Otros actividades de servicios sociales sin alojamiento</t>
  </si>
  <si>
    <t>8891</t>
  </si>
  <si>
    <t>Actividades de cuidado diurno de niños</t>
  </si>
  <si>
    <t>8899</t>
  </si>
  <si>
    <t>Otros actividades de servicios sociales sin alojamiento n.c.o.p.</t>
  </si>
  <si>
    <t>900</t>
  </si>
  <si>
    <t>9001</t>
  </si>
  <si>
    <t>Artes escénicas</t>
  </si>
  <si>
    <t>9002</t>
  </si>
  <si>
    <t>Actividades auxiliares a las artes escénicas</t>
  </si>
  <si>
    <t>9003</t>
  </si>
  <si>
    <t>Creación artística y literaria</t>
  </si>
  <si>
    <t>9004</t>
  </si>
  <si>
    <t>Gestión de salas de espectáculos</t>
  </si>
  <si>
    <t>910</t>
  </si>
  <si>
    <t>9102</t>
  </si>
  <si>
    <t>Actividades de museos</t>
  </si>
  <si>
    <t>9103</t>
  </si>
  <si>
    <t>Gestión de lugares y edificios históricos</t>
  </si>
  <si>
    <t>9104</t>
  </si>
  <si>
    <t>Actividades de los jardines botánicos, parques zoológicos y reservas naturales</t>
  </si>
  <si>
    <t>9105</t>
  </si>
  <si>
    <t>Actividades de bibliotecas</t>
  </si>
  <si>
    <t>9106</t>
  </si>
  <si>
    <t>Actividades de archivos</t>
  </si>
  <si>
    <t>920</t>
  </si>
  <si>
    <t>9200</t>
  </si>
  <si>
    <t>931</t>
  </si>
  <si>
    <t>Actividades deportivas</t>
  </si>
  <si>
    <t>9311</t>
  </si>
  <si>
    <t>Gestión de instalaciones deportivas</t>
  </si>
  <si>
    <t>9312</t>
  </si>
  <si>
    <t>Actividades de los clubes deportivos</t>
  </si>
  <si>
    <t>9313</t>
  </si>
  <si>
    <t>Actividades de los gimnasios</t>
  </si>
  <si>
    <t>9319</t>
  </si>
  <si>
    <t>Otras actividades deportivas</t>
  </si>
  <si>
    <t>932</t>
  </si>
  <si>
    <t>Actividades recreativas y de entretenimiento</t>
  </si>
  <si>
    <t>9321</t>
  </si>
  <si>
    <t>Actividades de los parques de atracciones y los parques temáticos</t>
  </si>
  <si>
    <t>9329</t>
  </si>
  <si>
    <t>Otras actividades recreativas y de entretenimiento</t>
  </si>
  <si>
    <t>941</t>
  </si>
  <si>
    <t>Actividades de organizaciones empresariales, profesionales y patronales</t>
  </si>
  <si>
    <t>9411</t>
  </si>
  <si>
    <t>Actividades de organizaciones empresariales y patronales</t>
  </si>
  <si>
    <t>9412</t>
  </si>
  <si>
    <t>Actividades de organizaciones profesionales</t>
  </si>
  <si>
    <t>942</t>
  </si>
  <si>
    <t>Actividades sindicales</t>
  </si>
  <si>
    <t>9420</t>
  </si>
  <si>
    <t>949</t>
  </si>
  <si>
    <t>Otras actividades asociativas</t>
  </si>
  <si>
    <t>9491</t>
  </si>
  <si>
    <t>Actividades de organizaciones religiosas</t>
  </si>
  <si>
    <t>9492</t>
  </si>
  <si>
    <t>Actividades de organizaciones políticas</t>
  </si>
  <si>
    <t>9499</t>
  </si>
  <si>
    <t>Otras actividades asociativas n.c.o.p.</t>
  </si>
  <si>
    <t>951</t>
  </si>
  <si>
    <t>Reparación de ordenadores y equipos de comunicación</t>
  </si>
  <si>
    <t>9511</t>
  </si>
  <si>
    <t>Reparación de ordenadores y equipos periféricos</t>
  </si>
  <si>
    <t>9512</t>
  </si>
  <si>
    <t>Reparación de equipos de comunicación</t>
  </si>
  <si>
    <t>952</t>
  </si>
  <si>
    <t>Reparación de efectos personales y artículos de uso doméstico</t>
  </si>
  <si>
    <t>9521</t>
  </si>
  <si>
    <t>Reparación de aparatos electrónicos de audio y vídeo de uso doméstico</t>
  </si>
  <si>
    <t>9522</t>
  </si>
  <si>
    <t>Reparación de aparatos electrodomésticos y de equipos para el hogar y el jardín</t>
  </si>
  <si>
    <t>9523</t>
  </si>
  <si>
    <t>Reparación de calzado y artículos de cuero</t>
  </si>
  <si>
    <t>9524</t>
  </si>
  <si>
    <t>Reparación de muebles y artículos de menaje</t>
  </si>
  <si>
    <t>9525</t>
  </si>
  <si>
    <t>Reparación de relojes y joyería</t>
  </si>
  <si>
    <t>9529</t>
  </si>
  <si>
    <t>Reparación de otros efectos personales y artículos de uso doméstico</t>
  </si>
  <si>
    <t>960</t>
  </si>
  <si>
    <t>9601</t>
  </si>
  <si>
    <t>Lavado y limpieza de prendas textiles y de piel</t>
  </si>
  <si>
    <t>9602</t>
  </si>
  <si>
    <t>Peluquería y otros tratamientos de belleza</t>
  </si>
  <si>
    <t>9603</t>
  </si>
  <si>
    <t>Pompas fúnebres y actividades relacionadas</t>
  </si>
  <si>
    <t>9604</t>
  </si>
  <si>
    <t>Actividades de mantenimiento físico</t>
  </si>
  <si>
    <t>9609</t>
  </si>
  <si>
    <t>Otras servicios personales n.c.o.p.</t>
  </si>
  <si>
    <t>970</t>
  </si>
  <si>
    <t>9700</t>
  </si>
  <si>
    <t>981</t>
  </si>
  <si>
    <t>Actividades de los hogares como productores de bienes para uso propio</t>
  </si>
  <si>
    <t>9810</t>
  </si>
  <si>
    <t>982</t>
  </si>
  <si>
    <t>Actividades de los hogares como productores de servicios para uso propio</t>
  </si>
  <si>
    <t>9820</t>
  </si>
  <si>
    <t>990</t>
  </si>
  <si>
    <t>9900</t>
  </si>
  <si>
    <t>0000</t>
  </si>
  <si>
    <t>9999</t>
  </si>
  <si>
    <t>De 16 a 19</t>
  </si>
  <si>
    <t>De 20 a 24</t>
  </si>
  <si>
    <t>De 25 a 29</t>
  </si>
  <si>
    <t>De 30 a 34</t>
  </si>
  <si>
    <t>De 35 a 39</t>
  </si>
  <si>
    <t>De 40 a 44</t>
  </si>
  <si>
    <t>De 45 a 49</t>
  </si>
  <si>
    <t>De 50 a 54</t>
  </si>
  <si>
    <t>De 55 a 59</t>
  </si>
  <si>
    <t>De 60 a 64</t>
  </si>
  <si>
    <t>ATR-A11. ACCIDENTES DE TRABAJO CON BAJA, EN JORNADA, SEGÚN TIPO DE CONTRATO</t>
  </si>
  <si>
    <t xml:space="preserve">                 DEL ACCIDENTADO</t>
  </si>
  <si>
    <t>ATR-A11. ACCIDENTES DE TRABAJO CON BAJA, IN ITINERE, SEGÚN TIPO DE CONTRATO</t>
  </si>
  <si>
    <t>En centro habitual</t>
  </si>
  <si>
    <t>En desplazamiento</t>
  </si>
  <si>
    <t>En otro centro</t>
  </si>
  <si>
    <t>00.- Ninguna información</t>
  </si>
  <si>
    <t>62.- Arrodillarse, sentarse, apoyarse contra</t>
  </si>
  <si>
    <t>64.- Movimientos no coordinados, gestos intempestivos, inoportunos</t>
  </si>
  <si>
    <t>71.- Levantar, transportar, levantarse</t>
  </si>
  <si>
    <t>72.- Empujar, tirar de</t>
  </si>
  <si>
    <t>73.- Depositar, agacharse</t>
  </si>
  <si>
    <t>12.- Zona facial</t>
  </si>
  <si>
    <t>13.- Ojo(s)</t>
  </si>
  <si>
    <t>19.- Cabeza, otras partes no mencionadas anteriormente</t>
  </si>
  <si>
    <t>29.- Cuello, otras partes no mencionadas anteriormente</t>
  </si>
  <si>
    <t>39.- Espalda, otras partes no mencionadas anteriormente</t>
  </si>
  <si>
    <t>53.- Mano</t>
  </si>
  <si>
    <t>54.- Dedo(s)</t>
  </si>
  <si>
    <t>59.- Extremidades superiores, otras partes no mencionadas anteriormente</t>
  </si>
  <si>
    <t>62.- Pierna, incluida la rodilla</t>
  </si>
  <si>
    <t>64.- Pie</t>
  </si>
  <si>
    <t>65.- Dedo(s) del pie</t>
  </si>
  <si>
    <t>69.- Extremidades inferiores, otras partes no mencionadas anteriormente</t>
  </si>
  <si>
    <t>01.- Indefinido tiempo completo</t>
  </si>
  <si>
    <t>02.- Indefinido tiempo parcial</t>
  </si>
  <si>
    <t>03.- Temporal tiempo completo</t>
  </si>
  <si>
    <t>04.- Temporal tiempo parcial</t>
  </si>
  <si>
    <t>ATR-A1. ACCIDENTES DE TRABAJO CON BAJA</t>
  </si>
  <si>
    <t>VALORES ABSOLUTOS</t>
  </si>
  <si>
    <t>VARIACIONES SOBRE IGUAL PERIODO AÑO ANTERIOR</t>
  </si>
  <si>
    <t>Absolutas</t>
  </si>
  <si>
    <t>Relativas en %</t>
  </si>
  <si>
    <t>ACCIDENTES QUE HAN CAUSADO BAJA EN EL PERIODO DE REFERENCIA (1)</t>
  </si>
  <si>
    <t>En jornada de trabajo</t>
  </si>
  <si>
    <t>In itinere</t>
  </si>
  <si>
    <t>ACCIDENTES EN JORNADA DE TRABAJO</t>
  </si>
  <si>
    <t>Gravedad</t>
  </si>
  <si>
    <t xml:space="preserve">Mortales </t>
  </si>
  <si>
    <t>Sexo</t>
  </si>
  <si>
    <t>Varones</t>
  </si>
  <si>
    <t>Mujeres</t>
  </si>
  <si>
    <t>Forma o contacto que produjo la lesión</t>
  </si>
  <si>
    <t>Sobreesfuerzo físico sobre el sistema musculoesquelético</t>
  </si>
  <si>
    <t>Contacto con agente material cortante, punzante o duro</t>
  </si>
  <si>
    <t>Otras causas</t>
  </si>
  <si>
    <t>Sección de actividad</t>
  </si>
  <si>
    <t>A - Agricultura, ganadería, silvicultura y pesca</t>
  </si>
  <si>
    <t>B - Industrias extractivas</t>
  </si>
  <si>
    <t>C - Industria manufacturera</t>
  </si>
  <si>
    <t>E - Suministro de agua, saneamiento, gestión residuos</t>
  </si>
  <si>
    <t>F - Construcción</t>
  </si>
  <si>
    <t>H - Transporte y almacenamiento</t>
  </si>
  <si>
    <t>I - Hostelería</t>
  </si>
  <si>
    <t>N - Actividades administrativas y servicios auxiliares</t>
  </si>
  <si>
    <t>O - Administración Pública y defensa; Seguridad social obligatoria</t>
  </si>
  <si>
    <t>Q - Actividades sanitarias y de servicios sociales</t>
  </si>
  <si>
    <t>Resto de secciones de actividad (D, J, K, L, M, P, R, S, T, U)</t>
  </si>
  <si>
    <t>ÍNDICES DE INCIDENCIA DE ACCIDENTES EN JORNADA DE TRABAJO</t>
  </si>
  <si>
    <t>Total</t>
  </si>
  <si>
    <t>ACCIDENTES IN ITINERE</t>
  </si>
  <si>
    <t>(1) Se incluyen los accidentes que han causado baja en el periodo de referencia y han sido recepcionados por la Autoridad Laboral Provincial.</t>
  </si>
  <si>
    <t>ACCIDENTES EN JORNADA (1)</t>
  </si>
  <si>
    <t>AFILIADOS EN
MEDIA MENSUAL (2)</t>
  </si>
  <si>
    <t>ÍNDICES DE INCIDENCIA EN MEDIA MENSUAL (3)</t>
  </si>
  <si>
    <t>SECCIÓN</t>
  </si>
  <si>
    <t>Suministro de agua, saneamiento, gestión residuos</t>
  </si>
  <si>
    <t>Actividades administrativas y servicios auxiliares</t>
  </si>
  <si>
    <t>Administración Pública y defensa; Seguridad social obligatoria</t>
  </si>
  <si>
    <t>Actividades artísticas, recreativas y de entretenimiento</t>
  </si>
  <si>
    <t>Actividades de hogares empleadores de personal doméstico</t>
  </si>
  <si>
    <t>-</t>
  </si>
  <si>
    <t>(2) Media del dato de afiliados a último día de mes que tienen cubiertas las contingencias profesionales (véanse Fuentes y Notas explicativas).</t>
  </si>
  <si>
    <t>019.- Otros Tipos de lugar conocidos del grupo 010, pero no mencionados anteriormente</t>
  </si>
  <si>
    <t>039.- Otros Tipos de lugar conocidos del grupo 030, pero no mencionados anteriormente</t>
  </si>
  <si>
    <t>049.- Otros Tipos de lugar conocidos del grupo 040, pero no mencionados anteriormente</t>
  </si>
  <si>
    <t>059.- Otros Tipos de lugar conocidos del grupo 050, pero no mencionados anteriormente</t>
  </si>
  <si>
    <t>071.- Domicilio privado</t>
  </si>
  <si>
    <t>072.- Partes comunes, anexos, jardines colindantes privados</t>
  </si>
  <si>
    <t>33.- Ser pasajero a bordo de un medio de transporte</t>
  </si>
  <si>
    <t>62.- Entrar, salir</t>
  </si>
  <si>
    <t>67.- Hacer movimientos en un mismo sitio</t>
  </si>
  <si>
    <t xml:space="preserve">                 DEL ACCIDENTADO EN LA EMPRESA</t>
  </si>
  <si>
    <t>ATR-A12. ACCIDENTES DE TRABAJO CON BAJA, IN ITINERE, SEGÚN ANTIGÜEDAD</t>
  </si>
  <si>
    <t>ATR-A12. ACCIDENTES DE TRABAJO CON BAJA, EN JORNADA, SEGÚN ANTIGÜEDAD</t>
  </si>
  <si>
    <t>05.- Indefinido (fijo discontinuo)</t>
  </si>
  <si>
    <t>01.- Menos de 1 mes</t>
  </si>
  <si>
    <t>02.- De 1 a 3 meses</t>
  </si>
  <si>
    <t>03.- De 4 a 6 meses</t>
  </si>
  <si>
    <t>04.- De 7 a 12 meses</t>
  </si>
  <si>
    <t>05.- De 13 meses a 2 años</t>
  </si>
  <si>
    <t>06.- De 2 a 5 años</t>
  </si>
  <si>
    <t>07.- De 5 a 10 años</t>
  </si>
  <si>
    <t>08.- De 10 a 15 años</t>
  </si>
  <si>
    <t>09.- De 15 a 20 años</t>
  </si>
  <si>
    <t>10.- De 20 a 25 años</t>
  </si>
  <si>
    <t>11.- Más de 25 años</t>
  </si>
  <si>
    <t>99.- Otras partes del cuerpo no mencionadas anteriormente</t>
  </si>
  <si>
    <t>ATR-A13. ACCIDENTES DE TRABAJO CON BAJA, IN ITINERE, SEGÚN RELACIÓN LABORAL</t>
  </si>
  <si>
    <t>ATR-A13. ACCIDENTES DE TRABAJO CON BAJA, EN JORNADA, SEGÚN RELACIÓN LABORAL</t>
  </si>
  <si>
    <t>Asalariado sector privado</t>
  </si>
  <si>
    <t>Asalariado sector público</t>
  </si>
  <si>
    <t>Autónomo sin asalariados</t>
  </si>
  <si>
    <t>Autónomo con asalariados</t>
  </si>
  <si>
    <t>65 o más años</t>
  </si>
  <si>
    <t>Accidetes de trabajo con baja</t>
  </si>
  <si>
    <t>Accidentes en jornada de trabajo: Por sector, sección y división de actividad económica. Total</t>
  </si>
  <si>
    <t>ATR-A2.2</t>
  </si>
  <si>
    <t>Accidentes en jornada de trabajo: Por sector, sección y división de actividad económica. Asalariados</t>
  </si>
  <si>
    <t>ATR-A2.3</t>
  </si>
  <si>
    <t>Accidentes en jornada de trabajo: Por sector, sección y división de actividad económica. Trabajadores por cuenta propia</t>
  </si>
  <si>
    <t>ATR-A11</t>
  </si>
  <si>
    <t>Accidentes en jornada de trabajo según tipo de contrato del accidentado</t>
  </si>
  <si>
    <t>ATR-A11_II</t>
  </si>
  <si>
    <t>Accidentes In Intinere según tipo de contrato del accidentado</t>
  </si>
  <si>
    <t>ATR-A12</t>
  </si>
  <si>
    <t>Accidentes en jornada de trabajo según antigüedad del accidentado en la empresa</t>
  </si>
  <si>
    <t>ATR-A12_II</t>
  </si>
  <si>
    <t>Accidentes In Intinere según antigüedad del accidentado en la empresa</t>
  </si>
  <si>
    <t>ATR-A13</t>
  </si>
  <si>
    <t>Accidentes en jornada de trabajo según relación laboral del accidentado</t>
  </si>
  <si>
    <t>ATR-A13_II</t>
  </si>
  <si>
    <t>Accidentes In Intinere según relación laboral del accidentado</t>
  </si>
  <si>
    <t>ATR-I2.1</t>
  </si>
  <si>
    <t>ATR-I2.2</t>
  </si>
  <si>
    <t>ATR-I2.3</t>
  </si>
  <si>
    <t>POR SECTOR, SECCIÓN Y DIVISIÓN DE ACTIVIDAD ECONÓMICA. ASALARIADOS.</t>
  </si>
  <si>
    <t>81.- Sorpresa, miedo</t>
  </si>
  <si>
    <t>ATR-I2.1 ÍNDICES DE INCIDENCIA DE ACCIDENTES DE TRABAJO CON BAJA EN JORNADA</t>
  </si>
  <si>
    <t xml:space="preserve">             POR SECTOR Y SECCIÓN DE ACTIVIDAD.TOTAL</t>
  </si>
  <si>
    <t xml:space="preserve">             POR SECTOR Y SECCIÓN DE ACTIVIDAD.ASALARIADOS</t>
  </si>
  <si>
    <t>ATR-I2.2 ÍNDICES DE INCIDENCIA DE ACCIDENTES DE TRABAJO CON BAJA EN JORNADA</t>
  </si>
  <si>
    <t>ATR-I2.3 ÍNDICES DE INCIDENCIA DE ACCIDENTES DE TRABAJO CON BAJA EN JORNADA</t>
  </si>
  <si>
    <t xml:space="preserve">             POR SECTOR Y SECCIÓN DE ACTIVIDAD.TRABAJADORES POR CUENTA PROPIA</t>
  </si>
  <si>
    <t>G</t>
  </si>
  <si>
    <t xml:space="preserve">La información de accidentes de trabajo procede de la explotación mensual que efectúan conjuntamente  el Observatorio de Accidentes de Trabajo y Enfermedades Profesionales de La Rioja y el Instituto Riojano de Estadística de los partes de accidentes de trabajo notificados a través del sistema Delt@ en nuestra comunidad autónoma. </t>
  </si>
  <si>
    <r>
      <t xml:space="preserve">Los datos que se ofrecen son </t>
    </r>
    <r>
      <rPr>
        <b/>
        <sz val="10"/>
        <rFont val="HelveticaNeue LT 55 Roman"/>
      </rPr>
      <t>provisionales de avance</t>
    </r>
    <r>
      <rPr>
        <sz val="10"/>
        <rFont val="HelveticaNeue LT 55 Roman"/>
      </rPr>
      <t xml:space="preserve"> de los datos que se incluirán en la publicación anual "Análisis de la siniestralidad laboral en La Rioja" que se incorporarán en su día a la página web www.larioja.org/irsal</t>
    </r>
  </si>
  <si>
    <t>Notas a distintos cuadros:</t>
  </si>
  <si>
    <t>Puede obtener información acerca de estas clasificaciones en la página web del Instituto Nacional de Estadística (www.ine.es)</t>
  </si>
  <si>
    <t>Asalariados</t>
  </si>
  <si>
    <t>Trabajadores por cuenta propia</t>
  </si>
  <si>
    <t>21.- Trabajar con herramientas manuales sin motor</t>
  </si>
  <si>
    <t>22.- Trabajar con herramientas manuales con motor</t>
  </si>
  <si>
    <t>42.- Ligar, atar, arrancar, deshacer, prensar, destornillar, atornillar, girar</t>
  </si>
  <si>
    <t>43.- Fijar, colgar, izar, instalar - en un plano vertical</t>
  </si>
  <si>
    <t>45.- Abrir, cerrar (una caja, un embalaje, un paquete)</t>
  </si>
  <si>
    <t>HOMBRES</t>
  </si>
  <si>
    <t>POR SECTOR, SECCIÓN Y DIVISIÓN DE ACTIVIDAD ECONÓMICA.  TRABAJADORES POR CUENTA PROPIA.</t>
  </si>
  <si>
    <t>029.- Otros tipos de lugar conocidos del grupo 020, pero no mencionados anteriormente</t>
  </si>
  <si>
    <t>034.- Zonas forestales</t>
  </si>
  <si>
    <t>081.- En el interior (salas de actividades deportivas, gimnasios, piscinas cubiertas)</t>
  </si>
  <si>
    <t>83.- Golpes, patadas, cabezazos, estrangulamiento</t>
  </si>
  <si>
    <t>01 Agricultura, ganadería, caza y servicios relacionados con las mismas</t>
  </si>
  <si>
    <t>13 Industria textil</t>
  </si>
  <si>
    <t>15 Industria del cuero y del calzado</t>
  </si>
  <si>
    <t>17 Industria del papel</t>
  </si>
  <si>
    <t>41 Construcción de edificios</t>
  </si>
  <si>
    <t>43 Actividades de construcción especializada</t>
  </si>
  <si>
    <t>47 Comercio al por menor, excepto de vehículos de motor y motocicletas</t>
  </si>
  <si>
    <t>49 Transporte terrestre y por tubería</t>
  </si>
  <si>
    <t>53 Actividades postales y de correos</t>
  </si>
  <si>
    <t>55 Servicios de alojamiento</t>
  </si>
  <si>
    <t>56 Servicios de comidas y bebidas</t>
  </si>
  <si>
    <t>78 Actividades relacionadas con el empleo</t>
  </si>
  <si>
    <t>82 Actividades administrativas de oficina y otras actividades auxiliares a las empresas</t>
  </si>
  <si>
    <t>86 Actividades sanitarias</t>
  </si>
  <si>
    <t>87 Asistencia en establecimientos residenciales</t>
  </si>
  <si>
    <t>88 Actividades de servicios sociales sin alojamiento</t>
  </si>
  <si>
    <t>93 Actividades deportivas, recreativas y de entretenimiento</t>
  </si>
  <si>
    <t>96 Otros servicios personales</t>
  </si>
  <si>
    <t>Q- Ocupaciones militares</t>
  </si>
  <si>
    <t>41.- Coger con la mano, agarrar, asir, sujetar en la mano, poner - en un plano horizontal</t>
  </si>
  <si>
    <t>51.- Transportar verticalmente - alzar, levantar, bajar, etc, un objeto</t>
  </si>
  <si>
    <t>52.- Transportar horizontalmente - tirar de, empujar, hacer rodar, etc, un objeto</t>
  </si>
  <si>
    <t>53.- Transportar una carga (portar) - por parte de una persona</t>
  </si>
  <si>
    <t>61.- Andar, correr, subir, bajar, etc</t>
  </si>
  <si>
    <t>65.- Levantarse, sentarse, etc</t>
  </si>
  <si>
    <t>70.- Estar presente - Sin especificar</t>
  </si>
  <si>
    <t>13.- Contacto con llamas directas u objetos o entornos-con elevada temperatura o en llamas</t>
  </si>
  <si>
    <t>41.- Choque o golpe contra un objeto-proyectado</t>
  </si>
  <si>
    <t>42.- Choque o golpe contra un objeto-que cae</t>
  </si>
  <si>
    <t>43.- Choque o golpe contra un objeto-en balanceo</t>
  </si>
  <si>
    <t>61.- Quedar atrapado, ser aplastado-en</t>
  </si>
  <si>
    <t>62.- Quedar atrapado, ser aplastado-bajo</t>
  </si>
  <si>
    <t>63.- Quedar atrapado, ser aplastado-entre</t>
  </si>
  <si>
    <t>99.- No consta</t>
  </si>
  <si>
    <t>81.- Mordedura</t>
  </si>
  <si>
    <t>61.- Pisar un objeto cortante</t>
  </si>
  <si>
    <t>No consta</t>
  </si>
  <si>
    <t>11 Fabricación de bebidas</t>
  </si>
  <si>
    <t>28 Fabricación de maquinaria y equipo ncop</t>
  </si>
  <si>
    <t>30 Fabricación de otro material de transporte</t>
  </si>
  <si>
    <t>31 Fabricación de muebles</t>
  </si>
  <si>
    <t>16 Industria de la madera y del corcho, excepto muebles cestería y espartería</t>
  </si>
  <si>
    <t>20 Industria química</t>
  </si>
  <si>
    <t>29 Fabricación de vehículos de motor, remolques y semirremolques</t>
  </si>
  <si>
    <t>42 Ingeniería civil</t>
  </si>
  <si>
    <t>45 Venta y reparación de vehículos de motor y motocicletas</t>
  </si>
  <si>
    <t>81 Servicios a edificios y actividades de jardinería</t>
  </si>
  <si>
    <t>18 Artes gráficas y reproducción de soportes grabados</t>
  </si>
  <si>
    <t>22 Fabricación de productos de caucho y plásticos</t>
  </si>
  <si>
    <t>23 Fabricación de otros productos minerales no metálicos</t>
  </si>
  <si>
    <t>25 Fabricación de productos metálicos, excepto maquinaria y equipo</t>
  </si>
  <si>
    <t>10 Industria de la alimentación</t>
  </si>
  <si>
    <t>24 Metalurgia fabricación de productos de hierro, acero y ferroaleaciones</t>
  </si>
  <si>
    <t>27 Fabricación de material y equipo eléctrico</t>
  </si>
  <si>
    <t>36 Captación, depuración y distribución de agua</t>
  </si>
  <si>
    <t>38 Recogida, tratamiento y eliminación de residuos valorización</t>
  </si>
  <si>
    <t>80 Actividades de seguridad e investigación</t>
  </si>
  <si>
    <t>85 Educación</t>
  </si>
  <si>
    <t>62 Programación, consultoría y otras actividades relacionadas con la informática</t>
  </si>
  <si>
    <t>71 Servicios técnicos de arquitectura e ingeniería ensayos y análisis técnicos</t>
  </si>
  <si>
    <t>011.- Lugar de producción, taller, fábrica</t>
  </si>
  <si>
    <t>021.- Obras (edificio en construcción)</t>
  </si>
  <si>
    <t>022.- Obras (edificio en demolición, renovación o mantenimiento)</t>
  </si>
  <si>
    <t>G - Comercio al por junior y menor; reparación de vehículos a motor</t>
  </si>
  <si>
    <t>Comercio al por junior y por menor; reparación vehículos motor</t>
  </si>
  <si>
    <t>Comercio al por junior y al por menor; reparación de vehículos de motor y motocicletas</t>
  </si>
  <si>
    <t>Comercio al por junior e intermediarios del comercio, excepto de vehículos de motor y motocicletas</t>
  </si>
  <si>
    <t>Comercio al por junior de repuestos y accesorios de vehículos de motor</t>
  </si>
  <si>
    <t>Comercio al por junior de materias primas agrarias y de animales vivos</t>
  </si>
  <si>
    <t>Comercio al por junior de cereales, tabaco en rama, simientes y alimentos para animales</t>
  </si>
  <si>
    <t>Comercio al por junior de flores y plantas</t>
  </si>
  <si>
    <t>Comercio al por junior de animales vivos</t>
  </si>
  <si>
    <t>Comercio al por junior de cueros y pieles</t>
  </si>
  <si>
    <t>Comercio al por junior de productos alimenticios, bebidas y tabaco</t>
  </si>
  <si>
    <t>Comercio al por junior de frutas y hortalizas</t>
  </si>
  <si>
    <t>Comercio al por junior de carne y productos cárnicos</t>
  </si>
  <si>
    <t>Comercio al por junior de productos lácteos, huevos, aceites y grasas comestibles</t>
  </si>
  <si>
    <t>Comercio al por junior de bebidas</t>
  </si>
  <si>
    <t>Comercio al por junior de productos del tabaco</t>
  </si>
  <si>
    <t>Comercio al por junior de azúcar, chocolate y confitería</t>
  </si>
  <si>
    <t>Comercio al por junior de café, té, cacao y especias</t>
  </si>
  <si>
    <t>Comercio al por junior de pescados y mariscos y otros productos alimenticios</t>
  </si>
  <si>
    <t>Comercio al por junior, no especializado, de productos alimenticios, bebidas y tabaco</t>
  </si>
  <si>
    <t>Comercio al por junior de artículos de uso doméstico</t>
  </si>
  <si>
    <t>Comercio al por junior de textiles</t>
  </si>
  <si>
    <t>Comercio al por junior de prendas de vestir y calzado</t>
  </si>
  <si>
    <t>Comercio al por junior de aparatos electrodomésticos</t>
  </si>
  <si>
    <t>Comercio al por junior de porcelana, cristalería y artículos de limpieza</t>
  </si>
  <si>
    <t>Comercio al por junior de productos perfumería y cosmética</t>
  </si>
  <si>
    <t>Comercio al por junior de productos farmacéuticos</t>
  </si>
  <si>
    <t>Comercio al por junior de muebles, alfombras y aparatos de iluminación</t>
  </si>
  <si>
    <t>Comercio al por junior de artículos de relojería y joyería</t>
  </si>
  <si>
    <t>Comercio al por junior de otros artículos de uso doméstico</t>
  </si>
  <si>
    <t>Comercio al por junior de equipos para las tecnologías de la información y las comunicaciones</t>
  </si>
  <si>
    <t>Comercio al por junior de ordenadores, equipos periféricos y programas informáticos</t>
  </si>
  <si>
    <t>Comercio al por junior de equipos electrónicos y de telecomunicaciones y sus componentes</t>
  </si>
  <si>
    <t>Comercio al por junior de otra maquinaria, equipos y suministros</t>
  </si>
  <si>
    <t>Comercio al por junior de maquinaria, equipos y suministros agrícolas</t>
  </si>
  <si>
    <t>Comercio al por junior de máquinas herramienta</t>
  </si>
  <si>
    <t>Comercio al por junior de maquinaria para la minería, la construcción y la ingeniería civil</t>
  </si>
  <si>
    <t>Comercio al por junior de maquinaria para la industria textil y de máquinas de coser y tricotar</t>
  </si>
  <si>
    <t>Comercio al por junior de muebles de oficina</t>
  </si>
  <si>
    <t>Comercio al por junior de otra maquinaria y equipo de oficina</t>
  </si>
  <si>
    <t>Comercio al por junior de otra maquinaria y equipo</t>
  </si>
  <si>
    <t>Otro comercio al por junior especializado</t>
  </si>
  <si>
    <t>Comercio al por junior de combustibles sólidos, líquidos y gaseosos, y productos similares</t>
  </si>
  <si>
    <t>Comercio al por junior de metales y minerales metálicos</t>
  </si>
  <si>
    <t>Comercio al por junior de madera, materiales de construcción y aparatos sanitarios</t>
  </si>
  <si>
    <t>Comercio al por junior de ferretería, fontanería y calefacción</t>
  </si>
  <si>
    <t>Comercio al por junior de productos químicos</t>
  </si>
  <si>
    <t>Comercio al por junior de otros productos semielaborados</t>
  </si>
  <si>
    <t>Comercio al por junior de chatarra y productos de desecho</t>
  </si>
  <si>
    <t>Comercio al por junior no especializado</t>
  </si>
  <si>
    <t>Regulación de la actividad económica y contribución a su junior eficiencia</t>
  </si>
  <si>
    <t>Asistencia en establecimientos residenciales para personas juniores y con discapacidad física</t>
  </si>
  <si>
    <t>Asistencia en establecimientos residenciales para personas juniores</t>
  </si>
  <si>
    <t>Actividades de servicios sociales sin alojamiento para personas juniores y con discapacidad</t>
  </si>
  <si>
    <t>Actividades de servicios sociales sin alojamiento para personas juniores</t>
  </si>
  <si>
    <t>Directores de servicios sociales para personas juniores</t>
  </si>
  <si>
    <t>Directores y gerentes de empresas de comercio al por junior y al por menor</t>
  </si>
  <si>
    <t>Directores y gerentes de empresas de comercio al por junior</t>
  </si>
  <si>
    <t>Supervisores de mantenimiento y limpieza de edificios, conserjes y juniordomos domésticos</t>
  </si>
  <si>
    <t>juniordomos del servicio doméstico</t>
  </si>
  <si>
    <t>000-Tipo de lesión desconocida o sin especificar</t>
  </si>
  <si>
    <t>010-Heridas y lesiones superficiales</t>
  </si>
  <si>
    <t>011-Lesiones superficiales</t>
  </si>
  <si>
    <t>012-Heridas abiertas</t>
  </si>
  <si>
    <t>019-Otros tipos de heridas y lesiones superficiales</t>
  </si>
  <si>
    <t>020-Fracturas de huesos</t>
  </si>
  <si>
    <t>021-Fracturas cerradas</t>
  </si>
  <si>
    <t>022-Fracturas abiertas</t>
  </si>
  <si>
    <t>029-Otros tipos de fracturas de huesos</t>
  </si>
  <si>
    <t>030-Dislocaciones, esguinces y torceduras</t>
  </si>
  <si>
    <t>031-Dislocaciones y subluxaciones</t>
  </si>
  <si>
    <t>032-Esguinces y torceduras</t>
  </si>
  <si>
    <t>039-Otros tipos de dislocaciones, esguinces y torceduras</t>
  </si>
  <si>
    <t>040-Amputaciones traumáticas (pérdida de partes del cuerpo)</t>
  </si>
  <si>
    <t>050-Conmociones y lesiones internas</t>
  </si>
  <si>
    <t>051-Conmociones y lesiones intracraneales</t>
  </si>
  <si>
    <t>052-Lesiones internas</t>
  </si>
  <si>
    <t>059-Otros tipos de conmoción y lesiones internas</t>
  </si>
  <si>
    <t>060-Quemaduras, escaldaduras y congelación</t>
  </si>
  <si>
    <t>061-Quemaduras y escaldaduras (térmicas)</t>
  </si>
  <si>
    <t>062-Quemaduras químicas (corrosión)</t>
  </si>
  <si>
    <t>063-Congelación</t>
  </si>
  <si>
    <t>069-Otros tipos de quemaduras, escaldaduras y congelación</t>
  </si>
  <si>
    <t>070-Envenenamientos e infecciones</t>
  </si>
  <si>
    <t>071-Envenenamientos agudos</t>
  </si>
  <si>
    <t>072-Infecciones agudas</t>
  </si>
  <si>
    <t>079-Otros tipos de envenenamientos e infecciones</t>
  </si>
  <si>
    <t>080-Ahogamientos y asfixias</t>
  </si>
  <si>
    <t>081-Asfixias</t>
  </si>
  <si>
    <t>082-Ahogamientos y sumersiones no mortales</t>
  </si>
  <si>
    <t>089-Otros tipos de ahogamientos y asfixias</t>
  </si>
  <si>
    <t>090-Efectos del ruido, la vibración y la presión</t>
  </si>
  <si>
    <t>091-Pérdidas auditivas agudas</t>
  </si>
  <si>
    <t>092-Efectos de la presión (barotrauma)</t>
  </si>
  <si>
    <t>099-Otros efectos del ruido, la vibración y la presión</t>
  </si>
  <si>
    <t>100-Efectos de las temperaturas extremas, la luz y la radiación</t>
  </si>
  <si>
    <t>101-Calor e insolaciones</t>
  </si>
  <si>
    <t>102-Efectos de la radiación no térmica (rayos X, sustancias radiactivas, radiación ionizante, «ojos de soldador», etc. )</t>
  </si>
  <si>
    <t>103-Efectos de las bajas temperaturas</t>
  </si>
  <si>
    <t>109-Otros efectos de las temperaturas extremas, la luz y la radiación</t>
  </si>
  <si>
    <t>110-Trauma psíquico, choque traumático</t>
  </si>
  <si>
    <t>111-Daños psicológicos debidos a agresiones y amenazas</t>
  </si>
  <si>
    <t>112-Choques traumáticos (eléctrico, provocados por un rayo, etc.)</t>
  </si>
  <si>
    <t>119-Otros tipos de choques ( desastres naturales, choque anafiláctico, etc.)</t>
  </si>
  <si>
    <t>120-Lesiones múltiples</t>
  </si>
  <si>
    <t>130-Infartos, derrames cerebrales y otras patologías no traumáticas</t>
  </si>
  <si>
    <t>999-Otras lesiones especificadas no incluidas en otros apartados</t>
  </si>
  <si>
    <r>
      <t xml:space="preserve">Según el lugar de ocurrencia de los accidentes de trabajo, éstos pueden tener lugar durante la jornada laboral (ya sea en el propio centro donde el trabajador está afiliado a la Seguridad Social, en otro centro de trabajo o en desplazamiento) o al ir o volver del trabajo (accidentes </t>
    </r>
    <r>
      <rPr>
        <i/>
        <sz val="10"/>
        <rFont val="Arial"/>
        <family val="2"/>
      </rPr>
      <t>in itinere</t>
    </r>
    <r>
      <rPr>
        <sz val="10"/>
        <rFont val="Arial"/>
        <family val="2"/>
      </rPr>
      <t>).</t>
    </r>
  </si>
  <si>
    <t>Se consideran accidentes mortales todos los fallecimientos a consecuencia del accidente de trabajo en el plazo de un año desde la fecha del accidente, independientemente de la gravedad inicial.</t>
  </si>
  <si>
    <r>
      <t xml:space="preserve">- CUADROS RESUMEN
Principales datos y comparativa con los resultados obtenidos en el mismo periodo del año anterior.
- ACCIDENTES DE TRABAJO CON BAJA, EN JORNADA E IN ITINERE, SEGÚN GRAVEDAD
Tablas de datos desglosados por las principales variables: comunidad autónoma y provincia (para total, asalariados y trabajadores por cuenta propia); sector, sección y división de actividad económica  (para total, asalariados y trabajadores por cuenta propia); sexo y edad de la víctima; grandes grupos de ocupación; tipo de lugar donde se encontraba el trabajador accidentado; actividad física específica que realizaba la víctima; desviación que desencadenó el accidente; forma o contacto que produjo la lesión; descripción de la lesión y parte del cuerpo lesionada.
- ACCIDENTES DE TRABAJO CON BAJA, SEGÚN SECCIÓN DE ACTIVIDAD ECONÓMICA
Tablas de datos de totales de accidentes en jornada </t>
    </r>
    <r>
      <rPr>
        <sz val="10"/>
        <rFont val="Arial"/>
        <family val="2"/>
      </rPr>
      <t>cruzando las variables sección de actividad económica y provincia.
- ÍNDICES DE INCIDENCIA DE ACCIDENTES DE TRABAJO EN JORNADA
Índices de incidencia por comunidad autónoma y provincia, sector y sección de actividad económica  (para total, asalariados y trabajadores por cuenta propia).</t>
    </r>
  </si>
  <si>
    <r>
      <t xml:space="preserve">ATR-R1, ATR-R2, ATR-I1, ATR-I2 y ATR-I3 </t>
    </r>
    <r>
      <rPr>
        <b/>
        <sz val="10"/>
        <rFont val="Arial"/>
        <family val="2"/>
      </rPr>
      <t>(cálculo de índices de incidencia):</t>
    </r>
    <r>
      <rPr>
        <sz val="10"/>
        <rFont val="Arial"/>
        <family val="2"/>
      </rPr>
      <t xml:space="preserve">
Para el cálculo de los índices de incidencia se utiliza la siguiente fórmula:</t>
    </r>
  </si>
  <si>
    <r>
      <rPr>
        <i/>
        <sz val="10"/>
        <rFont val="Arial"/>
        <family val="2"/>
      </rPr>
      <t>atr</t>
    </r>
    <r>
      <rPr>
        <sz val="10"/>
        <rFont val="Arial"/>
        <family val="2"/>
      </rPr>
      <t xml:space="preserve"> = Son los accidentes de trabajo ocurridos durante el periodo de referencia dividido entre el número de meses del periodo de referencia
</t>
    </r>
    <r>
      <rPr>
        <i/>
        <sz val="10"/>
        <rFont val="Arial"/>
        <family val="2"/>
      </rPr>
      <t>afi</t>
    </r>
    <r>
      <rPr>
        <sz val="10"/>
        <rFont val="Arial"/>
        <family val="2"/>
      </rPr>
      <t xml:space="preserve"> = Es la suma de trabajadores afiliados a la Seguridad Social con la contingencia de accidentes de trabajo específicamente cubierta, calculada con los datos de afiliación a ultimo día del mes para el periodo de referencia, dividido entre el número de meses del periodo de referencia.</t>
    </r>
  </si>
  <si>
    <t>Para el periodo enero-diciembre no se ofrece el índice de incidencia mensual sino el índice de incidencia anual. En este caso el numerador es el número de accidentes de trabajo ocurridos durante el año, siendo el denominador la suma de los datos de afiliación a último día del mes de enero a diciembre, dividiéndose esta suma entre 12.</t>
  </si>
  <si>
    <t>Los trabajadores afiliados a la Seguridad Social con la contingencia de accidente de trabajo específicamente cubierta pertenecen a los siguientes regímenes de la Seguridad Social:</t>
  </si>
  <si>
    <r>
      <t>ATR-A5, ATR-A6, ATR-A7, ATR-A8, ATR-A9 y ATR-A10</t>
    </r>
    <r>
      <rPr>
        <sz val="10"/>
        <rFont val="Arial"/>
        <family val="2"/>
      </rPr>
      <t xml:space="preserve"> (causas y circunstancias de los accidentes):
Estos cuadros clasifican la información según las variables sobre causas y circunstancias que ocurrieron en el accidente de trabajo. La inclusión de estas variables de causas y circunstancias responde, por una parte, a la necesidad de conocer cómo se producen los accidentes y, por otra, a las necesidades de armonización de las estadísticas en el ámbito de la Unión Europea establecidas por la Oficina Estadística de la UE (EUROSTAT) y a las recomendaciones de la OIT. Los códigos utilizados son los establecidos por dicha Oficina. Estas variables son las siguientes:</t>
    </r>
  </si>
  <si>
    <r>
      <t xml:space="preserve">- </t>
    </r>
    <r>
      <rPr>
        <b/>
        <sz val="10"/>
        <rFont val="Arial"/>
        <family val="2"/>
      </rPr>
      <t xml:space="preserve">Tipo de lugar </t>
    </r>
    <r>
      <rPr>
        <sz val="10"/>
        <rFont val="Arial"/>
        <family val="2"/>
      </rPr>
      <t>(ATR-A5)</t>
    </r>
    <r>
      <rPr>
        <sz val="10"/>
        <rFont val="Arial"/>
        <family val="2"/>
      </rPr>
      <t xml:space="preserve">: Entorno general o del local de trabajo en el que se encontraba el trabajador inmediatamente antes de producirse el accidente.
- </t>
    </r>
    <r>
      <rPr>
        <b/>
        <sz val="10"/>
        <rFont val="Arial"/>
        <family val="2"/>
      </rPr>
      <t xml:space="preserve">Actividad física específica </t>
    </r>
    <r>
      <rPr>
        <sz val="10"/>
        <rFont val="Arial"/>
        <family val="2"/>
      </rPr>
      <t xml:space="preserve">(ATR-A6): </t>
    </r>
    <r>
      <rPr>
        <sz val="10"/>
        <rFont val="Arial"/>
        <family val="2"/>
      </rPr>
      <t xml:space="preserve">Actividad concreta que realizaba la víctima inmediatamente antes de producirse el accidente. Por ejemplo, desplazamiento por la obra, manipular un objeto, etc.
- </t>
    </r>
    <r>
      <rPr>
        <b/>
        <sz val="10"/>
        <rFont val="Arial"/>
        <family val="2"/>
      </rPr>
      <t xml:space="preserve">Desviación </t>
    </r>
    <r>
      <rPr>
        <sz val="10"/>
        <rFont val="Arial"/>
        <family val="2"/>
      </rPr>
      <t xml:space="preserve">(ATR-A7): </t>
    </r>
    <r>
      <rPr>
        <sz val="10"/>
        <rFont val="Arial"/>
        <family val="2"/>
      </rPr>
      <t xml:space="preserve">Suceso o hecho anormal  que ha interferido negativamente en el proceso normal de ejecución del trabajo y que ha dado lugar a que se produzca el accidente. Por ejemplo, desprendimiento o caída de objetos, bloqueo de una máquina, caída de herramienta manual de corte, etc.
- </t>
    </r>
    <r>
      <rPr>
        <b/>
        <sz val="10"/>
        <rFont val="Arial"/>
        <family val="2"/>
      </rPr>
      <t xml:space="preserve">Forma o contacto que ocasionó la lesión </t>
    </r>
    <r>
      <rPr>
        <sz val="10"/>
        <rFont val="Arial"/>
        <family val="2"/>
      </rPr>
      <t>(ATR-A8): M</t>
    </r>
    <r>
      <rPr>
        <sz val="10"/>
        <rFont val="Arial"/>
        <family val="2"/>
      </rPr>
      <t xml:space="preserve">odo en que el trabajador ha resultado lesionado. Por ejemplo, caídas, contacto con herramienta manual cortante, etc.
Se han incluido los accidentes de tráfico como un epígrafe más de la clasificación, dadas las especiales características de estos accidentes. 
- </t>
    </r>
    <r>
      <rPr>
        <b/>
        <sz val="10"/>
        <rFont val="Arial"/>
        <family val="2"/>
      </rPr>
      <t xml:space="preserve">Descripción de la lesión </t>
    </r>
    <r>
      <rPr>
        <sz val="10"/>
        <rFont val="Arial"/>
        <family val="2"/>
      </rPr>
      <t xml:space="preserve">(ATR-A9): </t>
    </r>
    <r>
      <rPr>
        <sz val="10"/>
        <rFont val="Arial"/>
        <family val="2"/>
      </rPr>
      <t xml:space="preserve">Tipo de lesión sufrida por el accidentado, según conste en el parte médico de baja.
- </t>
    </r>
    <r>
      <rPr>
        <b/>
        <sz val="10"/>
        <rFont val="Arial"/>
        <family val="2"/>
      </rPr>
      <t xml:space="preserve">Parte del cuerpo lesionada </t>
    </r>
    <r>
      <rPr>
        <sz val="10"/>
        <rFont val="Arial"/>
        <family val="2"/>
      </rPr>
      <t>(ATR-A10): Parte del cuerpo afectada por la lesión sufrida por la víctima.</t>
    </r>
  </si>
  <si>
    <r>
      <t xml:space="preserve">- </t>
    </r>
    <r>
      <rPr>
        <b/>
        <sz val="10"/>
        <rFont val="Arial"/>
        <family val="2"/>
      </rPr>
      <t>CLASIFICACIÓN NACIONAL DE ACTIVIDADES ECONÓMICAS (CNAE-2009):</t>
    </r>
    <r>
      <rPr>
        <sz val="10"/>
        <rFont val="Arial"/>
        <family val="2"/>
      </rPr>
      <t xml:space="preserve">
Vigente desde 1 de enero de 2009, según establece el Real Decreto 475/2007, de 13 de abril.
- </t>
    </r>
    <r>
      <rPr>
        <b/>
        <sz val="10"/>
        <rFont val="Arial"/>
        <family val="2"/>
      </rPr>
      <t>CLASIFICACIÓN NACIONAL DE OCUPACIONES (CNO-2011):</t>
    </r>
    <r>
      <rPr>
        <sz val="10"/>
        <rFont val="Arial"/>
        <family val="2"/>
      </rPr>
      <t xml:space="preserve">
Vigente desde 1 de enero de 2011, según establece el Real Decreto 1591/2010, de 26 de noviembre.
</t>
    </r>
  </si>
  <si>
    <t>Sin información</t>
  </si>
  <si>
    <t>- Régimen General de la Seguridad Social (cobertura obligatoria), incluidos los trabajadores en periodos de actividad del Sistema Especial para Trabajadores por Cuenta Ajena Agrarios y los trabajadores del Sistema Especial para Empleados de Hogar.
No se contabilizan: los afiliados en periodos de inactividad del Sistema Especial para Trabajadores por Cuenta Ajena Agrarios; los funcionarios afiliados al Régimen General de la Seguridad Social afectados por la disposición adicional tercera del texto refundido de la Ley General de la Seguridad Social aprobado por el Real Decreto Legislativo 8/2015, de 30 de noviembre, debido a que la cobertura de la incapacidad temporal por contingencias profesionales de este colectivo corresponde a las mutualidades de funcionarios (MUFACE, ISFAS y MUGEJU); y los cuidadores no profesionales de personas en situación de dependencia.
- Régimen Especial de la Minería del Carbón (cobertura obligatoria).
- Régimen Especial de Trabajadores del Mar (cobertura obligatoria).
- Régimen Especial de Trabajadores Autónomos (RETA) (cobertura obligatoria salvo excepciones): Desde el año 2019, la cobertura es obligatoria con carácter general en este régimen. No obstante, permanecen excepciones donde la cobertura siguen siendo voluntaria, que son los trabajadores incluidos en el Sistema Especial para Trabajadores por Cuenta Propia Agrarios (SETA) y los religiosos de la Iglesia Católica cuya afiliación a la Seguridad Social corresponda en el RETA.</t>
  </si>
  <si>
    <t>02 Silvicultura y explotación forestal</t>
  </si>
  <si>
    <t>61 Telecomunicaciones</t>
  </si>
  <si>
    <t>92 Actividades de juegos de azar y apuestas</t>
  </si>
  <si>
    <t>64.- Arrastrarse, trepar, etc</t>
  </si>
  <si>
    <t>08 Otras industrias extractivas</t>
  </si>
  <si>
    <t>023.- Cantera, mina a cielo abierto, excavación, zanja (incluidas las minas a cielo abierto y la canteras en explotación)</t>
  </si>
  <si>
    <t>069.- Otros Tipos de lugar conocidos del grupo 060, pero no mencionados anteriormente</t>
  </si>
  <si>
    <t>37 Recogida y tratamiento de aguas residuales</t>
  </si>
  <si>
    <t>85.- Presencia de la v?ctima o de una tercera persona que represente en s? misma un peligro para ella misma y, en su caso, para otros</t>
  </si>
  <si>
    <t>84 Administración pública y defensa Seguridad Social obligatoria</t>
  </si>
  <si>
    <t>11.- Arrancar la máquina, parar la máquina</t>
  </si>
  <si>
    <t>12.- Alimentar la máquina, vaciar la máquina</t>
  </si>
  <si>
    <t>13.- Vigilar la máquina, hacer funcionar - conducir la máquina</t>
  </si>
  <si>
    <t>19.- Otra actividad física específica conocida del grupo 10 pero no mencionada anteriormente</t>
  </si>
  <si>
    <t>29.- Otra actividad física específica conocida del grupo 20 pero no mencionada anteriormente</t>
  </si>
  <si>
    <t>31.- Conducir un medio de transporte o un equipo de carga - móvil y con motor</t>
  </si>
  <si>
    <t>32.- Conducir un medio de transporte o un equipo de carga - móvil y sin motor</t>
  </si>
  <si>
    <t>39.- Otra física específica conocida del grupo 30 pero no mencionada anteriormente</t>
  </si>
  <si>
    <t>46.- Verter, introducir líquidos, llenar, regar, pulverizar, vaciar, achicar</t>
  </si>
  <si>
    <t>49.- Otra actividad física específica conocida del grupo 40 pero no mencionada anteriormente</t>
  </si>
  <si>
    <t>69.- Otra actividad física específica conocida del grupo 60 pero no mencionada anteriormente</t>
  </si>
  <si>
    <t>99.- Otra actividad física específica no codificada en esta clasificación</t>
  </si>
  <si>
    <t>036.- Jardines, parques, jardines florales, parques zoológicos</t>
  </si>
  <si>
    <t>041.- Oficinas, salas de reunión, bibliotecas, etc.</t>
  </si>
  <si>
    <t>043.- Lugares de venta, pequeños o grandes (incluida la venta ambulante)</t>
  </si>
  <si>
    <t>044.- Restaurantes, lugares de ocio, lugares de alojamiento (incluidos museos, lugares destinados a espectáculos, ferias, etc.)</t>
  </si>
  <si>
    <t>051.- Centros sanitarios, clínicas, hospitales, guarderías</t>
  </si>
  <si>
    <t>061.- Lugares abiertos permanentemente al público (vías de acceso, de circulación, zona de estacionamiento, sala de espera de estación aeropuerto, etc.)</t>
  </si>
  <si>
    <t>062.- Medio de transporte. Terrestre, carretera o ferrocarril.Privado o público (sea cual fuere tren, autobús, automóvil, etc.)</t>
  </si>
  <si>
    <t>082.- En el exterior (terrenos de deporte, piscinas, pistas de esquí)</t>
  </si>
  <si>
    <t>012.- Área de mantenimiento, taller de reparación</t>
  </si>
  <si>
    <t>013.- Áreas destinadas principalmente a almacenamiento, carga, descarga</t>
  </si>
  <si>
    <t>032.- Lugares agrícolas (cultivo del suelo)</t>
  </si>
  <si>
    <t>033.- Lugares agrícolas (cultivo en árboles o arbustos)</t>
  </si>
  <si>
    <t>999.- Otros Tipos de lugar no codificados en esta clasificación</t>
  </si>
  <si>
    <t>12.- Contacto directo con la electricidad, recibir una descarga eléctrica en el cuerpo</t>
  </si>
  <si>
    <t>15.- Contacto con sustancias peligrosas-a través de la nariz, la boca, por inhalación</t>
  </si>
  <si>
    <t>16.- Contacto con sustancias peligrosas-sobre o a través de la piel y de los ojos</t>
  </si>
  <si>
    <t>19.- Otro contacto-Tipo de lesión conocido del grupo 10 pero no mencionado anteriormente</t>
  </si>
  <si>
    <t>31.- Aplastamiento sobre o contra, resultado de una caída</t>
  </si>
  <si>
    <t>32.- Aplastamiento sobre o contra, resultado de un tropiezo o choque contra un objeto inmóvil</t>
  </si>
  <si>
    <t>39.- Otro contacto-Tipo de lesión conocido del grupo 30 pero no mencionado anteriormente</t>
  </si>
  <si>
    <t>44.- Choque o golpe contra un objeto (incluidos los vehículos)-en movimiento</t>
  </si>
  <si>
    <t>45.- Colisión con un objeto (incluidos los vehículos)-colisión con una persona (la víctima está en movimiento)</t>
  </si>
  <si>
    <t>49.- Otro contacto-Tipo de lesión conocido del grupo 40 pero no mencionado anteriormente</t>
  </si>
  <si>
    <t>51.- Contacto con un agente material cortante (cuchillo u hoja)</t>
  </si>
  <si>
    <t>52.- Contacto con un agente material punzante (clavo o herramienta afilada)</t>
  </si>
  <si>
    <t>59.- Otro contacto-Tipo de lesión conocido del grupo 50 pero no mencionado anteriormente</t>
  </si>
  <si>
    <t>71.- Sobreesfuerzo físico-sobre el sistema musculoesquelético</t>
  </si>
  <si>
    <t>79.- Otro contacto-Tipo de lesión conocido del grupo 70 pero no mencionado antes</t>
  </si>
  <si>
    <t>89.- Otro contacto-Tipo de lesión conocido del grupo 80 pero no mencionado antes</t>
  </si>
  <si>
    <t>90.- Infartos, derrames cerebrales y otras patologías no traumáticas</t>
  </si>
  <si>
    <t>12.- Problema eléctrico-que da lugar a un contacto directo</t>
  </si>
  <si>
    <t>14.- Incendio, fuego</t>
  </si>
  <si>
    <t>19.- Otra desviación conocida del grupo 10 pero no mencionada anteriormente</t>
  </si>
  <si>
    <t>22.- En estado líquido-escape, rezumamiento, derrame, salpicadura, aspersión</t>
  </si>
  <si>
    <t>29.- Otra desviación conocida del grupo 20 pero no mencionada anteriormente</t>
  </si>
  <si>
    <t>32.- Rotura, estallido, en fragmentos (madera, cristal, metal, piedra, plástico, otros)</t>
  </si>
  <si>
    <t>33.- Resbalón, caída, derrumbamiento de agente material-superior (que cae sobre la víctima)</t>
  </si>
  <si>
    <t>34.- Resbalón, caída, derrumbamiento de agente material-inferior (que arrastra a la víctima)</t>
  </si>
  <si>
    <t>35.- Resbalón, caída, derrumbamiento de agente material-al mismo nivel</t>
  </si>
  <si>
    <t>39.- Otra desviación conocida del grupo 30 pero no mencionada anteriormente</t>
  </si>
  <si>
    <t>41.- Pérdida (total o parcial) de control-de máquina (incluido el arranque intempestivo), as? como de la materia sobre la que se trabaje con la máquina</t>
  </si>
  <si>
    <t>42.- Pérdida (total o parcial) de control-de medio de transporte-de equipo de carga (con motor o sin él)</t>
  </si>
  <si>
    <t>43.- Pérdida (total o parcial) de control-de herramienta manual (con motor o sin él), as? como de la materia sobre la que se trabaje con la herramienta</t>
  </si>
  <si>
    <t>44.- Pérdida (total o parcial) de control-de objeto (transportado, desplazado, manipulado, etc)</t>
  </si>
  <si>
    <t>45.- Pérdida (total o parcial) de control-de animal</t>
  </si>
  <si>
    <t>49.- Otra desviación conocida del grupo 40 pero no mencionada anteriormente</t>
  </si>
  <si>
    <t>51.- Caída de una persona-desde una altura</t>
  </si>
  <si>
    <t>52.- Resbalón o tropezón con caída-caída de una persona-al mismo nivel</t>
  </si>
  <si>
    <t>59.- Otra desviación conocida del grupo 50 pero no mencionada anteriormente</t>
  </si>
  <si>
    <t>63.- Quedar atrapado, ser arrastrado, por algún elemento o por el impulso de ?ste</t>
  </si>
  <si>
    <t>69.- Otra Desviación conocida del grupo 60 pero no mencionada anteriormente</t>
  </si>
  <si>
    <t>74.- En torsión, en rotación, al girarse</t>
  </si>
  <si>
    <t>75.- Caminar con dificultad, traspiés, resbalón-sin caída</t>
  </si>
  <si>
    <t>79.- Otra Desviación conocida del grupo 70 pero no mencionada anteriormente</t>
  </si>
  <si>
    <t>82.- Violencia, agresión, amenaza-entre miembros de la empresa que se hallan bajo la autoridad del empresario</t>
  </si>
  <si>
    <t>83.- Violencia, agresión, amenaza-ejercida por personas ajenas a la empresa sobre las víctimas en el marco de sus funciones (atraco a banco, conductores autob?s, etc)</t>
  </si>
  <si>
    <t>89.- Otra Desviación conocida del grupo 80 pero no mencionada anteriormente</t>
  </si>
  <si>
    <t>99.- Otra Desviación no codificada en esta clasificación</t>
  </si>
  <si>
    <t>18.- Cabeza, múltiples partes afectadas</t>
  </si>
  <si>
    <t>21.- Cuello, incluida la columna y las vértebras del cuello</t>
  </si>
  <si>
    <t>31.- Espalda, incluida la columna y las vértebras de la espalda</t>
  </si>
  <si>
    <t>41.- Caja toracica, costillas, incluidos omoplatos y articulaciones acromioclaviculares</t>
  </si>
  <si>
    <t>42.- Región torácica, incluidos sus órganos</t>
  </si>
  <si>
    <t>51.- Hombro y articulaciones del húmero</t>
  </si>
  <si>
    <t>52.- Brazo, incluida la articulación del cúbito</t>
  </si>
  <si>
    <t>55.- Muñeca</t>
  </si>
  <si>
    <t>58.- Extremidades superiores, múltiples partes afectadas</t>
  </si>
  <si>
    <t>61.- Cadera y articulación de la cadera</t>
  </si>
  <si>
    <t>63.- Maléolo</t>
  </si>
  <si>
    <t>68.- Extremidades inferiores, múltiples partes afectadas</t>
  </si>
  <si>
    <t>71.- Todo el cuerpo (efectos sistémicos)</t>
  </si>
  <si>
    <t>78.- Múltiples partes del cuerpo afectadas</t>
  </si>
  <si>
    <t>43.- Región pélvica y abdominal, incluidos sus órganos</t>
  </si>
  <si>
    <t>46 Comercio al por mayor e intermediarios del comercio, excepto de vehículos de motor y motocicletas</t>
  </si>
  <si>
    <t>000.- Ninguna información</t>
  </si>
  <si>
    <t>(3) Los índices de incidencia anuales se definen como el cociente del total de accidentes de trabajo ocurridos durante el periodo de referencia, multiplicado por cien mil y dividido entre la media anual de trabajadores afiliados a fin de mes a la Seguridad Social con cobertura por contingencias profesionales específicamente cubierta en los meses de referencia (</t>
  </si>
  <si>
    <t>ACCIDENTES DE TRABAJO CON BAJA, EN JORNADA E IN ITINERE, SEGÚN GRAVEDAD. ÍNDICES DE INCIDENCIA</t>
  </si>
  <si>
    <t>Índices de Incidencia por por sector y sección de actividad económica. Total</t>
  </si>
  <si>
    <t>Índices de Incidencia por por sector y sección de actividad económica. Trabajadores por cuenta propia</t>
  </si>
  <si>
    <t>Índices de Incidencia por por sector y sección de actividad económica. Asalariados</t>
  </si>
  <si>
    <t>Comercio al por mayor y por menor; reparación vehículos motor</t>
  </si>
  <si>
    <t>13.- Explosión</t>
  </si>
  <si>
    <t>06.- Funcionario de carrera</t>
  </si>
  <si>
    <t>07.- Otros</t>
  </si>
  <si>
    <t>031.- Lugares de cría de animales</t>
  </si>
  <si>
    <t>063.- Zona aneja a lugares públicos con acceso reservado al personal autorizado (vía de ferrocarril, pavimento de aeródromo, arcén de autopista)</t>
  </si>
  <si>
    <t>079.- Otros Tipos de lugar conocidos del grupo 070, pero no mencionados anteriormente</t>
  </si>
  <si>
    <t>099.- Otros Tipos de lugar conocidos del grupo 090, con excepción de las obras, pero no mencionados anteriormente</t>
  </si>
  <si>
    <t>112.- Lagos, ríos, puertos - a bordo de todo tipo de navíos, plataformas, buques, barcos, barcazas</t>
  </si>
  <si>
    <t>47.- Abrir (un cajón), empujar (una puerta de un hangar, de un despacho, de un armario)</t>
  </si>
  <si>
    <t>63.- Saltar, abalanzarse, etc</t>
  </si>
  <si>
    <t>23.- En estado gaseoso-vaporización, formación de aerosoles, formación de gases</t>
  </si>
  <si>
    <t>24.- Pulverulento-emanación de humos, emisión de polvo, partículas</t>
  </si>
  <si>
    <t>31.- Rotura de material, en las juntas, en las conexiones</t>
  </si>
  <si>
    <t>11.- Contacto indirecto con un arco eléctrico, rayo (pasivo)</t>
  </si>
  <si>
    <t>14.- Contacto con objeto o entorno-frío o helado</t>
  </si>
  <si>
    <t>46.- Golpe de mar</t>
  </si>
  <si>
    <t>69.- Otro contacto-Tipo de lesión conocido del grupo 60 pero no mencionado anteriormente</t>
  </si>
  <si>
    <t>000.- Tipo de lesión desconocida o sin especificar</t>
  </si>
  <si>
    <t>011.- Lesiones superficiales</t>
  </si>
  <si>
    <t>012.- Heridas abiertas</t>
  </si>
  <si>
    <t>019.- Otros tipos de heridas y lesiones superficiales</t>
  </si>
  <si>
    <t>021.- Fracturas cerradas</t>
  </si>
  <si>
    <t>022.- Fracturas abiertas</t>
  </si>
  <si>
    <t>029.- Otros tipos de fracturas de huesos</t>
  </si>
  <si>
    <t>031.- Dislocaciones y subluxaciones</t>
  </si>
  <si>
    <t>032.- Esguinces y torceduras</t>
  </si>
  <si>
    <t>039.- Otros tipos de dislocaciones, esguinces y torceduras</t>
  </si>
  <si>
    <t>040.- Amputaciones traumáticas (Pérdida de partes del cuerpo)</t>
  </si>
  <si>
    <t>051.- Conmociones y lesiones intracraneales</t>
  </si>
  <si>
    <t>052.- Lesiones internas</t>
  </si>
  <si>
    <t>059.- Otros tipos de conmoción y lesiones internas</t>
  </si>
  <si>
    <t>061.- Quemaduras y escaldaduras (térmicas)</t>
  </si>
  <si>
    <t>111.- Daños psicológicos debidos a agresiones y amenazas</t>
  </si>
  <si>
    <t>120.- Lesiones múltiples</t>
  </si>
  <si>
    <t>130.- Infartos, derrames cerebrales y otras patologías no traumáticas</t>
  </si>
  <si>
    <t>999.- Otras lesiones especificadas no incluidas en otros apartados</t>
  </si>
  <si>
    <t>11.- Cabeza (Caput), cerebro, nervios craneanos y vasos cerebrales</t>
  </si>
  <si>
    <t>48.- Tronco, múltiples partes afectadas</t>
  </si>
  <si>
    <t>33 Reparación e instalación de maquinaria y equipo</t>
  </si>
  <si>
    <t>35 Suministro de energía eléctrica, gas, vapor y aire acondicionado</t>
  </si>
  <si>
    <t>52 Almacenamiento y actividades anexas al transporte</t>
  </si>
  <si>
    <t>95 Reparación de ordenadores, efectos personales y artículos de uso doméstico</t>
  </si>
  <si>
    <t>70 Actividades de las sedes centrales actividades de consultoría de gestión empresarial</t>
  </si>
  <si>
    <t>97 Actividades de los hogares como empleadores de personal doméstico</t>
  </si>
  <si>
    <t>Choque contra objeto inmóvil</t>
  </si>
  <si>
    <t>Choque contra objetos en movimiento</t>
  </si>
  <si>
    <t>enero-febrero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</si>
</sst>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_P_t_s_-;\-* #,##0\ _P_t_s_-;_-* &quot;-&quot;\ _P_t_s_-;_-@_-"/>
    <numFmt numFmtId="165" formatCode="#,##0.0"/>
    <numFmt numFmtId="166" formatCode="#,##0;\-#,##0;\-"/>
    <numFmt numFmtId="167" formatCode="#,##0;\-#,##0;\-\ "/>
    <numFmt numFmtId="168" formatCode="mm/dd/yyyy\ hh:mm:ss"/>
    <numFmt numFmtId="169" formatCode="0.0%"/>
  </numFmts>
  <fonts count="67">
    <font>
      <sz val="10"/>
      <name val="Arial"/>
    </font>
    <font>
      <sz val="10"/>
      <name val="Arial"/>
      <family val="2"/>
    </font>
    <font>
      <sz val="10"/>
      <name val="Formata Regular"/>
      <family val="2"/>
    </font>
    <font>
      <sz val="10"/>
      <name val="Arial"/>
      <family val="2"/>
    </font>
    <font>
      <sz val="8"/>
      <name val="Arial"/>
      <family val="2"/>
    </font>
    <font>
      <u/>
      <sz val="10"/>
      <color indexed="12"/>
      <name val="Arial"/>
      <family val="2"/>
    </font>
    <font>
      <sz val="10"/>
      <name val="Arial"/>
      <family val="2"/>
    </font>
    <font>
      <u/>
      <sz val="10"/>
      <color indexed="12"/>
      <name val="Arial"/>
      <family val="2"/>
    </font>
    <font>
      <b/>
      <sz val="12"/>
      <color indexed="9"/>
      <name val="HelveticaNeue LT 55 Roman"/>
    </font>
    <font>
      <sz val="10"/>
      <name val="HelveticaNeue LT 55 Roman"/>
    </font>
    <font>
      <sz val="7"/>
      <name val="HelveticaNeue LT 55 Roman"/>
    </font>
    <font>
      <b/>
      <sz val="11"/>
      <color indexed="8"/>
      <name val="HelveticaNeue LT 55 Roman"/>
    </font>
    <font>
      <b/>
      <sz val="8"/>
      <color indexed="8"/>
      <name val="HelveticaNeue LT 55 Roman"/>
    </font>
    <font>
      <b/>
      <sz val="9"/>
      <name val="HelveticaNeue LT 55 Roman"/>
    </font>
    <font>
      <sz val="8"/>
      <name val="HelveticaNeue LT 55 Roman"/>
    </font>
    <font>
      <sz val="9"/>
      <name val="HelveticaNeue LT 55 Roman"/>
    </font>
    <font>
      <b/>
      <sz val="25"/>
      <color indexed="21"/>
      <name val="HelveticaNeue LT 55 Roman"/>
    </font>
    <font>
      <sz val="10"/>
      <color indexed="57"/>
      <name val="HelveticaNeue LT 55 Roman"/>
    </font>
    <font>
      <b/>
      <sz val="10"/>
      <color indexed="21"/>
      <name val="HelveticaNeue LT 55 Roman"/>
    </font>
    <font>
      <sz val="11"/>
      <color indexed="53"/>
      <name val="HelveticaNeue LT 55 Roman"/>
    </font>
    <font>
      <b/>
      <sz val="10"/>
      <color indexed="52"/>
      <name val="HelveticaNeue LT 55 Roman"/>
    </font>
    <font>
      <sz val="11"/>
      <color indexed="52"/>
      <name val="HelveticaNeue LT 55 Roman"/>
    </font>
    <font>
      <b/>
      <sz val="8"/>
      <color indexed="21"/>
      <name val="HelveticaNeue LT 55 Roman"/>
    </font>
    <font>
      <b/>
      <sz val="10"/>
      <color indexed="60"/>
      <name val="HelveticaNeue LT 55 Roman"/>
    </font>
    <font>
      <sz val="11"/>
      <name val="HelveticaNeue LT 55 Roman"/>
    </font>
    <font>
      <sz val="10"/>
      <color indexed="21"/>
      <name val="HelveticaNeue LT 55 Roman"/>
    </font>
    <font>
      <b/>
      <sz val="12"/>
      <name val="HelveticaNeue LT 55 Roman"/>
    </font>
    <font>
      <b/>
      <sz val="8"/>
      <color indexed="61"/>
      <name val="HelveticaNeue LT 55 Roman"/>
    </font>
    <font>
      <b/>
      <sz val="8"/>
      <name val="HelveticaNeue LT 55 Roman"/>
    </font>
    <font>
      <b/>
      <sz val="9"/>
      <color indexed="8"/>
      <name val="HelveticaNeue LT 55 Roman"/>
    </font>
    <font>
      <sz val="10"/>
      <name val="MS Sans Serif"/>
      <family val="2"/>
    </font>
    <font>
      <b/>
      <sz val="11"/>
      <name val="HelveticaNeue LT 55 Roman"/>
    </font>
    <font>
      <b/>
      <sz val="10"/>
      <name val="HelveticaNeue LT 55 Roman"/>
    </font>
    <font>
      <sz val="10"/>
      <name val="MS Sans Serif"/>
      <family val="2"/>
    </font>
    <font>
      <b/>
      <sz val="8"/>
      <name val="Arial"/>
      <family val="2"/>
    </font>
    <font>
      <b/>
      <sz val="7"/>
      <name val="Arial"/>
      <family val="2"/>
    </font>
    <font>
      <b/>
      <sz val="9"/>
      <name val="Arial"/>
      <family val="2"/>
    </font>
    <font>
      <sz val="6"/>
      <name val="HelveticaNeue LT 55 Roman"/>
    </font>
    <font>
      <b/>
      <sz val="11"/>
      <color rgb="FF005252"/>
      <name val="HelveticaNeue LT 55 Roman"/>
    </font>
    <font>
      <b/>
      <sz val="9"/>
      <color rgb="FF005252"/>
      <name val="HelveticaNeue LT 55 Roman"/>
    </font>
    <font>
      <sz val="7"/>
      <color rgb="FF005252"/>
      <name val="HelveticaNeue LT 55 Roman"/>
    </font>
    <font>
      <sz val="10"/>
      <color rgb="FF005252"/>
      <name val="HelveticaNeue LT 55 Roman"/>
    </font>
    <font>
      <sz val="9"/>
      <color rgb="FF005252"/>
      <name val="HelveticaNeue LT 55 Roman"/>
    </font>
    <font>
      <b/>
      <sz val="9"/>
      <color theme="1" tint="0.34998626667073579"/>
      <name val="HelveticaNeue LT 55 Roman"/>
    </font>
    <font>
      <sz val="9"/>
      <color theme="1" tint="0.34998626667073579"/>
      <name val="HelveticaNeue LT 55 Roman"/>
    </font>
    <font>
      <b/>
      <sz val="8"/>
      <color rgb="FF005252"/>
      <name val="HelveticaNeue LT 55 Roman"/>
    </font>
    <font>
      <sz val="8"/>
      <color rgb="FF005252"/>
      <name val="HelveticaNeue LT 55 Roman"/>
    </font>
    <font>
      <sz val="10"/>
      <color theme="1" tint="0.34998626667073579"/>
      <name val="HelveticaNeue LT 55 Roman"/>
    </font>
    <font>
      <sz val="8"/>
      <color theme="1" tint="0.34998626667073579"/>
      <name val="HelveticaNeue LT 55 Roman"/>
    </font>
    <font>
      <b/>
      <u/>
      <sz val="10"/>
      <color theme="0"/>
      <name val="Arial"/>
      <family val="2"/>
    </font>
    <font>
      <b/>
      <sz val="8"/>
      <color theme="1" tint="0.34998626667073579"/>
      <name val="HelveticaNeue LT 55 Roman"/>
    </font>
    <font>
      <b/>
      <sz val="10"/>
      <color rgb="FF005252"/>
      <name val="HelveticaNeue LT 55 Roman"/>
    </font>
    <font>
      <sz val="8"/>
      <color rgb="FF008080"/>
      <name val="HelveticaNeue LT 55 Roman"/>
    </font>
    <font>
      <sz val="10"/>
      <color rgb="FF000000"/>
      <name val="Lucida Console"/>
      <family val="3"/>
    </font>
    <font>
      <b/>
      <sz val="10"/>
      <color rgb="FF005252"/>
      <name val="Arial"/>
      <family val="2"/>
    </font>
    <font>
      <sz val="10"/>
      <color rgb="FF005252"/>
      <name val="Arial"/>
      <family val="2"/>
    </font>
    <font>
      <b/>
      <sz val="12"/>
      <color rgb="FF005252"/>
      <name val="HelveticaNeue LT 55 Roman"/>
    </font>
    <font>
      <sz val="10"/>
      <color rgb="FF0000FF"/>
      <name val="Lucida Console"/>
      <family val="3"/>
    </font>
    <font>
      <i/>
      <sz val="10"/>
      <name val="Arial"/>
      <family val="2"/>
    </font>
    <font>
      <b/>
      <sz val="12"/>
      <name val="Arial"/>
      <family val="2"/>
    </font>
    <font>
      <b/>
      <sz val="10"/>
      <name val="Arial"/>
      <family val="2"/>
    </font>
    <font>
      <sz val="11"/>
      <name val="Calibri"/>
      <family val="2"/>
    </font>
    <font>
      <sz val="11"/>
      <color rgb="FF000000"/>
      <name val="Calibri"/>
      <family val="2"/>
    </font>
    <font>
      <b/>
      <sz val="9"/>
      <color rgb="FFFF0000"/>
      <name val="HelveticaNeue LT 55 Roman"/>
    </font>
    <font>
      <sz val="8"/>
      <color theme="5"/>
      <name val="HelveticaNeue LT 55 Roman"/>
    </font>
    <font>
      <b/>
      <sz val="9"/>
      <color rgb="FF595959"/>
      <name val="HelveticaNeue LT 55 Roman"/>
    </font>
    <font>
      <b/>
      <sz val="9"/>
      <color rgb="FF0070C0"/>
      <name val="HelveticaNeue LT 55 Roman"/>
    </font>
  </fonts>
  <fills count="1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21"/>
        <bgColor indexed="64"/>
      </patternFill>
    </fill>
    <fill>
      <patternFill patternType="solid">
        <fgColor rgb="FF008080"/>
        <bgColor indexed="64"/>
      </patternFill>
    </fill>
    <fill>
      <patternFill patternType="solid">
        <fgColor theme="0"/>
        <bgColor indexed="64"/>
      </patternFill>
    </fill>
    <fill>
      <patternFill patternType="solid">
        <fgColor rgb="FFFFFFFF"/>
        <bgColor indexed="64"/>
      </patternFill>
    </fill>
    <fill>
      <patternFill patternType="solid">
        <fgColor rgb="FF005252"/>
        <bgColor indexed="64"/>
      </patternFill>
    </fill>
    <fill>
      <patternFill patternType="solid">
        <fgColor rgb="FFFFFFFF"/>
        <bgColor rgb="FF000000"/>
      </patternFill>
    </fill>
  </fills>
  <borders count="18">
    <border>
      <left/>
      <right/>
      <top/>
      <bottom/>
      <diagonal/>
    </border>
    <border>
      <left/>
      <right/>
      <top/>
      <bottom style="thin">
        <color indexed="21"/>
      </bottom>
      <diagonal/>
    </border>
    <border>
      <left style="thin">
        <color indexed="21"/>
      </left>
      <right/>
      <top style="thin">
        <color indexed="21"/>
      </top>
      <bottom style="thin">
        <color indexed="21"/>
      </bottom>
      <diagonal/>
    </border>
    <border>
      <left/>
      <right style="thin">
        <color indexed="21"/>
      </right>
      <top style="thin">
        <color indexed="21"/>
      </top>
      <bottom style="thin">
        <color indexed="21"/>
      </bottom>
      <diagonal/>
    </border>
    <border>
      <left/>
      <right/>
      <top style="thin">
        <color indexed="21"/>
      </top>
      <bottom style="thin">
        <color indexed="21"/>
      </bottom>
      <diagonal/>
    </border>
    <border>
      <left/>
      <right/>
      <top style="thin">
        <color indexed="21"/>
      </top>
      <bottom/>
      <diagonal/>
    </border>
    <border>
      <left/>
      <right/>
      <top style="medium">
        <color indexed="8"/>
      </top>
      <bottom/>
      <diagonal/>
    </border>
    <border>
      <left/>
      <right/>
      <top style="thin">
        <color indexed="8"/>
      </top>
      <bottom style="thin">
        <color indexed="8"/>
      </bottom>
      <diagonal/>
    </border>
    <border>
      <left/>
      <right/>
      <top style="medium">
        <color indexed="64"/>
      </top>
      <bottom/>
      <diagonal/>
    </border>
    <border>
      <left/>
      <right/>
      <top/>
      <bottom style="thin">
        <color indexed="8"/>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medium">
        <color indexed="8"/>
      </top>
      <bottom style="thin">
        <color indexed="8"/>
      </bottom>
      <diagonal/>
    </border>
    <border>
      <left/>
      <right/>
      <top style="thin">
        <color indexed="64"/>
      </top>
      <bottom/>
      <diagonal/>
    </border>
    <border>
      <left/>
      <right/>
      <top style="medium">
        <color indexed="64"/>
      </top>
      <bottom style="thin">
        <color indexed="64"/>
      </bottom>
      <diagonal/>
    </border>
    <border>
      <left/>
      <right/>
      <top style="thin">
        <color indexed="21"/>
      </top>
      <bottom style="thin">
        <color rgb="FF008080"/>
      </bottom>
      <diagonal/>
    </border>
    <border>
      <left/>
      <right/>
      <top style="thin">
        <color indexed="8"/>
      </top>
      <bottom/>
      <diagonal/>
    </border>
  </borders>
  <cellStyleXfs count="15">
    <xf numFmtId="0" fontId="0" fillId="0" borderId="0"/>
    <xf numFmtId="0" fontId="5"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164" fontId="1" fillId="0" borderId="0" applyFont="0" applyFill="0" applyBorder="0" applyAlignment="0" applyProtection="0"/>
    <xf numFmtId="164" fontId="6" fillId="0" borderId="0" applyFont="0" applyFill="0" applyBorder="0" applyAlignment="0" applyProtection="0"/>
    <xf numFmtId="164" fontId="3" fillId="0" borderId="0" applyFont="0" applyFill="0" applyBorder="0" applyAlignment="0" applyProtection="0"/>
    <xf numFmtId="0" fontId="3" fillId="0" borderId="0"/>
    <xf numFmtId="0" fontId="30" fillId="0" borderId="0"/>
    <xf numFmtId="0" fontId="2" fillId="0" borderId="0"/>
    <xf numFmtId="9" fontId="1" fillId="0" borderId="0" applyFont="0" applyFill="0" applyBorder="0" applyAlignment="0" applyProtection="0"/>
    <xf numFmtId="0" fontId="6" fillId="0" borderId="0" applyNumberFormat="0" applyFont="0" applyFill="0" applyBorder="0" applyProtection="0">
      <alignment wrapText="1"/>
    </xf>
    <xf numFmtId="168" fontId="6" fillId="0" borderId="0" applyFont="0" applyFill="0" applyBorder="0" applyProtection="0">
      <alignment wrapText="1"/>
    </xf>
    <xf numFmtId="0" fontId="6" fillId="2" borderId="0" applyNumberFormat="0" applyFont="0" applyBorder="0" applyProtection="0">
      <alignment wrapText="1"/>
    </xf>
    <xf numFmtId="0" fontId="6" fillId="0" borderId="0" applyNumberFormat="0" applyFont="0" applyFill="0" applyBorder="0" applyProtection="0">
      <alignment wrapText="1"/>
    </xf>
    <xf numFmtId="0" fontId="6" fillId="0" borderId="0" applyNumberFormat="0" applyFont="0" applyFill="0" applyBorder="0" applyProtection="0">
      <alignment wrapText="1"/>
    </xf>
  </cellStyleXfs>
  <cellXfs count="401">
    <xf numFmtId="0" fontId="0" fillId="0" borderId="0" xfId="0"/>
    <xf numFmtId="0" fontId="9" fillId="3" borderId="0" xfId="0" applyFont="1" applyFill="1" applyBorder="1" applyAlignment="1">
      <alignment vertical="center"/>
    </xf>
    <xf numFmtId="0" fontId="9" fillId="3" borderId="0" xfId="0" applyFont="1" applyFill="1" applyAlignment="1">
      <alignment vertical="center"/>
    </xf>
    <xf numFmtId="0" fontId="10" fillId="3" borderId="0" xfId="0" applyFont="1" applyFill="1" applyBorder="1" applyAlignment="1">
      <alignment horizontal="left"/>
    </xf>
    <xf numFmtId="0" fontId="11" fillId="3" borderId="0" xfId="0" applyNumberFormat="1" applyFont="1" applyFill="1" applyBorder="1" applyAlignment="1">
      <alignment horizontal="left"/>
    </xf>
    <xf numFmtId="3" fontId="12" fillId="3" borderId="0" xfId="0" applyNumberFormat="1" applyFont="1" applyFill="1" applyBorder="1" applyAlignment="1"/>
    <xf numFmtId="3" fontId="9" fillId="3" borderId="0" xfId="0" applyNumberFormat="1" applyFont="1" applyFill="1" applyAlignment="1">
      <alignment vertical="center"/>
    </xf>
    <xf numFmtId="3" fontId="9" fillId="3" borderId="0" xfId="0" applyNumberFormat="1" applyFont="1" applyFill="1" applyAlignment="1"/>
    <xf numFmtId="0" fontId="14" fillId="3" borderId="0" xfId="0" applyFont="1" applyFill="1" applyAlignment="1"/>
    <xf numFmtId="3" fontId="14" fillId="3" borderId="0" xfId="0" applyNumberFormat="1" applyFont="1" applyFill="1" applyAlignment="1">
      <alignment horizontal="right"/>
    </xf>
    <xf numFmtId="3" fontId="14" fillId="3" borderId="0" xfId="0" applyNumberFormat="1" applyFont="1" applyFill="1" applyAlignment="1"/>
    <xf numFmtId="0" fontId="9" fillId="3" borderId="0" xfId="0" applyFont="1" applyFill="1"/>
    <xf numFmtId="3" fontId="9" fillId="3" borderId="0" xfId="0" applyNumberFormat="1" applyFont="1" applyFill="1"/>
    <xf numFmtId="0" fontId="16" fillId="3" borderId="1" xfId="0" applyFont="1" applyFill="1" applyBorder="1" applyAlignment="1" applyProtection="1">
      <alignment vertical="top"/>
      <protection locked="0"/>
    </xf>
    <xf numFmtId="0" fontId="17" fillId="3" borderId="1" xfId="0" applyFont="1" applyFill="1" applyBorder="1" applyAlignment="1" applyProtection="1">
      <alignment vertical="top"/>
      <protection locked="0"/>
    </xf>
    <xf numFmtId="0" fontId="9" fillId="3" borderId="0" xfId="0" applyFont="1" applyFill="1" applyBorder="1"/>
    <xf numFmtId="0" fontId="9" fillId="3" borderId="0" xfId="0" applyFont="1" applyFill="1" applyBorder="1" applyAlignment="1" applyProtection="1">
      <alignment vertical="top"/>
      <protection locked="0"/>
    </xf>
    <xf numFmtId="0" fontId="18" fillId="3" borderId="1" xfId="8" applyFont="1" applyFill="1" applyBorder="1" applyAlignment="1" applyProtection="1">
      <alignment vertical="top"/>
      <protection locked="0"/>
    </xf>
    <xf numFmtId="0" fontId="19" fillId="3" borderId="1" xfId="8" applyFont="1" applyFill="1" applyBorder="1" applyAlignment="1" applyProtection="1">
      <alignment horizontal="justify" vertical="top"/>
      <protection locked="0"/>
    </xf>
    <xf numFmtId="0" fontId="20" fillId="4" borderId="2" xfId="8" applyFont="1" applyFill="1" applyBorder="1" applyAlignment="1" applyProtection="1">
      <alignment vertical="top"/>
      <protection locked="0"/>
    </xf>
    <xf numFmtId="0" fontId="21" fillId="4" borderId="3" xfId="8" applyFont="1" applyFill="1" applyBorder="1" applyAlignment="1" applyProtection="1">
      <alignment horizontal="justify" vertical="top"/>
      <protection locked="0"/>
    </xf>
    <xf numFmtId="0" fontId="22" fillId="3" borderId="4" xfId="0" applyFont="1" applyFill="1" applyBorder="1" applyAlignment="1" applyProtection="1">
      <alignment vertical="top" wrapText="1"/>
      <protection locked="0"/>
    </xf>
    <xf numFmtId="0" fontId="14" fillId="0" borderId="4" xfId="1" applyFont="1" applyBorder="1" applyAlignment="1" applyProtection="1">
      <alignment vertical="top" wrapText="1"/>
    </xf>
    <xf numFmtId="0" fontId="23" fillId="3" borderId="0" xfId="8" applyFont="1" applyFill="1" applyBorder="1" applyAlignment="1" applyProtection="1">
      <alignment vertical="top"/>
      <protection locked="0"/>
    </xf>
    <xf numFmtId="0" fontId="24" fillId="3" borderId="0" xfId="8" applyFont="1" applyFill="1" applyBorder="1" applyAlignment="1" applyProtection="1">
      <alignment horizontal="justify" vertical="top"/>
      <protection locked="0"/>
    </xf>
    <xf numFmtId="0" fontId="26" fillId="4" borderId="2" xfId="8" applyFont="1" applyFill="1" applyBorder="1" applyAlignment="1" applyProtection="1">
      <alignment vertical="top"/>
      <protection locked="0"/>
    </xf>
    <xf numFmtId="0" fontId="24" fillId="4" borderId="3" xfId="8" applyFont="1" applyFill="1" applyBorder="1" applyAlignment="1" applyProtection="1">
      <alignment horizontal="justify" vertical="top"/>
      <protection locked="0"/>
    </xf>
    <xf numFmtId="0" fontId="9" fillId="0" borderId="0" xfId="0" applyFont="1" applyFill="1"/>
    <xf numFmtId="0" fontId="27" fillId="3" borderId="5" xfId="0" applyFont="1" applyFill="1" applyBorder="1" applyAlignment="1" applyProtection="1">
      <alignment vertical="top" wrapText="1"/>
      <protection locked="0"/>
    </xf>
    <xf numFmtId="0" fontId="14" fillId="3" borderId="0" xfId="1" applyFont="1" applyFill="1" applyBorder="1" applyAlignment="1" applyProtection="1">
      <alignment horizontal="justify" vertical="top" wrapText="1"/>
      <protection locked="0"/>
    </xf>
    <xf numFmtId="0" fontId="26" fillId="4" borderId="0" xfId="8" applyFont="1" applyFill="1" applyBorder="1" applyAlignment="1" applyProtection="1">
      <alignment vertical="top"/>
      <protection locked="0"/>
    </xf>
    <xf numFmtId="0" fontId="24" fillId="4" borderId="5" xfId="8" applyFont="1" applyFill="1" applyBorder="1" applyAlignment="1" applyProtection="1">
      <alignment horizontal="justify" vertical="top"/>
      <protection locked="0"/>
    </xf>
    <xf numFmtId="0" fontId="9" fillId="3" borderId="5" xfId="0" applyFont="1" applyFill="1" applyBorder="1"/>
    <xf numFmtId="3" fontId="28" fillId="3" borderId="0" xfId="0" applyNumberFormat="1" applyFont="1" applyFill="1" applyAlignment="1">
      <alignment vertical="center"/>
    </xf>
    <xf numFmtId="0" fontId="28" fillId="3" borderId="0" xfId="0" applyFont="1" applyFill="1" applyAlignment="1">
      <alignment vertical="center"/>
    </xf>
    <xf numFmtId="0" fontId="10" fillId="3" borderId="0" xfId="0" applyFont="1" applyFill="1" applyAlignment="1">
      <alignment horizontal="right"/>
    </xf>
    <xf numFmtId="0" fontId="9" fillId="3" borderId="0" xfId="0" applyFont="1" applyFill="1" applyBorder="1" applyAlignment="1">
      <alignment wrapText="1"/>
    </xf>
    <xf numFmtId="0" fontId="8" fillId="3" borderId="0" xfId="0" applyFont="1" applyFill="1" applyBorder="1" applyAlignment="1">
      <alignment vertical="center"/>
    </xf>
    <xf numFmtId="0" fontId="9" fillId="0" borderId="0" xfId="0" applyFont="1" applyAlignment="1">
      <alignment vertical="center"/>
    </xf>
    <xf numFmtId="49" fontId="13" fillId="3" borderId="0" xfId="0" applyNumberFormat="1" applyFont="1" applyFill="1" applyBorder="1" applyAlignment="1">
      <alignment vertical="center" wrapText="1"/>
    </xf>
    <xf numFmtId="4" fontId="13" fillId="3" borderId="0" xfId="0" applyNumberFormat="1" applyFont="1" applyFill="1" applyBorder="1" applyAlignment="1">
      <alignment horizontal="right" vertical="center" wrapText="1" indent="1"/>
    </xf>
    <xf numFmtId="4" fontId="15" fillId="3" borderId="0" xfId="0" applyNumberFormat="1" applyFont="1" applyFill="1" applyBorder="1" applyAlignment="1">
      <alignment horizontal="right" vertical="center" wrapText="1" indent="1"/>
    </xf>
    <xf numFmtId="0" fontId="38" fillId="3" borderId="0" xfId="0" applyNumberFormat="1" applyFont="1" applyFill="1" applyBorder="1" applyAlignment="1">
      <alignment horizontal="left"/>
    </xf>
    <xf numFmtId="0" fontId="38" fillId="3" borderId="0" xfId="0" applyNumberFormat="1" applyFont="1" applyFill="1" applyBorder="1" applyAlignment="1"/>
    <xf numFmtId="0" fontId="39" fillId="3" borderId="6" xfId="0" applyFont="1" applyFill="1" applyBorder="1" applyAlignment="1" applyProtection="1">
      <alignment horizontal="center" vertical="center"/>
    </xf>
    <xf numFmtId="0" fontId="39" fillId="3" borderId="7" xfId="0" applyFont="1" applyFill="1" applyBorder="1" applyAlignment="1" applyProtection="1">
      <alignment horizontal="center" vertical="center"/>
    </xf>
    <xf numFmtId="0" fontId="39" fillId="3" borderId="0" xfId="0" applyFont="1" applyFill="1" applyBorder="1" applyAlignment="1" applyProtection="1">
      <alignment horizontal="center" vertical="center"/>
    </xf>
    <xf numFmtId="0" fontId="40" fillId="3" borderId="0" xfId="0" applyFont="1" applyFill="1" applyBorder="1" applyAlignment="1">
      <alignment horizontal="left"/>
    </xf>
    <xf numFmtId="0" fontId="41" fillId="3" borderId="0" xfId="0" applyFont="1" applyFill="1" applyBorder="1" applyAlignment="1">
      <alignment vertical="center"/>
    </xf>
    <xf numFmtId="0" fontId="39" fillId="3" borderId="0" xfId="0" applyFont="1" applyFill="1" applyBorder="1" applyAlignment="1"/>
    <xf numFmtId="0" fontId="41" fillId="3" borderId="0" xfId="0" applyFont="1" applyFill="1" applyAlignment="1"/>
    <xf numFmtId="0" fontId="42" fillId="3" borderId="8" xfId="0" applyFont="1" applyFill="1" applyBorder="1" applyAlignment="1">
      <alignment vertical="center"/>
    </xf>
    <xf numFmtId="0" fontId="42" fillId="3" borderId="0" xfId="0" applyFont="1" applyFill="1" applyAlignment="1">
      <alignment vertical="center"/>
    </xf>
    <xf numFmtId="0" fontId="42" fillId="3" borderId="0" xfId="0" applyFont="1" applyFill="1" applyAlignment="1">
      <alignment vertical="top"/>
    </xf>
    <xf numFmtId="0" fontId="39" fillId="3" borderId="0" xfId="0" applyFont="1" applyFill="1" applyAlignment="1">
      <alignment vertical="center" wrapText="1"/>
    </xf>
    <xf numFmtId="0" fontId="39" fillId="3" borderId="0" xfId="0" applyFont="1" applyFill="1" applyBorder="1" applyAlignment="1">
      <alignment vertical="top" wrapText="1"/>
    </xf>
    <xf numFmtId="0" fontId="42" fillId="3" borderId="0" xfId="0" applyFont="1" applyFill="1" applyBorder="1" applyAlignment="1">
      <alignment vertical="top"/>
    </xf>
    <xf numFmtId="0" fontId="42" fillId="3" borderId="0" xfId="0" applyFont="1" applyFill="1" applyBorder="1" applyAlignment="1" applyProtection="1">
      <alignment vertical="top"/>
    </xf>
    <xf numFmtId="0" fontId="39" fillId="3" borderId="0" xfId="0" applyFont="1" applyFill="1" applyBorder="1" applyAlignment="1">
      <alignment horizontal="right" vertical="top"/>
    </xf>
    <xf numFmtId="0" fontId="42" fillId="3" borderId="0" xfId="0" applyFont="1" applyFill="1" applyBorder="1" applyAlignment="1">
      <alignment horizontal="right" vertical="top"/>
    </xf>
    <xf numFmtId="0" fontId="42" fillId="3" borderId="0" xfId="0" applyFont="1" applyFill="1" applyBorder="1" applyAlignment="1" applyProtection="1">
      <alignment horizontal="left" vertical="top"/>
    </xf>
    <xf numFmtId="0" fontId="39" fillId="3" borderId="0" xfId="0" applyFont="1" applyFill="1" applyBorder="1" applyAlignment="1" applyProtection="1">
      <alignment horizontal="left" vertical="top"/>
    </xf>
    <xf numFmtId="0" fontId="42" fillId="3" borderId="0" xfId="0" applyFont="1" applyFill="1" applyBorder="1" applyAlignment="1" applyProtection="1">
      <alignment horizontal="left" vertical="top" wrapText="1"/>
    </xf>
    <xf numFmtId="0" fontId="39" fillId="3" borderId="0" xfId="0" applyFont="1" applyFill="1" applyBorder="1" applyAlignment="1" applyProtection="1">
      <alignment horizontal="left" vertical="top" wrapText="1"/>
    </xf>
    <xf numFmtId="0" fontId="41" fillId="3" borderId="0" xfId="0" applyFont="1" applyFill="1"/>
    <xf numFmtId="166" fontId="43" fillId="3" borderId="0" xfId="0" applyNumberFormat="1" applyFont="1" applyFill="1" applyAlignment="1">
      <alignment horizontal="right" vertical="center" indent="1"/>
    </xf>
    <xf numFmtId="166" fontId="44" fillId="3" borderId="0" xfId="0" applyNumberFormat="1" applyFont="1" applyFill="1" applyBorder="1" applyAlignment="1">
      <alignment horizontal="right" vertical="top" indent="1"/>
    </xf>
    <xf numFmtId="0" fontId="41" fillId="3" borderId="0" xfId="0" applyFont="1" applyFill="1" applyAlignment="1">
      <alignment vertical="center"/>
    </xf>
    <xf numFmtId="3" fontId="45" fillId="3" borderId="0" xfId="0" applyNumberFormat="1" applyFont="1" applyFill="1" applyBorder="1" applyAlignment="1"/>
    <xf numFmtId="3" fontId="41" fillId="3" borderId="0" xfId="0" applyNumberFormat="1" applyFont="1" applyFill="1" applyAlignment="1">
      <alignment vertical="center"/>
    </xf>
    <xf numFmtId="3" fontId="41" fillId="3" borderId="0" xfId="0" applyNumberFormat="1" applyFont="1" applyFill="1" applyAlignment="1"/>
    <xf numFmtId="0" fontId="46" fillId="3" borderId="0" xfId="0" applyFont="1" applyFill="1" applyAlignment="1"/>
    <xf numFmtId="0" fontId="39" fillId="3" borderId="0" xfId="0" applyFont="1" applyFill="1" applyAlignment="1" applyProtection="1">
      <alignment horizontal="left"/>
    </xf>
    <xf numFmtId="0" fontId="42" fillId="3" borderId="0" xfId="0" applyFont="1" applyFill="1" applyAlignment="1">
      <alignment horizontal="left" wrapText="1"/>
    </xf>
    <xf numFmtId="0" fontId="42" fillId="3" borderId="0" xfId="0" applyFont="1" applyFill="1" applyAlignment="1"/>
    <xf numFmtId="0" fontId="39" fillId="3" borderId="0" xfId="0" applyFont="1" applyFill="1" applyAlignment="1">
      <alignment horizontal="left" wrapText="1"/>
    </xf>
    <xf numFmtId="0" fontId="39" fillId="3" borderId="9" xfId="0" applyFont="1" applyFill="1" applyBorder="1" applyAlignment="1">
      <alignment horizontal="left"/>
    </xf>
    <xf numFmtId="0" fontId="40" fillId="3" borderId="0" xfId="0" applyFont="1" applyFill="1" applyAlignment="1">
      <alignment horizontal="left"/>
    </xf>
    <xf numFmtId="0" fontId="47" fillId="3" borderId="0" xfId="0" applyFont="1" applyFill="1" applyAlignment="1">
      <alignment vertical="center"/>
    </xf>
    <xf numFmtId="3" fontId="47" fillId="3" borderId="0" xfId="0" applyNumberFormat="1" applyFont="1" applyFill="1" applyAlignment="1">
      <alignment vertical="center"/>
    </xf>
    <xf numFmtId="0" fontId="48" fillId="3" borderId="0" xfId="0" applyFont="1" applyFill="1" applyAlignment="1"/>
    <xf numFmtId="49" fontId="42" fillId="3" borderId="0" xfId="0" applyNumberFormat="1" applyFont="1" applyFill="1" applyBorder="1" applyAlignment="1">
      <alignment vertical="center" wrapText="1"/>
    </xf>
    <xf numFmtId="49" fontId="42" fillId="3" borderId="0" xfId="0" applyNumberFormat="1" applyFont="1" applyFill="1" applyBorder="1" applyAlignment="1">
      <alignment vertical="center"/>
    </xf>
    <xf numFmtId="167" fontId="43" fillId="3" borderId="0" xfId="0" applyNumberFormat="1" applyFont="1" applyFill="1" applyAlignment="1">
      <alignment horizontal="right" vertical="center" indent="1"/>
    </xf>
    <xf numFmtId="167" fontId="44" fillId="3" borderId="0" xfId="0" applyNumberFormat="1" applyFont="1" applyFill="1" applyBorder="1" applyAlignment="1">
      <alignment horizontal="right" vertical="top" indent="1"/>
    </xf>
    <xf numFmtId="0" fontId="42" fillId="3" borderId="0" xfId="0" applyFont="1" applyFill="1" applyBorder="1" applyAlignment="1">
      <alignment horizontal="left" vertical="center" wrapText="1"/>
    </xf>
    <xf numFmtId="0" fontId="22" fillId="3" borderId="16" xfId="0" applyFont="1" applyFill="1" applyBorder="1" applyAlignment="1" applyProtection="1">
      <alignment vertical="top" wrapText="1"/>
      <protection locked="0"/>
    </xf>
    <xf numFmtId="0" fontId="49" fillId="5" borderId="0" xfId="1" applyFont="1" applyFill="1" applyAlignment="1" applyProtection="1">
      <alignment horizontal="center" vertical="center"/>
    </xf>
    <xf numFmtId="0" fontId="14" fillId="3" borderId="0" xfId="0" applyFont="1" applyFill="1" applyBorder="1" applyAlignment="1"/>
    <xf numFmtId="3" fontId="43" fillId="3" borderId="0" xfId="0" applyNumberFormat="1" applyFont="1" applyFill="1" applyBorder="1" applyAlignment="1">
      <alignment horizontal="right" vertical="top"/>
    </xf>
    <xf numFmtId="0" fontId="41" fillId="3" borderId="0" xfId="0" applyFont="1" applyFill="1" applyBorder="1"/>
    <xf numFmtId="3" fontId="29" fillId="3" borderId="0" xfId="0" applyNumberFormat="1" applyFont="1" applyFill="1" applyBorder="1" applyAlignment="1">
      <alignment horizontal="right" indent="1"/>
    </xf>
    <xf numFmtId="3" fontId="13" fillId="3" borderId="0" xfId="3" applyNumberFormat="1" applyFont="1" applyFill="1" applyBorder="1" applyAlignment="1">
      <alignment horizontal="right" vertical="center" wrapText="1"/>
    </xf>
    <xf numFmtId="0" fontId="42" fillId="3" borderId="0" xfId="0" applyFont="1" applyFill="1" applyBorder="1" applyAlignment="1">
      <alignment vertical="center"/>
    </xf>
    <xf numFmtId="0" fontId="44" fillId="3" borderId="0" xfId="0" applyNumberFormat="1" applyFont="1" applyFill="1" applyBorder="1" applyAlignment="1">
      <alignment horizontal="right" vertical="center" indent="1"/>
    </xf>
    <xf numFmtId="0" fontId="44" fillId="3" borderId="0" xfId="0" applyNumberFormat="1" applyFont="1" applyFill="1" applyBorder="1" applyAlignment="1">
      <alignment horizontal="right" vertical="top" indent="1"/>
    </xf>
    <xf numFmtId="0" fontId="44" fillId="3" borderId="0" xfId="0" applyNumberFormat="1" applyFont="1" applyFill="1" applyBorder="1" applyAlignment="1">
      <alignment horizontal="right" vertical="center" wrapText="1" indent="1"/>
    </xf>
    <xf numFmtId="0" fontId="44" fillId="3" borderId="0" xfId="0" applyNumberFormat="1" applyFont="1" applyFill="1" applyBorder="1" applyAlignment="1">
      <alignment horizontal="right" vertical="top" wrapText="1" indent="1"/>
    </xf>
    <xf numFmtId="0" fontId="44" fillId="3" borderId="0" xfId="3" applyNumberFormat="1" applyFont="1" applyFill="1" applyBorder="1" applyAlignment="1">
      <alignment horizontal="right" vertical="center" wrapText="1" indent="1"/>
    </xf>
    <xf numFmtId="49" fontId="3" fillId="0" borderId="0" xfId="0" applyNumberFormat="1" applyFont="1" applyAlignment="1">
      <alignment vertical="center" wrapText="1"/>
    </xf>
    <xf numFmtId="0" fontId="3" fillId="0" borderId="0" xfId="0" applyFont="1" applyAlignment="1">
      <alignment vertical="center" wrapText="1"/>
    </xf>
    <xf numFmtId="49" fontId="0" fillId="0" borderId="0" xfId="0" applyNumberFormat="1"/>
    <xf numFmtId="0" fontId="30" fillId="0" borderId="0" xfId="7" applyFont="1"/>
    <xf numFmtId="0" fontId="30" fillId="0" borderId="0" xfId="7"/>
    <xf numFmtId="1" fontId="0" fillId="0" borderId="0" xfId="0" applyNumberFormat="1"/>
    <xf numFmtId="0" fontId="0" fillId="0" borderId="0" xfId="0" quotePrefix="1" applyNumberFormat="1" applyAlignment="1">
      <alignment vertical="top" wrapText="1"/>
    </xf>
    <xf numFmtId="0" fontId="0" fillId="0" borderId="0" xfId="0" quotePrefix="1" applyNumberFormat="1" applyAlignment="1">
      <alignment vertical="top"/>
    </xf>
    <xf numFmtId="49" fontId="30" fillId="0" borderId="0" xfId="7" applyNumberFormat="1" applyFont="1"/>
    <xf numFmtId="0" fontId="0" fillId="0" borderId="0" xfId="0" applyNumberFormat="1" applyAlignment="1">
      <alignment vertical="top"/>
    </xf>
    <xf numFmtId="0" fontId="39" fillId="3" borderId="6" xfId="0" applyFont="1" applyFill="1" applyBorder="1" applyAlignment="1" applyProtection="1">
      <alignment horizontal="center" vertical="center"/>
    </xf>
    <xf numFmtId="0" fontId="31" fillId="0" borderId="0" xfId="0" applyFont="1" applyAlignment="1">
      <alignment horizontal="left"/>
    </xf>
    <xf numFmtId="0" fontId="31" fillId="0" borderId="0" xfId="0" applyFont="1"/>
    <xf numFmtId="0" fontId="24" fillId="0" borderId="0" xfId="0" applyFont="1" applyAlignment="1">
      <alignment horizontal="left"/>
    </xf>
    <xf numFmtId="0" fontId="24" fillId="0" borderId="0" xfId="0" applyFont="1"/>
    <xf numFmtId="166" fontId="43" fillId="3" borderId="0" xfId="0" applyNumberFormat="1" applyFont="1" applyFill="1" applyAlignment="1">
      <alignment vertical="center"/>
    </xf>
    <xf numFmtId="166" fontId="44" fillId="3" borderId="0" xfId="0" applyNumberFormat="1" applyFont="1" applyFill="1" applyBorder="1" applyAlignment="1">
      <alignment vertical="top"/>
    </xf>
    <xf numFmtId="3" fontId="14" fillId="3" borderId="0" xfId="0" applyNumberFormat="1" applyFont="1" applyFill="1" applyBorder="1" applyAlignment="1"/>
    <xf numFmtId="0" fontId="39" fillId="3" borderId="0" xfId="0" applyFont="1" applyFill="1" applyBorder="1" applyAlignment="1">
      <alignment horizontal="left" vertical="top" wrapText="1"/>
    </xf>
    <xf numFmtId="0" fontId="42" fillId="3" borderId="0" xfId="0" applyFont="1" applyFill="1" applyBorder="1" applyAlignment="1">
      <alignment horizontal="left" vertical="top"/>
    </xf>
    <xf numFmtId="0" fontId="39" fillId="3" borderId="0" xfId="0" applyFont="1" applyFill="1" applyBorder="1" applyAlignment="1">
      <alignment horizontal="left" vertical="top"/>
    </xf>
    <xf numFmtId="0" fontId="42" fillId="3" borderId="0" xfId="0" applyFont="1" applyFill="1" applyBorder="1" applyAlignment="1">
      <alignment horizontal="left" vertical="top" wrapText="1"/>
    </xf>
    <xf numFmtId="0" fontId="46" fillId="3" borderId="0" xfId="0" applyFont="1" applyFill="1" applyBorder="1" applyAlignment="1">
      <alignment horizontal="left" wrapText="1"/>
    </xf>
    <xf numFmtId="0" fontId="41" fillId="3" borderId="0" xfId="0" applyFont="1" applyFill="1" applyAlignment="1">
      <alignment horizontal="left"/>
    </xf>
    <xf numFmtId="0" fontId="0" fillId="0" borderId="0" xfId="0" applyAlignment="1">
      <alignment horizontal="left"/>
    </xf>
    <xf numFmtId="166" fontId="44" fillId="3" borderId="0" xfId="0" applyNumberFormat="1" applyFont="1" applyFill="1" applyBorder="1" applyAlignment="1">
      <alignment horizontal="left" vertical="top" indent="1"/>
    </xf>
    <xf numFmtId="49" fontId="33" fillId="0" borderId="0" xfId="7" applyNumberFormat="1" applyFont="1"/>
    <xf numFmtId="0" fontId="33" fillId="0" borderId="0" xfId="7" applyFont="1"/>
    <xf numFmtId="0" fontId="44" fillId="3" borderId="0" xfId="0" applyNumberFormat="1" applyFont="1" applyFill="1" applyBorder="1" applyAlignment="1">
      <alignment vertical="top"/>
    </xf>
    <xf numFmtId="0" fontId="49" fillId="5" borderId="0" xfId="1" applyFont="1" applyFill="1" applyAlignment="1" applyProtection="1">
      <alignment horizontal="center" vertical="center"/>
    </xf>
    <xf numFmtId="0" fontId="39" fillId="3" borderId="6" xfId="0" applyFont="1" applyFill="1" applyBorder="1" applyAlignment="1" applyProtection="1">
      <alignment horizontal="center" vertical="center"/>
    </xf>
    <xf numFmtId="0" fontId="46" fillId="3" borderId="0" xfId="0" applyFont="1" applyFill="1" applyBorder="1" applyAlignment="1">
      <alignment horizontal="justify" wrapText="1"/>
    </xf>
    <xf numFmtId="0" fontId="39" fillId="3" borderId="6" xfId="0" applyFont="1" applyFill="1" applyBorder="1" applyAlignment="1" applyProtection="1">
      <alignment horizontal="center" vertical="center"/>
    </xf>
    <xf numFmtId="0" fontId="41" fillId="3" borderId="0" xfId="0" applyFont="1" applyFill="1" applyBorder="1" applyAlignment="1">
      <alignment horizontal="justify" wrapText="1"/>
    </xf>
    <xf numFmtId="3" fontId="43" fillId="3" borderId="0" xfId="0" applyNumberFormat="1" applyFont="1" applyFill="1" applyAlignment="1"/>
    <xf numFmtId="0" fontId="44" fillId="3" borderId="0" xfId="0" applyNumberFormat="1" applyFont="1" applyFill="1" applyAlignment="1"/>
    <xf numFmtId="3" fontId="50" fillId="3" borderId="0" xfId="0" applyNumberFormat="1" applyFont="1" applyFill="1" applyAlignment="1"/>
    <xf numFmtId="0" fontId="42" fillId="3" borderId="0" xfId="0" applyFont="1" applyFill="1" applyBorder="1" applyAlignment="1">
      <alignment horizontal="left" vertical="center"/>
    </xf>
    <xf numFmtId="3" fontId="43" fillId="3" borderId="0" xfId="0" applyNumberFormat="1" applyFont="1" applyFill="1" applyAlignment="1">
      <alignment vertical="center"/>
    </xf>
    <xf numFmtId="0" fontId="39" fillId="3" borderId="6" xfId="0" applyFont="1" applyFill="1" applyBorder="1" applyAlignment="1" applyProtection="1">
      <alignment horizontal="center" vertical="center"/>
    </xf>
    <xf numFmtId="0" fontId="46" fillId="3" borderId="0" xfId="0" applyFont="1" applyFill="1" applyBorder="1" applyAlignment="1">
      <alignment horizontal="justify" wrapText="1"/>
    </xf>
    <xf numFmtId="0" fontId="39" fillId="3" borderId="6" xfId="0" applyFont="1" applyFill="1" applyBorder="1" applyAlignment="1" applyProtection="1">
      <alignment horizontal="center" vertical="center"/>
    </xf>
    <xf numFmtId="0" fontId="49" fillId="5" borderId="0" xfId="1" applyFont="1" applyFill="1" applyAlignment="1" applyProtection="1">
      <alignment horizontal="center" vertical="center"/>
    </xf>
    <xf numFmtId="0" fontId="41" fillId="3" borderId="0" xfId="0" applyFont="1" applyFill="1" applyBorder="1" applyAlignment="1">
      <alignment horizontal="justify" wrapText="1"/>
    </xf>
    <xf numFmtId="0" fontId="44" fillId="3" borderId="0" xfId="3" applyNumberFormat="1" applyFont="1" applyFill="1" applyBorder="1" applyAlignment="1">
      <alignment vertical="center" wrapText="1"/>
    </xf>
    <xf numFmtId="49" fontId="40" fillId="3" borderId="0" xfId="0" applyNumberFormat="1" applyFont="1" applyFill="1" applyBorder="1" applyAlignment="1">
      <alignment horizontal="left"/>
    </xf>
    <xf numFmtId="49" fontId="38" fillId="3" borderId="0" xfId="0" applyNumberFormat="1" applyFont="1" applyFill="1" applyBorder="1" applyAlignment="1">
      <alignment horizontal="left"/>
    </xf>
    <xf numFmtId="49" fontId="38" fillId="3" borderId="0" xfId="0" applyNumberFormat="1" applyFont="1" applyFill="1" applyBorder="1" applyAlignment="1"/>
    <xf numFmtId="49" fontId="39" fillId="3" borderId="0" xfId="0" applyNumberFormat="1" applyFont="1" applyFill="1" applyBorder="1" applyAlignment="1"/>
    <xf numFmtId="3" fontId="14" fillId="3" borderId="10" xfId="0" applyNumberFormat="1" applyFont="1" applyFill="1" applyBorder="1" applyAlignment="1">
      <alignment horizontal="right"/>
    </xf>
    <xf numFmtId="0" fontId="14" fillId="3" borderId="10" xfId="0" applyFont="1" applyFill="1" applyBorder="1" applyAlignment="1"/>
    <xf numFmtId="0" fontId="39" fillId="3" borderId="10" xfId="0" applyFont="1" applyFill="1" applyBorder="1" applyAlignment="1" applyProtection="1">
      <alignment horizontal="center" vertical="center"/>
    </xf>
    <xf numFmtId="0" fontId="36" fillId="3" borderId="10" xfId="0" applyFont="1" applyFill="1" applyBorder="1" applyAlignment="1">
      <alignment horizontal="center" vertical="center"/>
    </xf>
    <xf numFmtId="0" fontId="34" fillId="3" borderId="10" xfId="0" applyFont="1" applyFill="1" applyBorder="1" applyAlignment="1">
      <alignment horizontal="center" vertical="center"/>
    </xf>
    <xf numFmtId="49" fontId="39" fillId="3" borderId="0" xfId="0" applyNumberFormat="1" applyFont="1" applyFill="1" applyAlignment="1">
      <alignment vertical="top"/>
    </xf>
    <xf numFmtId="166" fontId="43" fillId="3" borderId="0" xfId="0" applyNumberFormat="1" applyFont="1" applyFill="1" applyAlignment="1">
      <alignment horizontal="right" vertical="center"/>
    </xf>
    <xf numFmtId="49" fontId="42" fillId="3" borderId="0" xfId="0" applyNumberFormat="1" applyFont="1" applyFill="1" applyAlignment="1">
      <alignment vertical="top"/>
    </xf>
    <xf numFmtId="0" fontId="42" fillId="3" borderId="0" xfId="0" applyFont="1" applyFill="1" applyBorder="1" applyAlignment="1">
      <alignment vertical="top" wrapText="1"/>
    </xf>
    <xf numFmtId="169" fontId="43" fillId="3" borderId="0" xfId="9" applyNumberFormat="1" applyFont="1" applyFill="1" applyAlignment="1">
      <alignment vertical="center"/>
    </xf>
    <xf numFmtId="49" fontId="42" fillId="3" borderId="0" xfId="0" applyNumberFormat="1" applyFont="1" applyFill="1" applyBorder="1" applyAlignment="1">
      <alignment vertical="top"/>
    </xf>
    <xf numFmtId="166" fontId="44" fillId="3" borderId="0" xfId="0" applyNumberFormat="1" applyFont="1" applyFill="1" applyBorder="1" applyAlignment="1">
      <alignment horizontal="right" vertical="top"/>
    </xf>
    <xf numFmtId="49" fontId="39" fillId="3" borderId="0" xfId="0" applyNumberFormat="1" applyFont="1" applyFill="1" applyBorder="1" applyAlignment="1">
      <alignment vertical="top"/>
    </xf>
    <xf numFmtId="49" fontId="39" fillId="3" borderId="0" xfId="0" applyNumberFormat="1" applyFont="1" applyFill="1" applyBorder="1" applyAlignment="1">
      <alignment horizontal="left" vertical="top"/>
    </xf>
    <xf numFmtId="0" fontId="42" fillId="3" borderId="0" xfId="0" applyNumberFormat="1" applyFont="1" applyFill="1" applyBorder="1" applyAlignment="1">
      <alignment horizontal="left" vertical="top" wrapText="1"/>
    </xf>
    <xf numFmtId="49" fontId="42" fillId="3" borderId="0" xfId="0" applyNumberFormat="1" applyFont="1" applyFill="1" applyBorder="1" applyAlignment="1">
      <alignment horizontal="right" vertical="top"/>
    </xf>
    <xf numFmtId="0" fontId="42" fillId="3" borderId="0" xfId="0" applyNumberFormat="1" applyFont="1" applyFill="1" applyBorder="1" applyAlignment="1" applyProtection="1">
      <alignment horizontal="left" vertical="top" wrapText="1"/>
    </xf>
    <xf numFmtId="0" fontId="42" fillId="3" borderId="0" xfId="0" applyNumberFormat="1" applyFont="1" applyFill="1" applyBorder="1" applyAlignment="1" applyProtection="1">
      <alignment horizontal="left" vertical="top"/>
    </xf>
    <xf numFmtId="0" fontId="39" fillId="3" borderId="0" xfId="0" applyNumberFormat="1" applyFont="1" applyFill="1" applyBorder="1" applyAlignment="1" applyProtection="1">
      <alignment horizontal="left" vertical="top"/>
    </xf>
    <xf numFmtId="0" fontId="36" fillId="3" borderId="0" xfId="0" applyFont="1" applyFill="1" applyBorder="1" applyAlignment="1">
      <alignment horizontal="right" vertical="top"/>
    </xf>
    <xf numFmtId="0" fontId="36" fillId="3" borderId="0" xfId="0" applyFont="1" applyFill="1" applyBorder="1" applyAlignment="1" applyProtection="1">
      <alignment horizontal="left" vertical="top" wrapText="1"/>
    </xf>
    <xf numFmtId="49" fontId="39" fillId="3" borderId="0" xfId="0" applyNumberFormat="1" applyFont="1" applyFill="1" applyBorder="1" applyAlignment="1">
      <alignment horizontal="left" vertical="center"/>
    </xf>
    <xf numFmtId="49" fontId="42" fillId="3" borderId="0" xfId="0" applyNumberFormat="1" applyFont="1" applyFill="1" applyBorder="1" applyAlignment="1">
      <alignment horizontal="right" vertical="top" wrapText="1"/>
    </xf>
    <xf numFmtId="49" fontId="39" fillId="3" borderId="9" xfId="0" applyNumberFormat="1" applyFont="1" applyFill="1" applyBorder="1" applyAlignment="1">
      <alignment horizontal="left"/>
    </xf>
    <xf numFmtId="49" fontId="39" fillId="3" borderId="0" xfId="0" applyNumberFormat="1" applyFont="1" applyFill="1" applyBorder="1" applyAlignment="1">
      <alignment horizontal="right" vertical="top" wrapText="1"/>
    </xf>
    <xf numFmtId="49" fontId="39" fillId="3" borderId="0" xfId="0" applyNumberFormat="1" applyFont="1" applyFill="1" applyBorder="1" applyAlignment="1">
      <alignment horizontal="right" vertical="top"/>
    </xf>
    <xf numFmtId="0" fontId="39" fillId="3" borderId="0" xfId="0" applyFont="1" applyFill="1" applyBorder="1" applyAlignment="1">
      <alignment vertical="top"/>
    </xf>
    <xf numFmtId="49" fontId="46" fillId="3" borderId="0" xfId="0" applyNumberFormat="1" applyFont="1" applyFill="1" applyBorder="1" applyAlignment="1">
      <alignment horizontal="justify" wrapText="1"/>
    </xf>
    <xf numFmtId="49" fontId="41" fillId="3" borderId="0" xfId="0" applyNumberFormat="1" applyFont="1" applyFill="1" applyBorder="1"/>
    <xf numFmtId="49" fontId="41" fillId="3" borderId="0" xfId="0" applyNumberFormat="1" applyFont="1" applyFill="1"/>
    <xf numFmtId="0" fontId="8" fillId="0" borderId="0" xfId="0" applyFont="1" applyFill="1" applyBorder="1" applyAlignment="1">
      <alignment horizontal="center" vertical="center"/>
    </xf>
    <xf numFmtId="0" fontId="39" fillId="3" borderId="0" xfId="0" applyFont="1" applyFill="1" applyBorder="1" applyAlignment="1">
      <alignment horizontal="left"/>
    </xf>
    <xf numFmtId="3" fontId="41" fillId="3" borderId="0" xfId="0" applyNumberFormat="1" applyFont="1" applyFill="1" applyBorder="1" applyAlignment="1">
      <alignment vertical="center"/>
    </xf>
    <xf numFmtId="0" fontId="45" fillId="3" borderId="10" xfId="0" applyFont="1" applyFill="1" applyBorder="1"/>
    <xf numFmtId="0" fontId="51" fillId="3" borderId="10" xfId="0" applyFont="1" applyFill="1" applyBorder="1" applyAlignment="1">
      <alignment horizontal="right" vertical="center"/>
    </xf>
    <xf numFmtId="0" fontId="14" fillId="3" borderId="0" xfId="0" applyFont="1" applyFill="1"/>
    <xf numFmtId="0" fontId="37" fillId="3" borderId="0" xfId="0" applyFont="1" applyFill="1"/>
    <xf numFmtId="0" fontId="39" fillId="3" borderId="11" xfId="0" applyFont="1" applyFill="1" applyBorder="1" applyAlignment="1" applyProtection="1">
      <alignment horizontal="center" vertical="center"/>
    </xf>
    <xf numFmtId="0" fontId="45" fillId="3" borderId="0" xfId="0" applyFont="1" applyFill="1" applyAlignment="1">
      <alignment vertical="center"/>
    </xf>
    <xf numFmtId="0" fontId="39" fillId="3" borderId="0" xfId="0" applyFont="1" applyFill="1" applyBorder="1" applyAlignment="1" applyProtection="1">
      <alignment horizontal="left"/>
    </xf>
    <xf numFmtId="3" fontId="13" fillId="3" borderId="0" xfId="0" applyNumberFormat="1" applyFont="1" applyFill="1" applyBorder="1" applyAlignment="1">
      <alignment horizontal="right"/>
    </xf>
    <xf numFmtId="3" fontId="43" fillId="3" borderId="0" xfId="0" applyNumberFormat="1" applyFont="1" applyFill="1" applyAlignment="1">
      <alignment horizontal="right" indent="1"/>
    </xf>
    <xf numFmtId="3" fontId="43" fillId="3" borderId="0" xfId="0" applyNumberFormat="1" applyFont="1" applyFill="1" applyBorder="1" applyAlignment="1">
      <alignment horizontal="right" indent="1"/>
    </xf>
    <xf numFmtId="3" fontId="43" fillId="3" borderId="0" xfId="0" applyNumberFormat="1" applyFont="1" applyFill="1" applyBorder="1" applyAlignment="1">
      <alignment horizontal="right" vertical="center" indent="1"/>
    </xf>
    <xf numFmtId="165" fontId="44" fillId="3" borderId="0" xfId="0" applyNumberFormat="1" applyFont="1" applyFill="1" applyBorder="1" applyAlignment="1">
      <alignment horizontal="right" indent="1"/>
    </xf>
    <xf numFmtId="3" fontId="15" fillId="3" borderId="0" xfId="0" applyNumberFormat="1" applyFont="1" applyFill="1" applyBorder="1" applyAlignment="1">
      <alignment vertical="center"/>
    </xf>
    <xf numFmtId="3" fontId="44" fillId="3" borderId="0" xfId="0" applyNumberFormat="1" applyFont="1" applyFill="1" applyBorder="1" applyAlignment="1">
      <alignment horizontal="right" indent="1"/>
    </xf>
    <xf numFmtId="3" fontId="13" fillId="3" borderId="0" xfId="0" applyNumberFormat="1" applyFont="1" applyFill="1" applyBorder="1" applyAlignment="1">
      <alignment vertical="center"/>
    </xf>
    <xf numFmtId="3" fontId="15" fillId="3" borderId="0" xfId="0" applyNumberFormat="1" applyFont="1" applyFill="1" applyBorder="1" applyAlignment="1">
      <alignment horizontal="right"/>
    </xf>
    <xf numFmtId="3" fontId="44" fillId="3" borderId="0" xfId="0" applyNumberFormat="1" applyFont="1" applyFill="1" applyBorder="1" applyAlignment="1">
      <alignment horizontal="right" vertical="center" indent="1"/>
    </xf>
    <xf numFmtId="0" fontId="42" fillId="3" borderId="0" xfId="0" applyFont="1" applyFill="1" applyBorder="1" applyAlignment="1">
      <alignment horizontal="left"/>
    </xf>
    <xf numFmtId="0" fontId="42" fillId="3" borderId="0" xfId="0" applyFont="1" applyFill="1" applyBorder="1" applyAlignment="1">
      <alignment horizontal="center" vertical="top"/>
    </xf>
    <xf numFmtId="3" fontId="15" fillId="3" borderId="0" xfId="0" applyNumberFormat="1" applyFont="1" applyFill="1" applyBorder="1" applyAlignment="1">
      <alignment horizontal="right" indent="1"/>
    </xf>
    <xf numFmtId="3" fontId="13" fillId="3" borderId="0" xfId="0" applyNumberFormat="1" applyFont="1" applyFill="1" applyBorder="1"/>
    <xf numFmtId="0" fontId="44" fillId="3" borderId="0" xfId="0" applyFont="1" applyFill="1" applyBorder="1" applyAlignment="1">
      <alignment horizontal="right" vertical="center" indent="1"/>
    </xf>
    <xf numFmtId="49" fontId="42" fillId="3" borderId="0" xfId="0" applyNumberFormat="1" applyFont="1" applyFill="1" applyBorder="1" applyAlignment="1">
      <alignment horizontal="left" vertical="top" wrapText="1"/>
    </xf>
    <xf numFmtId="0" fontId="39" fillId="3" borderId="12" xfId="0" applyFont="1" applyFill="1" applyBorder="1" applyAlignment="1">
      <alignment horizontal="right" vertical="top" wrapText="1"/>
    </xf>
    <xf numFmtId="0" fontId="42" fillId="3" borderId="12" xfId="0" applyFont="1" applyFill="1" applyBorder="1" applyAlignment="1" applyProtection="1">
      <alignment horizontal="left" vertical="top" wrapText="1"/>
    </xf>
    <xf numFmtId="3" fontId="43" fillId="3" borderId="12" xfId="0" applyNumberFormat="1" applyFont="1" applyFill="1" applyBorder="1" applyAlignment="1">
      <alignment horizontal="right" vertical="top"/>
    </xf>
    <xf numFmtId="0" fontId="46" fillId="3" borderId="0" xfId="0" applyFont="1" applyFill="1" applyAlignment="1">
      <alignment horizontal="justify" wrapText="1"/>
    </xf>
    <xf numFmtId="0" fontId="10" fillId="3" borderId="0" xfId="0" applyFont="1" applyFill="1" applyAlignment="1">
      <alignment horizontal="left"/>
    </xf>
    <xf numFmtId="0" fontId="9" fillId="3" borderId="0" xfId="0" applyFont="1" applyFill="1" applyAlignment="1"/>
    <xf numFmtId="3" fontId="43" fillId="3" borderId="0" xfId="0" applyNumberFormat="1" applyFont="1" applyFill="1" applyAlignment="1">
      <alignment horizontal="right"/>
    </xf>
    <xf numFmtId="0" fontId="39" fillId="3" borderId="9" xfId="0" applyNumberFormat="1" applyFont="1" applyFill="1" applyBorder="1" applyAlignment="1">
      <alignment horizontal="left"/>
    </xf>
    <xf numFmtId="0" fontId="49" fillId="5" borderId="0" xfId="1" applyFont="1" applyFill="1" applyAlignment="1" applyProtection="1">
      <alignment horizontal="center" vertical="center"/>
    </xf>
    <xf numFmtId="0" fontId="39" fillId="3" borderId="6" xfId="0" applyFont="1" applyFill="1" applyBorder="1" applyAlignment="1" applyProtection="1">
      <alignment horizontal="center" vertical="center"/>
    </xf>
    <xf numFmtId="0" fontId="41" fillId="3" borderId="0" xfId="0" applyFont="1" applyFill="1" applyBorder="1" applyAlignment="1">
      <alignment horizontal="justify" wrapText="1"/>
    </xf>
    <xf numFmtId="3" fontId="44" fillId="3" borderId="0" xfId="0" applyNumberFormat="1" applyFont="1" applyFill="1" applyBorder="1" applyAlignment="1">
      <alignment horizontal="right" vertical="center" wrapText="1" indent="1"/>
    </xf>
    <xf numFmtId="0" fontId="41" fillId="3" borderId="0" xfId="0" applyFont="1" applyFill="1" applyBorder="1" applyAlignment="1">
      <alignment horizontal="left"/>
    </xf>
    <xf numFmtId="0" fontId="39" fillId="3" borderId="6" xfId="0" applyFont="1" applyFill="1" applyBorder="1" applyAlignment="1" applyProtection="1">
      <alignment horizontal="center" vertical="center"/>
    </xf>
    <xf numFmtId="0" fontId="46" fillId="3" borderId="0" xfId="0" applyFont="1" applyFill="1" applyBorder="1" applyAlignment="1">
      <alignment horizontal="justify" wrapText="1"/>
    </xf>
    <xf numFmtId="0" fontId="39" fillId="3" borderId="0" xfId="0" applyFont="1" applyFill="1" applyAlignment="1">
      <alignment horizontal="left" vertical="center"/>
    </xf>
    <xf numFmtId="0" fontId="53" fillId="7" borderId="0" xfId="0" applyFont="1" applyFill="1" applyAlignment="1">
      <alignment horizontal="left" vertical="center"/>
    </xf>
    <xf numFmtId="0" fontId="53" fillId="7" borderId="0" xfId="0" applyFont="1" applyFill="1" applyAlignment="1">
      <alignment horizontal="left" vertical="top" wrapText="1"/>
    </xf>
    <xf numFmtId="0" fontId="57" fillId="7" borderId="0" xfId="0" applyFont="1" applyFill="1" applyAlignment="1">
      <alignment horizontal="left" vertical="center" wrapText="1"/>
    </xf>
    <xf numFmtId="0" fontId="0" fillId="6" borderId="0" xfId="0" applyFill="1"/>
    <xf numFmtId="0" fontId="57" fillId="6" borderId="0" xfId="0" applyFont="1" applyFill="1" applyAlignment="1">
      <alignment vertical="center"/>
    </xf>
    <xf numFmtId="0" fontId="9" fillId="6" borderId="0" xfId="0" applyFont="1" applyFill="1"/>
    <xf numFmtId="0" fontId="14" fillId="6" borderId="0" xfId="0" applyFont="1" applyFill="1" applyBorder="1" applyAlignment="1"/>
    <xf numFmtId="0" fontId="53" fillId="6" borderId="0" xfId="0" applyFont="1" applyFill="1" applyAlignment="1">
      <alignment vertical="center"/>
    </xf>
    <xf numFmtId="166" fontId="44" fillId="3" borderId="0" xfId="0" applyNumberFormat="1" applyFont="1" applyFill="1" applyBorder="1" applyAlignment="1">
      <alignment horizontal="right" vertical="center" indent="1"/>
    </xf>
    <xf numFmtId="166" fontId="44" fillId="3" borderId="0" xfId="0" applyNumberFormat="1" applyFont="1" applyFill="1" applyBorder="1" applyAlignment="1">
      <alignment horizontal="right" vertical="center"/>
    </xf>
    <xf numFmtId="0" fontId="44" fillId="3" borderId="0" xfId="0" applyNumberFormat="1" applyFont="1" applyFill="1" applyBorder="1" applyAlignment="1">
      <alignment horizontal="right" vertical="center"/>
    </xf>
    <xf numFmtId="3" fontId="43" fillId="3" borderId="0" xfId="0" applyNumberFormat="1" applyFont="1" applyFill="1" applyAlignment="1">
      <alignment horizontal="right" vertical="center" indent="1"/>
    </xf>
    <xf numFmtId="0" fontId="28" fillId="3" borderId="0" xfId="0" applyFont="1" applyFill="1" applyAlignment="1">
      <alignment horizontal="right" vertical="center" indent="1"/>
    </xf>
    <xf numFmtId="166" fontId="43" fillId="6" borderId="0" xfId="0" applyNumberFormat="1" applyFont="1" applyFill="1" applyAlignment="1">
      <alignment vertical="center"/>
    </xf>
    <xf numFmtId="0" fontId="44" fillId="3" borderId="0" xfId="0" applyFont="1" applyFill="1" applyBorder="1" applyAlignment="1">
      <alignment horizontal="right" vertical="top" wrapText="1" indent="1"/>
    </xf>
    <xf numFmtId="0" fontId="9" fillId="6" borderId="0" xfId="0" applyFont="1" applyFill="1" applyBorder="1" applyAlignment="1">
      <alignment vertical="center"/>
    </xf>
    <xf numFmtId="0" fontId="9" fillId="6" borderId="0" xfId="0" applyFont="1" applyFill="1" applyAlignment="1">
      <alignment vertical="center"/>
    </xf>
    <xf numFmtId="0" fontId="10" fillId="6" borderId="0" xfId="0" applyFont="1" applyFill="1" applyBorder="1" applyAlignment="1">
      <alignment horizontal="left"/>
    </xf>
    <xf numFmtId="0" fontId="38" fillId="6" borderId="0" xfId="0" applyNumberFormat="1" applyFont="1" applyFill="1" applyBorder="1" applyAlignment="1">
      <alignment horizontal="left"/>
    </xf>
    <xf numFmtId="0" fontId="11" fillId="6" borderId="0" xfId="0" applyNumberFormat="1" applyFont="1" applyFill="1" applyBorder="1" applyAlignment="1">
      <alignment horizontal="left"/>
    </xf>
    <xf numFmtId="0" fontId="41" fillId="6" borderId="0" xfId="0" applyFont="1" applyFill="1" applyAlignment="1">
      <alignment vertical="center"/>
    </xf>
    <xf numFmtId="0" fontId="38" fillId="6" borderId="0" xfId="0" applyNumberFormat="1" applyFont="1" applyFill="1" applyBorder="1" applyAlignment="1"/>
    <xf numFmtId="3" fontId="45" fillId="6" borderId="0" xfId="0" applyNumberFormat="1" applyFont="1" applyFill="1" applyBorder="1" applyAlignment="1"/>
    <xf numFmtId="3" fontId="12" fillId="6" borderId="0" xfId="0" applyNumberFormat="1" applyFont="1" applyFill="1" applyBorder="1" applyAlignment="1"/>
    <xf numFmtId="3" fontId="41" fillId="6" borderId="0" xfId="0" applyNumberFormat="1" applyFont="1" applyFill="1" applyAlignment="1">
      <alignment vertical="center"/>
    </xf>
    <xf numFmtId="0" fontId="39" fillId="6" borderId="0" xfId="0" applyFont="1" applyFill="1" applyBorder="1" applyAlignment="1"/>
    <xf numFmtId="3" fontId="41" fillId="6" borderId="0" xfId="0" applyNumberFormat="1" applyFont="1" applyFill="1" applyAlignment="1"/>
    <xf numFmtId="3" fontId="9" fillId="6" borderId="0" xfId="0" applyNumberFormat="1" applyFont="1" applyFill="1" applyAlignment="1"/>
    <xf numFmtId="0" fontId="46" fillId="6" borderId="0" xfId="0" applyFont="1" applyFill="1" applyAlignment="1"/>
    <xf numFmtId="3" fontId="14" fillId="6" borderId="0" xfId="0" applyNumberFormat="1" applyFont="1" applyFill="1" applyAlignment="1">
      <alignment horizontal="right"/>
    </xf>
    <xf numFmtId="0" fontId="14" fillId="6" borderId="0" xfId="0" applyFont="1" applyFill="1" applyAlignment="1"/>
    <xf numFmtId="0" fontId="39" fillId="6" borderId="6" xfId="0" applyFont="1" applyFill="1" applyBorder="1" applyAlignment="1" applyProtection="1">
      <alignment horizontal="center" vertical="center"/>
    </xf>
    <xf numFmtId="0" fontId="39" fillId="6" borderId="7" xfId="0" applyFont="1" applyFill="1" applyBorder="1" applyAlignment="1" applyProtection="1">
      <alignment horizontal="center" vertical="center"/>
    </xf>
    <xf numFmtId="0" fontId="39" fillId="6" borderId="0" xfId="0" applyFont="1" applyFill="1" applyAlignment="1" applyProtection="1">
      <alignment horizontal="left"/>
    </xf>
    <xf numFmtId="3" fontId="43" fillId="6" borderId="0" xfId="0" applyNumberFormat="1" applyFont="1" applyFill="1" applyAlignment="1"/>
    <xf numFmtId="3" fontId="28" fillId="6" borderId="0" xfId="0" applyNumberFormat="1" applyFont="1" applyFill="1" applyAlignment="1">
      <alignment vertical="center"/>
    </xf>
    <xf numFmtId="0" fontId="28" fillId="6" borderId="0" xfId="0" applyFont="1" applyFill="1" applyAlignment="1">
      <alignment vertical="center"/>
    </xf>
    <xf numFmtId="0" fontId="42" fillId="6" borderId="0" xfId="0" applyFont="1" applyFill="1" applyAlignment="1">
      <alignment horizontal="left" wrapText="1"/>
    </xf>
    <xf numFmtId="0" fontId="44" fillId="6" borderId="0" xfId="0" applyNumberFormat="1" applyFont="1" applyFill="1" applyBorder="1" applyAlignment="1">
      <alignment horizontal="right" wrapText="1"/>
    </xf>
    <xf numFmtId="0" fontId="40" fillId="6" borderId="0" xfId="0" applyFont="1" applyFill="1" applyAlignment="1">
      <alignment horizontal="left"/>
    </xf>
    <xf numFmtId="3" fontId="9" fillId="6" borderId="0" xfId="0" applyNumberFormat="1" applyFont="1" applyFill="1"/>
    <xf numFmtId="0" fontId="42" fillId="3" borderId="0" xfId="0" applyFont="1" applyFill="1" applyBorder="1" applyAlignment="1">
      <alignment horizontal="left" wrapText="1"/>
    </xf>
    <xf numFmtId="3" fontId="43" fillId="3" borderId="0" xfId="0" applyNumberFormat="1" applyFont="1" applyFill="1" applyAlignment="1">
      <alignment horizontal="right" vertical="center"/>
    </xf>
    <xf numFmtId="0" fontId="44" fillId="3" borderId="0" xfId="0" applyNumberFormat="1" applyFont="1" applyFill="1" applyAlignment="1">
      <alignment horizontal="right" vertical="center"/>
    </xf>
    <xf numFmtId="0" fontId="8" fillId="6" borderId="0" xfId="0" applyFont="1" applyFill="1" applyBorder="1" applyAlignment="1">
      <alignment vertical="center"/>
    </xf>
    <xf numFmtId="0" fontId="49" fillId="6" borderId="0" xfId="1" applyFont="1" applyFill="1" applyAlignment="1" applyProtection="1">
      <alignment horizontal="center" vertical="center"/>
    </xf>
    <xf numFmtId="0" fontId="47" fillId="6" borderId="0" xfId="0" applyFont="1" applyFill="1" applyAlignment="1">
      <alignment vertical="center"/>
    </xf>
    <xf numFmtId="3" fontId="47" fillId="6" borderId="0" xfId="0" applyNumberFormat="1" applyFont="1" applyFill="1" applyAlignment="1">
      <alignment vertical="center"/>
    </xf>
    <xf numFmtId="0" fontId="48" fillId="6" borderId="0" xfId="0" applyFont="1" applyFill="1" applyAlignment="1"/>
    <xf numFmtId="0" fontId="42" fillId="6" borderId="8" xfId="0" applyFont="1" applyFill="1" applyBorder="1" applyAlignment="1">
      <alignment vertical="center"/>
    </xf>
    <xf numFmtId="0" fontId="42" fillId="6" borderId="0" xfId="0" applyFont="1" applyFill="1" applyAlignment="1">
      <alignment vertical="center"/>
    </xf>
    <xf numFmtId="0" fontId="39" fillId="6" borderId="0" xfId="0" applyFont="1" applyFill="1" applyAlignment="1">
      <alignment vertical="center" wrapText="1"/>
    </xf>
    <xf numFmtId="3" fontId="43" fillId="6" borderId="0" xfId="0" applyNumberFormat="1" applyFont="1" applyFill="1" applyAlignment="1">
      <alignment vertical="center"/>
    </xf>
    <xf numFmtId="3" fontId="14" fillId="6" borderId="0" xfId="0" applyNumberFormat="1" applyFont="1" applyFill="1" applyAlignment="1"/>
    <xf numFmtId="0" fontId="42" fillId="6" borderId="0" xfId="0" applyFont="1" applyFill="1" applyBorder="1" applyAlignment="1">
      <alignment horizontal="left" vertical="center"/>
    </xf>
    <xf numFmtId="0" fontId="44" fillId="6" borderId="0" xfId="0" applyNumberFormat="1" applyFont="1" applyFill="1" applyBorder="1" applyAlignment="1">
      <alignment horizontal="right"/>
    </xf>
    <xf numFmtId="3" fontId="43" fillId="6" borderId="0" xfId="0" applyNumberFormat="1" applyFont="1" applyFill="1" applyAlignment="1">
      <alignment horizontal="right"/>
    </xf>
    <xf numFmtId="0" fontId="42" fillId="6" borderId="0" xfId="0" applyFont="1" applyFill="1" applyAlignment="1">
      <alignment horizontal="left" vertical="center"/>
    </xf>
    <xf numFmtId="166" fontId="43" fillId="3" borderId="0" xfId="0" applyNumberFormat="1" applyFont="1" applyFill="1" applyBorder="1" applyAlignment="1">
      <alignment horizontal="right" vertical="center"/>
    </xf>
    <xf numFmtId="0" fontId="39" fillId="3" borderId="17" xfId="0" applyFont="1" applyFill="1" applyBorder="1" applyAlignment="1" applyProtection="1">
      <alignment horizontal="center" vertical="center"/>
    </xf>
    <xf numFmtId="0" fontId="39" fillId="3" borderId="0" xfId="0" applyFont="1" applyFill="1" applyBorder="1" applyAlignment="1">
      <alignment vertical="center" wrapText="1"/>
    </xf>
    <xf numFmtId="0" fontId="57" fillId="7" borderId="0" xfId="0" applyFont="1" applyFill="1" applyAlignment="1">
      <alignment horizontal="left" vertical="center"/>
    </xf>
    <xf numFmtId="3" fontId="44" fillId="3" borderId="0" xfId="0" applyNumberFormat="1" applyFont="1" applyFill="1" applyBorder="1" applyAlignment="1">
      <alignment horizontal="right" wrapText="1" indent="1"/>
    </xf>
    <xf numFmtId="4" fontId="44" fillId="3" borderId="0" xfId="0" applyNumberFormat="1" applyFont="1" applyFill="1" applyBorder="1" applyAlignment="1">
      <alignment horizontal="right" wrapText="1" indent="1"/>
    </xf>
    <xf numFmtId="0" fontId="53" fillId="6" borderId="0" xfId="0" applyFont="1" applyFill="1" applyAlignment="1">
      <alignment horizontal="left" vertical="top" wrapText="1"/>
    </xf>
    <xf numFmtId="0" fontId="10" fillId="6" borderId="0" xfId="0" applyFont="1" applyFill="1" applyAlignment="1">
      <alignment horizontal="right"/>
    </xf>
    <xf numFmtId="0" fontId="57" fillId="6" borderId="0" xfId="0" applyFont="1" applyFill="1" applyAlignment="1">
      <alignment horizontal="left" vertical="center" wrapText="1"/>
    </xf>
    <xf numFmtId="0" fontId="53" fillId="6" borderId="0" xfId="0" applyFont="1" applyFill="1" applyAlignment="1">
      <alignment horizontal="left" vertical="center"/>
    </xf>
    <xf numFmtId="3" fontId="44" fillId="3" borderId="0" xfId="0" applyNumberFormat="1" applyFont="1" applyFill="1" applyAlignment="1"/>
    <xf numFmtId="3" fontId="44" fillId="3" borderId="0" xfId="0" applyNumberFormat="1" applyFont="1" applyFill="1" applyBorder="1" applyAlignment="1">
      <alignment horizontal="right" vertical="center"/>
    </xf>
    <xf numFmtId="3" fontId="44" fillId="3" borderId="0" xfId="0" applyNumberFormat="1" applyFont="1" applyFill="1" applyBorder="1" applyAlignment="1">
      <alignment horizontal="right" vertical="center" wrapText="1"/>
    </xf>
    <xf numFmtId="166" fontId="44" fillId="3" borderId="0" xfId="0" applyNumberFormat="1" applyFont="1" applyFill="1" applyAlignment="1">
      <alignment horizontal="right" vertical="center"/>
    </xf>
    <xf numFmtId="0" fontId="49" fillId="5" borderId="0" xfId="1" applyFont="1" applyFill="1" applyAlignment="1" applyProtection="1">
      <alignment horizontal="center" vertical="center"/>
    </xf>
    <xf numFmtId="0" fontId="44" fillId="3" borderId="0" xfId="0" applyNumberFormat="1" applyFont="1" applyFill="1" applyBorder="1" applyAlignment="1">
      <alignment vertical="center" wrapText="1"/>
    </xf>
    <xf numFmtId="0" fontId="39" fillId="3" borderId="6" xfId="0" applyFont="1" applyFill="1" applyBorder="1" applyAlignment="1" applyProtection="1">
      <alignment horizontal="center" vertical="center"/>
    </xf>
    <xf numFmtId="3" fontId="15" fillId="3" borderId="0" xfId="0" applyNumberFormat="1" applyFont="1" applyFill="1" applyBorder="1" applyAlignment="1">
      <alignment horizontal="center"/>
    </xf>
    <xf numFmtId="0" fontId="9" fillId="3" borderId="0" xfId="0" applyFont="1" applyFill="1" applyAlignment="1">
      <alignment horizontal="center" vertical="center"/>
    </xf>
    <xf numFmtId="0" fontId="28" fillId="3" borderId="0" xfId="0" applyFont="1" applyFill="1" applyAlignment="1">
      <alignment horizontal="center" vertical="center"/>
    </xf>
    <xf numFmtId="166" fontId="14" fillId="3" borderId="0" xfId="0" applyNumberFormat="1" applyFont="1" applyFill="1" applyAlignment="1"/>
    <xf numFmtId="0" fontId="39" fillId="3" borderId="6" xfId="0" applyFont="1" applyFill="1" applyBorder="1" applyAlignment="1" applyProtection="1">
      <alignment vertical="center"/>
    </xf>
    <xf numFmtId="0" fontId="39" fillId="3" borderId="17" xfId="0" applyFont="1" applyFill="1" applyBorder="1" applyAlignment="1" applyProtection="1">
      <alignment vertical="center"/>
    </xf>
    <xf numFmtId="166" fontId="43" fillId="3" borderId="0" xfId="0" applyNumberFormat="1" applyFont="1" applyFill="1" applyBorder="1" applyAlignment="1">
      <alignment vertical="center"/>
    </xf>
    <xf numFmtId="3" fontId="29" fillId="3" borderId="0" xfId="0" applyNumberFormat="1" applyFont="1" applyFill="1" applyBorder="1" applyAlignment="1"/>
    <xf numFmtId="0" fontId="41" fillId="3" borderId="0" xfId="0" applyFont="1" applyFill="1" applyBorder="1" applyAlignment="1">
      <alignment wrapText="1"/>
    </xf>
    <xf numFmtId="0" fontId="9" fillId="3" borderId="0" xfId="0" applyFont="1" applyFill="1" applyBorder="1" applyAlignment="1"/>
    <xf numFmtId="0" fontId="1" fillId="0" borderId="0" xfId="0" applyFont="1" applyAlignment="1">
      <alignment vertical="center" wrapText="1"/>
    </xf>
    <xf numFmtId="0" fontId="0" fillId="3" borderId="0" xfId="0" applyFill="1" applyAlignment="1">
      <alignment horizontal="justify" vertical="top" wrapText="1"/>
    </xf>
    <xf numFmtId="0" fontId="3" fillId="0" borderId="0" xfId="0" applyFont="1" applyAlignment="1">
      <alignment vertical="center"/>
    </xf>
    <xf numFmtId="0" fontId="1" fillId="0" borderId="0" xfId="0" applyFont="1" applyAlignment="1">
      <alignment vertical="center"/>
    </xf>
    <xf numFmtId="0" fontId="0" fillId="3" borderId="0" xfId="0" applyFill="1"/>
    <xf numFmtId="0" fontId="1" fillId="3" borderId="0" xfId="0" applyFont="1" applyFill="1" applyAlignment="1">
      <alignment horizontal="justify" vertical="top" wrapText="1"/>
    </xf>
    <xf numFmtId="0" fontId="0" fillId="3" borderId="0" xfId="0" quotePrefix="1" applyFill="1" applyAlignment="1">
      <alignment horizontal="justify" vertical="top" wrapText="1"/>
    </xf>
    <xf numFmtId="0" fontId="61" fillId="0" borderId="0" xfId="0" applyFont="1"/>
    <xf numFmtId="0" fontId="37" fillId="6" borderId="0" xfId="0" applyFont="1" applyFill="1"/>
    <xf numFmtId="0" fontId="14" fillId="6" borderId="0" xfId="0" applyFont="1" applyFill="1" applyBorder="1" applyAlignment="1">
      <alignment horizontal="justify" wrapText="1"/>
    </xf>
    <xf numFmtId="0" fontId="9" fillId="3" borderId="12" xfId="0" applyFont="1" applyFill="1" applyBorder="1"/>
    <xf numFmtId="0" fontId="15" fillId="3" borderId="0" xfId="0" applyFont="1" applyFill="1" applyBorder="1" applyAlignment="1">
      <alignment horizontal="left" vertical="top" wrapText="1"/>
    </xf>
    <xf numFmtId="0" fontId="62" fillId="6" borderId="0" xfId="0" applyFont="1" applyFill="1" applyBorder="1"/>
    <xf numFmtId="0" fontId="42" fillId="3" borderId="0" xfId="0" applyFont="1" applyFill="1" applyAlignment="1">
      <alignment horizontal="left"/>
    </xf>
    <xf numFmtId="0" fontId="15" fillId="3" borderId="0" xfId="0" applyFont="1" applyFill="1"/>
    <xf numFmtId="0" fontId="42" fillId="3" borderId="0" xfId="0" applyFont="1" applyFill="1"/>
    <xf numFmtId="0" fontId="42" fillId="3" borderId="0" xfId="0" applyFont="1" applyFill="1"/>
    <xf numFmtId="0" fontId="42" fillId="3" borderId="0" xfId="0" applyFont="1" applyFill="1"/>
    <xf numFmtId="166" fontId="36" fillId="3" borderId="0" xfId="0" applyNumberFormat="1" applyFont="1" applyFill="1" applyBorder="1" applyAlignment="1">
      <alignment horizontal="right" indent="1"/>
    </xf>
    <xf numFmtId="166" fontId="36" fillId="3" borderId="0" xfId="0" applyNumberFormat="1" applyFont="1" applyFill="1" applyBorder="1" applyAlignment="1">
      <alignment horizontal="right" vertical="center" indent="1"/>
    </xf>
    <xf numFmtId="0" fontId="52" fillId="3" borderId="0" xfId="0" applyFont="1" applyFill="1" applyAlignment="1">
      <alignment horizontal="justify" vertical="center" wrapText="1"/>
    </xf>
    <xf numFmtId="166" fontId="44" fillId="3" borderId="0" xfId="0" applyNumberFormat="1" applyFont="1" applyFill="1" applyAlignment="1">
      <alignment horizontal="right" vertical="center" indent="1"/>
    </xf>
    <xf numFmtId="3" fontId="10" fillId="6" borderId="0" xfId="0" applyNumberFormat="1" applyFont="1" applyFill="1" applyAlignment="1">
      <alignment horizontal="right"/>
    </xf>
    <xf numFmtId="4" fontId="63" fillId="3" borderId="0" xfId="0" applyNumberFormat="1" applyFont="1" applyFill="1" applyBorder="1" applyAlignment="1">
      <alignment horizontal="right" vertical="center" wrapText="1" indent="1"/>
    </xf>
    <xf numFmtId="0" fontId="64" fillId="3" borderId="0" xfId="0" applyFont="1" applyFill="1" applyAlignment="1"/>
    <xf numFmtId="0" fontId="65" fillId="9" borderId="0" xfId="0" applyFont="1" applyFill="1" applyAlignment="1">
      <alignment vertical="center"/>
    </xf>
    <xf numFmtId="0" fontId="65" fillId="9" borderId="0" xfId="0" applyFont="1" applyFill="1" applyAlignment="1">
      <alignment horizontal="right" vertical="center"/>
    </xf>
    <xf numFmtId="0" fontId="42" fillId="9" borderId="0" xfId="0" applyFont="1" applyFill="1" applyAlignment="1">
      <alignment horizontal="left" vertical="top"/>
    </xf>
    <xf numFmtId="166" fontId="43" fillId="3" borderId="0" xfId="0" quotePrefix="1" applyNumberFormat="1" applyFont="1" applyFill="1" applyAlignment="1">
      <alignment horizontal="right" vertical="center"/>
    </xf>
    <xf numFmtId="3" fontId="66" fillId="3" borderId="0" xfId="0" applyNumberFormat="1" applyFont="1" applyFill="1" applyBorder="1" applyAlignment="1">
      <alignment horizontal="right" indent="1"/>
    </xf>
    <xf numFmtId="3" fontId="66" fillId="3" borderId="0" xfId="0" applyNumberFormat="1" applyFont="1" applyFill="1" applyAlignment="1">
      <alignment horizontal="right" indent="1"/>
    </xf>
    <xf numFmtId="166" fontId="13" fillId="3" borderId="0" xfId="0" applyNumberFormat="1" applyFont="1" applyFill="1" applyAlignment="1">
      <alignment horizontal="right" vertical="center"/>
    </xf>
    <xf numFmtId="166" fontId="66" fillId="3" borderId="0" xfId="0" applyNumberFormat="1" applyFont="1" applyFill="1" applyBorder="1" applyAlignment="1">
      <alignment horizontal="right" vertical="center"/>
    </xf>
    <xf numFmtId="3" fontId="13" fillId="3" borderId="0" xfId="0" applyNumberFormat="1" applyFont="1" applyFill="1" applyAlignment="1">
      <alignment horizontal="right" indent="1"/>
    </xf>
    <xf numFmtId="3" fontId="9" fillId="6" borderId="0" xfId="0" applyNumberFormat="1" applyFont="1" applyFill="1" applyAlignment="1">
      <alignment vertical="center"/>
    </xf>
    <xf numFmtId="0" fontId="0" fillId="6" borderId="0" xfId="0" applyFill="1" applyAlignment="1"/>
    <xf numFmtId="0" fontId="18" fillId="3" borderId="0" xfId="8" applyFont="1" applyFill="1" applyBorder="1" applyAlignment="1" applyProtection="1">
      <alignment horizontal="justify" vertical="center" wrapText="1"/>
      <protection locked="0"/>
    </xf>
    <xf numFmtId="0" fontId="25" fillId="0" borderId="0" xfId="0" applyFont="1" applyBorder="1" applyAlignment="1">
      <alignment horizontal="justify" vertical="center" wrapText="1"/>
    </xf>
    <xf numFmtId="0" fontId="18" fillId="3" borderId="0" xfId="8" applyFont="1" applyFill="1" applyBorder="1" applyAlignment="1" applyProtection="1">
      <alignment vertical="center" wrapText="1"/>
      <protection locked="0"/>
    </xf>
    <xf numFmtId="0" fontId="25" fillId="0" borderId="0" xfId="0" applyFont="1" applyAlignment="1">
      <alignment vertical="center"/>
    </xf>
    <xf numFmtId="0" fontId="4" fillId="3" borderId="0" xfId="0" applyFont="1" applyFill="1" applyAlignment="1">
      <alignment horizontal="justify" vertical="top" wrapText="1"/>
    </xf>
    <xf numFmtId="0" fontId="0" fillId="3" borderId="0" xfId="0" applyFill="1" applyAlignment="1">
      <alignment horizontal="justify" vertical="top" wrapText="1"/>
    </xf>
    <xf numFmtId="17" fontId="51" fillId="3" borderId="10" xfId="0" applyNumberFormat="1" applyFont="1" applyFill="1" applyBorder="1" applyAlignment="1">
      <alignment horizontal="left"/>
    </xf>
    <xf numFmtId="49" fontId="41" fillId="3" borderId="10" xfId="0" applyNumberFormat="1" applyFont="1" applyFill="1" applyBorder="1" applyAlignment="1">
      <alignment horizontal="left"/>
    </xf>
    <xf numFmtId="0" fontId="34" fillId="3" borderId="0" xfId="0" applyFont="1" applyFill="1" applyBorder="1" applyAlignment="1">
      <alignment horizontal="center" vertical="center"/>
    </xf>
    <xf numFmtId="0" fontId="35" fillId="3" borderId="0" xfId="0" applyFont="1" applyFill="1" applyBorder="1" applyAlignment="1">
      <alignment horizontal="center" vertical="center" wrapText="1"/>
    </xf>
    <xf numFmtId="0" fontId="8" fillId="8" borderId="0" xfId="0" applyFont="1" applyFill="1" applyBorder="1" applyAlignment="1">
      <alignment horizontal="left" vertical="center" wrapText="1"/>
    </xf>
    <xf numFmtId="0" fontId="8" fillId="8" borderId="0" xfId="0" applyFont="1" applyFill="1" applyBorder="1" applyAlignment="1">
      <alignment vertical="center" wrapText="1"/>
    </xf>
    <xf numFmtId="0" fontId="9" fillId="8" borderId="0" xfId="0" applyFont="1" applyFill="1" applyBorder="1" applyAlignment="1">
      <alignment vertical="center" wrapText="1"/>
    </xf>
    <xf numFmtId="0" fontId="9" fillId="4" borderId="0" xfId="0" applyFont="1" applyFill="1" applyAlignment="1">
      <alignment vertical="center" wrapText="1"/>
    </xf>
    <xf numFmtId="0" fontId="42" fillId="3" borderId="6" xfId="0" applyFont="1" applyFill="1" applyBorder="1" applyAlignment="1" applyProtection="1">
      <alignment horizontal="left" wrapText="1"/>
    </xf>
    <xf numFmtId="0" fontId="42" fillId="3" borderId="0" xfId="0" applyFont="1" applyFill="1"/>
    <xf numFmtId="0" fontId="39" fillId="3" borderId="6" xfId="0" applyFont="1" applyFill="1" applyBorder="1" applyAlignment="1" applyProtection="1">
      <alignment horizontal="center" vertical="center"/>
    </xf>
    <xf numFmtId="0" fontId="49" fillId="5" borderId="0" xfId="1" applyFont="1" applyFill="1" applyAlignment="1" applyProtection="1">
      <alignment horizontal="center" vertical="center"/>
    </xf>
    <xf numFmtId="0" fontId="52" fillId="3" borderId="0" xfId="0" applyFont="1" applyFill="1" applyAlignment="1">
      <alignment horizontal="justify" vertical="center" wrapText="1"/>
    </xf>
    <xf numFmtId="0" fontId="46" fillId="3" borderId="0" xfId="0" applyFont="1" applyFill="1" applyAlignment="1">
      <alignment horizontal="justify" vertical="center" wrapText="1"/>
    </xf>
    <xf numFmtId="0" fontId="9" fillId="8" borderId="0" xfId="0" applyFont="1" applyFill="1" applyAlignment="1">
      <alignment vertical="center" wrapText="1"/>
    </xf>
    <xf numFmtId="0" fontId="42" fillId="3" borderId="0" xfId="0" applyFont="1" applyFill="1" applyBorder="1" applyAlignment="1" applyProtection="1">
      <alignment horizontal="left" wrapText="1"/>
    </xf>
    <xf numFmtId="0" fontId="39" fillId="3" borderId="15" xfId="0" applyFont="1" applyFill="1" applyBorder="1" applyAlignment="1" applyProtection="1">
      <alignment horizontal="center" vertical="center"/>
    </xf>
    <xf numFmtId="0" fontId="39" fillId="3" borderId="8" xfId="0" applyFont="1" applyFill="1" applyBorder="1" applyAlignment="1" applyProtection="1">
      <alignment horizontal="center" vertical="center" wrapText="1"/>
    </xf>
    <xf numFmtId="0" fontId="41" fillId="3" borderId="12" xfId="0" applyFont="1" applyFill="1" applyBorder="1" applyAlignment="1">
      <alignment horizontal="center" vertical="center"/>
    </xf>
    <xf numFmtId="0" fontId="39" fillId="3" borderId="15" xfId="0" applyFont="1" applyFill="1" applyBorder="1" applyAlignment="1" applyProtection="1">
      <alignment horizontal="center" vertical="center" wrapText="1"/>
    </xf>
    <xf numFmtId="0" fontId="46" fillId="3" borderId="0" xfId="0" applyFont="1" applyFill="1" applyAlignment="1">
      <alignment horizontal="justify" vertical="top" wrapText="1"/>
    </xf>
    <xf numFmtId="0" fontId="42" fillId="6" borderId="6" xfId="0" applyFont="1" applyFill="1" applyBorder="1" applyAlignment="1" applyProtection="1">
      <alignment horizontal="left" wrapText="1"/>
    </xf>
    <xf numFmtId="0" fontId="42" fillId="6" borderId="0" xfId="0" applyFont="1" applyFill="1" applyBorder="1" applyAlignment="1" applyProtection="1">
      <alignment horizontal="left" wrapText="1"/>
    </xf>
    <xf numFmtId="0" fontId="39" fillId="6" borderId="13" xfId="0" applyFont="1" applyFill="1" applyBorder="1" applyAlignment="1" applyProtection="1">
      <alignment horizontal="center" vertical="center"/>
    </xf>
    <xf numFmtId="0" fontId="46" fillId="3" borderId="14" xfId="0" applyFont="1" applyFill="1" applyBorder="1" applyAlignment="1">
      <alignment horizontal="justify" wrapText="1"/>
    </xf>
    <xf numFmtId="0" fontId="39" fillId="3" borderId="13" xfId="0" applyFont="1" applyFill="1" applyBorder="1" applyAlignment="1" applyProtection="1">
      <alignment horizontal="center" vertical="center"/>
    </xf>
    <xf numFmtId="0" fontId="46" fillId="6" borderId="14" xfId="0" applyFont="1" applyFill="1" applyBorder="1" applyAlignment="1">
      <alignment horizontal="justify" wrapText="1"/>
    </xf>
    <xf numFmtId="0" fontId="8" fillId="6" borderId="0" xfId="0" applyFont="1" applyFill="1" applyBorder="1" applyAlignment="1">
      <alignment vertical="center" wrapText="1"/>
    </xf>
    <xf numFmtId="0" fontId="9" fillId="6" borderId="0" xfId="0" applyFont="1" applyFill="1" applyAlignment="1">
      <alignment vertical="center" wrapText="1"/>
    </xf>
    <xf numFmtId="0" fontId="14" fillId="3" borderId="0" xfId="0" applyFont="1" applyFill="1" applyBorder="1" applyAlignment="1">
      <alignment horizontal="justify" wrapText="1"/>
    </xf>
    <xf numFmtId="0" fontId="9" fillId="3" borderId="0" xfId="0" applyFont="1" applyFill="1" applyBorder="1" applyAlignment="1">
      <alignment horizontal="justify" wrapText="1"/>
    </xf>
    <xf numFmtId="0" fontId="46" fillId="3" borderId="0" xfId="0" applyFont="1" applyFill="1" applyBorder="1" applyAlignment="1">
      <alignment horizontal="justify" wrapText="1"/>
    </xf>
    <xf numFmtId="0" fontId="41" fillId="3" borderId="0" xfId="0" applyFont="1" applyFill="1" applyBorder="1" applyAlignment="1">
      <alignment horizontal="justify" wrapText="1"/>
    </xf>
    <xf numFmtId="0" fontId="54" fillId="0" borderId="0" xfId="0" applyFont="1" applyAlignment="1">
      <alignment vertical="center" wrapText="1"/>
    </xf>
    <xf numFmtId="0" fontId="55" fillId="0" borderId="0" xfId="0" applyFont="1" applyAlignment="1">
      <alignment vertical="center" wrapText="1"/>
    </xf>
    <xf numFmtId="0" fontId="3" fillId="0" borderId="0" xfId="0" applyFont="1" applyAlignment="1">
      <alignment vertical="center" wrapText="1"/>
    </xf>
    <xf numFmtId="0" fontId="0" fillId="3" borderId="0" xfId="0" quotePrefix="1" applyFill="1" applyAlignment="1">
      <alignment horizontal="justify" vertical="top" wrapText="1"/>
    </xf>
    <xf numFmtId="0" fontId="0" fillId="0" borderId="0" xfId="0" applyAlignment="1">
      <alignment horizontal="justify" vertical="top" wrapText="1"/>
    </xf>
    <xf numFmtId="0" fontId="1" fillId="3" borderId="0" xfId="0" applyFont="1" applyFill="1" applyAlignment="1">
      <alignment horizontal="justify" vertical="center" wrapText="1"/>
    </xf>
    <xf numFmtId="0" fontId="0" fillId="0" borderId="0" xfId="0" applyAlignment="1">
      <alignment horizontal="justify" vertical="center" wrapText="1"/>
    </xf>
    <xf numFmtId="0" fontId="0" fillId="3" borderId="0" xfId="0" applyFill="1" applyAlignment="1">
      <alignment vertical="center" wrapText="1"/>
    </xf>
    <xf numFmtId="0" fontId="1" fillId="3" borderId="0" xfId="0" quotePrefix="1" applyFont="1" applyFill="1" applyAlignment="1">
      <alignment horizontal="justify" vertical="top" wrapText="1"/>
    </xf>
    <xf numFmtId="0" fontId="60" fillId="3" borderId="0" xfId="0" applyFont="1" applyFill="1" applyBorder="1" applyAlignment="1">
      <alignment vertical="top" wrapText="1"/>
    </xf>
    <xf numFmtId="0" fontId="60" fillId="3" borderId="0" xfId="0" applyFont="1" applyFill="1" applyAlignment="1">
      <alignment horizontal="justify" vertical="top" wrapText="1"/>
    </xf>
    <xf numFmtId="0" fontId="0" fillId="0" borderId="0" xfId="0" applyAlignment="1">
      <alignment wrapText="1"/>
    </xf>
    <xf numFmtId="0" fontId="59" fillId="3" borderId="0" xfId="0" applyFont="1" applyFill="1" applyAlignment="1">
      <alignment horizontal="justify" vertical="top" wrapText="1"/>
    </xf>
    <xf numFmtId="0" fontId="1" fillId="0" borderId="0" xfId="0" applyFont="1" applyAlignment="1">
      <alignment horizontal="justify" vertical="top" wrapText="1"/>
    </xf>
    <xf numFmtId="0" fontId="9" fillId="8" borderId="0" xfId="0" applyFont="1" applyFill="1" applyAlignment="1">
      <alignment wrapText="1"/>
    </xf>
    <xf numFmtId="0" fontId="56" fillId="3" borderId="0" xfId="0" applyFont="1" applyFill="1" applyAlignment="1">
      <alignment horizontal="center" wrapText="1"/>
    </xf>
    <xf numFmtId="0" fontId="41" fillId="0" borderId="0" xfId="0" applyFont="1" applyAlignment="1">
      <alignment wrapText="1"/>
    </xf>
    <xf numFmtId="0" fontId="56" fillId="3" borderId="0" xfId="0" applyFont="1" applyFill="1" applyAlignment="1">
      <alignment horizontal="justify" vertical="top" wrapText="1"/>
    </xf>
    <xf numFmtId="0" fontId="9" fillId="3" borderId="0" xfId="0" applyFont="1" applyFill="1" applyAlignment="1">
      <alignment horizontal="justify" vertical="top" wrapText="1"/>
    </xf>
    <xf numFmtId="0" fontId="9" fillId="0" borderId="0" xfId="0" applyFont="1" applyAlignment="1">
      <alignment wrapText="1"/>
    </xf>
    <xf numFmtId="0" fontId="9" fillId="3" borderId="0" xfId="0" applyNumberFormat="1" applyFont="1" applyFill="1" applyAlignment="1">
      <alignment horizontal="justify" vertical="top" wrapText="1"/>
    </xf>
  </cellXfs>
  <cellStyles count="15">
    <cellStyle name="Hipervínculo" xfId="1" builtinId="8"/>
    <cellStyle name="Hipervínculo 2" xfId="2"/>
    <cellStyle name="Millares [0]" xfId="3" builtinId="6"/>
    <cellStyle name="Millares [0] 2" xfId="4"/>
    <cellStyle name="Millares [0] 3" xfId="5"/>
    <cellStyle name="Normal" xfId="0" builtinId="0"/>
    <cellStyle name="Normal 2" xfId="6"/>
    <cellStyle name="Normal_Hoja1" xfId="7"/>
    <cellStyle name="Normal_Tablas_PR_31-12-2010" xfId="8"/>
    <cellStyle name="Porcentaje" xfId="9" builtinId="5"/>
    <cellStyle name="XLConnect.Boolean" xfId="10"/>
    <cellStyle name="XLConnect.DateTime" xfId="11"/>
    <cellStyle name="XLConnect.Header" xfId="12"/>
    <cellStyle name="XLConnect.Numeric" xfId="13"/>
    <cellStyle name="XLConnect.String" xfId="1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CC00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238125</xdr:colOff>
      <xdr:row>17</xdr:row>
      <xdr:rowOff>647700</xdr:rowOff>
    </xdr:from>
    <xdr:to>
      <xdr:col>7</xdr:col>
      <xdr:colOff>600075</xdr:colOff>
      <xdr:row>17</xdr:row>
      <xdr:rowOff>1152525</xdr:rowOff>
    </xdr:to>
    <xdr:pic>
      <xdr:nvPicPr>
        <xdr:cNvPr id="4103" name="Imagen 3"/>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76250" y="10210800"/>
          <a:ext cx="47053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457200</xdr:colOff>
      <xdr:row>17</xdr:row>
      <xdr:rowOff>19050</xdr:rowOff>
    </xdr:from>
    <xdr:ext cx="3286125" cy="335413"/>
    <mc:AlternateContent xmlns:mc="http://schemas.openxmlformats.org/markup-compatibility/2006" xmlns:a14="http://schemas.microsoft.com/office/drawing/2010/main">
      <mc:Choice Requires="a14">
        <xdr:sp macro="" textlink="">
          <xdr:nvSpPr>
            <xdr:cNvPr id="4" name="CuadroTexto 3">
              <a:extLst>
                <a:ext uri="{FF2B5EF4-FFF2-40B4-BE49-F238E27FC236}">
                  <a16:creationId xmlns:a16="http://schemas.microsoft.com/office/drawing/2014/main" id="{B9536FD5-BB65-4132-9EB1-8F06D9D6FCA1}"/>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s-ES" sz="1100" b="0" i="1">
                        <a:latin typeface="Cambria Math" panose="02040503050406030204" pitchFamily="18" charset="0"/>
                      </a:rPr>
                      <m:t>Í</m:t>
                    </m:r>
                    <m:r>
                      <a:rPr lang="es-ES" sz="1100" b="0" i="1">
                        <a:latin typeface="Cambria Math" panose="02040503050406030204" pitchFamily="18" charset="0"/>
                      </a:rPr>
                      <m:t>𝑛𝑑𝑖𝑐𝑒</m:t>
                    </m:r>
                    <m:r>
                      <a:rPr lang="es-ES" sz="1100" b="0" i="1">
                        <a:latin typeface="Cambria Math" panose="02040503050406030204" pitchFamily="18" charset="0"/>
                      </a:rPr>
                      <m:t> </m:t>
                    </m:r>
                    <m:r>
                      <a:rPr lang="es-ES" sz="1100" b="0" i="1">
                        <a:latin typeface="Cambria Math" panose="02040503050406030204" pitchFamily="18" charset="0"/>
                      </a:rPr>
                      <m:t>𝑑𝑒</m:t>
                    </m:r>
                    <m:r>
                      <a:rPr lang="es-ES" sz="1100" b="0" i="1">
                        <a:latin typeface="Cambria Math" panose="02040503050406030204" pitchFamily="18" charset="0"/>
                      </a:rPr>
                      <m:t> </m:t>
                    </m:r>
                    <m:r>
                      <a:rPr lang="es-ES" sz="1100" b="0" i="1">
                        <a:latin typeface="Cambria Math" panose="02040503050406030204" pitchFamily="18" charset="0"/>
                      </a:rPr>
                      <m:t>𝑖𝑛𝑐𝑖𝑑𝑒𝑛𝑐𝑖𝑎</m:t>
                    </m:r>
                    <m:r>
                      <a:rPr lang="es-ES" sz="1100" b="0" i="1">
                        <a:latin typeface="Cambria Math" panose="02040503050406030204" pitchFamily="18" charset="0"/>
                      </a:rPr>
                      <m:t> </m:t>
                    </m:r>
                    <m:r>
                      <a:rPr lang="es-ES" sz="1100" b="0" i="1">
                        <a:latin typeface="Cambria Math" panose="02040503050406030204" pitchFamily="18" charset="0"/>
                      </a:rPr>
                      <m:t>𝑚𝑒𝑛𝑠𝑢𝑎𝑙</m:t>
                    </m:r>
                    <m:r>
                      <a:rPr lang="es-ES" sz="1100" b="0" i="1">
                        <a:latin typeface="Cambria Math" panose="02040503050406030204" pitchFamily="18" charset="0"/>
                      </a:rPr>
                      <m:t>= </m:t>
                    </m:r>
                    <m:f>
                      <m:fPr>
                        <m:ctrlPr>
                          <a:rPr lang="es-ES" sz="1100" b="0" i="1">
                            <a:latin typeface="Cambria Math" panose="02040503050406030204" pitchFamily="18" charset="0"/>
                          </a:rPr>
                        </m:ctrlPr>
                      </m:fPr>
                      <m:num>
                        <m:r>
                          <a:rPr lang="es-ES" sz="1100" b="0" i="1">
                            <a:latin typeface="Cambria Math" panose="02040503050406030204" pitchFamily="18" charset="0"/>
                          </a:rPr>
                          <m:t>  </m:t>
                        </m:r>
                        <m:r>
                          <a:rPr lang="es-ES" sz="1100" b="0" i="1">
                            <a:latin typeface="Cambria Math" panose="02040503050406030204" pitchFamily="18" charset="0"/>
                          </a:rPr>
                          <m:t>𝑎𝑡𝑟</m:t>
                        </m:r>
                        <m:r>
                          <a:rPr lang="es-ES" sz="1100" b="0" i="1">
                            <a:latin typeface="Cambria Math" panose="02040503050406030204" pitchFamily="18" charset="0"/>
                          </a:rPr>
                          <m:t>  </m:t>
                        </m:r>
                      </m:num>
                      <m:den>
                        <m:r>
                          <a:rPr lang="es-ES" sz="1100" b="0" i="1">
                            <a:latin typeface="Cambria Math" panose="02040503050406030204" pitchFamily="18" charset="0"/>
                          </a:rPr>
                          <m:t>  </m:t>
                        </m:r>
                        <m:r>
                          <a:rPr lang="es-ES" sz="1100" b="0" i="1">
                            <a:latin typeface="Cambria Math" panose="02040503050406030204" pitchFamily="18" charset="0"/>
                          </a:rPr>
                          <m:t>𝑎𝑓𝑖</m:t>
                        </m:r>
                        <m:r>
                          <a:rPr lang="es-ES" sz="1100" b="0" i="1">
                            <a:latin typeface="Cambria Math" panose="02040503050406030204" pitchFamily="18" charset="0"/>
                          </a:rPr>
                          <m:t>  </m:t>
                        </m:r>
                      </m:den>
                    </m:f>
                    <m:r>
                      <a:rPr lang="es-ES" sz="1100" b="0" i="1">
                        <a:latin typeface="Cambria Math" panose="02040503050406030204" pitchFamily="18" charset="0"/>
                      </a:rPr>
                      <m:t>·100 000</m:t>
                    </m:r>
                  </m:oMath>
                </m:oMathPara>
              </a14:m>
              <a:endParaRPr lang="es-ES" sz="1100"/>
            </a:p>
          </xdr:txBody>
        </xdr:sp>
      </mc:Choice>
      <mc:Fallback xmlns="">
        <xdr:sp macro="" textlink="">
          <xdr:nvSpPr>
            <xdr:cNvPr id="4" name="CuadroTexto 3">
              <a:extLst>
                <a:ext uri="{FF2B5EF4-FFF2-40B4-BE49-F238E27FC236}">
                  <a16:creationId xmlns:a16="http://schemas.microsoft.com/office/drawing/2014/main" id="{B9536FD5-BB65-4132-9EB1-8F06D9D6FCA1}"/>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ES" sz="1100" b="0" i="0">
                  <a:latin typeface="Cambria Math" panose="02040503050406030204" pitchFamily="18" charset="0"/>
                </a:rPr>
                <a:t>Í𝑛𝑑𝑖𝑐𝑒 𝑑𝑒 𝑖𝑛𝑐𝑖𝑑𝑒𝑛𝑐𝑖𝑎 𝑚𝑒𝑛𝑠𝑢𝑎𝑙=  (  𝑎𝑡𝑟  )/(  𝑎𝑓𝑖  )·100 000</a:t>
              </a:r>
              <a:endParaRPr lang="es-ES" sz="1100"/>
            </a:p>
          </xdr:txBody>
        </xdr:sp>
      </mc:Fallback>
    </mc:AlternateContent>
    <xdr:clientData/>
  </xdr:oneCellAnchor>
  <xdr:oneCellAnchor>
    <xdr:from>
      <xdr:col>3</xdr:col>
      <xdr:colOff>457200</xdr:colOff>
      <xdr:row>17</xdr:row>
      <xdr:rowOff>19050</xdr:rowOff>
    </xdr:from>
    <xdr:ext cx="3286125" cy="335413"/>
    <mc:AlternateContent xmlns:mc="http://schemas.openxmlformats.org/markup-compatibility/2006" xmlns:a14="http://schemas.microsoft.com/office/drawing/2010/main">
      <mc:Choice Requires="a14">
        <xdr:sp macro="" textlink="">
          <xdr:nvSpPr>
            <xdr:cNvPr id="5" name="CuadroTexto 4">
              <a:extLst>
                <a:ext uri="{FF2B5EF4-FFF2-40B4-BE49-F238E27FC236}">
                  <a16:creationId xmlns:a16="http://schemas.microsoft.com/office/drawing/2014/main" id="{B9536FD5-BB65-4132-9EB1-8F06D9D6FCA1}"/>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s-ES" sz="1100" b="0" i="1">
                        <a:latin typeface="Cambria Math" panose="02040503050406030204" pitchFamily="18" charset="0"/>
                      </a:rPr>
                      <m:t>Í</m:t>
                    </m:r>
                    <m:r>
                      <a:rPr lang="es-ES" sz="1100" b="0" i="1">
                        <a:latin typeface="Cambria Math" panose="02040503050406030204" pitchFamily="18" charset="0"/>
                      </a:rPr>
                      <m:t>𝑛𝑑𝑖𝑐𝑒</m:t>
                    </m:r>
                    <m:r>
                      <a:rPr lang="es-ES" sz="1100" b="0" i="1">
                        <a:latin typeface="Cambria Math" panose="02040503050406030204" pitchFamily="18" charset="0"/>
                      </a:rPr>
                      <m:t> </m:t>
                    </m:r>
                    <m:r>
                      <a:rPr lang="es-ES" sz="1100" b="0" i="1">
                        <a:latin typeface="Cambria Math" panose="02040503050406030204" pitchFamily="18" charset="0"/>
                      </a:rPr>
                      <m:t>𝑑𝑒</m:t>
                    </m:r>
                    <m:r>
                      <a:rPr lang="es-ES" sz="1100" b="0" i="1">
                        <a:latin typeface="Cambria Math" panose="02040503050406030204" pitchFamily="18" charset="0"/>
                      </a:rPr>
                      <m:t> </m:t>
                    </m:r>
                    <m:r>
                      <a:rPr lang="es-ES" sz="1100" b="0" i="1">
                        <a:latin typeface="Cambria Math" panose="02040503050406030204" pitchFamily="18" charset="0"/>
                      </a:rPr>
                      <m:t>𝑖𝑛𝑐𝑖𝑑𝑒𝑛𝑐𝑖𝑎</m:t>
                    </m:r>
                    <m:r>
                      <a:rPr lang="es-ES" sz="1100" b="0" i="1">
                        <a:latin typeface="Cambria Math" panose="02040503050406030204" pitchFamily="18" charset="0"/>
                      </a:rPr>
                      <m:t> </m:t>
                    </m:r>
                    <m:r>
                      <a:rPr lang="es-ES" sz="1100" b="0" i="1">
                        <a:latin typeface="Cambria Math" panose="02040503050406030204" pitchFamily="18" charset="0"/>
                      </a:rPr>
                      <m:t>𝑚𝑒𝑛𝑠𝑢𝑎𝑙</m:t>
                    </m:r>
                    <m:r>
                      <a:rPr lang="es-ES" sz="1100" b="0" i="1">
                        <a:latin typeface="Cambria Math" panose="02040503050406030204" pitchFamily="18" charset="0"/>
                      </a:rPr>
                      <m:t>= </m:t>
                    </m:r>
                    <m:f>
                      <m:fPr>
                        <m:ctrlPr>
                          <a:rPr lang="es-ES" sz="1100" b="0" i="1">
                            <a:latin typeface="Cambria Math" panose="02040503050406030204" pitchFamily="18" charset="0"/>
                          </a:rPr>
                        </m:ctrlPr>
                      </m:fPr>
                      <m:num>
                        <m:r>
                          <a:rPr lang="es-ES" sz="1100" b="0" i="1">
                            <a:latin typeface="Cambria Math" panose="02040503050406030204" pitchFamily="18" charset="0"/>
                          </a:rPr>
                          <m:t>  </m:t>
                        </m:r>
                        <m:r>
                          <a:rPr lang="es-ES" sz="1100" b="0" i="1">
                            <a:latin typeface="Cambria Math" panose="02040503050406030204" pitchFamily="18" charset="0"/>
                          </a:rPr>
                          <m:t>𝑎𝑡𝑟</m:t>
                        </m:r>
                        <m:r>
                          <a:rPr lang="es-ES" sz="1100" b="0" i="1">
                            <a:latin typeface="Cambria Math" panose="02040503050406030204" pitchFamily="18" charset="0"/>
                          </a:rPr>
                          <m:t>  </m:t>
                        </m:r>
                      </m:num>
                      <m:den>
                        <m:r>
                          <a:rPr lang="es-ES" sz="1100" b="0" i="1">
                            <a:latin typeface="Cambria Math" panose="02040503050406030204" pitchFamily="18" charset="0"/>
                          </a:rPr>
                          <m:t>  </m:t>
                        </m:r>
                        <m:r>
                          <a:rPr lang="es-ES" sz="1100" b="0" i="1">
                            <a:latin typeface="Cambria Math" panose="02040503050406030204" pitchFamily="18" charset="0"/>
                          </a:rPr>
                          <m:t>𝑎𝑓𝑖</m:t>
                        </m:r>
                        <m:r>
                          <a:rPr lang="es-ES" sz="1100" b="0" i="1">
                            <a:latin typeface="Cambria Math" panose="02040503050406030204" pitchFamily="18" charset="0"/>
                          </a:rPr>
                          <m:t>  </m:t>
                        </m:r>
                      </m:den>
                    </m:f>
                    <m:r>
                      <a:rPr lang="es-ES" sz="1100" b="0" i="1">
                        <a:latin typeface="Cambria Math" panose="02040503050406030204" pitchFamily="18" charset="0"/>
                      </a:rPr>
                      <m:t>·100 000</m:t>
                    </m:r>
                  </m:oMath>
                </m:oMathPara>
              </a14:m>
              <a:endParaRPr lang="es-ES" sz="1100"/>
            </a:p>
          </xdr:txBody>
        </xdr:sp>
      </mc:Choice>
      <mc:Fallback xmlns="">
        <xdr:sp macro="" textlink="">
          <xdr:nvSpPr>
            <xdr:cNvPr id="5" name="CuadroTexto 4">
              <a:extLst>
                <a:ext uri="{FF2B5EF4-FFF2-40B4-BE49-F238E27FC236}">
                  <a16:creationId xmlns:a16="http://schemas.microsoft.com/office/drawing/2014/main" id="{B9536FD5-BB65-4132-9EB1-8F06D9D6FCA1}"/>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ES" sz="1100" b="0" i="0">
                  <a:latin typeface="Cambria Math" panose="02040503050406030204" pitchFamily="18" charset="0"/>
                </a:rPr>
                <a:t>Í𝑛𝑑𝑖𝑐𝑒 𝑑𝑒 𝑖𝑛𝑐𝑖𝑑𝑒𝑛𝑐𝑖𝑎 𝑚𝑒𝑛𝑠𝑢𝑎𝑙=  (  𝑎𝑡𝑟  )/(  𝑎𝑓𝑖  )·100 000</a:t>
              </a:r>
              <a:endParaRPr lang="es-ES" sz="1100"/>
            </a:p>
          </xdr:txBody>
        </xdr:sp>
      </mc:Fallback>
    </mc:AlternateContent>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2:B49"/>
  <sheetViews>
    <sheetView zoomScaleNormal="100" workbookViewId="0">
      <selection activeCell="B48" sqref="B48"/>
    </sheetView>
  </sheetViews>
  <sheetFormatPr baseColWidth="10" defaultColWidth="0" defaultRowHeight="12.75"/>
  <cols>
    <col min="1" max="1" width="22" style="11" customWidth="1"/>
    <col min="2" max="2" width="87.140625" style="11" customWidth="1"/>
    <col min="3" max="16384" width="0" style="11" hidden="1"/>
  </cols>
  <sheetData>
    <row r="2" spans="1:2" s="15" customFormat="1" ht="30.75">
      <c r="A2" s="13" t="s">
        <v>30</v>
      </c>
      <c r="B2" s="14"/>
    </row>
    <row r="3" spans="1:2" ht="12.75" customHeight="1">
      <c r="A3" s="16"/>
      <c r="B3" s="16"/>
    </row>
    <row r="4" spans="1:2" ht="14.25">
      <c r="A4" s="17" t="s">
        <v>31</v>
      </c>
      <c r="B4" s="18"/>
    </row>
    <row r="5" spans="1:2" ht="2.25" customHeight="1">
      <c r="A5" s="19"/>
      <c r="B5" s="20"/>
    </row>
    <row r="6" spans="1:2" ht="13.5" customHeight="1">
      <c r="A6" s="21" t="s">
        <v>20</v>
      </c>
      <c r="B6" s="22" t="s">
        <v>29</v>
      </c>
    </row>
    <row r="7" spans="1:2" ht="12" customHeight="1">
      <c r="A7" s="23"/>
      <c r="B7" s="24"/>
    </row>
    <row r="8" spans="1:2" s="2" customFormat="1" ht="27" customHeight="1">
      <c r="A8" s="343" t="s">
        <v>3627</v>
      </c>
      <c r="B8" s="344"/>
    </row>
    <row r="9" spans="1:2" s="27" customFormat="1" ht="2.25" customHeight="1">
      <c r="A9" s="25"/>
      <c r="B9" s="26"/>
    </row>
    <row r="10" spans="1:2" ht="13.5" customHeight="1">
      <c r="A10" s="21" t="s">
        <v>20</v>
      </c>
      <c r="B10" s="22" t="s">
        <v>3300</v>
      </c>
    </row>
    <row r="11" spans="1:2" ht="13.5" customHeight="1">
      <c r="A11" s="21" t="s">
        <v>3302</v>
      </c>
      <c r="B11" s="22" t="s">
        <v>3301</v>
      </c>
    </row>
    <row r="12" spans="1:2" ht="13.5" customHeight="1">
      <c r="A12" s="21" t="s">
        <v>3318</v>
      </c>
      <c r="B12" s="22" t="s">
        <v>3628</v>
      </c>
    </row>
    <row r="13" spans="1:2" ht="13.5" customHeight="1">
      <c r="A13" s="21" t="s">
        <v>3302</v>
      </c>
      <c r="B13" s="22" t="s">
        <v>3305</v>
      </c>
    </row>
    <row r="14" spans="1:2" ht="13.5" customHeight="1">
      <c r="A14" s="21" t="s">
        <v>3319</v>
      </c>
      <c r="B14" s="22" t="s">
        <v>3630</v>
      </c>
    </row>
    <row r="15" spans="1:2" ht="13.5" customHeight="1">
      <c r="A15" s="21" t="s">
        <v>3304</v>
      </c>
      <c r="B15" s="22" t="s">
        <v>3303</v>
      </c>
    </row>
    <row r="16" spans="1:2" ht="13.5" customHeight="1">
      <c r="A16" s="21" t="s">
        <v>3320</v>
      </c>
      <c r="B16" s="22" t="s">
        <v>3629</v>
      </c>
    </row>
    <row r="17" spans="1:2" ht="13.5" customHeight="1">
      <c r="A17" s="21" t="s">
        <v>57</v>
      </c>
      <c r="B17" s="22" t="s">
        <v>73</v>
      </c>
    </row>
    <row r="18" spans="1:2" ht="13.5" customHeight="1">
      <c r="A18" s="21" t="s">
        <v>21</v>
      </c>
      <c r="B18" s="22" t="s">
        <v>65</v>
      </c>
    </row>
    <row r="19" spans="1:2" ht="13.5" customHeight="1">
      <c r="A19" s="21" t="s">
        <v>58</v>
      </c>
      <c r="B19" s="22" t="s">
        <v>74</v>
      </c>
    </row>
    <row r="20" spans="1:2" ht="13.5" customHeight="1">
      <c r="A20" s="21" t="s">
        <v>22</v>
      </c>
      <c r="B20" s="22" t="s">
        <v>66</v>
      </c>
    </row>
    <row r="21" spans="1:2" ht="13.5" customHeight="1">
      <c r="A21" s="21" t="s">
        <v>59</v>
      </c>
      <c r="B21" s="22" t="s">
        <v>75</v>
      </c>
    </row>
    <row r="22" spans="1:2" ht="13.5" customHeight="1">
      <c r="A22" s="21" t="s">
        <v>23</v>
      </c>
      <c r="B22" s="22" t="s">
        <v>67</v>
      </c>
    </row>
    <row r="23" spans="1:2" ht="13.5" customHeight="1">
      <c r="A23" s="21" t="s">
        <v>60</v>
      </c>
      <c r="B23" s="22" t="s">
        <v>76</v>
      </c>
    </row>
    <row r="24" spans="1:2" ht="13.5" customHeight="1">
      <c r="A24" s="21" t="s">
        <v>24</v>
      </c>
      <c r="B24" s="22" t="s">
        <v>68</v>
      </c>
    </row>
    <row r="25" spans="1:2" ht="13.5" customHeight="1">
      <c r="A25" s="21" t="s">
        <v>61</v>
      </c>
      <c r="B25" s="22" t="s">
        <v>77</v>
      </c>
    </row>
    <row r="26" spans="1:2" ht="13.5" customHeight="1">
      <c r="A26" s="21" t="s">
        <v>25</v>
      </c>
      <c r="B26" s="22" t="s">
        <v>69</v>
      </c>
    </row>
    <row r="27" spans="1:2" ht="13.5" customHeight="1">
      <c r="A27" s="21" t="s">
        <v>62</v>
      </c>
      <c r="B27" s="22" t="s">
        <v>78</v>
      </c>
    </row>
    <row r="28" spans="1:2" ht="13.5" customHeight="1">
      <c r="A28" s="21" t="s">
        <v>26</v>
      </c>
      <c r="B28" s="22" t="s">
        <v>70</v>
      </c>
    </row>
    <row r="29" spans="1:2" ht="13.5" customHeight="1">
      <c r="A29" s="21" t="s">
        <v>63</v>
      </c>
      <c r="B29" s="22" t="s">
        <v>79</v>
      </c>
    </row>
    <row r="30" spans="1:2" ht="13.5" customHeight="1">
      <c r="A30" s="21" t="s">
        <v>27</v>
      </c>
      <c r="B30" s="22" t="s">
        <v>71</v>
      </c>
    </row>
    <row r="31" spans="1:2" ht="13.5" customHeight="1">
      <c r="A31" s="21" t="s">
        <v>64</v>
      </c>
      <c r="B31" s="22" t="s">
        <v>80</v>
      </c>
    </row>
    <row r="32" spans="1:2" ht="13.5" customHeight="1">
      <c r="A32" s="21" t="s">
        <v>28</v>
      </c>
      <c r="B32" s="22" t="s">
        <v>72</v>
      </c>
    </row>
    <row r="33" spans="1:2" ht="13.5" customHeight="1">
      <c r="A33" s="21" t="s">
        <v>56</v>
      </c>
      <c r="B33" s="22" t="s">
        <v>81</v>
      </c>
    </row>
    <row r="34" spans="1:2" ht="13.5" customHeight="1">
      <c r="A34" s="21" t="s">
        <v>3306</v>
      </c>
      <c r="B34" s="22" t="s">
        <v>3307</v>
      </c>
    </row>
    <row r="35" spans="1:2" ht="13.5" customHeight="1">
      <c r="A35" s="21" t="s">
        <v>3308</v>
      </c>
      <c r="B35" s="22" t="s">
        <v>3309</v>
      </c>
    </row>
    <row r="36" spans="1:2" ht="13.5" customHeight="1">
      <c r="A36" s="21" t="s">
        <v>3310</v>
      </c>
      <c r="B36" s="22" t="s">
        <v>3311</v>
      </c>
    </row>
    <row r="37" spans="1:2" ht="13.5" customHeight="1">
      <c r="A37" s="21" t="s">
        <v>3312</v>
      </c>
      <c r="B37" s="22" t="s">
        <v>3313</v>
      </c>
    </row>
    <row r="38" spans="1:2" ht="13.5" customHeight="1">
      <c r="A38" s="21" t="s">
        <v>3314</v>
      </c>
      <c r="B38" s="22" t="s">
        <v>3315</v>
      </c>
    </row>
    <row r="39" spans="1:2" ht="13.5" customHeight="1">
      <c r="A39" s="21" t="s">
        <v>3316</v>
      </c>
      <c r="B39" s="22" t="s">
        <v>3317</v>
      </c>
    </row>
    <row r="40" spans="1:2" ht="12" customHeight="1">
      <c r="A40" s="28"/>
      <c r="B40" s="29"/>
    </row>
    <row r="41" spans="1:2" s="2" customFormat="1" ht="27" customHeight="1">
      <c r="A41" s="341" t="s">
        <v>1632</v>
      </c>
      <c r="B41" s="342"/>
    </row>
    <row r="42" spans="1:2" ht="2.25" customHeight="1">
      <c r="A42" s="30"/>
      <c r="B42" s="31"/>
    </row>
    <row r="43" spans="1:2" ht="13.5" customHeight="1">
      <c r="A43" s="86" t="s">
        <v>1633</v>
      </c>
      <c r="B43" s="22" t="s">
        <v>1638</v>
      </c>
    </row>
    <row r="44" spans="1:2" ht="13.5" customHeight="1">
      <c r="A44" s="86" t="s">
        <v>1634</v>
      </c>
      <c r="B44" s="22" t="s">
        <v>1635</v>
      </c>
    </row>
    <row r="45" spans="1:2" ht="13.5" customHeight="1">
      <c r="A45" s="86" t="s">
        <v>1636</v>
      </c>
      <c r="B45" s="22" t="s">
        <v>1637</v>
      </c>
    </row>
    <row r="46" spans="1:2" s="2" customFormat="1" ht="27" customHeight="1">
      <c r="A46" s="341" t="s">
        <v>2</v>
      </c>
      <c r="B46" s="342"/>
    </row>
    <row r="47" spans="1:2" ht="2.25" customHeight="1">
      <c r="A47" s="30"/>
      <c r="B47" s="31"/>
    </row>
    <row r="48" spans="1:2" ht="13.5" customHeight="1">
      <c r="A48" s="86" t="s">
        <v>55</v>
      </c>
      <c r="B48" s="22" t="s">
        <v>3</v>
      </c>
    </row>
    <row r="49" spans="2:2">
      <c r="B49" s="32"/>
    </row>
  </sheetData>
  <mergeCells count="3">
    <mergeCell ref="A46:B46"/>
    <mergeCell ref="A8:B8"/>
    <mergeCell ref="A41:B41"/>
  </mergeCells>
  <phoneticPr fontId="0" type="noConversion"/>
  <hyperlinks>
    <hyperlink ref="B6" location="'ATR-R1'!A1" display="Accidentes que han causado baja en el periodo de referencia …"/>
    <hyperlink ref="B18" location="'ATR-A3'!A1" display="Por sexo y edad del trabajador accidentado"/>
    <hyperlink ref="B22" location="'ATR-A5'!A1" display="Por tipo de lugar donde se encontraba el trabajador accidentado"/>
    <hyperlink ref="B26" location="'ATR-A7'!A1" display="Por desviación que produjo el accidente"/>
    <hyperlink ref="B30" location="'ATR-A9'!A1" display="Por descripción de la lesión"/>
    <hyperlink ref="B11" location="'ATR-A2.1'!A1" display="Accidentes en jornada de trabajo: Por sector, sección y división de actividad económica. Total"/>
    <hyperlink ref="B20" location="'ATR-A4'!A1" display="Por grandes grupos de ocupación"/>
    <hyperlink ref="B24" location="'ATR-A6'!A1" display="Por actividad física específica que desempeñaba el trabajador accidentado"/>
    <hyperlink ref="B28" location="'ATR-A8'!A1" display="Por forma o contacto que produjo la lesión"/>
    <hyperlink ref="B48" location="'ATR-FN'!A1" display="Fuentes y notas explicativas"/>
    <hyperlink ref="B19" location="'ATR-A3_II'!A1" display="Accidentes In Intinere: Por sexo y edad del trabajador accidentado"/>
    <hyperlink ref="B21" location="'ATR-A4_II'!A1" display="Accidentes In Intinere: Por grandes grupos de ocupación"/>
    <hyperlink ref="B23" location="'ATR-A5_II'!Área_de_impresión" display="Accidentes In Intinere: Por tipo de lugar donde se encontraba el trabajador accidentado"/>
    <hyperlink ref="B25" location="'ATR-A6_II'!Área_de_impresión" display="Accidentes In Intinere: Por actividad física específica que desempeñaba el trabajador accidentado"/>
    <hyperlink ref="B27" location="'ATR-A7_II'!A1" display="Accidentes In Intinere: Por desviación que produjo el accidente"/>
    <hyperlink ref="B29" location="'ATR-A8_II'!Área_de_impresión" display="Accidentes In Intinere: Por forma o contacto que produjo la lesión"/>
    <hyperlink ref="B31" location="'ATR-A9_II'!Área_de_impresión" display="Accidentes In Intinere: Por descripción de la lesión"/>
    <hyperlink ref="B17" location="'ATR-A2_II'!A1" display="Accidentes In Intinere: Por sector, sección y división de actividad económica"/>
    <hyperlink ref="B43" location="TAS!A1" display="Clasificación contenida en Orden TAS/2926/2002, de 19 de noviembre"/>
    <hyperlink ref="B13" location="'ATR-A2.2'!A1" display="Accidentes en jornada de trabajo: Por sector, sección y división de actividad económica. Asalariados"/>
    <hyperlink ref="B15" location="'ATR-A2.3'!A1" display="Accidentes en jornada de trabajo: Por sector, sección y división de actividad económica. Trabajadores por cuenta propia"/>
    <hyperlink ref="B10" location="'ATR-R1'!A1" display="Accidetes de trabajo con baja"/>
    <hyperlink ref="B44" location="CNAE09!A1" display="Clasificación Nacional de Actividades Económicas"/>
    <hyperlink ref="B45" location="CNO11!A1" display="Clasifiocación Nacional de Ocupaciones"/>
    <hyperlink ref="B32" location="'ATR-A10'!A1" display="Por parte del cuerpo lesionada"/>
    <hyperlink ref="B33" location="'ATR-A10_II'!A1" display="Accidentes In Intinere: Por parte del cuerpo lesionada"/>
    <hyperlink ref="B34" location="'ATR-A11'!A1" display="Accidentes en jornada de trabajo según tipo de contrato del accidentado"/>
    <hyperlink ref="B35" location="'ATR-A11_II'!A1" display="Accidentes In Intinere según tipo de contrato del accidentado"/>
    <hyperlink ref="B36" location="'ATR-A12'!A1" display="Accidentes en jornada de trabajo según antigüedad del accidentado en la empresa"/>
    <hyperlink ref="B37" location="'ATR-A12_II'!A1" display="Accidentes In Intinere según antigüedad del accidentado en la empresa"/>
    <hyperlink ref="B38" location="'ATR-A13'!A1" display="Accidentes en jornada de trabajo según relación laboral del accidentado"/>
    <hyperlink ref="B39" location="'ATR-A13_II'!A1" display="Accidentes In Intinere según relación laboral del accidentado"/>
    <hyperlink ref="B12" location="'ATR-I2.1'!A1" display="Por sector y sección de actividad económica. Total"/>
    <hyperlink ref="B14" location="'ATR-I2.2'!A1" display="Por sector y sección de actividad económica. Asalariados"/>
    <hyperlink ref="B16" location="'ATR-I2.3'!A1" display="Por sector y sección de actividad económica. Trabajadores por cuenta propia"/>
  </hyperlinks>
  <pageMargins left="0.67" right="0.63" top="1.31" bottom="0.98425196850393704" header="0.16" footer="0"/>
  <pageSetup paperSize="9" scale="11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M104"/>
  <sheetViews>
    <sheetView zoomScaleNormal="100" workbookViewId="0">
      <pane ySplit="8" topLeftCell="A21" activePane="bottomLeft" state="frozen"/>
      <selection pane="bottomLeft" activeCell="A6" sqref="A6:C6"/>
    </sheetView>
  </sheetViews>
  <sheetFormatPr baseColWidth="10" defaultColWidth="8.42578125" defaultRowHeight="12.75"/>
  <cols>
    <col min="1" max="1" width="27.7109375" style="77" customWidth="1"/>
    <col min="2" max="4" width="11.85546875" style="67" customWidth="1"/>
    <col min="5" max="5" width="9.5703125" style="11" customWidth="1"/>
    <col min="6" max="16384" width="8.42578125" style="2"/>
  </cols>
  <sheetData>
    <row r="1" spans="1:13" ht="15.75" customHeight="1">
      <c r="A1" s="352" t="s">
        <v>32</v>
      </c>
      <c r="B1" s="353"/>
      <c r="C1" s="361"/>
      <c r="D1" s="361"/>
      <c r="E1" s="1"/>
      <c r="G1" s="358" t="s">
        <v>100</v>
      </c>
      <c r="H1" s="358"/>
    </row>
    <row r="2" spans="1:13" ht="5.25" customHeight="1">
      <c r="A2" s="3"/>
      <c r="B2" s="1"/>
      <c r="C2" s="1"/>
      <c r="D2" s="1"/>
      <c r="E2" s="1"/>
    </row>
    <row r="3" spans="1:13" s="67" customFormat="1" ht="15" customHeight="1">
      <c r="A3" s="42" t="s">
        <v>83</v>
      </c>
      <c r="B3" s="42"/>
      <c r="C3" s="42"/>
      <c r="D3" s="42"/>
      <c r="E3" s="4"/>
    </row>
    <row r="4" spans="1:13" s="67" customFormat="1" ht="15" customHeight="1">
      <c r="A4" s="43" t="s">
        <v>11</v>
      </c>
      <c r="B4" s="68"/>
      <c r="C4" s="68"/>
      <c r="D4" s="68"/>
      <c r="E4" s="5"/>
      <c r="F4" s="69"/>
      <c r="G4" s="69"/>
    </row>
    <row r="5" spans="1:13" s="71" customFormat="1" ht="6" customHeight="1">
      <c r="A5" s="49"/>
      <c r="B5" s="70"/>
      <c r="C5" s="70"/>
      <c r="D5" s="70"/>
      <c r="E5" s="7"/>
    </row>
    <row r="6" spans="1:13" s="8" customFormat="1" ht="15" customHeight="1" thickBot="1">
      <c r="A6" s="347" t="s">
        <v>3678</v>
      </c>
      <c r="B6" s="348"/>
      <c r="C6" s="348"/>
      <c r="D6" s="9"/>
    </row>
    <row r="7" spans="1:13" s="67" customFormat="1" ht="21.95" customHeight="1">
      <c r="A7" s="355"/>
      <c r="B7" s="357"/>
      <c r="C7" s="357"/>
      <c r="D7" s="357"/>
      <c r="E7" s="129"/>
    </row>
    <row r="8" spans="1:13" s="67" customFormat="1" ht="21.95" customHeight="1">
      <c r="A8" s="362"/>
      <c r="B8" s="45" t="s">
        <v>34</v>
      </c>
      <c r="C8" s="45" t="s">
        <v>35</v>
      </c>
      <c r="D8" s="45" t="s">
        <v>36</v>
      </c>
      <c r="E8" s="45" t="s">
        <v>37</v>
      </c>
    </row>
    <row r="9" spans="1:13" s="34" customFormat="1" ht="27" customHeight="1">
      <c r="A9" s="72" t="s">
        <v>37</v>
      </c>
      <c r="B9" s="133">
        <f>SUM(B10:B21)</f>
        <v>723</v>
      </c>
      <c r="C9" s="133">
        <f>SUM(C10:C21)</f>
        <v>6</v>
      </c>
      <c r="D9" s="133">
        <f>SUM(D10:D21)</f>
        <v>3</v>
      </c>
      <c r="E9" s="133">
        <f>SUM(E10:E21)</f>
        <v>732</v>
      </c>
      <c r="F9" s="33"/>
      <c r="G9" s="255"/>
      <c r="H9" s="255"/>
      <c r="I9" s="255"/>
      <c r="J9" s="255"/>
      <c r="K9" s="33"/>
      <c r="L9" s="33"/>
      <c r="M9" s="33"/>
    </row>
    <row r="10" spans="1:13" ht="15" customHeight="1">
      <c r="A10" s="73" t="s">
        <v>3185</v>
      </c>
      <c r="B10" s="288">
        <v>5</v>
      </c>
      <c r="C10" s="288">
        <v>0</v>
      </c>
      <c r="D10" s="288">
        <v>0</v>
      </c>
      <c r="E10" s="114">
        <f>SUM(B10:D10)</f>
        <v>5</v>
      </c>
      <c r="F10" s="288"/>
      <c r="G10" s="223"/>
      <c r="H10" s="223"/>
      <c r="I10" s="223"/>
      <c r="J10" s="223"/>
      <c r="K10" s="35"/>
      <c r="L10" s="35"/>
      <c r="M10" s="35"/>
    </row>
    <row r="11" spans="1:13" ht="15" customHeight="1">
      <c r="A11" s="73" t="s">
        <v>3186</v>
      </c>
      <c r="B11" s="288">
        <v>47</v>
      </c>
      <c r="C11" s="288">
        <v>0</v>
      </c>
      <c r="D11" s="288">
        <v>0</v>
      </c>
      <c r="E11" s="114">
        <f t="shared" ref="E11:E21" si="0">SUM(B11:D11)</f>
        <v>47</v>
      </c>
      <c r="F11" s="288"/>
      <c r="G11" s="223"/>
      <c r="H11" s="223"/>
      <c r="I11" s="223"/>
      <c r="J11" s="223"/>
      <c r="K11" s="35"/>
      <c r="L11" s="35"/>
      <c r="M11" s="35"/>
    </row>
    <row r="12" spans="1:13" ht="15" customHeight="1">
      <c r="A12" s="73" t="s">
        <v>3187</v>
      </c>
      <c r="B12" s="288">
        <v>63</v>
      </c>
      <c r="C12" s="288">
        <v>0</v>
      </c>
      <c r="D12" s="288">
        <v>0</v>
      </c>
      <c r="E12" s="114">
        <f t="shared" si="0"/>
        <v>63</v>
      </c>
      <c r="F12" s="288"/>
      <c r="G12" s="223"/>
      <c r="H12" s="223"/>
      <c r="I12" s="223"/>
      <c r="J12" s="223"/>
      <c r="K12" s="35"/>
      <c r="L12" s="35"/>
      <c r="M12" s="35"/>
    </row>
    <row r="13" spans="1:13" ht="15" customHeight="1">
      <c r="A13" s="73" t="s">
        <v>3188</v>
      </c>
      <c r="B13" s="288">
        <v>52</v>
      </c>
      <c r="C13" s="288">
        <v>1</v>
      </c>
      <c r="D13" s="288">
        <v>0</v>
      </c>
      <c r="E13" s="114">
        <f t="shared" si="0"/>
        <v>53</v>
      </c>
      <c r="F13" s="288"/>
      <c r="G13" s="223"/>
      <c r="H13" s="223"/>
      <c r="I13" s="223"/>
      <c r="J13" s="223"/>
      <c r="K13" s="35"/>
      <c r="L13" s="35"/>
      <c r="M13" s="35"/>
    </row>
    <row r="14" spans="1:13" ht="15" customHeight="1">
      <c r="A14" s="73" t="s">
        <v>3189</v>
      </c>
      <c r="B14" s="288">
        <v>80</v>
      </c>
      <c r="C14" s="288">
        <v>1</v>
      </c>
      <c r="D14" s="288">
        <v>0</v>
      </c>
      <c r="E14" s="114">
        <f t="shared" si="0"/>
        <v>81</v>
      </c>
      <c r="F14" s="288"/>
      <c r="G14" s="223"/>
      <c r="H14" s="223"/>
      <c r="I14" s="223"/>
      <c r="J14" s="223"/>
      <c r="K14" s="35"/>
      <c r="L14" s="35"/>
      <c r="M14" s="35"/>
    </row>
    <row r="15" spans="1:13" ht="15" customHeight="1">
      <c r="A15" s="73" t="s">
        <v>3190</v>
      </c>
      <c r="B15" s="288">
        <v>92</v>
      </c>
      <c r="C15" s="288">
        <v>0</v>
      </c>
      <c r="D15" s="288">
        <v>0</v>
      </c>
      <c r="E15" s="114">
        <f t="shared" si="0"/>
        <v>92</v>
      </c>
      <c r="F15" s="288"/>
      <c r="G15" s="223"/>
      <c r="H15" s="223"/>
      <c r="I15" s="223"/>
      <c r="J15" s="223"/>
      <c r="K15" s="35"/>
      <c r="L15" s="35"/>
      <c r="M15" s="35"/>
    </row>
    <row r="16" spans="1:13" ht="15" customHeight="1">
      <c r="A16" s="73" t="s">
        <v>3191</v>
      </c>
      <c r="B16" s="288">
        <v>96</v>
      </c>
      <c r="C16" s="288">
        <v>1</v>
      </c>
      <c r="D16" s="288">
        <v>1</v>
      </c>
      <c r="E16" s="114">
        <f t="shared" si="0"/>
        <v>98</v>
      </c>
      <c r="F16" s="288"/>
      <c r="G16" s="223"/>
      <c r="H16" s="223"/>
      <c r="I16" s="223"/>
      <c r="J16" s="223"/>
      <c r="K16" s="35"/>
      <c r="L16" s="35"/>
      <c r="M16" s="35"/>
    </row>
    <row r="17" spans="1:13" ht="15" customHeight="1">
      <c r="A17" s="73" t="s">
        <v>3192</v>
      </c>
      <c r="B17" s="288">
        <v>124</v>
      </c>
      <c r="C17" s="288">
        <v>0</v>
      </c>
      <c r="D17" s="288">
        <v>1</v>
      </c>
      <c r="E17" s="114">
        <f t="shared" si="0"/>
        <v>125</v>
      </c>
      <c r="F17" s="288"/>
      <c r="G17" s="223"/>
      <c r="H17" s="223"/>
      <c r="I17" s="223"/>
      <c r="J17" s="223"/>
      <c r="K17" s="35"/>
      <c r="L17" s="35"/>
      <c r="M17" s="35"/>
    </row>
    <row r="18" spans="1:13" ht="15" customHeight="1">
      <c r="A18" s="73" t="s">
        <v>3193</v>
      </c>
      <c r="B18" s="288">
        <v>93</v>
      </c>
      <c r="C18" s="288">
        <v>2</v>
      </c>
      <c r="D18" s="288">
        <v>0</v>
      </c>
      <c r="E18" s="114">
        <f t="shared" si="0"/>
        <v>95</v>
      </c>
      <c r="F18" s="288"/>
      <c r="G18" s="223"/>
      <c r="H18" s="223"/>
      <c r="I18" s="223"/>
      <c r="J18" s="223"/>
      <c r="K18" s="35"/>
      <c r="L18" s="35"/>
      <c r="M18" s="35"/>
    </row>
    <row r="19" spans="1:13" ht="15" customHeight="1">
      <c r="A19" s="73" t="s">
        <v>3194</v>
      </c>
      <c r="B19" s="288">
        <v>65</v>
      </c>
      <c r="C19" s="288">
        <v>1</v>
      </c>
      <c r="D19" s="288">
        <v>1</v>
      </c>
      <c r="E19" s="114">
        <f t="shared" si="0"/>
        <v>67</v>
      </c>
      <c r="F19" s="288"/>
      <c r="G19" s="223"/>
      <c r="H19" s="223"/>
      <c r="I19" s="223"/>
      <c r="J19" s="223"/>
      <c r="K19" s="35"/>
      <c r="L19" s="35"/>
      <c r="M19" s="35"/>
    </row>
    <row r="20" spans="1:13" ht="15" customHeight="1">
      <c r="A20" s="73" t="s">
        <v>3299</v>
      </c>
      <c r="B20" s="288">
        <v>6</v>
      </c>
      <c r="C20" s="288">
        <v>0</v>
      </c>
      <c r="D20" s="288">
        <v>0</v>
      </c>
      <c r="E20" s="114">
        <f t="shared" si="0"/>
        <v>6</v>
      </c>
      <c r="F20" s="288"/>
      <c r="G20" s="223"/>
      <c r="H20" s="223"/>
      <c r="I20" s="223"/>
      <c r="J20" s="223"/>
      <c r="K20" s="35"/>
      <c r="L20" s="35"/>
      <c r="M20" s="35"/>
    </row>
    <row r="21" spans="1:13" ht="15" customHeight="1">
      <c r="A21" s="73" t="s">
        <v>3383</v>
      </c>
      <c r="B21" s="134">
        <v>0</v>
      </c>
      <c r="C21" s="288">
        <v>0</v>
      </c>
      <c r="D21" s="288">
        <v>0</v>
      </c>
      <c r="E21" s="114">
        <f t="shared" si="0"/>
        <v>0</v>
      </c>
      <c r="F21" s="134"/>
      <c r="G21" s="284"/>
      <c r="H21" s="285"/>
      <c r="I21" s="285"/>
      <c r="J21" s="35"/>
      <c r="K21" s="35"/>
      <c r="L21" s="35"/>
      <c r="M21" s="35"/>
    </row>
    <row r="22" spans="1:13" s="34" customFormat="1" ht="12" customHeight="1">
      <c r="A22" s="74"/>
      <c r="B22" s="135"/>
      <c r="C22" s="135"/>
      <c r="D22" s="135"/>
      <c r="E22" s="114"/>
      <c r="G22" s="286"/>
      <c r="H22" s="285"/>
      <c r="I22" s="285"/>
      <c r="J22" s="35"/>
      <c r="K22" s="35"/>
      <c r="L22" s="35"/>
      <c r="M22" s="35"/>
    </row>
    <row r="23" spans="1:13" ht="15" customHeight="1">
      <c r="A23" s="75" t="s">
        <v>50</v>
      </c>
      <c r="B23" s="133">
        <f>SUM(B24:B35)</f>
        <v>495</v>
      </c>
      <c r="C23" s="133">
        <f>SUM(C24:C35)</f>
        <v>6</v>
      </c>
      <c r="D23" s="133">
        <f>SUM(D24:D35)</f>
        <v>3</v>
      </c>
      <c r="E23" s="133">
        <f>SUM(E24:E35)</f>
        <v>504</v>
      </c>
      <c r="G23" s="327"/>
      <c r="H23" s="285"/>
      <c r="I23" s="285"/>
      <c r="J23" s="35"/>
      <c r="K23" s="35"/>
      <c r="L23" s="35"/>
      <c r="M23" s="35"/>
    </row>
    <row r="24" spans="1:13" ht="15" customHeight="1">
      <c r="A24" s="73" t="s">
        <v>3185</v>
      </c>
      <c r="B24" s="288">
        <v>5</v>
      </c>
      <c r="C24" s="288">
        <v>0</v>
      </c>
      <c r="D24" s="288">
        <v>0</v>
      </c>
      <c r="E24" s="114">
        <f t="shared" ref="E24:E35" si="1">SUM(B24:D24)</f>
        <v>5</v>
      </c>
      <c r="G24" s="287"/>
      <c r="H24" s="285"/>
      <c r="I24" s="285"/>
      <c r="J24" s="35"/>
      <c r="K24" s="35"/>
      <c r="L24" s="35"/>
      <c r="M24" s="35"/>
    </row>
    <row r="25" spans="1:13" ht="15" customHeight="1">
      <c r="A25" s="73" t="s">
        <v>3186</v>
      </c>
      <c r="B25" s="288">
        <v>37</v>
      </c>
      <c r="C25" s="288">
        <v>0</v>
      </c>
      <c r="D25" s="288">
        <v>0</v>
      </c>
      <c r="E25" s="114">
        <f t="shared" si="1"/>
        <v>37</v>
      </c>
      <c r="G25" s="287"/>
      <c r="H25" s="285"/>
      <c r="I25" s="285"/>
      <c r="J25" s="35"/>
      <c r="K25" s="35"/>
      <c r="L25" s="35"/>
      <c r="M25" s="35"/>
    </row>
    <row r="26" spans="1:13" ht="15" customHeight="1">
      <c r="A26" s="73" t="s">
        <v>3187</v>
      </c>
      <c r="B26" s="288">
        <v>47</v>
      </c>
      <c r="C26" s="288">
        <v>0</v>
      </c>
      <c r="D26" s="288">
        <v>0</v>
      </c>
      <c r="E26" s="114">
        <f t="shared" si="1"/>
        <v>47</v>
      </c>
      <c r="G26" s="287"/>
      <c r="H26" s="285"/>
      <c r="I26" s="285"/>
      <c r="J26" s="35"/>
      <c r="K26" s="35"/>
      <c r="L26" s="35"/>
      <c r="M26" s="35"/>
    </row>
    <row r="27" spans="1:13" ht="15" customHeight="1">
      <c r="A27" s="73" t="s">
        <v>3188</v>
      </c>
      <c r="B27" s="288">
        <v>38</v>
      </c>
      <c r="C27" s="288">
        <v>1</v>
      </c>
      <c r="D27" s="288">
        <v>0</v>
      </c>
      <c r="E27" s="114">
        <f t="shared" si="1"/>
        <v>39</v>
      </c>
      <c r="G27" s="287"/>
      <c r="H27" s="285"/>
      <c r="I27" s="285"/>
      <c r="J27" s="35"/>
      <c r="K27" s="35"/>
      <c r="L27" s="35"/>
      <c r="M27" s="35"/>
    </row>
    <row r="28" spans="1:13" ht="15" customHeight="1">
      <c r="A28" s="73" t="s">
        <v>3189</v>
      </c>
      <c r="B28" s="288">
        <v>55</v>
      </c>
      <c r="C28" s="288">
        <v>1</v>
      </c>
      <c r="D28" s="288">
        <v>0</v>
      </c>
      <c r="E28" s="114">
        <f t="shared" si="1"/>
        <v>56</v>
      </c>
      <c r="G28" s="287"/>
      <c r="H28" s="285"/>
      <c r="I28" s="285"/>
      <c r="J28" s="35"/>
      <c r="K28" s="35"/>
      <c r="L28" s="35"/>
      <c r="M28" s="35"/>
    </row>
    <row r="29" spans="1:13" ht="15" customHeight="1">
      <c r="A29" s="73" t="s">
        <v>3190</v>
      </c>
      <c r="B29" s="288">
        <v>60</v>
      </c>
      <c r="C29" s="288">
        <v>0</v>
      </c>
      <c r="D29" s="288">
        <v>0</v>
      </c>
      <c r="E29" s="114">
        <f t="shared" si="1"/>
        <v>60</v>
      </c>
      <c r="G29" s="287"/>
      <c r="H29" s="285"/>
      <c r="I29" s="285"/>
      <c r="J29" s="35"/>
      <c r="K29" s="35"/>
      <c r="L29" s="35"/>
      <c r="M29" s="35"/>
    </row>
    <row r="30" spans="1:13" ht="15" customHeight="1">
      <c r="A30" s="73" t="s">
        <v>3191</v>
      </c>
      <c r="B30" s="288">
        <v>56</v>
      </c>
      <c r="C30" s="288">
        <v>1</v>
      </c>
      <c r="D30" s="288">
        <v>1</v>
      </c>
      <c r="E30" s="114">
        <f t="shared" si="1"/>
        <v>58</v>
      </c>
      <c r="G30" s="287"/>
      <c r="H30" s="285"/>
      <c r="I30" s="285"/>
      <c r="J30" s="35"/>
      <c r="K30" s="35"/>
      <c r="L30" s="35"/>
      <c r="M30" s="35"/>
    </row>
    <row r="31" spans="1:13" ht="15" customHeight="1">
      <c r="A31" s="73" t="s">
        <v>3192</v>
      </c>
      <c r="B31" s="288">
        <v>86</v>
      </c>
      <c r="C31" s="288">
        <v>0</v>
      </c>
      <c r="D31" s="288">
        <v>1</v>
      </c>
      <c r="E31" s="114">
        <f t="shared" si="1"/>
        <v>87</v>
      </c>
      <c r="G31" s="287"/>
      <c r="H31" s="285"/>
      <c r="I31" s="285"/>
      <c r="J31" s="35"/>
      <c r="K31" s="35"/>
      <c r="L31" s="35"/>
      <c r="M31" s="35"/>
    </row>
    <row r="32" spans="1:13" ht="15" customHeight="1">
      <c r="A32" s="73" t="s">
        <v>3193</v>
      </c>
      <c r="B32" s="288">
        <v>64</v>
      </c>
      <c r="C32" s="288">
        <v>2</v>
      </c>
      <c r="D32" s="288">
        <v>0</v>
      </c>
      <c r="E32" s="114">
        <f t="shared" si="1"/>
        <v>66</v>
      </c>
      <c r="G32" s="287"/>
      <c r="H32" s="285"/>
      <c r="I32" s="285"/>
      <c r="J32" s="35"/>
      <c r="K32" s="35"/>
      <c r="L32" s="35"/>
      <c r="M32" s="35"/>
    </row>
    <row r="33" spans="1:13" ht="15" customHeight="1">
      <c r="A33" s="73" t="s">
        <v>3194</v>
      </c>
      <c r="B33" s="288">
        <v>43</v>
      </c>
      <c r="C33" s="288">
        <v>1</v>
      </c>
      <c r="D33" s="288">
        <v>1</v>
      </c>
      <c r="E33" s="114">
        <f t="shared" si="1"/>
        <v>45</v>
      </c>
      <c r="G33" s="287"/>
      <c r="H33" s="285"/>
      <c r="I33" s="285"/>
      <c r="J33" s="35"/>
      <c r="K33" s="35"/>
      <c r="L33" s="35"/>
      <c r="M33" s="35"/>
    </row>
    <row r="34" spans="1:13" ht="15" customHeight="1">
      <c r="A34" s="73" t="s">
        <v>3299</v>
      </c>
      <c r="B34" s="288">
        <v>4</v>
      </c>
      <c r="C34" s="288">
        <v>0</v>
      </c>
      <c r="D34" s="288">
        <v>0</v>
      </c>
      <c r="E34" s="114">
        <f t="shared" si="1"/>
        <v>4</v>
      </c>
      <c r="G34" s="287"/>
      <c r="H34" s="285"/>
      <c r="I34" s="285"/>
      <c r="J34" s="35"/>
      <c r="K34" s="35"/>
      <c r="L34" s="35"/>
      <c r="M34" s="35"/>
    </row>
    <row r="35" spans="1:13" ht="15" customHeight="1">
      <c r="A35" s="73" t="s">
        <v>3383</v>
      </c>
      <c r="B35" s="134">
        <v>0</v>
      </c>
      <c r="C35" s="288">
        <v>0</v>
      </c>
      <c r="D35" s="288">
        <v>0</v>
      </c>
      <c r="E35" s="114">
        <f t="shared" si="1"/>
        <v>0</v>
      </c>
      <c r="F35" s="33"/>
      <c r="G35" s="223"/>
      <c r="H35" s="223"/>
      <c r="I35" s="223"/>
      <c r="J35" s="223"/>
      <c r="K35" s="33"/>
      <c r="L35" s="33"/>
      <c r="M35" s="33"/>
    </row>
    <row r="36" spans="1:13" ht="15" customHeight="1">
      <c r="A36" s="73"/>
      <c r="B36" s="288"/>
      <c r="C36" s="288"/>
      <c r="D36" s="288"/>
      <c r="E36" s="114"/>
      <c r="G36" s="223"/>
      <c r="H36" s="223"/>
      <c r="I36" s="223"/>
      <c r="J36" s="223"/>
      <c r="K36" s="35"/>
      <c r="L36" s="35"/>
      <c r="M36" s="35"/>
    </row>
    <row r="37" spans="1:13" ht="15" customHeight="1">
      <c r="A37" s="75" t="s">
        <v>51</v>
      </c>
      <c r="B37" s="133">
        <f>SUM(B38:B49)</f>
        <v>228</v>
      </c>
      <c r="C37" s="133">
        <f t="shared" ref="C37:D37" si="2">SUM(C38:C49)</f>
        <v>0</v>
      </c>
      <c r="D37" s="133">
        <f t="shared" si="2"/>
        <v>0</v>
      </c>
      <c r="E37" s="133">
        <f>SUM(E38:E49)</f>
        <v>228</v>
      </c>
      <c r="G37" s="327"/>
      <c r="H37" s="35"/>
      <c r="I37" s="35"/>
      <c r="J37" s="35"/>
      <c r="K37" s="35"/>
      <c r="L37" s="35"/>
      <c r="M37" s="35"/>
    </row>
    <row r="38" spans="1:13" ht="15" customHeight="1">
      <c r="A38" s="73" t="s">
        <v>3185</v>
      </c>
      <c r="B38" s="288">
        <f>B10-B24</f>
        <v>0</v>
      </c>
      <c r="C38" s="288">
        <f t="shared" ref="C38:E38" si="3">C10-C24</f>
        <v>0</v>
      </c>
      <c r="D38" s="288">
        <f t="shared" si="3"/>
        <v>0</v>
      </c>
      <c r="E38" s="133">
        <f t="shared" si="3"/>
        <v>0</v>
      </c>
      <c r="G38" s="35"/>
      <c r="H38" s="35"/>
      <c r="I38" s="35"/>
      <c r="J38" s="35"/>
      <c r="K38" s="35"/>
      <c r="L38" s="35"/>
      <c r="M38" s="35"/>
    </row>
    <row r="39" spans="1:13" ht="15" customHeight="1">
      <c r="A39" s="73" t="s">
        <v>3186</v>
      </c>
      <c r="B39" s="288">
        <f t="shared" ref="B39:E49" si="4">B11-B25</f>
        <v>10</v>
      </c>
      <c r="C39" s="288">
        <f t="shared" si="4"/>
        <v>0</v>
      </c>
      <c r="D39" s="288">
        <f t="shared" si="4"/>
        <v>0</v>
      </c>
      <c r="E39" s="133">
        <f t="shared" si="4"/>
        <v>10</v>
      </c>
      <c r="G39" s="35"/>
      <c r="H39" s="35"/>
      <c r="I39" s="35"/>
      <c r="J39" s="35"/>
      <c r="K39" s="35"/>
      <c r="L39" s="35"/>
      <c r="M39" s="35"/>
    </row>
    <row r="40" spans="1:13" ht="15" customHeight="1">
      <c r="A40" s="73" t="s">
        <v>3187</v>
      </c>
      <c r="B40" s="288">
        <f t="shared" si="4"/>
        <v>16</v>
      </c>
      <c r="C40" s="288">
        <f t="shared" si="4"/>
        <v>0</v>
      </c>
      <c r="D40" s="288">
        <f t="shared" si="4"/>
        <v>0</v>
      </c>
      <c r="E40" s="133">
        <f t="shared" si="4"/>
        <v>16</v>
      </c>
      <c r="G40" s="35"/>
      <c r="H40" s="35"/>
      <c r="I40" s="35"/>
      <c r="J40" s="35"/>
      <c r="K40" s="35"/>
      <c r="L40" s="35"/>
      <c r="M40" s="35"/>
    </row>
    <row r="41" spans="1:13" ht="15" customHeight="1">
      <c r="A41" s="73" t="s">
        <v>3188</v>
      </c>
      <c r="B41" s="288">
        <f t="shared" si="4"/>
        <v>14</v>
      </c>
      <c r="C41" s="288">
        <f t="shared" si="4"/>
        <v>0</v>
      </c>
      <c r="D41" s="288">
        <f t="shared" si="4"/>
        <v>0</v>
      </c>
      <c r="E41" s="133">
        <f t="shared" si="4"/>
        <v>14</v>
      </c>
      <c r="G41" s="35"/>
      <c r="H41" s="35"/>
      <c r="I41" s="35"/>
      <c r="J41" s="35"/>
      <c r="K41" s="35"/>
      <c r="L41" s="35"/>
      <c r="M41" s="35"/>
    </row>
    <row r="42" spans="1:13" s="34" customFormat="1" ht="15" customHeight="1">
      <c r="A42" s="73" t="s">
        <v>3189</v>
      </c>
      <c r="B42" s="288">
        <f t="shared" si="4"/>
        <v>25</v>
      </c>
      <c r="C42" s="288">
        <f t="shared" si="4"/>
        <v>0</v>
      </c>
      <c r="D42" s="288">
        <f t="shared" si="4"/>
        <v>0</v>
      </c>
      <c r="E42" s="133">
        <f t="shared" si="4"/>
        <v>25</v>
      </c>
      <c r="F42" s="2"/>
      <c r="G42" s="35"/>
      <c r="H42" s="35"/>
      <c r="I42" s="35"/>
      <c r="J42" s="35"/>
      <c r="K42" s="35"/>
      <c r="L42" s="35"/>
      <c r="M42" s="35"/>
    </row>
    <row r="43" spans="1:13" ht="15" customHeight="1">
      <c r="A43" s="73" t="s">
        <v>3190</v>
      </c>
      <c r="B43" s="288">
        <f t="shared" si="4"/>
        <v>32</v>
      </c>
      <c r="C43" s="288">
        <f t="shared" si="4"/>
        <v>0</v>
      </c>
      <c r="D43" s="288">
        <f t="shared" si="4"/>
        <v>0</v>
      </c>
      <c r="E43" s="133">
        <f t="shared" si="4"/>
        <v>32</v>
      </c>
      <c r="G43" s="35"/>
      <c r="H43" s="35"/>
      <c r="I43" s="35"/>
      <c r="J43" s="35"/>
      <c r="K43" s="35"/>
      <c r="L43" s="35"/>
      <c r="M43" s="35"/>
    </row>
    <row r="44" spans="1:13" s="34" customFormat="1" ht="15" customHeight="1">
      <c r="A44" s="73" t="s">
        <v>3191</v>
      </c>
      <c r="B44" s="288">
        <f t="shared" si="4"/>
        <v>40</v>
      </c>
      <c r="C44" s="288">
        <f t="shared" si="4"/>
        <v>0</v>
      </c>
      <c r="D44" s="288">
        <f t="shared" si="4"/>
        <v>0</v>
      </c>
      <c r="E44" s="133">
        <f t="shared" si="4"/>
        <v>40</v>
      </c>
      <c r="G44" s="35"/>
      <c r="H44" s="35"/>
      <c r="I44" s="35"/>
      <c r="J44" s="35"/>
      <c r="K44" s="35"/>
      <c r="L44" s="35"/>
      <c r="M44" s="35"/>
    </row>
    <row r="45" spans="1:13" ht="15" customHeight="1">
      <c r="A45" s="73" t="s">
        <v>3192</v>
      </c>
      <c r="B45" s="288">
        <f t="shared" si="4"/>
        <v>38</v>
      </c>
      <c r="C45" s="288">
        <f t="shared" si="4"/>
        <v>0</v>
      </c>
      <c r="D45" s="288">
        <f t="shared" si="4"/>
        <v>0</v>
      </c>
      <c r="E45" s="133">
        <f t="shared" si="4"/>
        <v>38</v>
      </c>
      <c r="G45" s="35"/>
      <c r="H45" s="35"/>
      <c r="I45" s="35"/>
      <c r="J45" s="35"/>
      <c r="K45" s="35"/>
      <c r="L45" s="35"/>
      <c r="M45" s="35"/>
    </row>
    <row r="46" spans="1:13" s="34" customFormat="1" ht="15" customHeight="1">
      <c r="A46" s="73" t="s">
        <v>3193</v>
      </c>
      <c r="B46" s="288">
        <f t="shared" si="4"/>
        <v>29</v>
      </c>
      <c r="C46" s="288">
        <f t="shared" si="4"/>
        <v>0</v>
      </c>
      <c r="D46" s="288">
        <f t="shared" si="4"/>
        <v>0</v>
      </c>
      <c r="E46" s="133">
        <f t="shared" si="4"/>
        <v>29</v>
      </c>
      <c r="G46" s="35"/>
      <c r="H46" s="35"/>
      <c r="I46" s="35"/>
      <c r="J46" s="35"/>
      <c r="K46" s="35"/>
      <c r="L46" s="35"/>
      <c r="M46" s="35"/>
    </row>
    <row r="47" spans="1:13" ht="15" customHeight="1">
      <c r="A47" s="73" t="s">
        <v>3194</v>
      </c>
      <c r="B47" s="288">
        <f t="shared" si="4"/>
        <v>22</v>
      </c>
      <c r="C47" s="288">
        <f t="shared" si="4"/>
        <v>0</v>
      </c>
      <c r="D47" s="288">
        <f t="shared" si="4"/>
        <v>0</v>
      </c>
      <c r="E47" s="133">
        <f t="shared" si="4"/>
        <v>22</v>
      </c>
      <c r="G47" s="35"/>
      <c r="H47" s="35"/>
      <c r="I47" s="35"/>
      <c r="J47" s="35"/>
      <c r="K47" s="35"/>
      <c r="L47" s="35"/>
      <c r="M47" s="35"/>
    </row>
    <row r="48" spans="1:13" ht="15" customHeight="1">
      <c r="A48" s="73" t="s">
        <v>3299</v>
      </c>
      <c r="B48" s="288">
        <f t="shared" si="4"/>
        <v>2</v>
      </c>
      <c r="C48" s="288">
        <f t="shared" si="4"/>
        <v>0</v>
      </c>
      <c r="D48" s="288">
        <f t="shared" si="4"/>
        <v>0</v>
      </c>
      <c r="E48" s="133">
        <f t="shared" si="4"/>
        <v>2</v>
      </c>
      <c r="F48" s="34"/>
      <c r="G48" s="35"/>
      <c r="H48" s="35"/>
      <c r="I48" s="35"/>
      <c r="J48" s="35"/>
      <c r="K48" s="35"/>
      <c r="L48" s="35"/>
      <c r="M48" s="35"/>
    </row>
    <row r="49" spans="1:13" s="34" customFormat="1" ht="15" customHeight="1">
      <c r="A49" s="73" t="s">
        <v>3383</v>
      </c>
      <c r="B49" s="288">
        <f t="shared" si="4"/>
        <v>0</v>
      </c>
      <c r="C49" s="288">
        <f t="shared" si="4"/>
        <v>0</v>
      </c>
      <c r="D49" s="288">
        <f t="shared" si="4"/>
        <v>0</v>
      </c>
      <c r="E49" s="133">
        <f t="shared" si="4"/>
        <v>0</v>
      </c>
      <c r="G49" s="35"/>
      <c r="H49" s="35"/>
      <c r="I49" s="35"/>
      <c r="J49" s="35"/>
      <c r="K49" s="35"/>
      <c r="L49" s="35"/>
      <c r="M49" s="35"/>
    </row>
    <row r="50" spans="1:13" ht="15" customHeight="1">
      <c r="A50" s="73"/>
      <c r="B50" s="134"/>
      <c r="C50" s="134"/>
      <c r="D50" s="134"/>
      <c r="E50" s="114"/>
      <c r="G50" s="35"/>
      <c r="H50" s="35"/>
      <c r="I50" s="35"/>
      <c r="J50" s="35"/>
      <c r="K50" s="35"/>
      <c r="L50" s="35"/>
      <c r="M50" s="35"/>
    </row>
    <row r="51" spans="1:13" ht="11.25" customHeight="1">
      <c r="A51" s="76"/>
      <c r="B51" s="211"/>
      <c r="C51" s="211"/>
      <c r="D51" s="211"/>
      <c r="E51" s="76"/>
    </row>
    <row r="52" spans="1:13" ht="4.5" customHeight="1">
      <c r="E52" s="67"/>
      <c r="F52" s="11"/>
    </row>
    <row r="53" spans="1:13" ht="21" customHeight="1">
      <c r="A53" s="367"/>
      <c r="B53" s="367"/>
      <c r="C53" s="367"/>
      <c r="D53" s="367"/>
      <c r="E53" s="367"/>
      <c r="F53" s="36"/>
    </row>
    <row r="54" spans="1:13">
      <c r="E54" s="114"/>
    </row>
    <row r="55" spans="1:13">
      <c r="E55" s="114"/>
    </row>
    <row r="56" spans="1:13">
      <c r="E56" s="114"/>
    </row>
    <row r="57" spans="1:13">
      <c r="E57" s="114"/>
    </row>
    <row r="58" spans="1:13">
      <c r="E58" s="114"/>
    </row>
    <row r="59" spans="1:13">
      <c r="E59" s="127"/>
    </row>
    <row r="60" spans="1:13">
      <c r="E60" s="95"/>
    </row>
    <row r="61" spans="1:13">
      <c r="E61" s="95"/>
    </row>
    <row r="62" spans="1:13">
      <c r="E62" s="66"/>
    </row>
    <row r="63" spans="1:13">
      <c r="E63" s="66"/>
    </row>
    <row r="64" spans="1:13">
      <c r="E64" s="66"/>
    </row>
    <row r="65" spans="5:5">
      <c r="E65" s="66"/>
    </row>
    <row r="66" spans="5:5">
      <c r="E66" s="66"/>
    </row>
    <row r="67" spans="5:5">
      <c r="E67" s="66"/>
    </row>
    <row r="68" spans="5:5">
      <c r="E68" s="66"/>
    </row>
    <row r="69" spans="5:5">
      <c r="E69" s="66"/>
    </row>
    <row r="70" spans="5:5">
      <c r="E70" s="66"/>
    </row>
    <row r="71" spans="5:5">
      <c r="E71" s="66"/>
    </row>
    <row r="72" spans="5:5">
      <c r="E72" s="66"/>
    </row>
    <row r="73" spans="5:5">
      <c r="E73" s="66"/>
    </row>
    <row r="74" spans="5:5">
      <c r="E74" s="66"/>
    </row>
    <row r="75" spans="5:5">
      <c r="E75" s="66"/>
    </row>
    <row r="76" spans="5:5">
      <c r="E76" s="66"/>
    </row>
    <row r="77" spans="5:5">
      <c r="E77" s="66"/>
    </row>
    <row r="78" spans="5:5">
      <c r="E78" s="66"/>
    </row>
    <row r="79" spans="5:5">
      <c r="E79" s="66"/>
    </row>
    <row r="80" spans="5:5">
      <c r="E80" s="66"/>
    </row>
    <row r="81" spans="5:5">
      <c r="E81" s="66"/>
    </row>
    <row r="82" spans="5:5">
      <c r="E82" s="66"/>
    </row>
    <row r="83" spans="5:5">
      <c r="E83" s="66"/>
    </row>
    <row r="84" spans="5:5">
      <c r="E84" s="66"/>
    </row>
    <row r="85" spans="5:5">
      <c r="E85" s="66"/>
    </row>
    <row r="86" spans="5:5">
      <c r="E86" s="66"/>
    </row>
    <row r="87" spans="5:5">
      <c r="E87" s="66"/>
    </row>
    <row r="88" spans="5:5">
      <c r="E88" s="66"/>
    </row>
    <row r="89" spans="5:5">
      <c r="E89" s="66"/>
    </row>
    <row r="90" spans="5:5">
      <c r="E90" s="66"/>
    </row>
    <row r="91" spans="5:5">
      <c r="E91" s="66"/>
    </row>
    <row r="92" spans="5:5">
      <c r="E92" s="66"/>
    </row>
    <row r="93" spans="5:5">
      <c r="E93" s="66"/>
    </row>
    <row r="94" spans="5:5">
      <c r="E94" s="66"/>
    </row>
    <row r="95" spans="5:5">
      <c r="E95" s="66"/>
    </row>
    <row r="96" spans="5:5">
      <c r="E96" s="66"/>
    </row>
    <row r="97" spans="5:5">
      <c r="E97" s="66"/>
    </row>
    <row r="98" spans="5:5">
      <c r="E98" s="66"/>
    </row>
    <row r="99" spans="5:5">
      <c r="E99" s="66"/>
    </row>
    <row r="100" spans="5:5">
      <c r="E100" s="66"/>
    </row>
    <row r="101" spans="5:5">
      <c r="E101" s="89"/>
    </row>
    <row r="102" spans="5:5">
      <c r="E102" s="130"/>
    </row>
    <row r="104" spans="5:5">
      <c r="E104" s="12"/>
    </row>
  </sheetData>
  <mergeCells count="6">
    <mergeCell ref="G1:H1"/>
    <mergeCell ref="A1:D1"/>
    <mergeCell ref="A53:E53"/>
    <mergeCell ref="A7:A8"/>
    <mergeCell ref="B7:D7"/>
    <mergeCell ref="A6:C6"/>
  </mergeCells>
  <phoneticPr fontId="4" type="noConversion"/>
  <hyperlinks>
    <hyperlink ref="G1" location="Índice!A1" display="Volver al índice"/>
    <hyperlink ref="E1" location="Índice!A1" display="Volver al índice"/>
  </hyperlinks>
  <printOptions horizontalCentered="1"/>
  <pageMargins left="0.19685039370078741" right="0.19685039370078741" top="0.27559055118110237" bottom="0.27559055118110237" header="0" footer="0"/>
  <pageSetup paperSize="9" scale="85"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M50"/>
  <sheetViews>
    <sheetView tabSelected="1" topLeftCell="A27" workbookViewId="0">
      <selection activeCell="I46" sqref="I46"/>
    </sheetView>
  </sheetViews>
  <sheetFormatPr baseColWidth="10" defaultColWidth="8.42578125" defaultRowHeight="12.75"/>
  <cols>
    <col min="1" max="1" width="20.5703125" style="259" customWidth="1"/>
    <col min="2" max="4" width="11.85546875" style="240" customWidth="1"/>
    <col min="5" max="5" width="9.5703125" style="225" customWidth="1"/>
    <col min="6" max="16384" width="8.42578125" style="236"/>
  </cols>
  <sheetData>
    <row r="1" spans="1:11" s="2" customFormat="1" ht="15.75" customHeight="1">
      <c r="A1" s="352" t="s">
        <v>32</v>
      </c>
      <c r="B1" s="361"/>
      <c r="C1" s="361"/>
      <c r="D1" s="37"/>
      <c r="E1" s="358" t="s">
        <v>100</v>
      </c>
      <c r="F1" s="358"/>
      <c r="G1" s="358"/>
    </row>
    <row r="2" spans="1:11" ht="5.25" customHeight="1">
      <c r="A2" s="237"/>
      <c r="B2" s="235"/>
      <c r="C2" s="235"/>
      <c r="D2" s="235"/>
      <c r="E2" s="235"/>
    </row>
    <row r="3" spans="1:11" s="240" customFormat="1" ht="15" customHeight="1">
      <c r="A3" s="238" t="s">
        <v>92</v>
      </c>
      <c r="B3" s="238"/>
      <c r="C3" s="238"/>
      <c r="D3" s="238"/>
      <c r="E3" s="239"/>
    </row>
    <row r="4" spans="1:11" s="240" customFormat="1" ht="15" customHeight="1">
      <c r="A4" s="241" t="s">
        <v>11</v>
      </c>
      <c r="B4" s="242"/>
      <c r="C4" s="242"/>
      <c r="D4" s="242"/>
      <c r="E4" s="243"/>
      <c r="F4" s="244"/>
    </row>
    <row r="5" spans="1:11" s="248" customFormat="1" ht="6" customHeight="1">
      <c r="A5" s="245"/>
      <c r="B5" s="246"/>
      <c r="C5" s="246"/>
      <c r="D5" s="246"/>
      <c r="E5" s="247"/>
    </row>
    <row r="6" spans="1:11" s="250" customFormat="1" ht="15" customHeight="1" thickBot="1">
      <c r="A6" s="347" t="s">
        <v>3678</v>
      </c>
      <c r="B6" s="348"/>
      <c r="C6" s="348"/>
      <c r="D6" s="249"/>
    </row>
    <row r="7" spans="1:11" s="240" customFormat="1" ht="21.95" customHeight="1">
      <c r="A7" s="368"/>
      <c r="B7" s="370"/>
      <c r="C7" s="370"/>
      <c r="D7" s="370"/>
      <c r="E7" s="251"/>
    </row>
    <row r="8" spans="1:11" s="240" customFormat="1" ht="21.95" customHeight="1">
      <c r="A8" s="369"/>
      <c r="B8" s="252" t="s">
        <v>34</v>
      </c>
      <c r="C8" s="252" t="s">
        <v>35</v>
      </c>
      <c r="D8" s="252" t="s">
        <v>36</v>
      </c>
      <c r="E8" s="252" t="s">
        <v>37</v>
      </c>
    </row>
    <row r="9" spans="1:11" s="256" customFormat="1" ht="27" customHeight="1">
      <c r="A9" s="253" t="s">
        <v>37</v>
      </c>
      <c r="B9" s="254">
        <f>SUM(B10:B21)</f>
        <v>91</v>
      </c>
      <c r="C9" s="254">
        <f t="shared" ref="C9:E9" si="0">SUM(C10:C21)</f>
        <v>1</v>
      </c>
      <c r="D9" s="254">
        <f t="shared" si="0"/>
        <v>1</v>
      </c>
      <c r="E9" s="254">
        <f t="shared" si="0"/>
        <v>93</v>
      </c>
      <c r="F9" s="154"/>
      <c r="G9" s="154"/>
      <c r="H9" s="223"/>
      <c r="I9" s="223"/>
      <c r="J9" s="223"/>
      <c r="K9" s="223"/>
    </row>
    <row r="10" spans="1:11" ht="15" customHeight="1">
      <c r="A10" s="257" t="s">
        <v>3185</v>
      </c>
      <c r="B10" s="258">
        <v>0</v>
      </c>
      <c r="C10" s="258">
        <v>0</v>
      </c>
      <c r="D10" s="258">
        <v>0</v>
      </c>
      <c r="E10" s="254">
        <f t="shared" ref="E10" si="1">SUM(B10:D10)</f>
        <v>0</v>
      </c>
      <c r="F10" s="255"/>
      <c r="G10" s="223"/>
      <c r="H10" s="223"/>
      <c r="I10" s="223"/>
      <c r="J10" s="223"/>
      <c r="K10" s="223"/>
    </row>
    <row r="11" spans="1:11" ht="15" customHeight="1">
      <c r="A11" s="257" t="s">
        <v>3186</v>
      </c>
      <c r="B11" s="258">
        <v>5</v>
      </c>
      <c r="C11" s="258">
        <v>0</v>
      </c>
      <c r="D11" s="258">
        <v>0</v>
      </c>
      <c r="E11" s="254">
        <f t="shared" ref="E11:E21" si="2">SUM(B11:D11)</f>
        <v>5</v>
      </c>
      <c r="F11" s="255"/>
      <c r="G11" s="223"/>
      <c r="H11" s="223"/>
      <c r="I11" s="223"/>
      <c r="J11" s="223"/>
      <c r="K11" s="223"/>
    </row>
    <row r="12" spans="1:11" ht="15" customHeight="1">
      <c r="A12" s="257" t="s">
        <v>3187</v>
      </c>
      <c r="B12" s="258">
        <v>11</v>
      </c>
      <c r="C12" s="258">
        <v>1</v>
      </c>
      <c r="D12" s="258">
        <v>0</v>
      </c>
      <c r="E12" s="254">
        <f t="shared" si="2"/>
        <v>12</v>
      </c>
      <c r="F12" s="255"/>
      <c r="G12" s="223"/>
      <c r="H12" s="223"/>
      <c r="I12" s="223"/>
      <c r="J12" s="223"/>
      <c r="K12" s="223"/>
    </row>
    <row r="13" spans="1:11" ht="15" customHeight="1">
      <c r="A13" s="257" t="s">
        <v>3188</v>
      </c>
      <c r="B13" s="258">
        <v>8</v>
      </c>
      <c r="C13" s="258">
        <v>0</v>
      </c>
      <c r="D13" s="258">
        <v>0</v>
      </c>
      <c r="E13" s="254">
        <f t="shared" si="2"/>
        <v>8</v>
      </c>
      <c r="F13" s="255"/>
      <c r="G13" s="223"/>
      <c r="H13" s="223"/>
      <c r="I13" s="223"/>
      <c r="J13" s="223"/>
      <c r="K13" s="223"/>
    </row>
    <row r="14" spans="1:11" s="256" customFormat="1" ht="15" customHeight="1">
      <c r="A14" s="257" t="s">
        <v>3189</v>
      </c>
      <c r="B14" s="258">
        <v>11</v>
      </c>
      <c r="C14" s="258">
        <v>0</v>
      </c>
      <c r="D14" s="258">
        <v>0</v>
      </c>
      <c r="E14" s="254">
        <f t="shared" si="2"/>
        <v>11</v>
      </c>
      <c r="F14" s="255"/>
      <c r="G14" s="223"/>
      <c r="H14" s="223"/>
      <c r="I14" s="223"/>
      <c r="J14" s="223"/>
      <c r="K14" s="223"/>
    </row>
    <row r="15" spans="1:11" ht="15" customHeight="1">
      <c r="A15" s="257" t="s">
        <v>3190</v>
      </c>
      <c r="B15" s="258">
        <v>15</v>
      </c>
      <c r="C15" s="258">
        <v>0</v>
      </c>
      <c r="D15" s="258">
        <v>0</v>
      </c>
      <c r="E15" s="254">
        <f t="shared" si="2"/>
        <v>15</v>
      </c>
      <c r="F15" s="255"/>
      <c r="G15" s="223"/>
      <c r="H15" s="223"/>
      <c r="I15" s="223"/>
      <c r="J15" s="223"/>
      <c r="K15" s="223"/>
    </row>
    <row r="16" spans="1:11" s="256" customFormat="1" ht="15" customHeight="1">
      <c r="A16" s="257" t="s">
        <v>3191</v>
      </c>
      <c r="B16" s="258">
        <v>10</v>
      </c>
      <c r="C16" s="258">
        <v>0</v>
      </c>
      <c r="D16" s="258">
        <v>0</v>
      </c>
      <c r="E16" s="254">
        <f t="shared" si="2"/>
        <v>10</v>
      </c>
      <c r="F16" s="255"/>
      <c r="G16" s="223"/>
      <c r="H16" s="223"/>
      <c r="I16" s="223"/>
      <c r="J16" s="223"/>
      <c r="K16" s="223"/>
    </row>
    <row r="17" spans="1:13" ht="15" customHeight="1">
      <c r="A17" s="257" t="s">
        <v>3192</v>
      </c>
      <c r="B17" s="258">
        <v>13</v>
      </c>
      <c r="C17" s="258">
        <v>0</v>
      </c>
      <c r="D17" s="258">
        <v>0</v>
      </c>
      <c r="E17" s="254">
        <f t="shared" si="2"/>
        <v>13</v>
      </c>
      <c r="F17" s="255"/>
      <c r="G17" s="223"/>
      <c r="H17" s="223"/>
      <c r="I17" s="223"/>
      <c r="J17" s="223"/>
      <c r="K17" s="223"/>
      <c r="L17" s="223"/>
      <c r="M17" s="223"/>
    </row>
    <row r="18" spans="1:13" ht="15" customHeight="1">
      <c r="A18" s="257" t="s">
        <v>3193</v>
      </c>
      <c r="B18" s="258">
        <v>9</v>
      </c>
      <c r="C18" s="258">
        <v>0</v>
      </c>
      <c r="D18" s="258">
        <v>0</v>
      </c>
      <c r="E18" s="254">
        <f t="shared" si="2"/>
        <v>9</v>
      </c>
      <c r="F18" s="255"/>
      <c r="G18" s="223"/>
      <c r="H18" s="223"/>
      <c r="I18" s="223"/>
      <c r="J18" s="223"/>
      <c r="K18" s="223"/>
      <c r="L18" s="223"/>
      <c r="M18" s="223"/>
    </row>
    <row r="19" spans="1:13" ht="15" customHeight="1">
      <c r="A19" s="257" t="s">
        <v>3194</v>
      </c>
      <c r="B19" s="258">
        <v>9</v>
      </c>
      <c r="C19" s="258">
        <v>0</v>
      </c>
      <c r="D19" s="258">
        <v>1</v>
      </c>
      <c r="E19" s="254">
        <f t="shared" si="2"/>
        <v>10</v>
      </c>
      <c r="F19" s="255"/>
      <c r="G19" s="223"/>
      <c r="H19" s="223"/>
      <c r="I19" s="223"/>
      <c r="J19" s="223"/>
      <c r="K19" s="223"/>
      <c r="L19" s="223"/>
      <c r="M19" s="223"/>
    </row>
    <row r="20" spans="1:13" ht="15" customHeight="1">
      <c r="A20" s="257" t="s">
        <v>3299</v>
      </c>
      <c r="B20" s="258">
        <v>0</v>
      </c>
      <c r="C20" s="258">
        <v>0</v>
      </c>
      <c r="D20" s="258">
        <v>0</v>
      </c>
      <c r="E20" s="254">
        <f t="shared" si="2"/>
        <v>0</v>
      </c>
      <c r="F20" s="255"/>
      <c r="G20" s="223"/>
      <c r="H20" s="223"/>
      <c r="I20" s="223"/>
      <c r="J20" s="223"/>
      <c r="K20" s="223"/>
      <c r="L20" s="223"/>
      <c r="M20" s="223"/>
    </row>
    <row r="21" spans="1:13" ht="15" customHeight="1">
      <c r="A21" s="257" t="s">
        <v>3383</v>
      </c>
      <c r="B21" s="258">
        <v>0</v>
      </c>
      <c r="C21" s="258">
        <v>0</v>
      </c>
      <c r="D21" s="258">
        <v>0</v>
      </c>
      <c r="E21" s="254">
        <f t="shared" si="2"/>
        <v>0</v>
      </c>
      <c r="F21" s="255"/>
      <c r="G21" s="223"/>
      <c r="H21" s="223"/>
      <c r="I21" s="223"/>
      <c r="J21" s="223"/>
      <c r="K21" s="223"/>
      <c r="L21" s="223"/>
      <c r="M21" s="223"/>
    </row>
    <row r="22" spans="1:13" s="256" customFormat="1" ht="27" customHeight="1">
      <c r="A22" s="253" t="s">
        <v>3341</v>
      </c>
      <c r="B22" s="254">
        <f>SUM(B23:B33)</f>
        <v>39</v>
      </c>
      <c r="C22" s="254">
        <f t="shared" ref="C22:D22" si="3">SUM(C23:C33)</f>
        <v>0</v>
      </c>
      <c r="D22" s="254">
        <f t="shared" si="3"/>
        <v>1</v>
      </c>
      <c r="E22" s="254">
        <f>SUM(E23:E34)</f>
        <v>40</v>
      </c>
      <c r="F22" s="255"/>
      <c r="G22" s="223"/>
      <c r="H22" s="223"/>
      <c r="I22" s="223"/>
      <c r="J22" s="223"/>
      <c r="K22" s="223"/>
      <c r="L22" s="223"/>
      <c r="M22" s="223"/>
    </row>
    <row r="23" spans="1:13" ht="15" customHeight="1">
      <c r="A23" s="257" t="s">
        <v>3185</v>
      </c>
      <c r="B23" s="258"/>
      <c r="C23" s="258"/>
      <c r="D23" s="258"/>
      <c r="E23" s="254">
        <f t="shared" ref="E23" si="4">SUM(B23:D23)</f>
        <v>0</v>
      </c>
      <c r="F23" s="223"/>
      <c r="G23" s="223"/>
      <c r="H23" s="223"/>
      <c r="I23" s="223"/>
      <c r="J23" s="223"/>
      <c r="K23" s="223"/>
      <c r="L23" s="223"/>
      <c r="M23" s="223"/>
    </row>
    <row r="24" spans="1:13" ht="15" customHeight="1">
      <c r="A24" s="257" t="s">
        <v>3186</v>
      </c>
      <c r="B24" s="258">
        <v>2</v>
      </c>
      <c r="C24" s="258">
        <v>0</v>
      </c>
      <c r="D24" s="258">
        <v>0</v>
      </c>
      <c r="E24" s="254">
        <f t="shared" ref="E24:E34" si="5">SUM(B24:D24)</f>
        <v>2</v>
      </c>
      <c r="F24" s="223"/>
      <c r="G24" s="223"/>
      <c r="H24" s="223"/>
      <c r="I24" s="255"/>
      <c r="J24" s="255"/>
    </row>
    <row r="25" spans="1:13" ht="16.5" customHeight="1">
      <c r="A25" s="257" t="s">
        <v>3187</v>
      </c>
      <c r="B25" s="258">
        <v>6</v>
      </c>
      <c r="C25" s="258">
        <v>0</v>
      </c>
      <c r="D25" s="258">
        <v>0</v>
      </c>
      <c r="E25" s="254">
        <f t="shared" si="5"/>
        <v>6</v>
      </c>
      <c r="F25" s="223"/>
      <c r="G25" s="223"/>
      <c r="H25" s="223"/>
      <c r="I25" s="255"/>
      <c r="J25" s="255"/>
    </row>
    <row r="26" spans="1:13" ht="15" customHeight="1">
      <c r="A26" s="257" t="s">
        <v>3188</v>
      </c>
      <c r="B26" s="258">
        <v>6</v>
      </c>
      <c r="C26" s="258">
        <v>0</v>
      </c>
      <c r="D26" s="258">
        <v>0</v>
      </c>
      <c r="E26" s="254">
        <f t="shared" si="5"/>
        <v>6</v>
      </c>
      <c r="F26" s="223"/>
      <c r="G26" s="223"/>
      <c r="H26" s="223"/>
      <c r="I26" s="255"/>
      <c r="J26" s="255"/>
    </row>
    <row r="27" spans="1:13" ht="15" customHeight="1">
      <c r="A27" s="257" t="s">
        <v>3189</v>
      </c>
      <c r="B27" s="258">
        <v>3</v>
      </c>
      <c r="C27" s="258">
        <v>0</v>
      </c>
      <c r="D27" s="258">
        <v>0</v>
      </c>
      <c r="E27" s="254">
        <f t="shared" si="5"/>
        <v>3</v>
      </c>
      <c r="F27" s="223"/>
      <c r="G27" s="223"/>
      <c r="H27" s="223"/>
      <c r="I27" s="255"/>
      <c r="J27" s="255"/>
    </row>
    <row r="28" spans="1:13" ht="15" customHeight="1">
      <c r="A28" s="257" t="s">
        <v>3190</v>
      </c>
      <c r="B28" s="258">
        <v>7</v>
      </c>
      <c r="C28" s="258">
        <v>0</v>
      </c>
      <c r="D28" s="258">
        <v>0</v>
      </c>
      <c r="E28" s="254">
        <f t="shared" si="5"/>
        <v>7</v>
      </c>
      <c r="F28" s="223"/>
      <c r="G28" s="223"/>
      <c r="H28" s="223"/>
      <c r="I28" s="255"/>
      <c r="J28" s="255"/>
    </row>
    <row r="29" spans="1:13" ht="15" customHeight="1">
      <c r="A29" s="257" t="s">
        <v>3191</v>
      </c>
      <c r="B29" s="258">
        <v>3</v>
      </c>
      <c r="C29" s="258">
        <v>0</v>
      </c>
      <c r="D29" s="258">
        <v>0</v>
      </c>
      <c r="E29" s="254">
        <f t="shared" si="5"/>
        <v>3</v>
      </c>
      <c r="F29" s="223"/>
      <c r="G29" s="223"/>
      <c r="H29" s="223"/>
      <c r="I29" s="255"/>
      <c r="J29" s="255"/>
    </row>
    <row r="30" spans="1:13" ht="15" customHeight="1">
      <c r="A30" s="257" t="s">
        <v>3192</v>
      </c>
      <c r="B30" s="258">
        <v>5</v>
      </c>
      <c r="C30" s="258">
        <v>0</v>
      </c>
      <c r="D30" s="258">
        <v>0</v>
      </c>
      <c r="E30" s="254">
        <f t="shared" si="5"/>
        <v>5</v>
      </c>
      <c r="F30" s="223"/>
      <c r="G30" s="223"/>
      <c r="H30" s="223"/>
      <c r="I30" s="255"/>
      <c r="J30" s="255"/>
    </row>
    <row r="31" spans="1:13" ht="15" customHeight="1">
      <c r="A31" s="257" t="s">
        <v>3193</v>
      </c>
      <c r="B31" s="258">
        <v>4</v>
      </c>
      <c r="C31" s="258">
        <v>0</v>
      </c>
      <c r="D31" s="258">
        <v>0</v>
      </c>
      <c r="E31" s="254">
        <f t="shared" si="5"/>
        <v>4</v>
      </c>
      <c r="F31" s="223"/>
      <c r="G31" s="223"/>
      <c r="H31" s="223"/>
    </row>
    <row r="32" spans="1:13" ht="15" customHeight="1">
      <c r="A32" s="257" t="s">
        <v>3194</v>
      </c>
      <c r="B32" s="258">
        <v>3</v>
      </c>
      <c r="C32" s="258">
        <v>0</v>
      </c>
      <c r="D32" s="258">
        <v>1</v>
      </c>
      <c r="E32" s="254">
        <f t="shared" si="5"/>
        <v>4</v>
      </c>
      <c r="F32" s="223"/>
      <c r="G32" s="223"/>
      <c r="H32" s="223"/>
    </row>
    <row r="33" spans="1:10" ht="15" customHeight="1">
      <c r="A33" s="257" t="s">
        <v>3299</v>
      </c>
      <c r="B33" s="258">
        <v>0</v>
      </c>
      <c r="C33" s="258">
        <v>0</v>
      </c>
      <c r="D33" s="258">
        <v>0</v>
      </c>
      <c r="E33" s="254">
        <f t="shared" si="5"/>
        <v>0</v>
      </c>
      <c r="G33" s="223"/>
    </row>
    <row r="34" spans="1:10" ht="15" customHeight="1">
      <c r="A34" s="257" t="s">
        <v>3383</v>
      </c>
      <c r="B34" s="258">
        <v>0</v>
      </c>
      <c r="C34" s="258">
        <v>0</v>
      </c>
      <c r="D34" s="258">
        <v>0</v>
      </c>
      <c r="E34" s="254">
        <f t="shared" si="5"/>
        <v>0</v>
      </c>
      <c r="G34" s="223"/>
    </row>
    <row r="35" spans="1:10" s="256" customFormat="1" ht="27" customHeight="1">
      <c r="A35" s="253" t="s">
        <v>51</v>
      </c>
      <c r="B35" s="254">
        <f>B9-B22</f>
        <v>52</v>
      </c>
      <c r="C35" s="254">
        <f>C9-C22</f>
        <v>1</v>
      </c>
      <c r="D35" s="254">
        <f>D9-D22</f>
        <v>0</v>
      </c>
      <c r="E35" s="254">
        <f>SUM(B35:D35)</f>
        <v>53</v>
      </c>
      <c r="F35" s="255"/>
      <c r="G35" s="223"/>
      <c r="H35" s="255"/>
      <c r="I35" s="255"/>
      <c r="J35" s="255"/>
    </row>
    <row r="36" spans="1:10" ht="15" customHeight="1">
      <c r="A36" s="257" t="s">
        <v>3185</v>
      </c>
      <c r="B36" s="258">
        <f t="shared" ref="B36:C47" si="6">B10-B23</f>
        <v>0</v>
      </c>
      <c r="C36" s="258">
        <f t="shared" si="6"/>
        <v>0</v>
      </c>
      <c r="D36" s="258">
        <f t="shared" ref="D36" si="7">D10-D23</f>
        <v>0</v>
      </c>
      <c r="E36" s="254">
        <f>SUM(B36:D36)</f>
        <v>0</v>
      </c>
      <c r="F36" s="255"/>
      <c r="G36" s="223"/>
      <c r="H36" s="255"/>
      <c r="I36" s="255"/>
      <c r="J36" s="255"/>
    </row>
    <row r="37" spans="1:10" ht="15" customHeight="1">
      <c r="A37" s="257" t="s">
        <v>3186</v>
      </c>
      <c r="B37" s="258">
        <f t="shared" si="6"/>
        <v>3</v>
      </c>
      <c r="C37" s="258">
        <f t="shared" si="6"/>
        <v>0</v>
      </c>
      <c r="D37" s="258">
        <f t="shared" ref="D37" si="8">D11-D24</f>
        <v>0</v>
      </c>
      <c r="E37" s="254">
        <f t="shared" ref="E37:E47" si="9">SUM(B37:D37)</f>
        <v>3</v>
      </c>
      <c r="F37" s="255"/>
      <c r="G37" s="223"/>
      <c r="H37" s="255"/>
      <c r="I37" s="255"/>
      <c r="J37" s="255"/>
    </row>
    <row r="38" spans="1:10" ht="15" customHeight="1">
      <c r="A38" s="257" t="s">
        <v>3187</v>
      </c>
      <c r="B38" s="258">
        <f t="shared" si="6"/>
        <v>5</v>
      </c>
      <c r="C38" s="258">
        <f t="shared" si="6"/>
        <v>1</v>
      </c>
      <c r="D38" s="258">
        <f t="shared" ref="D38" si="10">D12-D25</f>
        <v>0</v>
      </c>
      <c r="E38" s="254">
        <f t="shared" si="9"/>
        <v>6</v>
      </c>
      <c r="F38" s="255"/>
      <c r="G38" s="223"/>
      <c r="H38" s="255"/>
      <c r="I38" s="255"/>
      <c r="J38" s="255"/>
    </row>
    <row r="39" spans="1:10" ht="15" customHeight="1">
      <c r="A39" s="257" t="s">
        <v>3188</v>
      </c>
      <c r="B39" s="258">
        <f t="shared" si="6"/>
        <v>2</v>
      </c>
      <c r="C39" s="258">
        <f t="shared" si="6"/>
        <v>0</v>
      </c>
      <c r="D39" s="258">
        <f t="shared" ref="D39" si="11">D13-D26</f>
        <v>0</v>
      </c>
      <c r="E39" s="254">
        <f t="shared" si="9"/>
        <v>2</v>
      </c>
      <c r="F39" s="255"/>
      <c r="G39" s="223"/>
      <c r="H39" s="255"/>
      <c r="I39" s="255"/>
      <c r="J39" s="255"/>
    </row>
    <row r="40" spans="1:10" ht="15" customHeight="1">
      <c r="A40" s="257" t="s">
        <v>3189</v>
      </c>
      <c r="B40" s="258">
        <f t="shared" si="6"/>
        <v>8</v>
      </c>
      <c r="C40" s="258">
        <f t="shared" si="6"/>
        <v>0</v>
      </c>
      <c r="D40" s="258">
        <f t="shared" ref="D40" si="12">D14-D27</f>
        <v>0</v>
      </c>
      <c r="E40" s="254">
        <f t="shared" si="9"/>
        <v>8</v>
      </c>
      <c r="F40" s="255"/>
      <c r="G40" s="223"/>
      <c r="H40" s="255"/>
      <c r="I40" s="255"/>
      <c r="J40" s="255"/>
    </row>
    <row r="41" spans="1:10" ht="15" customHeight="1">
      <c r="A41" s="257" t="s">
        <v>3190</v>
      </c>
      <c r="B41" s="258">
        <f t="shared" si="6"/>
        <v>8</v>
      </c>
      <c r="C41" s="258">
        <f t="shared" si="6"/>
        <v>0</v>
      </c>
      <c r="D41" s="258">
        <f t="shared" ref="D41" si="13">D15-D28</f>
        <v>0</v>
      </c>
      <c r="E41" s="254">
        <f t="shared" si="9"/>
        <v>8</v>
      </c>
      <c r="F41" s="255"/>
      <c r="G41" s="223"/>
      <c r="H41" s="255"/>
      <c r="I41" s="255"/>
      <c r="J41" s="255"/>
    </row>
    <row r="42" spans="1:10" ht="15" customHeight="1">
      <c r="A42" s="257" t="s">
        <v>3191</v>
      </c>
      <c r="B42" s="258">
        <f t="shared" si="6"/>
        <v>7</v>
      </c>
      <c r="C42" s="258">
        <f t="shared" si="6"/>
        <v>0</v>
      </c>
      <c r="D42" s="258">
        <f t="shared" ref="D42" si="14">D16-D29</f>
        <v>0</v>
      </c>
      <c r="E42" s="254">
        <f t="shared" si="9"/>
        <v>7</v>
      </c>
      <c r="F42" s="255"/>
      <c r="G42" s="223"/>
      <c r="H42" s="255"/>
      <c r="I42" s="255"/>
      <c r="J42" s="255"/>
    </row>
    <row r="43" spans="1:10" ht="15" customHeight="1">
      <c r="A43" s="257" t="s">
        <v>3192</v>
      </c>
      <c r="B43" s="258">
        <f t="shared" si="6"/>
        <v>8</v>
      </c>
      <c r="C43" s="258">
        <f t="shared" si="6"/>
        <v>0</v>
      </c>
      <c r="D43" s="258">
        <f t="shared" ref="D43" si="15">D17-D30</f>
        <v>0</v>
      </c>
      <c r="E43" s="254">
        <f t="shared" si="9"/>
        <v>8</v>
      </c>
      <c r="F43" s="255"/>
      <c r="G43" s="223"/>
      <c r="H43" s="255"/>
      <c r="I43" s="255"/>
      <c r="J43" s="255"/>
    </row>
    <row r="44" spans="1:10" ht="15" customHeight="1">
      <c r="A44" s="257" t="s">
        <v>3193</v>
      </c>
      <c r="B44" s="258">
        <f t="shared" si="6"/>
        <v>5</v>
      </c>
      <c r="C44" s="258">
        <f t="shared" si="6"/>
        <v>0</v>
      </c>
      <c r="D44" s="258">
        <f t="shared" ref="D44" si="16">D18-D31</f>
        <v>0</v>
      </c>
      <c r="E44" s="254">
        <f t="shared" si="9"/>
        <v>5</v>
      </c>
      <c r="F44" s="255"/>
      <c r="G44" s="255"/>
      <c r="H44" s="255"/>
      <c r="I44" s="255"/>
      <c r="J44" s="255"/>
    </row>
    <row r="45" spans="1:10" ht="15" customHeight="1">
      <c r="A45" s="257" t="s">
        <v>3194</v>
      </c>
      <c r="B45" s="258">
        <f t="shared" si="6"/>
        <v>6</v>
      </c>
      <c r="C45" s="258">
        <f t="shared" si="6"/>
        <v>0</v>
      </c>
      <c r="D45" s="258">
        <f t="shared" ref="D45" si="17">D19-D32</f>
        <v>0</v>
      </c>
      <c r="E45" s="254">
        <f t="shared" si="9"/>
        <v>6</v>
      </c>
      <c r="F45" s="255"/>
      <c r="G45" s="255"/>
      <c r="H45" s="255"/>
      <c r="I45" s="255"/>
      <c r="J45" s="255"/>
    </row>
    <row r="46" spans="1:10" ht="15" customHeight="1">
      <c r="A46" s="257" t="s">
        <v>3299</v>
      </c>
      <c r="B46" s="258">
        <f t="shared" si="6"/>
        <v>0</v>
      </c>
      <c r="C46" s="258">
        <f t="shared" si="6"/>
        <v>0</v>
      </c>
      <c r="D46" s="258">
        <f t="shared" ref="D46" si="18">D20-D33</f>
        <v>0</v>
      </c>
      <c r="E46" s="254">
        <f t="shared" si="9"/>
        <v>0</v>
      </c>
      <c r="F46" s="255"/>
      <c r="G46" s="255"/>
      <c r="H46" s="255"/>
      <c r="I46" s="255"/>
      <c r="J46" s="255"/>
    </row>
    <row r="47" spans="1:10" ht="15" customHeight="1">
      <c r="A47" s="257" t="s">
        <v>3383</v>
      </c>
      <c r="B47" s="258">
        <f t="shared" si="6"/>
        <v>0</v>
      </c>
      <c r="C47" s="258">
        <f t="shared" si="6"/>
        <v>0</v>
      </c>
      <c r="D47" s="258">
        <f t="shared" ref="D47" si="19">D21-D34</f>
        <v>0</v>
      </c>
      <c r="E47" s="254">
        <f t="shared" si="9"/>
        <v>0</v>
      </c>
      <c r="F47" s="255"/>
      <c r="G47" s="255"/>
      <c r="H47" s="255"/>
      <c r="I47" s="255"/>
      <c r="J47" s="255"/>
    </row>
    <row r="48" spans="1:10">
      <c r="A48" s="236"/>
      <c r="B48" s="339"/>
      <c r="C48" s="339"/>
      <c r="D48" s="339"/>
      <c r="E48" s="339"/>
    </row>
    <row r="50" spans="5:5">
      <c r="E50" s="260"/>
    </row>
  </sheetData>
  <mergeCells count="5">
    <mergeCell ref="E1:G1"/>
    <mergeCell ref="A7:A8"/>
    <mergeCell ref="B7:D7"/>
    <mergeCell ref="A1:C1"/>
    <mergeCell ref="A6:C6"/>
  </mergeCells>
  <hyperlinks>
    <hyperlink ref="E1" location="Índice!A1" display="Volver al índice"/>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I53"/>
  <sheetViews>
    <sheetView zoomScaleNormal="100" workbookViewId="0">
      <selection activeCell="A6" sqref="A6:C6"/>
    </sheetView>
  </sheetViews>
  <sheetFormatPr baseColWidth="10" defaultColWidth="11.42578125" defaultRowHeight="24.75" customHeight="1"/>
  <cols>
    <col min="1" max="1" width="66.140625" style="11" customWidth="1"/>
    <col min="2" max="2" width="10.5703125" style="11" customWidth="1"/>
    <col min="3" max="5" width="9.7109375" style="11" customWidth="1"/>
    <col min="6" max="6" width="15.140625" style="11" customWidth="1"/>
    <col min="7" max="9" width="11.42578125" style="11"/>
    <col min="10" max="10" width="2.140625" style="11" customWidth="1"/>
    <col min="11" max="16384" width="11.42578125" style="11"/>
  </cols>
  <sheetData>
    <row r="1" spans="1:9" s="2" customFormat="1" ht="15.75" customHeight="1">
      <c r="A1" s="352" t="s">
        <v>32</v>
      </c>
      <c r="B1" s="361"/>
      <c r="C1" s="361"/>
      <c r="D1" s="37"/>
      <c r="E1" s="37"/>
      <c r="F1" s="87" t="s">
        <v>100</v>
      </c>
    </row>
    <row r="2" spans="1:9" s="2" customFormat="1" ht="5.25" customHeight="1">
      <c r="A2" s="3"/>
      <c r="B2" s="1"/>
      <c r="C2" s="1"/>
      <c r="D2" s="1"/>
      <c r="E2" s="1"/>
    </row>
    <row r="3" spans="1:9" s="78" customFormat="1" ht="15" customHeight="1">
      <c r="A3" s="42" t="s">
        <v>84</v>
      </c>
      <c r="B3" s="42"/>
      <c r="C3" s="42"/>
      <c r="D3" s="42"/>
      <c r="E3" s="42"/>
    </row>
    <row r="4" spans="1:9" s="78" customFormat="1" ht="15" customHeight="1">
      <c r="A4" s="43" t="s">
        <v>12</v>
      </c>
      <c r="B4" s="68"/>
      <c r="C4" s="68"/>
      <c r="D4" s="68"/>
      <c r="E4" s="68"/>
      <c r="F4" s="79"/>
    </row>
    <row r="5" spans="1:9" s="80" customFormat="1" ht="6" customHeight="1">
      <c r="A5" s="49"/>
      <c r="B5" s="70"/>
      <c r="C5" s="70"/>
      <c r="D5" s="70"/>
      <c r="E5" s="70"/>
    </row>
    <row r="6" spans="1:9" s="8" customFormat="1" ht="15" customHeight="1" thickBot="1">
      <c r="A6" s="347" t="s">
        <v>3678</v>
      </c>
      <c r="B6" s="348"/>
      <c r="C6" s="348"/>
    </row>
    <row r="7" spans="1:9" s="78" customFormat="1" ht="21.75" customHeight="1">
      <c r="A7" s="51"/>
      <c r="B7" s="372"/>
      <c r="C7" s="372"/>
      <c r="D7" s="372"/>
      <c r="E7" s="109"/>
    </row>
    <row r="8" spans="1:9" s="78" customFormat="1" ht="21.75" customHeight="1">
      <c r="A8" s="52"/>
      <c r="B8" s="45" t="s">
        <v>34</v>
      </c>
      <c r="C8" s="45" t="s">
        <v>35</v>
      </c>
      <c r="D8" s="45" t="s">
        <v>36</v>
      </c>
      <c r="E8" s="45" t="s">
        <v>37</v>
      </c>
    </row>
    <row r="9" spans="1:9" s="8" customFormat="1" ht="26.25" customHeight="1">
      <c r="A9" s="54" t="s">
        <v>37</v>
      </c>
      <c r="B9" s="137">
        <f>SUM(B11:B26)</f>
        <v>723</v>
      </c>
      <c r="C9" s="137">
        <f>SUM(C11:C26)</f>
        <v>6</v>
      </c>
      <c r="D9" s="137">
        <f>SUM(D11:D26)</f>
        <v>3</v>
      </c>
      <c r="E9" s="137">
        <f>SUM(B9:D9)</f>
        <v>732</v>
      </c>
      <c r="F9" s="10"/>
    </row>
    <row r="10" spans="1:9" s="8" customFormat="1" ht="9" customHeight="1">
      <c r="A10" s="53"/>
      <c r="B10" s="137"/>
      <c r="C10" s="137"/>
      <c r="D10" s="137"/>
      <c r="E10" s="137"/>
      <c r="F10" s="10"/>
    </row>
    <row r="11" spans="1:9" s="8" customFormat="1" ht="14.45" customHeight="1">
      <c r="A11" s="198" t="s">
        <v>1616</v>
      </c>
      <c r="B11" s="258">
        <v>3</v>
      </c>
      <c r="C11" s="258">
        <v>0</v>
      </c>
      <c r="D11" s="258">
        <v>0</v>
      </c>
      <c r="E11" s="210">
        <f t="shared" ref="E11:E27" si="0">SUM(B11:D11)</f>
        <v>3</v>
      </c>
      <c r="F11" s="209"/>
      <c r="G11" s="209"/>
      <c r="H11" s="209"/>
      <c r="I11" s="209"/>
    </row>
    <row r="12" spans="1:9" s="8" customFormat="1" ht="14.45" customHeight="1">
      <c r="A12" s="198" t="s">
        <v>1617</v>
      </c>
      <c r="B12" s="258">
        <v>11</v>
      </c>
      <c r="C12" s="258">
        <v>0</v>
      </c>
      <c r="D12" s="258">
        <v>0</v>
      </c>
      <c r="E12" s="210">
        <f t="shared" si="0"/>
        <v>11</v>
      </c>
      <c r="F12" s="209"/>
      <c r="G12" s="209"/>
      <c r="H12" s="209"/>
      <c r="I12" s="209"/>
    </row>
    <row r="13" spans="1:9" s="8" customFormat="1" ht="14.45" customHeight="1">
      <c r="A13" s="198" t="s">
        <v>1618</v>
      </c>
      <c r="B13" s="258">
        <v>1</v>
      </c>
      <c r="C13" s="258">
        <v>0</v>
      </c>
      <c r="D13" s="258">
        <v>0</v>
      </c>
      <c r="E13" s="210">
        <f t="shared" si="0"/>
        <v>1</v>
      </c>
    </row>
    <row r="14" spans="1:9" s="8" customFormat="1" ht="14.45" customHeight="1">
      <c r="A14" s="198" t="s">
        <v>1619</v>
      </c>
      <c r="B14" s="258">
        <v>43</v>
      </c>
      <c r="C14" s="258">
        <v>0</v>
      </c>
      <c r="D14" s="258">
        <v>0</v>
      </c>
      <c r="E14" s="210">
        <f t="shared" si="0"/>
        <v>43</v>
      </c>
      <c r="F14" s="209"/>
      <c r="G14" s="209"/>
      <c r="H14" s="209"/>
      <c r="I14" s="209"/>
    </row>
    <row r="15" spans="1:9" s="8" customFormat="1" ht="14.45" customHeight="1">
      <c r="A15" s="198" t="s">
        <v>1620</v>
      </c>
      <c r="B15" s="258">
        <v>9</v>
      </c>
      <c r="C15" s="258">
        <v>0</v>
      </c>
      <c r="D15" s="258">
        <v>0</v>
      </c>
      <c r="E15" s="210">
        <f t="shared" si="0"/>
        <v>9</v>
      </c>
      <c r="F15" s="209"/>
      <c r="G15" s="209"/>
      <c r="H15" s="209"/>
      <c r="I15" s="209"/>
    </row>
    <row r="16" spans="1:9" s="8" customFormat="1" ht="14.45" customHeight="1">
      <c r="A16" s="198" t="s">
        <v>1621</v>
      </c>
      <c r="B16" s="258">
        <v>3</v>
      </c>
      <c r="C16" s="258">
        <v>0</v>
      </c>
      <c r="D16" s="258">
        <v>0</v>
      </c>
      <c r="E16" s="210">
        <f t="shared" si="0"/>
        <v>3</v>
      </c>
      <c r="F16" s="209"/>
      <c r="G16" s="209"/>
      <c r="H16" s="209"/>
      <c r="I16" s="209"/>
    </row>
    <row r="17" spans="1:9" s="8" customFormat="1" ht="14.45" customHeight="1">
      <c r="A17" s="198" t="s">
        <v>1622</v>
      </c>
      <c r="B17" s="258">
        <v>62</v>
      </c>
      <c r="C17" s="258">
        <v>0</v>
      </c>
      <c r="D17" s="258">
        <v>0</v>
      </c>
      <c r="E17" s="210">
        <f t="shared" si="0"/>
        <v>62</v>
      </c>
      <c r="F17" s="209"/>
      <c r="G17" s="209"/>
      <c r="H17" s="209"/>
      <c r="I17" s="209"/>
    </row>
    <row r="18" spans="1:9" s="8" customFormat="1" ht="14.45" customHeight="1">
      <c r="A18" s="198" t="s">
        <v>1623</v>
      </c>
      <c r="B18" s="258">
        <v>56</v>
      </c>
      <c r="C18" s="258">
        <v>0</v>
      </c>
      <c r="D18" s="258">
        <v>0</v>
      </c>
      <c r="E18" s="210">
        <f t="shared" si="0"/>
        <v>56</v>
      </c>
      <c r="F18" s="209"/>
      <c r="G18" s="209"/>
      <c r="H18" s="209"/>
      <c r="I18" s="209"/>
    </row>
    <row r="19" spans="1:9" s="8" customFormat="1" ht="14.45" customHeight="1">
      <c r="A19" s="198" t="s">
        <v>1624</v>
      </c>
      <c r="B19" s="258">
        <v>15</v>
      </c>
      <c r="C19" s="258">
        <v>0</v>
      </c>
      <c r="D19" s="258">
        <v>0</v>
      </c>
      <c r="E19" s="210">
        <f t="shared" si="0"/>
        <v>15</v>
      </c>
      <c r="F19" s="209"/>
      <c r="G19" s="209"/>
      <c r="H19" s="209"/>
      <c r="I19" s="209"/>
    </row>
    <row r="20" spans="1:9" s="8" customFormat="1" ht="14.45" customHeight="1">
      <c r="A20" s="198" t="s">
        <v>1625</v>
      </c>
      <c r="B20" s="258">
        <v>28</v>
      </c>
      <c r="C20" s="258">
        <v>0</v>
      </c>
      <c r="D20" s="258">
        <v>0</v>
      </c>
      <c r="E20" s="210">
        <f t="shared" si="0"/>
        <v>28</v>
      </c>
      <c r="F20" s="209"/>
      <c r="G20" s="209"/>
      <c r="H20" s="209"/>
      <c r="I20" s="209"/>
    </row>
    <row r="21" spans="1:9" s="8" customFormat="1" ht="14.45" customHeight="1">
      <c r="A21" s="198" t="s">
        <v>1626</v>
      </c>
      <c r="B21" s="258">
        <v>54</v>
      </c>
      <c r="C21" s="258">
        <v>3</v>
      </c>
      <c r="D21" s="258">
        <v>2</v>
      </c>
      <c r="E21" s="210">
        <f t="shared" si="0"/>
        <v>59</v>
      </c>
      <c r="F21" s="209"/>
      <c r="G21" s="209"/>
      <c r="H21" s="209"/>
      <c r="I21" s="209"/>
    </row>
    <row r="22" spans="1:9" s="8" customFormat="1" ht="14.45" customHeight="1">
      <c r="A22" s="198" t="s">
        <v>1627</v>
      </c>
      <c r="B22" s="258">
        <v>143</v>
      </c>
      <c r="C22" s="258">
        <v>2</v>
      </c>
      <c r="D22" s="258">
        <v>1</v>
      </c>
      <c r="E22" s="210">
        <f t="shared" si="0"/>
        <v>146</v>
      </c>
      <c r="F22" s="209"/>
      <c r="G22" s="209"/>
      <c r="H22" s="209"/>
      <c r="I22" s="209"/>
    </row>
    <row r="23" spans="1:9" s="8" customFormat="1" ht="14.45" customHeight="1">
      <c r="A23" s="198" t="s">
        <v>1628</v>
      </c>
      <c r="B23" s="258">
        <v>74</v>
      </c>
      <c r="C23" s="258">
        <v>0</v>
      </c>
      <c r="D23" s="258">
        <v>0</v>
      </c>
      <c r="E23" s="210">
        <f t="shared" si="0"/>
        <v>74</v>
      </c>
      <c r="F23" s="209"/>
      <c r="G23" s="209"/>
      <c r="H23" s="209"/>
      <c r="I23" s="209"/>
    </row>
    <row r="24" spans="1:9" s="8" customFormat="1" ht="14.45" customHeight="1">
      <c r="A24" s="198" t="s">
        <v>1629</v>
      </c>
      <c r="B24" s="258">
        <v>50</v>
      </c>
      <c r="C24" s="258">
        <v>1</v>
      </c>
      <c r="D24" s="258">
        <v>0</v>
      </c>
      <c r="E24" s="210">
        <f t="shared" si="0"/>
        <v>51</v>
      </c>
      <c r="F24" s="209"/>
      <c r="G24" s="209"/>
      <c r="H24" s="209"/>
      <c r="I24" s="209"/>
    </row>
    <row r="25" spans="1:9" s="8" customFormat="1" ht="14.45" customHeight="1">
      <c r="A25" s="198" t="s">
        <v>1630</v>
      </c>
      <c r="B25" s="258">
        <v>55</v>
      </c>
      <c r="C25" s="258">
        <v>0</v>
      </c>
      <c r="D25" s="258">
        <v>0</v>
      </c>
      <c r="E25" s="210">
        <f t="shared" si="0"/>
        <v>55</v>
      </c>
      <c r="F25" s="209"/>
      <c r="G25" s="209"/>
      <c r="H25" s="209"/>
      <c r="I25" s="209"/>
    </row>
    <row r="26" spans="1:9" s="8" customFormat="1" ht="22.5" customHeight="1">
      <c r="A26" s="261" t="s">
        <v>1631</v>
      </c>
      <c r="B26" s="258">
        <v>116</v>
      </c>
      <c r="C26" s="258">
        <v>0</v>
      </c>
      <c r="D26" s="258">
        <v>0</v>
      </c>
      <c r="E26" s="262">
        <f t="shared" si="0"/>
        <v>116</v>
      </c>
      <c r="F26" s="209"/>
      <c r="G26" s="209"/>
      <c r="H26" s="209"/>
      <c r="I26" s="209"/>
    </row>
    <row r="27" spans="1:9" s="8" customFormat="1" ht="14.45" customHeight="1">
      <c r="A27" s="198" t="s">
        <v>3365</v>
      </c>
      <c r="B27" s="263">
        <v>0</v>
      </c>
      <c r="C27" s="263">
        <v>0</v>
      </c>
      <c r="D27" s="263">
        <v>0</v>
      </c>
      <c r="E27" s="262">
        <f t="shared" si="0"/>
        <v>0</v>
      </c>
      <c r="F27" s="209"/>
      <c r="G27" s="209"/>
      <c r="H27" s="209"/>
      <c r="I27" s="209"/>
    </row>
    <row r="28" spans="1:9" ht="9" customHeight="1">
      <c r="A28" s="64"/>
    </row>
    <row r="29" spans="1:9" ht="12.75" customHeight="1">
      <c r="A29" s="371"/>
      <c r="B29" s="371"/>
      <c r="C29" s="371"/>
      <c r="D29" s="371"/>
      <c r="E29" s="371"/>
    </row>
    <row r="30" spans="1:9" ht="15" customHeight="1"/>
    <row r="31" spans="1:9" ht="15" customHeight="1"/>
    <row r="32" spans="1: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sheetData>
  <mergeCells count="4">
    <mergeCell ref="A1:C1"/>
    <mergeCell ref="A29:E29"/>
    <mergeCell ref="B7:D7"/>
    <mergeCell ref="A6:C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J50"/>
  <sheetViews>
    <sheetView zoomScaleNormal="100" workbookViewId="0">
      <pane ySplit="1" topLeftCell="A2" activePane="bottomLeft" state="frozen"/>
      <selection pane="bottomLeft" activeCell="A6" sqref="A6:C6"/>
    </sheetView>
  </sheetViews>
  <sheetFormatPr baseColWidth="10" defaultColWidth="11.42578125" defaultRowHeight="24.75" customHeight="1"/>
  <cols>
    <col min="1" max="1" width="66.42578125" style="225" customWidth="1"/>
    <col min="2" max="2" width="10.5703125" style="225" customWidth="1"/>
    <col min="3" max="5" width="9.7109375" style="225" customWidth="1"/>
    <col min="6" max="6" width="15.140625" style="225" customWidth="1"/>
    <col min="7" max="9" width="11.42578125" style="225"/>
    <col min="10" max="10" width="2.140625" style="225" customWidth="1"/>
    <col min="11" max="16384" width="11.42578125" style="225"/>
  </cols>
  <sheetData>
    <row r="1" spans="1:10" s="236" customFormat="1" ht="15.75" customHeight="1">
      <c r="A1" s="374" t="s">
        <v>32</v>
      </c>
      <c r="B1" s="375"/>
      <c r="C1" s="375"/>
      <c r="D1" s="264"/>
      <c r="E1" s="264"/>
      <c r="F1" s="265" t="s">
        <v>100</v>
      </c>
    </row>
    <row r="2" spans="1:10" s="236" customFormat="1" ht="5.25" customHeight="1">
      <c r="A2" s="237"/>
      <c r="B2" s="235"/>
      <c r="C2" s="235"/>
      <c r="D2" s="235"/>
      <c r="E2" s="235"/>
    </row>
    <row r="3" spans="1:10" s="266" customFormat="1" ht="15" customHeight="1">
      <c r="A3" s="238" t="s">
        <v>93</v>
      </c>
      <c r="B3" s="238"/>
      <c r="C3" s="238"/>
      <c r="D3" s="238"/>
      <c r="E3" s="238"/>
    </row>
    <row r="4" spans="1:10" s="266" customFormat="1" ht="15" customHeight="1">
      <c r="A4" s="241" t="s">
        <v>12</v>
      </c>
      <c r="B4" s="242"/>
      <c r="C4" s="242"/>
      <c r="D4" s="242"/>
      <c r="E4" s="242"/>
      <c r="F4" s="267"/>
    </row>
    <row r="5" spans="1:10" s="268" customFormat="1" ht="6" customHeight="1">
      <c r="A5" s="245"/>
      <c r="B5" s="246"/>
      <c r="C5" s="246"/>
      <c r="D5" s="246"/>
      <c r="E5" s="246"/>
    </row>
    <row r="6" spans="1:10" s="250" customFormat="1" ht="15" customHeight="1" thickBot="1">
      <c r="A6" s="347" t="s">
        <v>3678</v>
      </c>
      <c r="B6" s="348"/>
      <c r="C6" s="348"/>
    </row>
    <row r="7" spans="1:10" s="266" customFormat="1" ht="21.75" customHeight="1">
      <c r="A7" s="269"/>
      <c r="B7" s="370"/>
      <c r="C7" s="370"/>
      <c r="D7" s="370"/>
      <c r="E7" s="251"/>
    </row>
    <row r="8" spans="1:10" s="266" customFormat="1" ht="21.75" customHeight="1">
      <c r="A8" s="270"/>
      <c r="B8" s="252" t="s">
        <v>34</v>
      </c>
      <c r="C8" s="252" t="s">
        <v>35</v>
      </c>
      <c r="D8" s="252" t="s">
        <v>36</v>
      </c>
      <c r="E8" s="252" t="s">
        <v>37</v>
      </c>
    </row>
    <row r="9" spans="1:10" s="250" customFormat="1" ht="26.25" customHeight="1">
      <c r="A9" s="271" t="s">
        <v>37</v>
      </c>
      <c r="B9" s="272">
        <f>SUM(B10:B25)</f>
        <v>91</v>
      </c>
      <c r="C9" s="272">
        <f>SUM(C10:C25)</f>
        <v>1</v>
      </c>
      <c r="D9" s="272">
        <f>SUM(D10:D25)</f>
        <v>1</v>
      </c>
      <c r="E9" s="272">
        <f>SUM(B9:D9)</f>
        <v>93</v>
      </c>
      <c r="F9" s="273"/>
    </row>
    <row r="10" spans="1:10" s="250" customFormat="1" ht="15.6" customHeight="1">
      <c r="A10" s="274" t="s">
        <v>1616</v>
      </c>
      <c r="B10" s="275">
        <v>1</v>
      </c>
      <c r="C10" s="275">
        <v>0</v>
      </c>
      <c r="D10" s="275">
        <v>0</v>
      </c>
      <c r="E10" s="276">
        <f t="shared" ref="E10:E15" si="0">SUM(B10:D10)</f>
        <v>1</v>
      </c>
      <c r="F10" s="223"/>
      <c r="G10" s="223"/>
      <c r="H10" s="223"/>
      <c r="I10" s="223"/>
    </row>
    <row r="11" spans="1:10" s="250" customFormat="1" ht="15.6" customHeight="1">
      <c r="A11" s="274" t="s">
        <v>1617</v>
      </c>
      <c r="B11" s="275">
        <v>8</v>
      </c>
      <c r="C11" s="275">
        <v>0</v>
      </c>
      <c r="D11" s="275">
        <v>0</v>
      </c>
      <c r="E11" s="276">
        <f t="shared" si="0"/>
        <v>8</v>
      </c>
      <c r="F11" s="223"/>
      <c r="G11" s="223"/>
      <c r="H11" s="223"/>
      <c r="I11" s="223"/>
      <c r="J11" s="223"/>
    </row>
    <row r="12" spans="1:10" s="250" customFormat="1" ht="15.6" customHeight="1">
      <c r="A12" s="274" t="s">
        <v>1618</v>
      </c>
      <c r="B12" s="275">
        <v>5</v>
      </c>
      <c r="C12" s="275">
        <v>0</v>
      </c>
      <c r="D12" s="275">
        <v>0</v>
      </c>
      <c r="E12" s="276">
        <f t="shared" si="0"/>
        <v>5</v>
      </c>
      <c r="F12" s="223"/>
      <c r="G12" s="223"/>
      <c r="H12" s="223"/>
      <c r="I12" s="223"/>
      <c r="J12" s="223"/>
    </row>
    <row r="13" spans="1:10" s="250" customFormat="1" ht="15.6" customHeight="1">
      <c r="A13" s="274" t="s">
        <v>1619</v>
      </c>
      <c r="B13" s="275">
        <v>6</v>
      </c>
      <c r="C13" s="275">
        <v>0</v>
      </c>
      <c r="D13" s="275">
        <v>0</v>
      </c>
      <c r="E13" s="276">
        <f t="shared" si="0"/>
        <v>6</v>
      </c>
      <c r="F13" s="223"/>
      <c r="G13" s="223"/>
      <c r="H13" s="223"/>
      <c r="I13" s="223"/>
      <c r="J13" s="223"/>
    </row>
    <row r="14" spans="1:10" s="250" customFormat="1" ht="15.6" customHeight="1">
      <c r="A14" s="274" t="s">
        <v>1620</v>
      </c>
      <c r="B14" s="275">
        <v>4</v>
      </c>
      <c r="C14" s="275">
        <v>0</v>
      </c>
      <c r="D14" s="275">
        <v>0</v>
      </c>
      <c r="E14" s="276">
        <f t="shared" si="0"/>
        <v>4</v>
      </c>
      <c r="F14" s="223"/>
      <c r="G14" s="223"/>
      <c r="H14" s="223"/>
      <c r="I14" s="223"/>
      <c r="J14" s="223"/>
    </row>
    <row r="15" spans="1:10" s="250" customFormat="1" ht="15.6" customHeight="1">
      <c r="A15" s="274" t="s">
        <v>1621</v>
      </c>
      <c r="B15" s="275">
        <v>5</v>
      </c>
      <c r="C15" s="275">
        <v>0</v>
      </c>
      <c r="D15" s="275">
        <v>1</v>
      </c>
      <c r="E15" s="276">
        <f t="shared" si="0"/>
        <v>6</v>
      </c>
      <c r="F15" s="223"/>
      <c r="G15" s="223"/>
      <c r="H15" s="223"/>
      <c r="I15" s="223"/>
      <c r="J15" s="223"/>
    </row>
    <row r="16" spans="1:10" s="250" customFormat="1" ht="15.6" customHeight="1">
      <c r="A16" s="274" t="s">
        <v>1622</v>
      </c>
      <c r="B16" s="275">
        <v>14</v>
      </c>
      <c r="C16" s="275">
        <v>1</v>
      </c>
      <c r="D16" s="275">
        <v>0</v>
      </c>
      <c r="E16" s="276">
        <f t="shared" ref="E16:E25" si="1">SUM(B16:D16)</f>
        <v>15</v>
      </c>
      <c r="F16" s="223"/>
      <c r="G16" s="223"/>
      <c r="H16" s="223"/>
      <c r="I16" s="223"/>
      <c r="J16" s="223"/>
    </row>
    <row r="17" spans="1:10" s="250" customFormat="1" ht="15.6" customHeight="1">
      <c r="A17" s="274" t="s">
        <v>1623</v>
      </c>
      <c r="B17" s="275">
        <v>15</v>
      </c>
      <c r="C17" s="275">
        <v>0</v>
      </c>
      <c r="D17" s="275">
        <v>0</v>
      </c>
      <c r="E17" s="276">
        <f t="shared" si="1"/>
        <v>15</v>
      </c>
      <c r="F17" s="223"/>
      <c r="G17" s="223"/>
      <c r="H17" s="223"/>
      <c r="I17" s="223"/>
      <c r="J17" s="223"/>
    </row>
    <row r="18" spans="1:10" s="250" customFormat="1" ht="15.6" customHeight="1">
      <c r="A18" s="274" t="s">
        <v>1624</v>
      </c>
      <c r="B18" s="275"/>
      <c r="C18" s="275"/>
      <c r="D18" s="275"/>
      <c r="E18" s="276">
        <f t="shared" si="1"/>
        <v>0</v>
      </c>
      <c r="F18" s="223"/>
      <c r="G18" s="223"/>
      <c r="H18" s="223"/>
      <c r="I18" s="223"/>
      <c r="J18" s="223"/>
    </row>
    <row r="19" spans="1:10" s="250" customFormat="1" ht="15.6" customHeight="1">
      <c r="A19" s="274" t="s">
        <v>1625</v>
      </c>
      <c r="B19" s="275">
        <v>0</v>
      </c>
      <c r="C19" s="275">
        <v>0</v>
      </c>
      <c r="D19" s="275">
        <v>0</v>
      </c>
      <c r="E19" s="276">
        <f t="shared" si="1"/>
        <v>0</v>
      </c>
      <c r="F19" s="223"/>
      <c r="G19" s="223"/>
      <c r="H19" s="223"/>
      <c r="I19" s="223"/>
      <c r="J19" s="223"/>
    </row>
    <row r="20" spans="1:10" s="250" customFormat="1" ht="15.6" customHeight="1">
      <c r="A20" s="274" t="s">
        <v>1626</v>
      </c>
      <c r="B20" s="275">
        <v>4</v>
      </c>
      <c r="C20" s="275">
        <v>0</v>
      </c>
      <c r="D20" s="275">
        <v>0</v>
      </c>
      <c r="E20" s="276">
        <f t="shared" si="1"/>
        <v>4</v>
      </c>
      <c r="F20" s="223"/>
      <c r="G20" s="223"/>
      <c r="H20" s="223"/>
      <c r="I20" s="223"/>
      <c r="J20" s="223"/>
    </row>
    <row r="21" spans="1:10" s="250" customFormat="1" ht="15.6" customHeight="1">
      <c r="A21" s="274" t="s">
        <v>1627</v>
      </c>
      <c r="B21" s="275">
        <v>12</v>
      </c>
      <c r="C21" s="275">
        <v>0</v>
      </c>
      <c r="D21" s="275">
        <v>0</v>
      </c>
      <c r="E21" s="276">
        <f t="shared" si="1"/>
        <v>12</v>
      </c>
      <c r="F21" s="223"/>
      <c r="G21" s="223"/>
      <c r="H21" s="223"/>
      <c r="I21" s="223"/>
      <c r="J21" s="223"/>
    </row>
    <row r="22" spans="1:10" s="250" customFormat="1" ht="15.6" customHeight="1">
      <c r="A22" s="274" t="s">
        <v>1628</v>
      </c>
      <c r="B22" s="275">
        <v>4</v>
      </c>
      <c r="C22" s="275">
        <v>0</v>
      </c>
      <c r="D22" s="275">
        <v>0</v>
      </c>
      <c r="E22" s="276">
        <f t="shared" si="1"/>
        <v>4</v>
      </c>
      <c r="F22" s="223"/>
      <c r="G22" s="223"/>
      <c r="H22" s="223"/>
      <c r="I22" s="223"/>
      <c r="J22" s="223"/>
    </row>
    <row r="23" spans="1:10" s="250" customFormat="1" ht="15.6" customHeight="1">
      <c r="A23" s="274" t="s">
        <v>1629</v>
      </c>
      <c r="B23" s="275">
        <v>5</v>
      </c>
      <c r="C23" s="275">
        <v>0</v>
      </c>
      <c r="D23" s="275">
        <v>0</v>
      </c>
      <c r="E23" s="276">
        <f t="shared" si="1"/>
        <v>5</v>
      </c>
      <c r="F23" s="223"/>
      <c r="G23" s="223"/>
      <c r="H23" s="223"/>
      <c r="I23" s="223"/>
      <c r="J23" s="223"/>
    </row>
    <row r="24" spans="1:10" s="250" customFormat="1" ht="15.6" customHeight="1">
      <c r="A24" s="274" t="s">
        <v>1630</v>
      </c>
      <c r="B24" s="275">
        <v>3</v>
      </c>
      <c r="C24" s="275">
        <v>0</v>
      </c>
      <c r="D24" s="275">
        <v>0</v>
      </c>
      <c r="E24" s="276">
        <f t="shared" si="1"/>
        <v>3</v>
      </c>
      <c r="F24" s="277"/>
      <c r="G24" s="225"/>
      <c r="H24" s="225"/>
      <c r="I24" s="225"/>
      <c r="J24" s="223"/>
    </row>
    <row r="25" spans="1:10" s="250" customFormat="1" ht="15.6" customHeight="1">
      <c r="A25" s="274" t="s">
        <v>1631</v>
      </c>
      <c r="B25" s="275">
        <v>5</v>
      </c>
      <c r="C25" s="275">
        <v>0</v>
      </c>
      <c r="D25" s="275">
        <v>0</v>
      </c>
      <c r="E25" s="276">
        <f t="shared" si="1"/>
        <v>5</v>
      </c>
      <c r="F25" s="225"/>
      <c r="G25" s="225"/>
      <c r="H25" s="225"/>
      <c r="I25" s="225"/>
    </row>
    <row r="26" spans="1:10" ht="30" customHeight="1">
      <c r="A26" s="373" t="s">
        <v>19</v>
      </c>
      <c r="B26" s="373">
        <v>0</v>
      </c>
      <c r="C26" s="373">
        <v>0</v>
      </c>
      <c r="D26" s="373"/>
      <c r="E26" s="373"/>
    </row>
    <row r="27" spans="1:10" ht="15" customHeight="1"/>
    <row r="28" spans="1:10" ht="15" customHeight="1"/>
    <row r="29" spans="1:10" ht="15" customHeight="1"/>
    <row r="30" spans="1:10" ht="15" customHeight="1"/>
    <row r="31" spans="1:10" ht="15" customHeight="1"/>
    <row r="32" spans="1:10"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sheetData>
  <mergeCells count="4">
    <mergeCell ref="A26:E26"/>
    <mergeCell ref="A1:C1"/>
    <mergeCell ref="B7:D7"/>
    <mergeCell ref="A6:C6"/>
  </mergeCells>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J478"/>
  <sheetViews>
    <sheetView zoomScaleNormal="100" workbookViewId="0">
      <pane ySplit="8" topLeftCell="A15" activePane="bottomLeft" state="frozen"/>
      <selection activeCell="J32" sqref="J32"/>
      <selection pane="bottomLeft" activeCell="B49" sqref="B49:E49"/>
    </sheetView>
  </sheetViews>
  <sheetFormatPr baseColWidth="10" defaultColWidth="11.42578125" defaultRowHeight="24.75" customHeight="1"/>
  <cols>
    <col min="1" max="1" width="69.7109375" style="11" customWidth="1"/>
    <col min="2" max="2" width="10.7109375" style="11" customWidth="1"/>
    <col min="3" max="5" width="9.7109375" style="11" customWidth="1"/>
    <col min="6" max="6" width="15" style="223" customWidth="1"/>
    <col min="7" max="10" width="11.42578125" style="223"/>
    <col min="11" max="16384" width="11.42578125" style="11"/>
  </cols>
  <sheetData>
    <row r="1" spans="1:10" s="2" customFormat="1" ht="15.75" customHeight="1">
      <c r="A1" s="352" t="s">
        <v>32</v>
      </c>
      <c r="B1" s="361"/>
      <c r="C1" s="361"/>
      <c r="D1" s="38"/>
      <c r="E1" s="38"/>
      <c r="F1" s="87" t="s">
        <v>100</v>
      </c>
    </row>
    <row r="2" spans="1:10" s="2" customFormat="1" ht="5.25" customHeight="1">
      <c r="A2" s="1"/>
      <c r="B2" s="1"/>
      <c r="C2" s="1"/>
      <c r="D2" s="1"/>
      <c r="E2" s="1"/>
    </row>
    <row r="3" spans="1:10" s="67" customFormat="1" ht="15" customHeight="1">
      <c r="A3" s="42" t="s">
        <v>85</v>
      </c>
      <c r="B3" s="42"/>
      <c r="C3" s="42"/>
      <c r="D3" s="42"/>
      <c r="E3" s="42"/>
    </row>
    <row r="4" spans="1:10" s="67" customFormat="1" ht="15" customHeight="1">
      <c r="A4" s="43" t="s">
        <v>13</v>
      </c>
      <c r="B4" s="68"/>
      <c r="C4" s="68"/>
      <c r="D4" s="68"/>
      <c r="E4" s="68"/>
      <c r="F4" s="69"/>
    </row>
    <row r="5" spans="1:10" s="71" customFormat="1" ht="6" customHeight="1">
      <c r="A5" s="50"/>
      <c r="B5" s="70"/>
      <c r="C5" s="70"/>
      <c r="D5" s="70"/>
      <c r="E5" s="70"/>
    </row>
    <row r="6" spans="1:10" s="8" customFormat="1" ht="15" customHeight="1" thickBot="1">
      <c r="A6" s="347" t="s">
        <v>3678</v>
      </c>
      <c r="B6" s="348"/>
      <c r="C6" s="348"/>
      <c r="D6" s="9"/>
      <c r="E6" s="9"/>
    </row>
    <row r="7" spans="1:10" s="67" customFormat="1" ht="21.75" customHeight="1">
      <c r="A7" s="355"/>
      <c r="B7" s="357"/>
      <c r="C7" s="357"/>
      <c r="D7" s="357"/>
      <c r="E7" s="44"/>
    </row>
    <row r="8" spans="1:10" s="67" customFormat="1" ht="21.75" customHeight="1">
      <c r="A8" s="356"/>
      <c r="B8" s="45" t="s">
        <v>34</v>
      </c>
      <c r="C8" s="45" t="s">
        <v>35</v>
      </c>
      <c r="D8" s="45" t="s">
        <v>36</v>
      </c>
      <c r="E8" s="45" t="s">
        <v>37</v>
      </c>
    </row>
    <row r="9" spans="1:10" s="8" customFormat="1" ht="21" customHeight="1">
      <c r="A9" s="54" t="s">
        <v>37</v>
      </c>
      <c r="B9" s="262">
        <f>SUM(B12:B14)</f>
        <v>723</v>
      </c>
      <c r="C9" s="262">
        <f>SUM(C12:C14)</f>
        <v>6</v>
      </c>
      <c r="D9" s="262">
        <f>SUM(D12:D14)</f>
        <v>3</v>
      </c>
      <c r="E9" s="262">
        <f>SUM(B9:D9)</f>
        <v>732</v>
      </c>
      <c r="F9" s="10"/>
    </row>
    <row r="10" spans="1:10" s="8" customFormat="1" ht="9" customHeight="1">
      <c r="A10" s="54"/>
      <c r="B10" s="262"/>
      <c r="C10" s="262"/>
      <c r="D10" s="262"/>
      <c r="E10" s="262"/>
      <c r="F10" s="10"/>
    </row>
    <row r="11" spans="1:10" s="8" customFormat="1" ht="12" customHeight="1">
      <c r="A11" s="54" t="s">
        <v>0</v>
      </c>
      <c r="B11" s="289"/>
      <c r="C11" s="289"/>
      <c r="D11" s="289"/>
      <c r="E11" s="289"/>
    </row>
    <row r="12" spans="1:10" s="8" customFormat="1" ht="12" customHeight="1">
      <c r="A12" s="62" t="s">
        <v>3198</v>
      </c>
      <c r="B12" s="289">
        <v>656</v>
      </c>
      <c r="C12" s="289">
        <v>5</v>
      </c>
      <c r="D12" s="289">
        <v>2</v>
      </c>
      <c r="E12" s="262">
        <f t="shared" ref="E12:E41" si="0">SUM(B12:D12)</f>
        <v>663</v>
      </c>
      <c r="F12" s="223"/>
      <c r="G12" s="223"/>
      <c r="H12" s="223"/>
      <c r="I12" s="223"/>
      <c r="J12" s="223"/>
    </row>
    <row r="13" spans="1:10" s="8" customFormat="1" ht="12" customHeight="1">
      <c r="A13" s="62" t="s">
        <v>3199</v>
      </c>
      <c r="B13" s="289">
        <v>36</v>
      </c>
      <c r="C13" s="289">
        <v>1</v>
      </c>
      <c r="D13" s="289">
        <v>1</v>
      </c>
      <c r="E13" s="262">
        <f t="shared" si="0"/>
        <v>38</v>
      </c>
      <c r="F13" s="223"/>
      <c r="G13" s="223"/>
      <c r="H13" s="223"/>
      <c r="I13" s="223"/>
      <c r="J13" s="223"/>
    </row>
    <row r="14" spans="1:10" s="8" customFormat="1" ht="12" customHeight="1">
      <c r="A14" s="62" t="s">
        <v>3200</v>
      </c>
      <c r="B14" s="289">
        <v>31</v>
      </c>
      <c r="C14" s="289">
        <v>0</v>
      </c>
      <c r="D14" s="289">
        <v>0</v>
      </c>
      <c r="E14" s="262">
        <f t="shared" si="0"/>
        <v>31</v>
      </c>
      <c r="F14" s="223"/>
      <c r="G14" s="223"/>
      <c r="H14" s="223"/>
      <c r="I14" s="223"/>
      <c r="J14" s="223"/>
    </row>
    <row r="15" spans="1:10" s="8" customFormat="1" ht="9" customHeight="1">
      <c r="A15" s="62"/>
      <c r="B15" s="289"/>
      <c r="C15" s="289"/>
      <c r="D15" s="289"/>
      <c r="E15" s="262"/>
      <c r="F15" s="223"/>
      <c r="G15" s="223"/>
      <c r="H15" s="223"/>
      <c r="I15" s="223"/>
      <c r="J15" s="223"/>
    </row>
    <row r="16" spans="1:10" s="8" customFormat="1" ht="12" customHeight="1">
      <c r="A16" s="54" t="s">
        <v>1</v>
      </c>
      <c r="B16" s="289"/>
      <c r="C16" s="289"/>
      <c r="D16" s="289"/>
      <c r="E16" s="262"/>
      <c r="F16" s="223"/>
      <c r="G16" s="223"/>
      <c r="H16" s="223"/>
      <c r="I16" s="223"/>
      <c r="J16" s="223"/>
    </row>
    <row r="17" spans="1:10" s="88" customFormat="1" ht="12" customHeight="1">
      <c r="A17" s="81" t="s">
        <v>3407</v>
      </c>
      <c r="B17" s="289">
        <v>270</v>
      </c>
      <c r="C17" s="289">
        <v>3</v>
      </c>
      <c r="D17" s="289">
        <v>0</v>
      </c>
      <c r="E17" s="262">
        <f>SUM(B17:D17)</f>
        <v>273</v>
      </c>
      <c r="F17" s="223"/>
      <c r="G17" s="223"/>
      <c r="H17" s="223"/>
      <c r="I17" s="223"/>
      <c r="J17" s="223"/>
    </row>
    <row r="18" spans="1:10" s="88" customFormat="1" ht="12" customHeight="1">
      <c r="A18" s="81" t="s">
        <v>3559</v>
      </c>
      <c r="B18" s="289">
        <v>31</v>
      </c>
      <c r="C18" s="289">
        <v>0</v>
      </c>
      <c r="D18" s="289">
        <v>0</v>
      </c>
      <c r="E18" s="262">
        <f t="shared" si="0"/>
        <v>31</v>
      </c>
      <c r="F18" s="223"/>
      <c r="G18" s="223"/>
      <c r="H18" s="223"/>
      <c r="I18" s="223"/>
      <c r="J18" s="223"/>
    </row>
    <row r="19" spans="1:10" s="88" customFormat="1" ht="12" customHeight="1">
      <c r="A19" s="81" t="s">
        <v>3560</v>
      </c>
      <c r="B19" s="289">
        <v>57</v>
      </c>
      <c r="C19" s="289">
        <v>0</v>
      </c>
      <c r="D19" s="289">
        <v>0</v>
      </c>
      <c r="E19" s="262">
        <f t="shared" si="0"/>
        <v>57</v>
      </c>
      <c r="F19" s="223"/>
      <c r="G19" s="223"/>
      <c r="H19" s="223"/>
      <c r="I19" s="223"/>
      <c r="J19" s="223"/>
    </row>
    <row r="20" spans="1:10" s="88" customFormat="1" ht="12" customHeight="1">
      <c r="A20" s="81" t="s">
        <v>3268</v>
      </c>
      <c r="B20" s="290">
        <v>8</v>
      </c>
      <c r="C20" s="290">
        <v>0</v>
      </c>
      <c r="D20" s="289">
        <v>0</v>
      </c>
      <c r="E20" s="262">
        <f t="shared" si="0"/>
        <v>8</v>
      </c>
      <c r="F20" s="223"/>
      <c r="G20" s="223"/>
      <c r="H20" s="223"/>
      <c r="I20" s="223"/>
      <c r="J20" s="223"/>
    </row>
    <row r="21" spans="1:10" s="88" customFormat="1" ht="12" customHeight="1">
      <c r="A21" s="81" t="s">
        <v>3408</v>
      </c>
      <c r="B21" s="289">
        <v>27</v>
      </c>
      <c r="C21" s="289">
        <v>1</v>
      </c>
      <c r="D21" s="289">
        <v>0</v>
      </c>
      <c r="E21" s="262">
        <f t="shared" si="0"/>
        <v>28</v>
      </c>
      <c r="F21" s="223"/>
      <c r="G21" s="223"/>
      <c r="H21" s="223"/>
      <c r="I21" s="223"/>
      <c r="J21" s="223"/>
    </row>
    <row r="22" spans="1:10" s="88" customFormat="1" ht="12" customHeight="1">
      <c r="A22" s="81" t="s">
        <v>3409</v>
      </c>
      <c r="B22" s="289">
        <v>13</v>
      </c>
      <c r="C22" s="289">
        <v>1</v>
      </c>
      <c r="D22" s="289">
        <v>1</v>
      </c>
      <c r="E22" s="262">
        <f t="shared" si="0"/>
        <v>15</v>
      </c>
      <c r="F22" s="223"/>
      <c r="G22" s="223"/>
      <c r="H22" s="223"/>
      <c r="I22" s="223"/>
      <c r="J22" s="223"/>
    </row>
    <row r="23" spans="1:10" s="88" customFormat="1" ht="12" customHeight="1">
      <c r="A23" s="81" t="s">
        <v>3534</v>
      </c>
      <c r="B23" s="289">
        <v>1</v>
      </c>
      <c r="C23" s="289">
        <v>0</v>
      </c>
      <c r="D23" s="289">
        <v>0</v>
      </c>
      <c r="E23" s="262">
        <f t="shared" si="0"/>
        <v>1</v>
      </c>
      <c r="F23" s="223"/>
      <c r="G23" s="223"/>
      <c r="H23" s="223"/>
      <c r="I23" s="223"/>
      <c r="J23" s="223"/>
    </row>
    <row r="24" spans="1:10" s="88" customFormat="1" ht="21.6" customHeight="1">
      <c r="A24" s="81" t="s">
        <v>3343</v>
      </c>
      <c r="B24" s="289">
        <v>5</v>
      </c>
      <c r="C24" s="289">
        <v>0</v>
      </c>
      <c r="D24" s="289">
        <v>0</v>
      </c>
      <c r="E24" s="262">
        <f t="shared" si="0"/>
        <v>5</v>
      </c>
      <c r="F24" s="223"/>
      <c r="G24" s="223"/>
      <c r="H24" s="223"/>
      <c r="I24" s="223"/>
      <c r="J24" s="223"/>
    </row>
    <row r="25" spans="1:10" s="88" customFormat="1" ht="12" customHeight="1">
      <c r="A25" s="81" t="s">
        <v>3635</v>
      </c>
      <c r="B25" s="289">
        <v>1</v>
      </c>
      <c r="C25" s="289">
        <v>0</v>
      </c>
      <c r="D25" s="289">
        <v>0</v>
      </c>
      <c r="E25" s="262">
        <f t="shared" si="0"/>
        <v>1</v>
      </c>
      <c r="F25" s="223"/>
      <c r="G25" s="223"/>
      <c r="H25" s="223"/>
      <c r="I25" s="223"/>
      <c r="J25" s="223"/>
    </row>
    <row r="26" spans="1:10" s="88" customFormat="1" ht="12" customHeight="1">
      <c r="A26" s="81" t="s">
        <v>3561</v>
      </c>
      <c r="B26" s="289">
        <v>16</v>
      </c>
      <c r="C26" s="289">
        <v>0</v>
      </c>
      <c r="D26" s="289">
        <v>0</v>
      </c>
      <c r="E26" s="262">
        <f t="shared" si="0"/>
        <v>16</v>
      </c>
      <c r="F26" s="223"/>
      <c r="G26" s="223"/>
      <c r="H26" s="223"/>
      <c r="I26" s="223"/>
      <c r="J26" s="223"/>
    </row>
    <row r="27" spans="1:10" s="88" customFormat="1" ht="12" customHeight="1">
      <c r="A27" s="81" t="s">
        <v>3562</v>
      </c>
      <c r="B27" s="289">
        <v>13</v>
      </c>
      <c r="C27" s="289">
        <v>0</v>
      </c>
      <c r="D27" s="289">
        <v>0</v>
      </c>
      <c r="E27" s="262">
        <f t="shared" si="0"/>
        <v>13</v>
      </c>
      <c r="F27" s="223"/>
      <c r="G27" s="223"/>
      <c r="H27" s="223"/>
      <c r="I27" s="223"/>
      <c r="J27" s="223"/>
    </row>
    <row r="28" spans="1:10" s="88" customFormat="1" ht="12" customHeight="1">
      <c r="A28" s="81" t="s">
        <v>3344</v>
      </c>
      <c r="B28" s="289">
        <v>5</v>
      </c>
      <c r="C28" s="289">
        <v>0</v>
      </c>
      <c r="D28" s="289">
        <v>0</v>
      </c>
      <c r="E28" s="262">
        <f t="shared" si="0"/>
        <v>5</v>
      </c>
      <c r="F28" s="223"/>
      <c r="G28" s="223"/>
      <c r="H28" s="223"/>
      <c r="I28" s="223"/>
      <c r="J28" s="223"/>
    </row>
    <row r="29" spans="1:10" s="88" customFormat="1" ht="12" customHeight="1">
      <c r="A29" s="81" t="s">
        <v>3551</v>
      </c>
      <c r="B29" s="290">
        <v>5</v>
      </c>
      <c r="C29" s="290">
        <v>0</v>
      </c>
      <c r="D29" s="289">
        <v>0</v>
      </c>
      <c r="E29" s="262">
        <f t="shared" si="0"/>
        <v>5</v>
      </c>
      <c r="F29" s="223"/>
      <c r="G29" s="223"/>
      <c r="H29" s="223"/>
      <c r="I29" s="223"/>
      <c r="J29" s="223"/>
    </row>
    <row r="30" spans="1:10" s="15" customFormat="1" ht="12" customHeight="1">
      <c r="A30" s="81" t="s">
        <v>3269</v>
      </c>
      <c r="B30" s="289">
        <v>4</v>
      </c>
      <c r="C30" s="289">
        <v>0</v>
      </c>
      <c r="D30" s="289">
        <v>0</v>
      </c>
      <c r="E30" s="262">
        <f t="shared" si="0"/>
        <v>4</v>
      </c>
      <c r="F30" s="223"/>
      <c r="G30" s="223"/>
      <c r="H30" s="223"/>
      <c r="I30" s="223"/>
      <c r="J30" s="223"/>
    </row>
    <row r="31" spans="1:10" s="15" customFormat="1" ht="12" customHeight="1">
      <c r="A31" s="81" t="s">
        <v>3552</v>
      </c>
      <c r="B31" s="289">
        <v>9</v>
      </c>
      <c r="C31" s="289">
        <v>0</v>
      </c>
      <c r="D31" s="289">
        <v>0</v>
      </c>
      <c r="E31" s="262">
        <f t="shared" si="0"/>
        <v>9</v>
      </c>
      <c r="F31" s="223"/>
      <c r="G31" s="223"/>
      <c r="H31" s="223"/>
      <c r="I31" s="223"/>
      <c r="J31" s="223"/>
    </row>
    <row r="32" spans="1:10" s="15" customFormat="1" ht="12" customHeight="1">
      <c r="A32" s="81" t="s">
        <v>3553</v>
      </c>
      <c r="B32" s="289">
        <v>49</v>
      </c>
      <c r="C32" s="289">
        <v>0</v>
      </c>
      <c r="D32" s="289">
        <v>0</v>
      </c>
      <c r="E32" s="262">
        <f t="shared" si="0"/>
        <v>49</v>
      </c>
      <c r="F32" s="223"/>
      <c r="G32" s="223"/>
      <c r="H32" s="223"/>
      <c r="I32" s="223"/>
      <c r="J32" s="223"/>
    </row>
    <row r="33" spans="1:10" s="15" customFormat="1" ht="12" customHeight="1">
      <c r="A33" s="81" t="s">
        <v>3554</v>
      </c>
      <c r="B33" s="289">
        <v>26</v>
      </c>
      <c r="C33" s="289">
        <v>0</v>
      </c>
      <c r="D33" s="289">
        <v>0</v>
      </c>
      <c r="E33" s="262">
        <f t="shared" si="0"/>
        <v>26</v>
      </c>
      <c r="F33" s="223"/>
      <c r="G33" s="223"/>
      <c r="H33" s="223"/>
      <c r="I33" s="223"/>
      <c r="J33" s="223"/>
    </row>
    <row r="34" spans="1:10" s="15" customFormat="1" ht="12" customHeight="1">
      <c r="A34" s="81" t="s">
        <v>3270</v>
      </c>
      <c r="B34" s="289">
        <v>9</v>
      </c>
      <c r="C34" s="289">
        <v>0</v>
      </c>
      <c r="D34" s="289">
        <v>0</v>
      </c>
      <c r="E34" s="262">
        <f t="shared" si="0"/>
        <v>9</v>
      </c>
      <c r="F34" s="223"/>
      <c r="G34" s="223"/>
      <c r="H34" s="223"/>
      <c r="I34" s="223"/>
      <c r="J34" s="223"/>
    </row>
    <row r="35" spans="1:10" s="15" customFormat="1" ht="12" customHeight="1">
      <c r="A35" s="81" t="s">
        <v>3555</v>
      </c>
      <c r="B35" s="289">
        <v>48</v>
      </c>
      <c r="C35" s="289">
        <v>0</v>
      </c>
      <c r="D35" s="289">
        <v>0</v>
      </c>
      <c r="E35" s="262">
        <f t="shared" si="0"/>
        <v>48</v>
      </c>
      <c r="F35" s="223"/>
      <c r="G35" s="223"/>
      <c r="H35" s="223"/>
      <c r="I35" s="223"/>
      <c r="J35" s="223"/>
    </row>
    <row r="36" spans="1:10" s="15" customFormat="1" ht="23.25" customHeight="1">
      <c r="A36" s="81" t="s">
        <v>3271</v>
      </c>
      <c r="B36" s="289">
        <v>2</v>
      </c>
      <c r="C36" s="289">
        <v>0</v>
      </c>
      <c r="D36" s="289">
        <v>0</v>
      </c>
      <c r="E36" s="262">
        <f t="shared" si="0"/>
        <v>2</v>
      </c>
      <c r="F36" s="223"/>
      <c r="G36" s="223"/>
      <c r="H36" s="223"/>
      <c r="I36" s="223"/>
      <c r="J36" s="223"/>
    </row>
    <row r="37" spans="1:10" s="15" customFormat="1" ht="12" customHeight="1">
      <c r="A37" s="81" t="s">
        <v>3556</v>
      </c>
      <c r="B37" s="289">
        <v>46</v>
      </c>
      <c r="C37" s="289">
        <v>1</v>
      </c>
      <c r="D37" s="289">
        <v>1</v>
      </c>
      <c r="E37" s="262">
        <f t="shared" si="0"/>
        <v>48</v>
      </c>
      <c r="F37" s="223"/>
      <c r="G37" s="223"/>
      <c r="H37" s="223"/>
      <c r="I37" s="223"/>
      <c r="J37" s="223"/>
    </row>
    <row r="38" spans="1:10" s="15" customFormat="1" ht="12" customHeight="1">
      <c r="A38" s="81" t="s">
        <v>3557</v>
      </c>
      <c r="B38" s="290">
        <v>15</v>
      </c>
      <c r="C38" s="290">
        <v>0</v>
      </c>
      <c r="D38" s="289">
        <v>0</v>
      </c>
      <c r="E38" s="262">
        <f t="shared" si="0"/>
        <v>15</v>
      </c>
      <c r="F38" s="223"/>
      <c r="G38" s="223"/>
      <c r="H38" s="223"/>
      <c r="I38" s="223"/>
      <c r="J38" s="223"/>
    </row>
    <row r="39" spans="1:10" s="15" customFormat="1" ht="12" customHeight="1">
      <c r="A39" s="81" t="s">
        <v>3636</v>
      </c>
      <c r="B39" s="289">
        <v>1</v>
      </c>
      <c r="C39" s="289">
        <v>0</v>
      </c>
      <c r="D39" s="289">
        <v>1</v>
      </c>
      <c r="E39" s="262">
        <f t="shared" si="0"/>
        <v>2</v>
      </c>
      <c r="F39" s="223"/>
      <c r="G39" s="223"/>
      <c r="H39" s="223"/>
      <c r="I39" s="223"/>
      <c r="J39" s="223"/>
    </row>
    <row r="40" spans="1:10" s="15" customFormat="1" ht="24" customHeight="1">
      <c r="A40" s="81" t="s">
        <v>3272</v>
      </c>
      <c r="B40" s="289">
        <v>26</v>
      </c>
      <c r="C40" s="289">
        <v>0</v>
      </c>
      <c r="D40" s="289">
        <v>0</v>
      </c>
      <c r="E40" s="262">
        <f t="shared" si="0"/>
        <v>26</v>
      </c>
      <c r="F40" s="223"/>
      <c r="G40" s="223"/>
      <c r="H40" s="223"/>
      <c r="I40" s="223"/>
      <c r="J40" s="223"/>
    </row>
    <row r="41" spans="1:10" s="15" customFormat="1" ht="23.25" customHeight="1">
      <c r="A41" s="81" t="s">
        <v>3273</v>
      </c>
      <c r="B41" s="289">
        <v>5</v>
      </c>
      <c r="C41" s="289">
        <v>0</v>
      </c>
      <c r="D41" s="289">
        <v>0</v>
      </c>
      <c r="E41" s="262">
        <f t="shared" si="0"/>
        <v>5</v>
      </c>
      <c r="F41" s="223"/>
      <c r="G41" s="223"/>
      <c r="H41" s="223"/>
      <c r="I41" s="223"/>
      <c r="J41" s="223"/>
    </row>
    <row r="42" spans="1:10" s="15" customFormat="1" ht="12.6" customHeight="1">
      <c r="A42" s="81" t="s">
        <v>3637</v>
      </c>
      <c r="B42" s="289">
        <v>4</v>
      </c>
      <c r="C42" s="289">
        <v>0</v>
      </c>
      <c r="D42" s="289">
        <v>0</v>
      </c>
      <c r="E42" s="262">
        <f>SUM(B42:D42)</f>
        <v>4</v>
      </c>
      <c r="F42" s="223"/>
      <c r="G42" s="223"/>
      <c r="H42" s="223"/>
      <c r="I42" s="223"/>
      <c r="J42" s="223"/>
    </row>
    <row r="43" spans="1:10" s="15" customFormat="1" ht="12" customHeight="1">
      <c r="A43" s="81" t="s">
        <v>3345</v>
      </c>
      <c r="B43" s="289">
        <v>7</v>
      </c>
      <c r="C43" s="289">
        <v>0</v>
      </c>
      <c r="D43" s="289">
        <v>0</v>
      </c>
      <c r="E43" s="262">
        <f>SUM(B43:D43)</f>
        <v>7</v>
      </c>
      <c r="F43" s="223"/>
      <c r="G43" s="223"/>
      <c r="H43" s="223"/>
      <c r="I43" s="223"/>
      <c r="J43" s="223"/>
    </row>
    <row r="44" spans="1:10" s="15" customFormat="1" ht="12" customHeight="1">
      <c r="A44" s="81" t="s">
        <v>3558</v>
      </c>
      <c r="B44" s="289">
        <v>12</v>
      </c>
      <c r="C44" s="289">
        <v>0</v>
      </c>
      <c r="D44" s="289">
        <v>0</v>
      </c>
      <c r="E44" s="262">
        <f t="shared" ref="E44:E47" si="1">SUM(B44:D44)</f>
        <v>12</v>
      </c>
      <c r="F44" s="223"/>
      <c r="G44" s="223"/>
      <c r="H44" s="223"/>
      <c r="I44" s="223"/>
      <c r="J44" s="223"/>
    </row>
    <row r="45" spans="1:10" s="15" customFormat="1" ht="12" customHeight="1">
      <c r="A45" s="81" t="s">
        <v>3638</v>
      </c>
      <c r="B45" s="289">
        <v>1</v>
      </c>
      <c r="C45" s="289">
        <v>0</v>
      </c>
      <c r="D45" s="289">
        <v>0</v>
      </c>
      <c r="E45" s="262">
        <f t="shared" si="1"/>
        <v>1</v>
      </c>
      <c r="F45" s="223"/>
      <c r="G45" s="223"/>
      <c r="H45" s="223"/>
      <c r="I45" s="223"/>
      <c r="J45" s="223"/>
    </row>
    <row r="46" spans="1:10" s="15" customFormat="1" ht="12" customHeight="1">
      <c r="A46" s="81" t="s">
        <v>3639</v>
      </c>
      <c r="B46" s="289">
        <v>1</v>
      </c>
      <c r="C46" s="289">
        <v>0</v>
      </c>
      <c r="D46" s="289">
        <v>0</v>
      </c>
      <c r="E46" s="262">
        <f t="shared" si="1"/>
        <v>1</v>
      </c>
      <c r="F46" s="223"/>
      <c r="G46" s="223"/>
      <c r="H46" s="223"/>
      <c r="I46" s="223"/>
      <c r="J46" s="223"/>
    </row>
    <row r="47" spans="1:10" s="15" customFormat="1" ht="12" customHeight="1">
      <c r="A47" s="81" t="s">
        <v>3563</v>
      </c>
      <c r="B47" s="290">
        <v>6</v>
      </c>
      <c r="C47" s="290">
        <v>0</v>
      </c>
      <c r="D47" s="289">
        <v>0</v>
      </c>
      <c r="E47" s="262">
        <f t="shared" si="1"/>
        <v>6</v>
      </c>
      <c r="F47" s="223"/>
      <c r="G47" s="223"/>
      <c r="H47" s="223"/>
      <c r="I47" s="223"/>
      <c r="J47" s="223"/>
    </row>
    <row r="48" spans="1:10" s="15" customFormat="1" ht="12" customHeight="1">
      <c r="A48" s="81"/>
      <c r="B48" s="289"/>
      <c r="C48" s="289"/>
      <c r="D48" s="289"/>
      <c r="E48" s="262"/>
      <c r="F48" s="223"/>
      <c r="G48" s="223"/>
      <c r="H48" s="223"/>
      <c r="I48" s="223"/>
      <c r="J48" s="223"/>
    </row>
    <row r="49" spans="1:10" s="15" customFormat="1" ht="12" customHeight="1">
      <c r="A49" s="81"/>
      <c r="B49" s="289"/>
      <c r="C49" s="289"/>
      <c r="D49" s="289"/>
      <c r="E49" s="289"/>
      <c r="F49" s="223"/>
      <c r="G49" s="223"/>
      <c r="H49" s="223"/>
      <c r="I49" s="223"/>
      <c r="J49" s="223"/>
    </row>
    <row r="50" spans="1:10" s="15" customFormat="1" ht="12" customHeight="1">
      <c r="A50" s="81"/>
      <c r="B50" s="289"/>
      <c r="C50" s="289"/>
      <c r="D50" s="289"/>
      <c r="E50" s="262"/>
      <c r="F50" s="223"/>
      <c r="G50" s="223"/>
      <c r="H50" s="223"/>
      <c r="I50" s="223"/>
      <c r="J50" s="223"/>
    </row>
    <row r="51" spans="1:10" s="15" customFormat="1" ht="12" customHeight="1">
      <c r="A51" s="81"/>
      <c r="B51" s="289"/>
      <c r="C51" s="289"/>
      <c r="D51" s="289"/>
      <c r="E51" s="262"/>
      <c r="F51" s="223"/>
      <c r="G51" s="223"/>
      <c r="H51" s="223"/>
      <c r="I51" s="223"/>
      <c r="J51" s="223"/>
    </row>
    <row r="52" spans="1:10" s="15" customFormat="1" ht="12" customHeight="1">
      <c r="A52" s="81"/>
      <c r="B52" s="289"/>
      <c r="C52" s="289"/>
      <c r="D52" s="289"/>
      <c r="E52" s="262"/>
      <c r="F52" s="223"/>
      <c r="G52" s="223"/>
      <c r="H52" s="223"/>
      <c r="I52" s="223"/>
      <c r="J52" s="223"/>
    </row>
    <row r="53" spans="1:10" s="15" customFormat="1" ht="12" customHeight="1">
      <c r="A53" s="81"/>
      <c r="B53" s="289"/>
      <c r="C53" s="289"/>
      <c r="D53" s="289"/>
      <c r="E53" s="262"/>
      <c r="F53" s="223"/>
      <c r="G53" s="223"/>
      <c r="H53" s="223"/>
      <c r="I53" s="223"/>
      <c r="J53" s="223"/>
    </row>
    <row r="54" spans="1:10" s="15" customFormat="1" ht="12" customHeight="1">
      <c r="A54" s="81"/>
      <c r="B54" s="289"/>
      <c r="C54" s="289"/>
      <c r="D54" s="289"/>
      <c r="E54" s="262"/>
      <c r="F54" s="223"/>
      <c r="G54" s="223"/>
      <c r="H54" s="223"/>
      <c r="I54" s="223"/>
      <c r="J54" s="223"/>
    </row>
    <row r="55" spans="1:10" ht="15" customHeight="1"/>
    <row r="56" spans="1:10" ht="15" customHeight="1"/>
    <row r="57" spans="1:10" ht="15" customHeight="1"/>
    <row r="58" spans="1:10" ht="15" customHeight="1"/>
    <row r="59" spans="1:10" ht="15" customHeight="1"/>
    <row r="60" spans="1:10" ht="15" customHeight="1"/>
    <row r="61" spans="1:10" ht="15" customHeight="1"/>
    <row r="62" spans="1:10" ht="15" customHeight="1"/>
    <row r="63" spans="1:10" ht="15" customHeight="1"/>
    <row r="64" spans="1:10"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4">
    <mergeCell ref="A1:C1"/>
    <mergeCell ref="A7:A8"/>
    <mergeCell ref="B7:D7"/>
    <mergeCell ref="A6:C6"/>
  </mergeCells>
  <phoneticPr fontId="0" type="noConversion"/>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J442"/>
  <sheetViews>
    <sheetView zoomScaleNormal="100" workbookViewId="0">
      <pane ySplit="8" topLeftCell="A9" activePane="bottomLeft" state="frozen"/>
      <selection activeCell="A19" sqref="A19"/>
      <selection pane="bottomLeft" activeCell="A16" sqref="A16:XFD16"/>
    </sheetView>
  </sheetViews>
  <sheetFormatPr baseColWidth="10" defaultColWidth="11.42578125" defaultRowHeight="24.75" customHeight="1"/>
  <cols>
    <col min="1" max="1" width="72.5703125" style="11" customWidth="1"/>
    <col min="2" max="2" width="10.7109375" style="11" customWidth="1"/>
    <col min="3" max="4" width="9.7109375" style="11" customWidth="1"/>
    <col min="5" max="5" width="9.7109375" style="209" customWidth="1"/>
    <col min="6" max="6" width="15.140625" style="11" customWidth="1"/>
    <col min="7" max="16384" width="11.42578125" style="11"/>
  </cols>
  <sheetData>
    <row r="1" spans="1:10" s="2" customFormat="1" ht="15.75" customHeight="1">
      <c r="A1" s="352" t="s">
        <v>32</v>
      </c>
      <c r="B1" s="361"/>
      <c r="C1" s="361"/>
      <c r="D1" s="38"/>
      <c r="E1" s="38"/>
      <c r="F1" s="87" t="s">
        <v>100</v>
      </c>
    </row>
    <row r="2" spans="1:10" s="2" customFormat="1" ht="5.25" customHeight="1">
      <c r="A2" s="1"/>
      <c r="B2" s="1"/>
      <c r="C2" s="1"/>
      <c r="D2" s="1"/>
      <c r="E2" s="1"/>
    </row>
    <row r="3" spans="1:10" s="67" customFormat="1" ht="15" customHeight="1">
      <c r="A3" s="42" t="s">
        <v>94</v>
      </c>
      <c r="B3" s="42"/>
      <c r="C3" s="42"/>
      <c r="D3" s="42"/>
      <c r="E3" s="43"/>
    </row>
    <row r="4" spans="1:10" s="67" customFormat="1" ht="15" customHeight="1">
      <c r="A4" s="43" t="s">
        <v>13</v>
      </c>
      <c r="B4" s="68"/>
      <c r="C4" s="68"/>
      <c r="D4" s="68"/>
      <c r="E4" s="68"/>
      <c r="F4" s="69"/>
    </row>
    <row r="5" spans="1:10" s="71" customFormat="1" ht="6" customHeight="1">
      <c r="A5" s="50"/>
      <c r="B5" s="70"/>
      <c r="C5" s="70"/>
      <c r="D5" s="70"/>
      <c r="E5" s="70"/>
    </row>
    <row r="6" spans="1:10" s="8" customFormat="1" ht="15" customHeight="1" thickBot="1">
      <c r="A6" s="347" t="s">
        <v>3678</v>
      </c>
      <c r="B6" s="348"/>
      <c r="C6" s="348"/>
      <c r="D6" s="9"/>
      <c r="E6" s="10"/>
    </row>
    <row r="7" spans="1:10" s="67" customFormat="1" ht="21.75" customHeight="1">
      <c r="A7" s="355"/>
      <c r="B7" s="357"/>
      <c r="C7" s="357"/>
      <c r="D7" s="357"/>
      <c r="E7" s="299"/>
    </row>
    <row r="8" spans="1:10" s="67" customFormat="1" ht="21.75" customHeight="1">
      <c r="A8" s="356"/>
      <c r="B8" s="279" t="s">
        <v>34</v>
      </c>
      <c r="C8" s="279" t="s">
        <v>35</v>
      </c>
      <c r="D8" s="279" t="s">
        <v>36</v>
      </c>
      <c r="E8" s="300" t="s">
        <v>37</v>
      </c>
    </row>
    <row r="9" spans="1:10" s="8" customFormat="1" ht="21" customHeight="1">
      <c r="A9" s="280" t="s">
        <v>37</v>
      </c>
      <c r="B9" s="301">
        <f>SUM(B12:B40)</f>
        <v>91</v>
      </c>
      <c r="C9" s="301">
        <f t="shared" ref="C9:D9" si="0">SUM(C12:C40)</f>
        <v>1</v>
      </c>
      <c r="D9" s="301">
        <f t="shared" si="0"/>
        <v>1</v>
      </c>
      <c r="E9" s="301">
        <f>SUM(E12:E40)</f>
        <v>93</v>
      </c>
      <c r="F9" s="10"/>
    </row>
    <row r="10" spans="1:10" s="8" customFormat="1" ht="9" customHeight="1">
      <c r="A10" s="62"/>
      <c r="B10" s="88"/>
      <c r="C10" s="66"/>
      <c r="D10" s="66"/>
      <c r="E10" s="301"/>
    </row>
    <row r="11" spans="1:10" s="8" customFormat="1" ht="12" customHeight="1">
      <c r="A11" s="280" t="s">
        <v>1</v>
      </c>
      <c r="B11" s="88"/>
      <c r="C11" s="66"/>
      <c r="D11" s="66"/>
      <c r="E11" s="301"/>
    </row>
    <row r="12" spans="1:10" s="88" customFormat="1" ht="18" customHeight="1">
      <c r="A12" s="81" t="s">
        <v>3625</v>
      </c>
      <c r="B12" s="289">
        <v>0</v>
      </c>
      <c r="C12" s="289">
        <v>0</v>
      </c>
      <c r="D12" s="289">
        <v>0</v>
      </c>
      <c r="E12" s="137">
        <f t="shared" ref="E12:E15" si="1">SUM(B12:D12)</f>
        <v>0</v>
      </c>
      <c r="F12" s="223"/>
      <c r="G12" s="223"/>
      <c r="H12" s="223"/>
      <c r="I12" s="223"/>
      <c r="J12" s="223"/>
    </row>
    <row r="13" spans="1:10" s="88" customFormat="1" ht="26.25" customHeight="1">
      <c r="A13" s="81" t="s">
        <v>3407</v>
      </c>
      <c r="B13" s="289">
        <v>1</v>
      </c>
      <c r="C13" s="289">
        <v>0</v>
      </c>
      <c r="D13" s="289">
        <v>0</v>
      </c>
      <c r="E13" s="137">
        <f t="shared" si="1"/>
        <v>1</v>
      </c>
      <c r="F13" s="223"/>
      <c r="G13" s="223"/>
      <c r="H13" s="223"/>
      <c r="I13" s="223"/>
      <c r="J13" s="223"/>
    </row>
    <row r="14" spans="1:10" s="88" customFormat="1" ht="18" customHeight="1">
      <c r="A14" s="81" t="s">
        <v>3552</v>
      </c>
      <c r="B14" s="289">
        <v>1</v>
      </c>
      <c r="C14" s="289">
        <v>0</v>
      </c>
      <c r="D14" s="289">
        <v>0</v>
      </c>
      <c r="E14" s="137">
        <f t="shared" si="1"/>
        <v>1</v>
      </c>
      <c r="F14" s="223"/>
      <c r="G14" s="223"/>
      <c r="H14" s="223"/>
      <c r="I14" s="223"/>
      <c r="J14" s="223"/>
    </row>
    <row r="15" spans="1:10" s="88" customFormat="1" ht="31.5" customHeight="1">
      <c r="A15" s="81" t="s">
        <v>3556</v>
      </c>
      <c r="B15" s="289">
        <v>69</v>
      </c>
      <c r="C15" s="289">
        <v>1</v>
      </c>
      <c r="D15" s="289">
        <v>1</v>
      </c>
      <c r="E15" s="137">
        <f t="shared" si="1"/>
        <v>71</v>
      </c>
      <c r="F15" s="223"/>
      <c r="G15" s="223"/>
      <c r="H15" s="223"/>
      <c r="I15" s="223"/>
      <c r="J15" s="223"/>
    </row>
    <row r="16" spans="1:10" s="88" customFormat="1" ht="28.5" customHeight="1">
      <c r="A16" s="81" t="s">
        <v>3557</v>
      </c>
      <c r="B16" s="289">
        <v>14</v>
      </c>
      <c r="C16" s="289">
        <v>0</v>
      </c>
      <c r="D16" s="289">
        <v>0</v>
      </c>
      <c r="E16" s="137">
        <f t="shared" ref="E16:E19" si="2">SUM(B16:D16)</f>
        <v>14</v>
      </c>
      <c r="F16" s="223"/>
      <c r="G16" s="223"/>
      <c r="H16" s="223"/>
      <c r="I16" s="223"/>
      <c r="J16" s="223"/>
    </row>
    <row r="17" spans="1:10" s="88" customFormat="1" ht="26.25" customHeight="1">
      <c r="A17" s="81" t="s">
        <v>3535</v>
      </c>
      <c r="B17" s="289">
        <v>3</v>
      </c>
      <c r="C17" s="289">
        <v>0</v>
      </c>
      <c r="D17" s="289">
        <v>0</v>
      </c>
      <c r="E17" s="137">
        <f t="shared" si="2"/>
        <v>3</v>
      </c>
      <c r="F17" s="223"/>
      <c r="G17" s="223"/>
      <c r="H17" s="223"/>
      <c r="I17" s="223"/>
      <c r="J17" s="223"/>
    </row>
    <row r="18" spans="1:10" s="88" customFormat="1" ht="26.25" customHeight="1">
      <c r="A18" s="81" t="s">
        <v>3272</v>
      </c>
      <c r="B18" s="289">
        <v>2</v>
      </c>
      <c r="C18" s="289">
        <v>0</v>
      </c>
      <c r="D18" s="289">
        <v>0</v>
      </c>
      <c r="E18" s="137">
        <f t="shared" si="2"/>
        <v>2</v>
      </c>
      <c r="F18" s="223"/>
      <c r="G18" s="223"/>
      <c r="H18" s="223"/>
      <c r="I18" s="223"/>
      <c r="J18" s="223"/>
    </row>
    <row r="19" spans="1:10" s="88" customFormat="1" ht="26.25" customHeight="1">
      <c r="A19" s="81" t="s">
        <v>3273</v>
      </c>
      <c r="B19" s="289">
        <v>1</v>
      </c>
      <c r="C19" s="289">
        <v>0</v>
      </c>
      <c r="D19" s="289">
        <v>0</v>
      </c>
      <c r="E19" s="137">
        <f t="shared" si="2"/>
        <v>1</v>
      </c>
      <c r="F19" s="223"/>
      <c r="G19" s="223"/>
      <c r="H19" s="223"/>
      <c r="I19" s="223"/>
      <c r="J19" s="223"/>
    </row>
    <row r="20" spans="1:10" s="88" customFormat="1" ht="18" customHeight="1">
      <c r="A20" s="81"/>
      <c r="B20" s="289"/>
      <c r="C20" s="289"/>
      <c r="D20" s="289"/>
      <c r="E20" s="137"/>
      <c r="F20" s="223"/>
      <c r="G20" s="223"/>
      <c r="H20" s="223"/>
      <c r="I20" s="223"/>
      <c r="J20" s="223"/>
    </row>
    <row r="21" spans="1:10" s="88" customFormat="1" ht="18" customHeight="1">
      <c r="A21" s="81"/>
      <c r="B21" s="289"/>
      <c r="C21" s="289"/>
      <c r="D21" s="289"/>
      <c r="E21" s="137"/>
      <c r="F21" s="223"/>
      <c r="G21" s="223"/>
      <c r="H21" s="223"/>
      <c r="I21" s="223"/>
      <c r="J21" s="223"/>
    </row>
    <row r="22" spans="1:10" s="88" customFormat="1" ht="18" customHeight="1">
      <c r="A22" s="81"/>
      <c r="B22" s="289"/>
      <c r="C22" s="289"/>
      <c r="D22" s="289"/>
      <c r="E22" s="137"/>
      <c r="F22" s="223"/>
      <c r="G22" s="223"/>
      <c r="H22" s="223"/>
      <c r="I22" s="223"/>
      <c r="J22" s="223"/>
    </row>
    <row r="23" spans="1:10" s="88" customFormat="1" ht="18" customHeight="1">
      <c r="A23" s="81"/>
      <c r="B23" s="289"/>
      <c r="C23" s="289"/>
      <c r="D23" s="289"/>
      <c r="E23" s="137"/>
      <c r="F23" s="223"/>
      <c r="G23" s="223"/>
      <c r="H23" s="223"/>
      <c r="I23" s="223"/>
      <c r="J23" s="223"/>
    </row>
    <row r="24" spans="1:10" s="88" customFormat="1" ht="21.6" customHeight="1">
      <c r="A24" s="81"/>
      <c r="B24" s="289"/>
      <c r="C24" s="289"/>
      <c r="D24" s="289"/>
      <c r="E24" s="137"/>
      <c r="F24" s="223"/>
      <c r="G24" s="223"/>
      <c r="H24" s="223"/>
      <c r="I24" s="223"/>
      <c r="J24" s="223"/>
    </row>
    <row r="25" spans="1:10" s="88" customFormat="1" ht="21.6" customHeight="1">
      <c r="A25" s="81"/>
      <c r="B25" s="289"/>
      <c r="C25" s="289"/>
      <c r="D25" s="289"/>
      <c r="E25" s="137"/>
      <c r="F25" s="223"/>
      <c r="G25" s="223"/>
      <c r="H25" s="223"/>
      <c r="I25" s="223"/>
      <c r="J25" s="223"/>
    </row>
    <row r="26" spans="1:10" s="88" customFormat="1" ht="21.6" customHeight="1">
      <c r="A26" s="81"/>
      <c r="B26" s="289"/>
      <c r="C26" s="289"/>
      <c r="D26" s="289"/>
      <c r="E26" s="137"/>
      <c r="F26" s="223"/>
      <c r="G26" s="223"/>
      <c r="H26" s="223"/>
      <c r="I26" s="223"/>
      <c r="J26" s="223"/>
    </row>
    <row r="27" spans="1:10" s="88" customFormat="1" ht="21.6" customHeight="1">
      <c r="A27" s="81"/>
      <c r="B27" s="289"/>
      <c r="C27" s="289"/>
      <c r="D27" s="289"/>
      <c r="E27" s="137"/>
      <c r="F27" s="223"/>
      <c r="G27" s="223"/>
      <c r="H27" s="223"/>
      <c r="I27" s="223"/>
      <c r="J27" s="223"/>
    </row>
    <row r="28" spans="1:10" s="88" customFormat="1" ht="21.6" customHeight="1">
      <c r="A28" s="81"/>
      <c r="B28" s="289"/>
      <c r="C28" s="289"/>
      <c r="D28" s="289"/>
      <c r="E28" s="137"/>
      <c r="F28" s="223"/>
      <c r="G28" s="223"/>
      <c r="H28" s="223"/>
      <c r="I28" s="223"/>
      <c r="J28" s="223"/>
    </row>
    <row r="29" spans="1:10" s="88" customFormat="1" ht="21.6" customHeight="1">
      <c r="A29" s="81"/>
      <c r="B29" s="289"/>
      <c r="C29" s="289"/>
      <c r="D29" s="289"/>
      <c r="E29" s="137"/>
      <c r="F29" s="223"/>
      <c r="G29" s="223"/>
      <c r="H29" s="223"/>
      <c r="I29" s="223"/>
      <c r="J29" s="223"/>
    </row>
    <row r="30" spans="1:10" s="88" customFormat="1" ht="21.6" customHeight="1">
      <c r="A30" s="81"/>
      <c r="B30" s="289"/>
      <c r="C30" s="289"/>
      <c r="D30" s="289"/>
      <c r="E30" s="137"/>
      <c r="F30" s="223"/>
      <c r="G30" s="223"/>
      <c r="H30" s="223"/>
      <c r="I30" s="223"/>
      <c r="J30" s="223"/>
    </row>
    <row r="31" spans="1:10" s="88" customFormat="1" ht="21.6" customHeight="1">
      <c r="A31" s="81"/>
      <c r="B31" s="289"/>
      <c r="C31" s="289"/>
      <c r="D31" s="289"/>
      <c r="E31" s="137"/>
      <c r="F31" s="223"/>
      <c r="G31" s="223"/>
      <c r="H31" s="223"/>
      <c r="I31" s="223"/>
      <c r="J31" s="223"/>
    </row>
    <row r="32" spans="1:10" s="88" customFormat="1" ht="21.6" customHeight="1">
      <c r="A32" s="81"/>
      <c r="B32" s="289"/>
      <c r="C32" s="289"/>
      <c r="D32" s="289"/>
      <c r="E32" s="137"/>
      <c r="F32" s="223"/>
      <c r="G32" s="223"/>
      <c r="H32" s="223"/>
      <c r="I32" s="223"/>
      <c r="J32" s="223"/>
    </row>
    <row r="33" spans="1:10" s="88" customFormat="1" ht="21.6" customHeight="1">
      <c r="A33" s="81"/>
      <c r="B33" s="289"/>
      <c r="C33" s="289"/>
      <c r="D33" s="289"/>
      <c r="E33" s="137"/>
      <c r="F33" s="223"/>
      <c r="G33" s="223"/>
      <c r="H33" s="223"/>
      <c r="I33" s="223"/>
      <c r="J33" s="223"/>
    </row>
    <row r="34" spans="1:10" s="88" customFormat="1" ht="21.6" customHeight="1">
      <c r="A34" s="81"/>
      <c r="B34" s="289"/>
      <c r="C34" s="289"/>
      <c r="D34" s="289"/>
      <c r="E34" s="137"/>
      <c r="F34" s="223"/>
      <c r="G34" s="223"/>
      <c r="H34" s="223"/>
      <c r="I34" s="223"/>
      <c r="J34" s="223"/>
    </row>
    <row r="35" spans="1:10" ht="15" customHeight="1">
      <c r="E35" s="302"/>
    </row>
    <row r="36" spans="1:10" ht="15" customHeight="1">
      <c r="E36" s="303"/>
    </row>
    <row r="37" spans="1:10" ht="15" customHeight="1"/>
    <row r="38" spans="1:10" ht="15" customHeight="1">
      <c r="E38" s="304"/>
    </row>
    <row r="39" spans="1:10" ht="15" customHeight="1"/>
    <row r="40" spans="1:10" ht="15" customHeight="1"/>
    <row r="41" spans="1:10" ht="15" customHeight="1"/>
    <row r="42" spans="1:10" ht="15" customHeight="1"/>
    <row r="43" spans="1:10" ht="15" customHeight="1"/>
    <row r="44" spans="1:10" ht="15" customHeight="1"/>
    <row r="45" spans="1:10" ht="15" customHeight="1"/>
    <row r="46" spans="1:10" ht="15" customHeight="1"/>
    <row r="47" spans="1:10" ht="15" customHeight="1"/>
    <row r="48" spans="1:10"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sheetData>
  <mergeCells count="4">
    <mergeCell ref="A1:C1"/>
    <mergeCell ref="A7:A8"/>
    <mergeCell ref="B7:D7"/>
    <mergeCell ref="A6:C6"/>
  </mergeCells>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I467"/>
  <sheetViews>
    <sheetView zoomScaleNormal="100" workbookViewId="0">
      <pane ySplit="8" topLeftCell="A9" activePane="bottomLeft" state="frozen"/>
      <selection activeCell="A9" sqref="A9"/>
      <selection pane="bottomLeft" activeCell="A6" sqref="A6:C6"/>
    </sheetView>
  </sheetViews>
  <sheetFormatPr baseColWidth="10" defaultColWidth="11.42578125" defaultRowHeight="24.75" customHeight="1"/>
  <cols>
    <col min="1" max="1" width="73.7109375" style="11" customWidth="1"/>
    <col min="2" max="2" width="11.5703125" style="11" customWidth="1"/>
    <col min="3" max="5" width="9.7109375" style="11" customWidth="1"/>
    <col min="6" max="6" width="14.140625" style="11" customWidth="1"/>
    <col min="7" max="16384" width="11.42578125" style="11"/>
  </cols>
  <sheetData>
    <row r="1" spans="1:9" s="2" customFormat="1" ht="15.75" customHeight="1">
      <c r="A1" s="352" t="s">
        <v>32</v>
      </c>
      <c r="B1" s="361"/>
      <c r="C1" s="361"/>
      <c r="D1" s="37"/>
      <c r="E1" s="38"/>
      <c r="F1" s="87" t="s">
        <v>100</v>
      </c>
    </row>
    <row r="2" spans="1:9" s="2" customFormat="1" ht="5.25" customHeight="1">
      <c r="A2" s="1"/>
      <c r="B2" s="1"/>
      <c r="C2" s="1"/>
      <c r="D2" s="1"/>
      <c r="E2" s="1"/>
    </row>
    <row r="3" spans="1:9" s="67" customFormat="1" ht="15" customHeight="1">
      <c r="A3" s="42" t="s">
        <v>86</v>
      </c>
      <c r="B3" s="42"/>
      <c r="C3" s="42"/>
      <c r="D3" s="42"/>
      <c r="E3" s="42"/>
    </row>
    <row r="4" spans="1:9" s="67" customFormat="1" ht="15" customHeight="1">
      <c r="A4" s="43" t="s">
        <v>14</v>
      </c>
      <c r="B4" s="68"/>
      <c r="C4" s="68"/>
      <c r="D4" s="68"/>
      <c r="E4" s="68"/>
      <c r="F4" s="69"/>
    </row>
    <row r="5" spans="1:9" s="71" customFormat="1" ht="6" customHeight="1">
      <c r="A5" s="50"/>
      <c r="B5" s="70"/>
      <c r="C5" s="70"/>
      <c r="D5" s="70"/>
      <c r="E5" s="70"/>
    </row>
    <row r="6" spans="1:9" s="8" customFormat="1" ht="15" customHeight="1" thickBot="1">
      <c r="A6" s="347" t="s">
        <v>3678</v>
      </c>
      <c r="B6" s="348"/>
      <c r="C6" s="348"/>
      <c r="D6" s="9"/>
      <c r="E6" s="9"/>
    </row>
    <row r="7" spans="1:9" s="67" customFormat="1" ht="21.75" customHeight="1">
      <c r="A7" s="355"/>
      <c r="B7" s="357"/>
      <c r="C7" s="357"/>
      <c r="D7" s="357"/>
      <c r="E7" s="131"/>
    </row>
    <row r="8" spans="1:9" s="67" customFormat="1" ht="21.75" customHeight="1">
      <c r="A8" s="356"/>
      <c r="B8" s="45" t="s">
        <v>34</v>
      </c>
      <c r="C8" s="45" t="s">
        <v>35</v>
      </c>
      <c r="D8" s="45" t="s">
        <v>36</v>
      </c>
      <c r="E8" s="45" t="s">
        <v>37</v>
      </c>
    </row>
    <row r="9" spans="1:9" s="8" customFormat="1" ht="21" customHeight="1">
      <c r="A9" s="54" t="s">
        <v>37</v>
      </c>
      <c r="B9" s="65">
        <f>SUM(B11:B59)</f>
        <v>723</v>
      </c>
      <c r="C9" s="65">
        <f>SUM(C11:C59)</f>
        <v>6</v>
      </c>
      <c r="D9" s="65">
        <f>SUM(D11:D59)</f>
        <v>3</v>
      </c>
      <c r="E9" s="65">
        <f>SUM(E11:E59)</f>
        <v>732</v>
      </c>
      <c r="F9" s="10"/>
    </row>
    <row r="10" spans="1:9" s="8" customFormat="1" ht="9" customHeight="1">
      <c r="A10" s="62"/>
      <c r="B10" s="66"/>
      <c r="C10" s="66"/>
      <c r="D10" s="66"/>
      <c r="E10" s="65"/>
    </row>
    <row r="11" spans="1:9" s="88" customFormat="1" ht="12" customHeight="1">
      <c r="A11" s="82" t="s">
        <v>3201</v>
      </c>
      <c r="B11" s="97">
        <v>0</v>
      </c>
      <c r="C11" s="97">
        <v>0</v>
      </c>
      <c r="D11" s="97">
        <v>0</v>
      </c>
      <c r="E11" s="65">
        <f t="shared" ref="E11:E41" si="0">SUM(B11:D11)</f>
        <v>0</v>
      </c>
      <c r="F11" s="40"/>
      <c r="G11" s="15"/>
      <c r="H11" s="15"/>
      <c r="I11" s="15"/>
    </row>
    <row r="12" spans="1:9" s="88" customFormat="1" ht="12" customHeight="1">
      <c r="A12" s="82" t="s">
        <v>3539</v>
      </c>
      <c r="B12" s="97">
        <v>7</v>
      </c>
      <c r="C12" s="97">
        <v>0</v>
      </c>
      <c r="D12" s="97">
        <v>0</v>
      </c>
      <c r="E12" s="65">
        <f t="shared" si="0"/>
        <v>7</v>
      </c>
      <c r="F12" s="41"/>
      <c r="G12" s="11"/>
      <c r="H12" s="11"/>
      <c r="I12" s="11"/>
    </row>
    <row r="13" spans="1:9" s="88" customFormat="1" ht="12" customHeight="1">
      <c r="A13" s="82" t="s">
        <v>3540</v>
      </c>
      <c r="B13" s="97">
        <v>19</v>
      </c>
      <c r="C13" s="97">
        <v>0</v>
      </c>
      <c r="D13" s="97">
        <v>0</v>
      </c>
      <c r="E13" s="65">
        <f t="shared" si="0"/>
        <v>19</v>
      </c>
      <c r="F13" s="41"/>
      <c r="G13" s="11"/>
      <c r="H13" s="11"/>
      <c r="I13" s="11"/>
    </row>
    <row r="14" spans="1:9" s="88" customFormat="1" ht="12" customHeight="1">
      <c r="A14" s="82" t="s">
        <v>3541</v>
      </c>
      <c r="B14" s="97">
        <v>11</v>
      </c>
      <c r="C14" s="97">
        <v>2</v>
      </c>
      <c r="D14" s="97">
        <v>0</v>
      </c>
      <c r="E14" s="65">
        <f t="shared" si="0"/>
        <v>13</v>
      </c>
      <c r="F14" s="41"/>
      <c r="G14" s="11"/>
      <c r="H14" s="11"/>
      <c r="I14" s="11"/>
    </row>
    <row r="15" spans="1:9" s="88" customFormat="1" ht="12" customHeight="1">
      <c r="A15" s="82" t="s">
        <v>3542</v>
      </c>
      <c r="B15" s="97">
        <v>18</v>
      </c>
      <c r="C15" s="97">
        <v>1</v>
      </c>
      <c r="D15" s="97">
        <v>0</v>
      </c>
      <c r="E15" s="65">
        <f t="shared" si="0"/>
        <v>19</v>
      </c>
      <c r="F15" s="41"/>
      <c r="G15" s="11"/>
      <c r="H15" s="11"/>
      <c r="I15" s="11"/>
    </row>
    <row r="16" spans="1:9" s="88" customFormat="1" ht="12" customHeight="1">
      <c r="A16" s="82" t="s">
        <v>3336</v>
      </c>
      <c r="B16" s="97">
        <v>76</v>
      </c>
      <c r="C16" s="97">
        <v>0</v>
      </c>
      <c r="D16" s="97">
        <v>0</v>
      </c>
      <c r="E16" s="65">
        <f t="shared" si="0"/>
        <v>76</v>
      </c>
      <c r="F16" s="41"/>
      <c r="G16" s="11"/>
      <c r="H16" s="11"/>
      <c r="I16" s="11"/>
    </row>
    <row r="17" spans="1:9" s="88" customFormat="1" ht="12" customHeight="1">
      <c r="A17" s="82" t="s">
        <v>3337</v>
      </c>
      <c r="B17" s="97">
        <v>25</v>
      </c>
      <c r="C17" s="97">
        <v>0</v>
      </c>
      <c r="D17" s="97">
        <v>0</v>
      </c>
      <c r="E17" s="65">
        <f t="shared" si="0"/>
        <v>25</v>
      </c>
      <c r="F17" s="40"/>
      <c r="G17" s="11"/>
      <c r="H17" s="11"/>
      <c r="I17" s="11"/>
    </row>
    <row r="18" spans="1:9" s="88" customFormat="1" ht="12" customHeight="1">
      <c r="A18" s="82" t="s">
        <v>3543</v>
      </c>
      <c r="B18" s="97">
        <v>3</v>
      </c>
      <c r="C18" s="97">
        <v>0</v>
      </c>
      <c r="D18" s="97">
        <v>0</v>
      </c>
      <c r="E18" s="65">
        <f t="shared" si="0"/>
        <v>3</v>
      </c>
      <c r="F18" s="41"/>
      <c r="G18" s="11"/>
      <c r="H18" s="11"/>
      <c r="I18" s="11"/>
    </row>
    <row r="19" spans="1:9" s="88" customFormat="1" ht="12" customHeight="1">
      <c r="A19" s="82" t="s">
        <v>3544</v>
      </c>
      <c r="B19" s="97">
        <v>23</v>
      </c>
      <c r="C19" s="97">
        <v>1</v>
      </c>
      <c r="D19" s="97">
        <v>1</v>
      </c>
      <c r="E19" s="65">
        <f t="shared" si="0"/>
        <v>25</v>
      </c>
      <c r="F19" s="41"/>
      <c r="G19" s="15"/>
      <c r="H19" s="15"/>
      <c r="I19" s="15"/>
    </row>
    <row r="20" spans="1:9" s="88" customFormat="1" ht="12" customHeight="1">
      <c r="A20" s="82" t="s">
        <v>3545</v>
      </c>
      <c r="B20" s="97">
        <v>4</v>
      </c>
      <c r="C20" s="97">
        <v>0</v>
      </c>
      <c r="D20" s="97">
        <v>0</v>
      </c>
      <c r="E20" s="65">
        <f t="shared" si="0"/>
        <v>4</v>
      </c>
      <c r="F20" s="41"/>
      <c r="G20" s="15"/>
      <c r="H20" s="15"/>
      <c r="I20" s="15"/>
    </row>
    <row r="21" spans="1:9" s="88" customFormat="1" ht="12" customHeight="1">
      <c r="A21" s="82" t="s">
        <v>3274</v>
      </c>
      <c r="B21" s="97">
        <v>1</v>
      </c>
      <c r="C21" s="97">
        <v>0</v>
      </c>
      <c r="D21" s="97">
        <v>0</v>
      </c>
      <c r="E21" s="65">
        <f t="shared" si="0"/>
        <v>1</v>
      </c>
      <c r="F21" s="41"/>
      <c r="G21" s="15"/>
      <c r="H21" s="15"/>
      <c r="I21" s="15"/>
    </row>
    <row r="22" spans="1:9" s="88" customFormat="1" ht="12" customHeight="1">
      <c r="A22" s="82" t="s">
        <v>3546</v>
      </c>
      <c r="B22" s="97">
        <v>1</v>
      </c>
      <c r="C22" s="97">
        <v>0</v>
      </c>
      <c r="D22" s="97">
        <v>0</v>
      </c>
      <c r="E22" s="65">
        <f t="shared" si="0"/>
        <v>1</v>
      </c>
      <c r="F22" s="41"/>
      <c r="G22" s="15"/>
      <c r="H22" s="15"/>
      <c r="I22" s="15"/>
    </row>
    <row r="23" spans="1:9" s="88" customFormat="1" ht="12" customHeight="1">
      <c r="A23" s="82" t="s">
        <v>3366</v>
      </c>
      <c r="B23" s="97">
        <v>156</v>
      </c>
      <c r="C23" s="97">
        <v>0</v>
      </c>
      <c r="D23" s="97">
        <v>0</v>
      </c>
      <c r="E23" s="65">
        <f t="shared" si="0"/>
        <v>156</v>
      </c>
      <c r="F23" s="41"/>
      <c r="G23" s="11"/>
      <c r="H23" s="11"/>
      <c r="I23" s="11"/>
    </row>
    <row r="24" spans="1:9" s="88" customFormat="1" ht="12" customHeight="1">
      <c r="A24" s="82" t="s">
        <v>3338</v>
      </c>
      <c r="B24" s="97">
        <v>7</v>
      </c>
      <c r="C24" s="97">
        <v>0</v>
      </c>
      <c r="D24" s="97">
        <v>0</v>
      </c>
      <c r="E24" s="65">
        <f t="shared" si="0"/>
        <v>7</v>
      </c>
      <c r="F24" s="41"/>
      <c r="G24" s="11"/>
      <c r="H24" s="11"/>
      <c r="I24" s="11"/>
    </row>
    <row r="25" spans="1:9" s="88" customFormat="1" ht="12" customHeight="1">
      <c r="A25" s="82" t="s">
        <v>3339</v>
      </c>
      <c r="B25" s="97">
        <v>5</v>
      </c>
      <c r="C25" s="97">
        <v>0</v>
      </c>
      <c r="D25" s="97">
        <v>0</v>
      </c>
      <c r="E25" s="65">
        <f t="shared" si="0"/>
        <v>5</v>
      </c>
      <c r="F25" s="41"/>
      <c r="G25" s="11"/>
      <c r="H25" s="11"/>
      <c r="I25" s="11"/>
    </row>
    <row r="26" spans="1:9" s="88" customFormat="1" ht="12" customHeight="1">
      <c r="A26" s="82" t="s">
        <v>3340</v>
      </c>
      <c r="B26" s="97">
        <v>4</v>
      </c>
      <c r="C26" s="97">
        <v>0</v>
      </c>
      <c r="D26" s="97">
        <v>0</v>
      </c>
      <c r="E26" s="65">
        <f t="shared" si="0"/>
        <v>4</v>
      </c>
      <c r="F26" s="41"/>
      <c r="G26" s="11"/>
      <c r="H26" s="11"/>
      <c r="I26" s="11"/>
    </row>
    <row r="27" spans="1:9" s="15" customFormat="1" ht="12" customHeight="1">
      <c r="A27" s="82" t="s">
        <v>3547</v>
      </c>
      <c r="B27" s="97">
        <v>9</v>
      </c>
      <c r="C27" s="97">
        <v>0</v>
      </c>
      <c r="D27" s="97">
        <v>0</v>
      </c>
      <c r="E27" s="65">
        <f t="shared" si="0"/>
        <v>9</v>
      </c>
      <c r="F27" s="41"/>
      <c r="G27" s="11"/>
      <c r="H27" s="11"/>
      <c r="I27" s="11"/>
    </row>
    <row r="28" spans="1:9" s="15" customFormat="1" ht="12" customHeight="1">
      <c r="A28" s="82" t="s">
        <v>3640</v>
      </c>
      <c r="B28" s="97">
        <v>1</v>
      </c>
      <c r="C28" s="97">
        <v>0</v>
      </c>
      <c r="D28" s="97">
        <v>0</v>
      </c>
      <c r="E28" s="65">
        <f t="shared" si="0"/>
        <v>1</v>
      </c>
      <c r="F28" s="41"/>
      <c r="G28" s="11"/>
      <c r="H28" s="11"/>
      <c r="I28" s="11"/>
    </row>
    <row r="29" spans="1:9" s="15" customFormat="1" ht="12" customHeight="1">
      <c r="A29" s="81" t="s">
        <v>3548</v>
      </c>
      <c r="B29" s="97">
        <v>18</v>
      </c>
      <c r="C29" s="97">
        <v>0</v>
      </c>
      <c r="D29" s="97">
        <v>0</v>
      </c>
      <c r="E29" s="65">
        <f t="shared" si="0"/>
        <v>18</v>
      </c>
      <c r="F29" s="41"/>
      <c r="G29" s="11"/>
      <c r="H29" s="11"/>
      <c r="I29" s="11"/>
    </row>
    <row r="30" spans="1:9" s="15" customFormat="1" ht="12" customHeight="1">
      <c r="A30" s="82" t="s">
        <v>3367</v>
      </c>
      <c r="B30" s="97">
        <v>38</v>
      </c>
      <c r="C30" s="97">
        <v>0</v>
      </c>
      <c r="D30" s="97">
        <v>0</v>
      </c>
      <c r="E30" s="65">
        <f t="shared" si="0"/>
        <v>38</v>
      </c>
      <c r="F30" s="41"/>
      <c r="G30" s="11"/>
      <c r="H30" s="11"/>
      <c r="I30" s="11"/>
    </row>
    <row r="31" spans="1:9" s="15" customFormat="1" ht="12" customHeight="1">
      <c r="A31" s="82" t="s">
        <v>3368</v>
      </c>
      <c r="B31" s="97">
        <v>18</v>
      </c>
      <c r="C31" s="97">
        <v>0</v>
      </c>
      <c r="D31" s="97">
        <v>0</v>
      </c>
      <c r="E31" s="65">
        <f t="shared" si="0"/>
        <v>18</v>
      </c>
      <c r="F31" s="41"/>
      <c r="G31" s="11"/>
      <c r="H31" s="11"/>
      <c r="I31" s="11"/>
    </row>
    <row r="32" spans="1:9" s="15" customFormat="1" ht="12" customHeight="1">
      <c r="A32" s="82" t="s">
        <v>3369</v>
      </c>
      <c r="B32" s="97">
        <v>18</v>
      </c>
      <c r="C32" s="97">
        <v>0</v>
      </c>
      <c r="D32" s="97">
        <v>0</v>
      </c>
      <c r="E32" s="65">
        <f t="shared" si="0"/>
        <v>18</v>
      </c>
      <c r="F32" s="41"/>
      <c r="G32" s="11"/>
      <c r="H32" s="11"/>
      <c r="I32" s="11"/>
    </row>
    <row r="33" spans="1:9" s="15" customFormat="1" ht="12" customHeight="1">
      <c r="A33" s="82" t="s">
        <v>3370</v>
      </c>
      <c r="B33" s="97">
        <v>156</v>
      </c>
      <c r="C33" s="97">
        <v>1</v>
      </c>
      <c r="D33" s="97">
        <v>0</v>
      </c>
      <c r="E33" s="65">
        <f t="shared" si="0"/>
        <v>157</v>
      </c>
      <c r="F33" s="41"/>
      <c r="G33" s="11"/>
      <c r="H33" s="11"/>
      <c r="I33" s="11"/>
    </row>
    <row r="34" spans="1:9" s="15" customFormat="1" ht="12" customHeight="1">
      <c r="A34" s="82" t="s">
        <v>3275</v>
      </c>
      <c r="B34" s="97">
        <v>15</v>
      </c>
      <c r="C34" s="97">
        <v>0</v>
      </c>
      <c r="D34" s="97">
        <v>0</v>
      </c>
      <c r="E34" s="65">
        <f t="shared" si="0"/>
        <v>15</v>
      </c>
      <c r="F34" s="41"/>
      <c r="G34" s="11"/>
      <c r="H34" s="11"/>
      <c r="I34" s="11"/>
    </row>
    <row r="35" spans="1:9" s="15" customFormat="1" ht="12" customHeight="1">
      <c r="A35" s="82" t="s">
        <v>3641</v>
      </c>
      <c r="B35" s="97">
        <v>2</v>
      </c>
      <c r="C35" s="97">
        <v>0</v>
      </c>
      <c r="D35" s="97">
        <v>0</v>
      </c>
      <c r="E35" s="65">
        <f t="shared" si="0"/>
        <v>2</v>
      </c>
      <c r="F35" s="40"/>
      <c r="G35" s="11"/>
      <c r="H35" s="11"/>
      <c r="I35" s="11"/>
    </row>
    <row r="36" spans="1:9" s="15" customFormat="1" ht="12" customHeight="1">
      <c r="A36" s="82" t="s">
        <v>3532</v>
      </c>
      <c r="B36" s="97">
        <v>1</v>
      </c>
      <c r="C36" s="97">
        <v>0</v>
      </c>
      <c r="D36" s="97">
        <v>0</v>
      </c>
      <c r="E36" s="65">
        <f t="shared" si="0"/>
        <v>1</v>
      </c>
      <c r="F36" s="41"/>
      <c r="G36" s="11"/>
      <c r="H36" s="11"/>
      <c r="I36" s="11"/>
    </row>
    <row r="37" spans="1:9" s="15" customFormat="1" ht="12" customHeight="1">
      <c r="A37" s="82" t="s">
        <v>3371</v>
      </c>
      <c r="B37" s="97">
        <v>5</v>
      </c>
      <c r="C37" s="97">
        <v>0</v>
      </c>
      <c r="D37" s="97">
        <v>0</v>
      </c>
      <c r="E37" s="65">
        <f t="shared" si="0"/>
        <v>5</v>
      </c>
      <c r="F37" s="41"/>
      <c r="G37" s="11"/>
      <c r="H37" s="11"/>
      <c r="I37" s="11"/>
    </row>
    <row r="38" spans="1:9" s="15" customFormat="1" ht="12" customHeight="1">
      <c r="A38" s="82" t="s">
        <v>3276</v>
      </c>
      <c r="B38" s="97">
        <v>48</v>
      </c>
      <c r="C38" s="97">
        <v>1</v>
      </c>
      <c r="D38" s="97">
        <v>2</v>
      </c>
      <c r="E38" s="65">
        <f t="shared" si="0"/>
        <v>51</v>
      </c>
      <c r="F38" s="41"/>
      <c r="G38" s="11"/>
      <c r="H38" s="11"/>
      <c r="I38" s="11"/>
    </row>
    <row r="39" spans="1:9" s="15" customFormat="1" ht="12" customHeight="1">
      <c r="A39" s="82" t="s">
        <v>3549</v>
      </c>
      <c r="B39" s="97">
        <v>12</v>
      </c>
      <c r="C39" s="97">
        <v>0</v>
      </c>
      <c r="D39" s="97">
        <v>0</v>
      </c>
      <c r="E39" s="65">
        <f t="shared" si="0"/>
        <v>12</v>
      </c>
      <c r="F39" s="41"/>
      <c r="G39" s="11"/>
      <c r="H39" s="11"/>
      <c r="I39" s="11"/>
    </row>
    <row r="40" spans="1:9" s="15" customFormat="1" ht="12" customHeight="1">
      <c r="A40" s="82" t="s">
        <v>3372</v>
      </c>
      <c r="B40" s="97">
        <v>16</v>
      </c>
      <c r="C40" s="97">
        <v>0</v>
      </c>
      <c r="D40" s="97">
        <v>0</v>
      </c>
      <c r="E40" s="65">
        <f t="shared" si="0"/>
        <v>16</v>
      </c>
      <c r="F40" s="41"/>
      <c r="G40" s="11"/>
      <c r="H40" s="11"/>
      <c r="I40" s="11"/>
    </row>
    <row r="41" spans="1:9" s="15" customFormat="1" ht="12" customHeight="1">
      <c r="A41" s="82" t="s">
        <v>3550</v>
      </c>
      <c r="B41" s="97">
        <v>6</v>
      </c>
      <c r="C41" s="97">
        <v>0</v>
      </c>
      <c r="D41" s="97">
        <v>0</v>
      </c>
      <c r="E41" s="65">
        <f t="shared" si="0"/>
        <v>6</v>
      </c>
      <c r="F41" s="41"/>
      <c r="G41" s="11"/>
      <c r="H41" s="11"/>
      <c r="I41" s="11"/>
    </row>
    <row r="42" spans="1:9" s="15" customFormat="1" ht="12" customHeight="1">
      <c r="A42" s="82"/>
      <c r="B42" s="97"/>
      <c r="C42" s="97"/>
      <c r="D42" s="97"/>
      <c r="E42" s="65"/>
      <c r="F42" s="41"/>
      <c r="G42" s="11"/>
      <c r="H42" s="11"/>
      <c r="I42" s="11"/>
    </row>
    <row r="43" spans="1:9" s="15" customFormat="1" ht="12" customHeight="1">
      <c r="A43" s="82"/>
      <c r="B43" s="97"/>
      <c r="C43" s="97"/>
      <c r="D43" s="97"/>
      <c r="E43" s="65"/>
      <c r="F43" s="41"/>
      <c r="G43" s="11"/>
      <c r="H43" s="11"/>
      <c r="I43" s="11"/>
    </row>
    <row r="44" spans="1:9" s="15" customFormat="1" ht="12" customHeight="1">
      <c r="A44" s="82"/>
      <c r="B44" s="97"/>
      <c r="C44" s="97"/>
      <c r="D44" s="97"/>
      <c r="E44" s="65"/>
      <c r="F44" s="41"/>
      <c r="G44" s="11"/>
      <c r="H44" s="11"/>
      <c r="I44" s="11"/>
    </row>
    <row r="45" spans="1:9" s="15" customFormat="1" ht="15" customHeight="1">
      <c r="E45" s="11"/>
    </row>
    <row r="46" spans="1:9" s="15" customFormat="1" ht="15" customHeight="1">
      <c r="E46" s="11"/>
    </row>
    <row r="47" spans="1:9" s="15" customFormat="1" ht="15" customHeight="1">
      <c r="E47" s="11"/>
    </row>
    <row r="48" spans="1:9" s="15" customFormat="1" ht="15" customHeight="1">
      <c r="E48" s="11"/>
    </row>
    <row r="49" spans="5:5" s="15" customFormat="1" ht="15" customHeight="1">
      <c r="E49" s="11"/>
    </row>
    <row r="50" spans="5:5" ht="15" customHeight="1"/>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sheetData>
  <mergeCells count="4">
    <mergeCell ref="A1:C1"/>
    <mergeCell ref="A7:A8"/>
    <mergeCell ref="B7:D7"/>
    <mergeCell ref="A6:C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I446"/>
  <sheetViews>
    <sheetView zoomScaleNormal="100" workbookViewId="0">
      <pane ySplit="8" topLeftCell="A9" activePane="bottomLeft" state="frozen"/>
      <selection activeCell="A9" sqref="A9"/>
      <selection pane="bottomLeft" activeCell="A6" sqref="A6:C6"/>
    </sheetView>
  </sheetViews>
  <sheetFormatPr baseColWidth="10" defaultColWidth="11.42578125" defaultRowHeight="24.75" customHeight="1"/>
  <cols>
    <col min="1" max="1" width="58.7109375" style="11" customWidth="1"/>
    <col min="2" max="2" width="11.5703125" style="11" customWidth="1"/>
    <col min="3" max="5" width="9.7109375" style="11" customWidth="1"/>
    <col min="6" max="6" width="15" style="11" customWidth="1"/>
    <col min="7" max="16384" width="11.42578125" style="11"/>
  </cols>
  <sheetData>
    <row r="1" spans="1:9" s="2" customFormat="1" ht="15.75" customHeight="1">
      <c r="A1" s="352" t="s">
        <v>32</v>
      </c>
      <c r="B1" s="361"/>
      <c r="C1" s="361"/>
      <c r="D1" s="37"/>
      <c r="E1" s="38"/>
      <c r="F1" s="87" t="s">
        <v>100</v>
      </c>
    </row>
    <row r="2" spans="1:9" s="2" customFormat="1" ht="5.25" customHeight="1">
      <c r="A2" s="1"/>
      <c r="B2" s="1"/>
      <c r="C2" s="1"/>
      <c r="D2" s="1"/>
      <c r="E2" s="1"/>
    </row>
    <row r="3" spans="1:9" s="67" customFormat="1" ht="15" customHeight="1">
      <c r="A3" s="42" t="s">
        <v>95</v>
      </c>
      <c r="B3" s="42"/>
      <c r="C3" s="42"/>
      <c r="D3" s="42"/>
      <c r="E3" s="42"/>
    </row>
    <row r="4" spans="1:9" s="67" customFormat="1" ht="15" customHeight="1">
      <c r="A4" s="43" t="s">
        <v>14</v>
      </c>
      <c r="B4" s="68"/>
      <c r="C4" s="68"/>
      <c r="D4" s="68"/>
      <c r="E4" s="68"/>
      <c r="F4" s="69"/>
    </row>
    <row r="5" spans="1:9" s="71" customFormat="1" ht="6" customHeight="1">
      <c r="A5" s="50"/>
      <c r="B5" s="70"/>
      <c r="C5" s="70"/>
      <c r="D5" s="70"/>
      <c r="E5" s="70"/>
    </row>
    <row r="6" spans="1:9" s="8" customFormat="1" ht="15" customHeight="1" thickBot="1">
      <c r="A6" s="347" t="s">
        <v>3678</v>
      </c>
      <c r="B6" s="348"/>
      <c r="C6" s="348"/>
      <c r="D6" s="9"/>
      <c r="E6" s="9"/>
    </row>
    <row r="7" spans="1:9" s="67" customFormat="1" ht="21.75" customHeight="1">
      <c r="A7" s="355"/>
      <c r="B7" s="357"/>
      <c r="C7" s="357"/>
      <c r="D7" s="357"/>
      <c r="E7" s="131"/>
    </row>
    <row r="8" spans="1:9" s="67" customFormat="1" ht="21.75" customHeight="1">
      <c r="A8" s="356"/>
      <c r="B8" s="45" t="s">
        <v>34</v>
      </c>
      <c r="C8" s="45" t="s">
        <v>35</v>
      </c>
      <c r="D8" s="45" t="s">
        <v>36</v>
      </c>
      <c r="E8" s="45" t="s">
        <v>37</v>
      </c>
    </row>
    <row r="9" spans="1:9" s="8" customFormat="1" ht="21" customHeight="1">
      <c r="A9" s="54" t="s">
        <v>37</v>
      </c>
      <c r="B9" s="65">
        <f>SUM(B11:B30)</f>
        <v>91</v>
      </c>
      <c r="C9" s="65">
        <f t="shared" ref="C9:E9" si="0">SUM(C11:C30)</f>
        <v>1</v>
      </c>
      <c r="D9" s="65">
        <f t="shared" si="0"/>
        <v>1</v>
      </c>
      <c r="E9" s="65">
        <f t="shared" si="0"/>
        <v>93</v>
      </c>
      <c r="F9" s="10"/>
    </row>
    <row r="10" spans="1:9" s="8" customFormat="1" ht="9" customHeight="1">
      <c r="A10" s="62"/>
      <c r="B10" s="66"/>
      <c r="C10" s="66"/>
      <c r="D10" s="66"/>
      <c r="E10" s="65"/>
    </row>
    <row r="11" spans="1:9" s="88" customFormat="1" ht="12" customHeight="1">
      <c r="A11" s="82" t="s">
        <v>3201</v>
      </c>
      <c r="B11" s="97">
        <v>0</v>
      </c>
      <c r="C11" s="97">
        <v>0</v>
      </c>
      <c r="D11" s="97">
        <v>0</v>
      </c>
      <c r="E11" s="65">
        <f t="shared" ref="E11:E19" si="1">SUM(B11:D11)</f>
        <v>0</v>
      </c>
      <c r="F11" s="40"/>
      <c r="G11" s="15"/>
      <c r="H11" s="15"/>
      <c r="I11" s="15"/>
    </row>
    <row r="12" spans="1:9" s="88" customFormat="1" ht="12" customHeight="1">
      <c r="A12" s="93" t="s">
        <v>3544</v>
      </c>
      <c r="B12" s="97">
        <v>49</v>
      </c>
      <c r="C12" s="97">
        <v>1</v>
      </c>
      <c r="D12" s="97">
        <v>0</v>
      </c>
      <c r="E12" s="65">
        <f t="shared" si="1"/>
        <v>50</v>
      </c>
      <c r="F12" s="41"/>
      <c r="G12" s="15"/>
      <c r="H12" s="15"/>
      <c r="I12" s="15"/>
    </row>
    <row r="13" spans="1:9" s="88" customFormat="1" ht="12" customHeight="1">
      <c r="A13" s="93" t="s">
        <v>3545</v>
      </c>
      <c r="B13" s="97">
        <v>7</v>
      </c>
      <c r="C13" s="97">
        <v>0</v>
      </c>
      <c r="D13" s="97">
        <v>0</v>
      </c>
      <c r="E13" s="65">
        <f t="shared" si="1"/>
        <v>7</v>
      </c>
      <c r="F13" s="41"/>
      <c r="G13" s="15"/>
      <c r="H13" s="15"/>
      <c r="I13" s="15"/>
    </row>
    <row r="14" spans="1:9" s="88" customFormat="1" ht="12" customHeight="1">
      <c r="A14" s="82" t="s">
        <v>3274</v>
      </c>
      <c r="B14" s="97">
        <v>3</v>
      </c>
      <c r="C14" s="97">
        <v>0</v>
      </c>
      <c r="D14" s="97">
        <v>0</v>
      </c>
      <c r="E14" s="65">
        <f t="shared" si="1"/>
        <v>3</v>
      </c>
      <c r="F14" s="41"/>
      <c r="G14" s="15"/>
      <c r="H14" s="15"/>
      <c r="I14" s="15"/>
    </row>
    <row r="15" spans="1:9" s="88" customFormat="1" ht="12" customHeight="1">
      <c r="A15" s="93" t="s">
        <v>3546</v>
      </c>
      <c r="B15" s="97">
        <v>2</v>
      </c>
      <c r="C15" s="97">
        <v>0</v>
      </c>
      <c r="D15" s="97">
        <v>0</v>
      </c>
      <c r="E15" s="65">
        <f t="shared" si="1"/>
        <v>2</v>
      </c>
      <c r="F15" s="41"/>
      <c r="G15" s="15"/>
      <c r="H15" s="15"/>
      <c r="I15" s="15"/>
    </row>
    <row r="16" spans="1:9" s="88" customFormat="1" ht="12" customHeight="1">
      <c r="A16" s="93" t="s">
        <v>3370</v>
      </c>
      <c r="B16" s="97">
        <v>27</v>
      </c>
      <c r="C16" s="97">
        <v>0</v>
      </c>
      <c r="D16" s="97">
        <v>1</v>
      </c>
      <c r="E16" s="65">
        <f t="shared" si="1"/>
        <v>28</v>
      </c>
      <c r="F16" s="41"/>
      <c r="G16" s="15"/>
      <c r="H16" s="15"/>
      <c r="I16" s="15"/>
    </row>
    <row r="17" spans="1:9" s="15" customFormat="1" ht="12" customHeight="1">
      <c r="A17" s="93" t="s">
        <v>3275</v>
      </c>
      <c r="B17" s="97">
        <v>1</v>
      </c>
      <c r="C17" s="97">
        <v>0</v>
      </c>
      <c r="D17" s="97">
        <v>0</v>
      </c>
      <c r="E17" s="65">
        <f t="shared" si="1"/>
        <v>1</v>
      </c>
      <c r="F17" s="41"/>
      <c r="G17" s="11"/>
      <c r="H17" s="11"/>
      <c r="I17" s="11"/>
    </row>
    <row r="18" spans="1:9" s="15" customFormat="1" ht="12" customHeight="1">
      <c r="A18" s="93" t="s">
        <v>3372</v>
      </c>
      <c r="B18" s="97">
        <v>1</v>
      </c>
      <c r="C18" s="97">
        <v>0</v>
      </c>
      <c r="D18" s="97">
        <v>0</v>
      </c>
      <c r="E18" s="65">
        <f t="shared" si="1"/>
        <v>1</v>
      </c>
      <c r="F18" s="40"/>
      <c r="G18" s="11"/>
      <c r="H18" s="11"/>
      <c r="I18" s="11"/>
    </row>
    <row r="19" spans="1:9" s="15" customFormat="1" ht="12" customHeight="1">
      <c r="A19" s="82" t="s">
        <v>3550</v>
      </c>
      <c r="B19" s="97">
        <v>1</v>
      </c>
      <c r="C19" s="97">
        <v>0</v>
      </c>
      <c r="D19" s="97">
        <v>0</v>
      </c>
      <c r="E19" s="65">
        <f t="shared" si="1"/>
        <v>1</v>
      </c>
      <c r="F19" s="41"/>
      <c r="G19" s="11"/>
      <c r="H19" s="11"/>
      <c r="I19" s="11"/>
    </row>
    <row r="20" spans="1:9" s="15" customFormat="1" ht="12" customHeight="1">
      <c r="A20" s="82"/>
      <c r="B20" s="97"/>
      <c r="C20" s="97"/>
      <c r="D20" s="97"/>
      <c r="E20" s="65"/>
      <c r="F20" s="41"/>
      <c r="G20" s="11"/>
      <c r="H20" s="11"/>
      <c r="I20" s="11"/>
    </row>
    <row r="21" spans="1:9" s="15" customFormat="1" ht="12" customHeight="1">
      <c r="A21" s="93"/>
      <c r="B21" s="234"/>
      <c r="C21" s="234"/>
      <c r="D21" s="234"/>
      <c r="E21" s="65"/>
      <c r="F21" s="40"/>
      <c r="G21" s="11"/>
      <c r="H21" s="11"/>
      <c r="I21" s="11"/>
    </row>
    <row r="22" spans="1:9" s="15" customFormat="1" ht="12" customHeight="1">
      <c r="A22" s="93"/>
      <c r="B22" s="234"/>
      <c r="C22" s="234"/>
      <c r="D22" s="234"/>
      <c r="E22" s="65"/>
      <c r="F22" s="40"/>
      <c r="G22" s="11"/>
      <c r="H22" s="11"/>
      <c r="I22" s="11"/>
    </row>
    <row r="23" spans="1:9" s="15" customFormat="1" ht="12" customHeight="1">
      <c r="A23" s="93"/>
      <c r="B23" s="234"/>
      <c r="C23" s="234"/>
      <c r="D23" s="234"/>
      <c r="E23" s="65"/>
      <c r="F23" s="40"/>
      <c r="G23" s="11"/>
      <c r="H23" s="11"/>
      <c r="I23" s="11"/>
    </row>
    <row r="24" spans="1:9" s="15" customFormat="1" ht="12" customHeight="1">
      <c r="A24" s="93"/>
      <c r="B24" s="234"/>
      <c r="C24" s="234"/>
      <c r="D24" s="234"/>
      <c r="E24" s="65"/>
      <c r="F24" s="40"/>
      <c r="G24" s="11"/>
      <c r="H24" s="11"/>
      <c r="I24" s="11"/>
    </row>
    <row r="25" spans="1:9" s="15" customFormat="1" ht="12" customHeight="1">
      <c r="A25" s="93"/>
      <c r="B25" s="234"/>
      <c r="C25" s="234"/>
      <c r="D25" s="234"/>
      <c r="E25" s="65"/>
      <c r="F25" s="40"/>
      <c r="G25" s="11"/>
      <c r="H25" s="11"/>
      <c r="I25" s="11"/>
    </row>
    <row r="26" spans="1:9" s="15" customFormat="1" ht="12" customHeight="1">
      <c r="A26" s="93"/>
      <c r="B26" s="234"/>
      <c r="C26" s="234"/>
      <c r="D26" s="234"/>
      <c r="E26" s="65"/>
      <c r="F26" s="40"/>
      <c r="G26" s="11"/>
      <c r="H26" s="11"/>
      <c r="I26" s="11"/>
    </row>
    <row r="27" spans="1:9" s="15" customFormat="1" ht="12" customHeight="1">
      <c r="A27" s="93"/>
      <c r="B27" s="234"/>
      <c r="C27" s="234"/>
      <c r="D27" s="234"/>
      <c r="E27" s="65"/>
      <c r="F27" s="40"/>
      <c r="G27" s="11"/>
      <c r="H27" s="11"/>
      <c r="I27" s="11"/>
    </row>
    <row r="28" spans="1:9" ht="15" customHeight="1">
      <c r="E28" s="95"/>
    </row>
    <row r="29" spans="1:9" ht="15" customHeight="1">
      <c r="E29" s="95"/>
    </row>
    <row r="30" spans="1:9" ht="15" customHeight="1">
      <c r="E30" s="96"/>
    </row>
    <row r="31" spans="1:9" ht="15" customHeight="1">
      <c r="E31" s="94"/>
    </row>
    <row r="32" spans="1:9" ht="15" customHeight="1">
      <c r="E32" s="95"/>
    </row>
    <row r="33" spans="5:5" ht="15" customHeight="1">
      <c r="E33" s="95"/>
    </row>
    <row r="34" spans="5:5" ht="15" customHeight="1">
      <c r="E34" s="95"/>
    </row>
    <row r="35" spans="5:5" ht="15" customHeight="1">
      <c r="E35" s="95"/>
    </row>
    <row r="36" spans="5:5" ht="15" customHeight="1">
      <c r="E36" s="95"/>
    </row>
    <row r="37" spans="5:5" ht="15" customHeight="1">
      <c r="E37" s="96"/>
    </row>
    <row r="38" spans="5:5" ht="15" customHeight="1">
      <c r="E38" s="94"/>
    </row>
    <row r="39" spans="5:5" ht="15" customHeight="1">
      <c r="E39" s="95"/>
    </row>
    <row r="40" spans="5:5" ht="15" customHeight="1">
      <c r="E40" s="95"/>
    </row>
    <row r="41" spans="5:5" ht="15" customHeight="1">
      <c r="E41" s="91"/>
    </row>
    <row r="42" spans="5:5" ht="15" customHeight="1">
      <c r="E42" s="132"/>
    </row>
    <row r="43" spans="5:5" ht="15" customHeight="1"/>
    <row r="44" spans="5:5" ht="15" customHeight="1">
      <c r="E44" s="15"/>
    </row>
    <row r="45" spans="5:5" ht="15" customHeight="1"/>
    <row r="46" spans="5:5" ht="15" customHeight="1"/>
    <row r="47" spans="5:5" ht="15" customHeight="1"/>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sheetData>
  <mergeCells count="4">
    <mergeCell ref="A1:C1"/>
    <mergeCell ref="A7:A8"/>
    <mergeCell ref="B7:D7"/>
    <mergeCell ref="A6:C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J480"/>
  <sheetViews>
    <sheetView zoomScaleNormal="100" workbookViewId="0">
      <pane ySplit="8" topLeftCell="A18" activePane="bottomLeft" state="frozen"/>
      <selection pane="bottomLeft" activeCell="A45" sqref="A45:XFD46"/>
    </sheetView>
  </sheetViews>
  <sheetFormatPr baseColWidth="10" defaultColWidth="11.42578125" defaultRowHeight="24.75" customHeight="1"/>
  <cols>
    <col min="1" max="1" width="81" style="11" customWidth="1"/>
    <col min="2" max="2" width="11.7109375" style="11" customWidth="1"/>
    <col min="3" max="5" width="9.7109375" style="11" customWidth="1"/>
    <col min="6" max="6" width="13.5703125" style="11" customWidth="1"/>
    <col min="7" max="16384" width="11.42578125" style="11"/>
  </cols>
  <sheetData>
    <row r="1" spans="1:10" s="2" customFormat="1" ht="15.75" customHeight="1">
      <c r="A1" s="352" t="s">
        <v>32</v>
      </c>
      <c r="B1" s="361"/>
      <c r="C1" s="361"/>
      <c r="D1" s="37"/>
      <c r="E1" s="38"/>
      <c r="F1" s="87" t="s">
        <v>100</v>
      </c>
    </row>
    <row r="2" spans="1:10" s="2" customFormat="1" ht="5.25" customHeight="1">
      <c r="A2" s="1"/>
      <c r="B2" s="1"/>
      <c r="C2" s="1"/>
      <c r="D2" s="1"/>
      <c r="E2" s="1"/>
    </row>
    <row r="3" spans="1:10" s="67" customFormat="1" ht="15" customHeight="1">
      <c r="A3" s="42" t="s">
        <v>87</v>
      </c>
      <c r="B3" s="42"/>
      <c r="C3" s="42"/>
      <c r="D3" s="42"/>
      <c r="E3" s="42"/>
    </row>
    <row r="4" spans="1:10" s="67" customFormat="1" ht="15" customHeight="1">
      <c r="A4" s="43" t="s">
        <v>15</v>
      </c>
      <c r="B4" s="68"/>
      <c r="C4" s="68"/>
      <c r="D4" s="68"/>
      <c r="E4" s="68"/>
    </row>
    <row r="5" spans="1:10" s="71" customFormat="1" ht="6" customHeight="1">
      <c r="A5" s="50"/>
      <c r="B5" s="70"/>
      <c r="C5" s="70"/>
      <c r="D5" s="70"/>
      <c r="E5" s="70"/>
    </row>
    <row r="6" spans="1:10" s="8" customFormat="1" ht="15" customHeight="1" thickBot="1">
      <c r="A6" s="347" t="s">
        <v>3678</v>
      </c>
      <c r="B6" s="348"/>
      <c r="C6" s="348"/>
      <c r="D6" s="9"/>
      <c r="E6" s="9"/>
    </row>
    <row r="7" spans="1:10" s="67" customFormat="1" ht="21.75" customHeight="1">
      <c r="A7" s="355"/>
      <c r="B7" s="357"/>
      <c r="C7" s="357"/>
      <c r="D7" s="357"/>
      <c r="E7" s="131"/>
    </row>
    <row r="8" spans="1:10" s="67" customFormat="1" ht="21.75" customHeight="1">
      <c r="A8" s="356"/>
      <c r="B8" s="45" t="s">
        <v>34</v>
      </c>
      <c r="C8" s="45" t="s">
        <v>35</v>
      </c>
      <c r="D8" s="45" t="s">
        <v>36</v>
      </c>
      <c r="E8" s="45" t="s">
        <v>37</v>
      </c>
    </row>
    <row r="9" spans="1:10" s="8" customFormat="1" ht="21" customHeight="1">
      <c r="A9" s="54" t="s">
        <v>37</v>
      </c>
      <c r="B9" s="83">
        <f>SUM(B11:B56)</f>
        <v>723</v>
      </c>
      <c r="C9" s="83">
        <f>SUM(C11:C56)</f>
        <v>6</v>
      </c>
      <c r="D9" s="83">
        <f>SUM(D11:D56)</f>
        <v>3</v>
      </c>
      <c r="E9" s="83">
        <f>SUM(E11:E56)</f>
        <v>732</v>
      </c>
      <c r="F9" s="329"/>
    </row>
    <row r="10" spans="1:10" s="8" customFormat="1" ht="9" customHeight="1">
      <c r="A10" s="62"/>
      <c r="B10" s="84"/>
      <c r="C10" s="84"/>
      <c r="D10" s="84"/>
      <c r="E10" s="65"/>
    </row>
    <row r="11" spans="1:10" s="88" customFormat="1" ht="12" customHeight="1">
      <c r="A11" s="81" t="s">
        <v>3201</v>
      </c>
      <c r="B11" s="96">
        <v>3</v>
      </c>
      <c r="C11" s="96">
        <v>0</v>
      </c>
      <c r="D11" s="96">
        <v>0</v>
      </c>
      <c r="E11" s="83">
        <f t="shared" ref="E11:E51" si="0">SUM(B11:D11)</f>
        <v>3</v>
      </c>
      <c r="F11" s="223"/>
      <c r="G11" s="223"/>
      <c r="H11" s="223"/>
      <c r="I11" s="223"/>
      <c r="J11" s="223"/>
    </row>
    <row r="12" spans="1:10" s="88" customFormat="1" ht="12" customHeight="1">
      <c r="A12" s="81" t="s">
        <v>3581</v>
      </c>
      <c r="B12" s="96">
        <v>1</v>
      </c>
      <c r="C12" s="96">
        <v>0</v>
      </c>
      <c r="D12" s="96">
        <v>0</v>
      </c>
      <c r="E12" s="83">
        <f t="shared" si="0"/>
        <v>1</v>
      </c>
      <c r="F12" s="223"/>
      <c r="G12" s="223"/>
      <c r="H12" s="223"/>
      <c r="I12" s="223"/>
      <c r="J12" s="223"/>
    </row>
    <row r="13" spans="1:10" s="88" customFormat="1" ht="12" customHeight="1">
      <c r="A13" s="81" t="s">
        <v>3632</v>
      </c>
      <c r="B13" s="96">
        <v>1</v>
      </c>
      <c r="C13" s="96">
        <v>0</v>
      </c>
      <c r="D13" s="96">
        <v>0</v>
      </c>
      <c r="E13" s="83">
        <f t="shared" si="0"/>
        <v>1</v>
      </c>
      <c r="F13" s="223"/>
      <c r="G13" s="223"/>
      <c r="H13" s="223"/>
      <c r="I13" s="223"/>
      <c r="J13" s="223"/>
    </row>
    <row r="14" spans="1:10" s="88" customFormat="1" ht="12" customHeight="1">
      <c r="A14" s="81" t="s">
        <v>3582</v>
      </c>
      <c r="B14" s="96">
        <v>2</v>
      </c>
      <c r="C14" s="96">
        <v>0</v>
      </c>
      <c r="D14" s="96">
        <v>0</v>
      </c>
      <c r="E14" s="83">
        <f t="shared" si="0"/>
        <v>2</v>
      </c>
      <c r="F14" s="223"/>
      <c r="G14" s="223"/>
      <c r="H14" s="223"/>
      <c r="I14" s="223"/>
      <c r="J14" s="223"/>
    </row>
    <row r="15" spans="1:10" s="88" customFormat="1" ht="12" customHeight="1">
      <c r="A15" s="81" t="s">
        <v>3583</v>
      </c>
      <c r="B15" s="96">
        <v>2</v>
      </c>
      <c r="C15" s="96">
        <v>0</v>
      </c>
      <c r="D15" s="96">
        <v>0</v>
      </c>
      <c r="E15" s="83">
        <f t="shared" si="0"/>
        <v>2</v>
      </c>
      <c r="F15" s="223"/>
      <c r="G15" s="223"/>
      <c r="H15" s="223"/>
      <c r="I15" s="223"/>
      <c r="J15" s="223"/>
    </row>
    <row r="16" spans="1:10" s="88" customFormat="1" ht="12" customHeight="1">
      <c r="A16" s="81" t="s">
        <v>3584</v>
      </c>
      <c r="B16" s="96">
        <v>5</v>
      </c>
      <c r="C16" s="96">
        <v>0</v>
      </c>
      <c r="D16" s="96">
        <v>0</v>
      </c>
      <c r="E16" s="83">
        <f t="shared" si="0"/>
        <v>5</v>
      </c>
      <c r="F16" s="223"/>
      <c r="G16" s="223"/>
      <c r="H16" s="223"/>
      <c r="I16" s="223"/>
      <c r="J16" s="223"/>
    </row>
    <row r="17" spans="1:10" s="88" customFormat="1" ht="12" customHeight="1">
      <c r="A17" s="81" t="s">
        <v>3642</v>
      </c>
      <c r="B17" s="96">
        <v>2</v>
      </c>
      <c r="C17" s="96">
        <v>0</v>
      </c>
      <c r="D17" s="96">
        <v>0</v>
      </c>
      <c r="E17" s="83">
        <f t="shared" si="0"/>
        <v>2</v>
      </c>
      <c r="F17" s="223"/>
      <c r="G17" s="223"/>
      <c r="H17" s="223"/>
      <c r="I17" s="223"/>
      <c r="J17" s="223"/>
    </row>
    <row r="18" spans="1:10" s="88" customFormat="1" ht="12" customHeight="1">
      <c r="A18" s="81" t="s">
        <v>3643</v>
      </c>
      <c r="B18" s="94">
        <v>1</v>
      </c>
      <c r="C18" s="94">
        <v>0</v>
      </c>
      <c r="D18" s="96">
        <v>0</v>
      </c>
      <c r="E18" s="83">
        <f t="shared" si="0"/>
        <v>1</v>
      </c>
      <c r="F18" s="223"/>
      <c r="G18" s="223"/>
      <c r="H18" s="223"/>
      <c r="I18" s="223"/>
      <c r="J18" s="223"/>
    </row>
    <row r="19" spans="1:10" s="88" customFormat="1" ht="12" customHeight="1">
      <c r="A19" s="81" t="s">
        <v>3585</v>
      </c>
      <c r="B19" s="94">
        <v>2</v>
      </c>
      <c r="C19" s="94">
        <v>0</v>
      </c>
      <c r="D19" s="96">
        <v>0</v>
      </c>
      <c r="E19" s="83">
        <f t="shared" si="0"/>
        <v>2</v>
      </c>
      <c r="F19" s="223"/>
      <c r="G19" s="223"/>
      <c r="H19" s="223"/>
      <c r="I19" s="223"/>
      <c r="J19" s="223"/>
    </row>
    <row r="20" spans="1:10" s="88" customFormat="1" ht="12" customHeight="1">
      <c r="A20" s="81" t="s">
        <v>3644</v>
      </c>
      <c r="B20" s="94">
        <v>3</v>
      </c>
      <c r="C20" s="94">
        <v>0</v>
      </c>
      <c r="D20" s="96">
        <v>0</v>
      </c>
      <c r="E20" s="83">
        <f t="shared" si="0"/>
        <v>3</v>
      </c>
      <c r="F20" s="223"/>
      <c r="G20" s="223"/>
      <c r="H20" s="223"/>
      <c r="I20" s="223"/>
      <c r="J20" s="223"/>
    </row>
    <row r="21" spans="1:10" s="88" customFormat="1" ht="12" customHeight="1">
      <c r="A21" s="81" t="s">
        <v>3586</v>
      </c>
      <c r="B21" s="94">
        <v>7</v>
      </c>
      <c r="C21" s="94">
        <v>0</v>
      </c>
      <c r="D21" s="96">
        <v>0</v>
      </c>
      <c r="E21" s="83">
        <f t="shared" si="0"/>
        <v>7</v>
      </c>
      <c r="F21" s="223"/>
      <c r="G21" s="223"/>
      <c r="H21" s="223"/>
      <c r="I21" s="223"/>
      <c r="J21" s="223"/>
    </row>
    <row r="22" spans="1:10" s="88" customFormat="1" ht="12" customHeight="1">
      <c r="A22" s="81" t="s">
        <v>3587</v>
      </c>
      <c r="B22" s="94">
        <v>8</v>
      </c>
      <c r="C22" s="94">
        <v>2</v>
      </c>
      <c r="D22" s="96">
        <v>0</v>
      </c>
      <c r="E22" s="83">
        <f t="shared" si="0"/>
        <v>10</v>
      </c>
      <c r="F22" s="223"/>
      <c r="G22" s="223"/>
      <c r="H22" s="223"/>
      <c r="I22" s="223"/>
      <c r="J22" s="223"/>
    </row>
    <row r="23" spans="1:10" s="88" customFormat="1" ht="12" customHeight="1">
      <c r="A23" s="81" t="s">
        <v>3588</v>
      </c>
      <c r="B23" s="96">
        <v>5</v>
      </c>
      <c r="C23" s="96">
        <v>0</v>
      </c>
      <c r="D23" s="96">
        <v>0</v>
      </c>
      <c r="E23" s="83">
        <f t="shared" si="0"/>
        <v>5</v>
      </c>
      <c r="F23" s="223"/>
      <c r="G23" s="223"/>
      <c r="H23" s="223"/>
      <c r="I23" s="223"/>
      <c r="J23" s="223"/>
    </row>
    <row r="24" spans="1:10" s="88" customFormat="1" ht="12" customHeight="1">
      <c r="A24" s="81" t="s">
        <v>3589</v>
      </c>
      <c r="B24" s="96">
        <v>3</v>
      </c>
      <c r="C24" s="96">
        <v>0</v>
      </c>
      <c r="D24" s="96">
        <v>1</v>
      </c>
      <c r="E24" s="83">
        <f t="shared" si="0"/>
        <v>4</v>
      </c>
      <c r="F24" s="223"/>
      <c r="G24" s="223"/>
      <c r="H24" s="223"/>
      <c r="I24" s="223"/>
      <c r="J24" s="223"/>
    </row>
    <row r="25" spans="1:10" s="15" customFormat="1" ht="11.25" customHeight="1">
      <c r="A25" s="81" t="s">
        <v>3590</v>
      </c>
      <c r="B25" s="96">
        <v>3</v>
      </c>
      <c r="C25" s="96">
        <v>0</v>
      </c>
      <c r="D25" s="96">
        <v>0</v>
      </c>
      <c r="E25" s="83">
        <f t="shared" si="0"/>
        <v>3</v>
      </c>
      <c r="F25" s="223"/>
      <c r="G25" s="223"/>
      <c r="H25" s="223"/>
      <c r="I25" s="223"/>
      <c r="J25" s="223"/>
    </row>
    <row r="26" spans="1:10" s="15" customFormat="1" ht="11.25" customHeight="1">
      <c r="A26" s="81" t="s">
        <v>3591</v>
      </c>
      <c r="B26" s="96">
        <v>13</v>
      </c>
      <c r="C26" s="96">
        <v>0</v>
      </c>
      <c r="D26" s="96">
        <v>0</v>
      </c>
      <c r="E26" s="83">
        <f t="shared" si="0"/>
        <v>13</v>
      </c>
      <c r="F26" s="223"/>
      <c r="G26" s="223"/>
      <c r="H26" s="223"/>
      <c r="I26" s="223"/>
      <c r="J26" s="223"/>
    </row>
    <row r="27" spans="1:10" s="15" customFormat="1" ht="11.25" customHeight="1">
      <c r="A27" s="81" t="s">
        <v>3592</v>
      </c>
      <c r="B27" s="96">
        <v>17</v>
      </c>
      <c r="C27" s="96">
        <v>0</v>
      </c>
      <c r="D27" s="96">
        <v>1</v>
      </c>
      <c r="E27" s="83">
        <f t="shared" si="0"/>
        <v>18</v>
      </c>
      <c r="F27" s="223"/>
      <c r="G27" s="223"/>
      <c r="H27" s="223"/>
      <c r="I27" s="223"/>
      <c r="J27" s="223"/>
    </row>
    <row r="28" spans="1:10" s="15" customFormat="1" ht="22.15" customHeight="1">
      <c r="A28" s="81" t="s">
        <v>3593</v>
      </c>
      <c r="B28" s="96">
        <v>49</v>
      </c>
      <c r="C28" s="96">
        <v>1</v>
      </c>
      <c r="D28" s="96">
        <v>0</v>
      </c>
      <c r="E28" s="83">
        <f t="shared" si="0"/>
        <v>50</v>
      </c>
      <c r="F28" s="223"/>
      <c r="G28" s="223"/>
      <c r="H28" s="223"/>
      <c r="I28" s="223"/>
      <c r="J28" s="223"/>
    </row>
    <row r="29" spans="1:10" s="15" customFormat="1" ht="12" customHeight="1">
      <c r="A29" s="81" t="s">
        <v>3594</v>
      </c>
      <c r="B29" s="96">
        <v>69</v>
      </c>
      <c r="C29" s="96">
        <v>0</v>
      </c>
      <c r="D29" s="96">
        <v>0</v>
      </c>
      <c r="E29" s="83">
        <f t="shared" si="0"/>
        <v>69</v>
      </c>
      <c r="F29" s="223"/>
      <c r="G29" s="223"/>
      <c r="H29" s="223"/>
      <c r="I29" s="223"/>
      <c r="J29" s="223"/>
    </row>
    <row r="30" spans="1:10" s="15" customFormat="1" ht="12" customHeight="1">
      <c r="A30" s="81" t="s">
        <v>3595</v>
      </c>
      <c r="B30" s="96">
        <v>1</v>
      </c>
      <c r="C30" s="96">
        <v>0</v>
      </c>
      <c r="D30" s="96">
        <v>0</v>
      </c>
      <c r="E30" s="83">
        <f t="shared" si="0"/>
        <v>1</v>
      </c>
      <c r="F30" s="223"/>
      <c r="G30" s="223"/>
      <c r="H30" s="223"/>
      <c r="I30" s="223"/>
      <c r="J30" s="223"/>
    </row>
    <row r="31" spans="1:10" s="15" customFormat="1" ht="12" customHeight="1">
      <c r="A31" s="81" t="s">
        <v>3596</v>
      </c>
      <c r="B31" s="96">
        <v>7</v>
      </c>
      <c r="C31" s="96">
        <v>0</v>
      </c>
      <c r="D31" s="96">
        <v>0</v>
      </c>
      <c r="E31" s="83">
        <f t="shared" si="0"/>
        <v>7</v>
      </c>
      <c r="F31" s="223"/>
      <c r="G31" s="223"/>
      <c r="H31" s="223"/>
      <c r="I31" s="223"/>
      <c r="J31" s="223"/>
    </row>
    <row r="32" spans="1:10" s="15" customFormat="1" ht="12" customHeight="1">
      <c r="A32" s="81" t="s">
        <v>3597</v>
      </c>
      <c r="B32" s="96">
        <v>34</v>
      </c>
      <c r="C32" s="96">
        <v>1</v>
      </c>
      <c r="D32" s="96">
        <v>0</v>
      </c>
      <c r="E32" s="83">
        <f t="shared" si="0"/>
        <v>35</v>
      </c>
      <c r="F32" s="223"/>
      <c r="G32" s="223"/>
      <c r="H32" s="223"/>
      <c r="I32" s="223"/>
      <c r="J32" s="223"/>
    </row>
    <row r="33" spans="1:10" s="15" customFormat="1" ht="12" customHeight="1">
      <c r="A33" s="81" t="s">
        <v>3598</v>
      </c>
      <c r="B33" s="96">
        <v>97</v>
      </c>
      <c r="C33" s="96">
        <v>0</v>
      </c>
      <c r="D33" s="96">
        <v>0</v>
      </c>
      <c r="E33" s="83">
        <f t="shared" si="0"/>
        <v>97</v>
      </c>
      <c r="F33" s="223"/>
      <c r="G33" s="223"/>
      <c r="H33" s="223"/>
      <c r="I33" s="223"/>
      <c r="J33" s="223"/>
    </row>
    <row r="34" spans="1:10" s="15" customFormat="1" ht="12" customHeight="1">
      <c r="A34" s="81" t="s">
        <v>3599</v>
      </c>
      <c r="B34" s="96">
        <v>1</v>
      </c>
      <c r="C34" s="96">
        <v>0</v>
      </c>
      <c r="D34" s="96">
        <v>0</v>
      </c>
      <c r="E34" s="83">
        <f t="shared" si="0"/>
        <v>1</v>
      </c>
      <c r="F34" s="223"/>
      <c r="G34" s="223"/>
      <c r="H34" s="223"/>
      <c r="I34" s="223"/>
      <c r="J34" s="223"/>
    </row>
    <row r="35" spans="1:10" s="15" customFormat="1" ht="12" customHeight="1">
      <c r="A35" s="81" t="s">
        <v>3382</v>
      </c>
      <c r="B35" s="96">
        <v>1</v>
      </c>
      <c r="C35" s="96">
        <v>0</v>
      </c>
      <c r="D35" s="96">
        <v>0</v>
      </c>
      <c r="E35" s="83">
        <f t="shared" si="0"/>
        <v>1</v>
      </c>
      <c r="F35" s="223"/>
      <c r="G35" s="223"/>
      <c r="H35" s="223"/>
      <c r="I35" s="223"/>
      <c r="J35" s="223"/>
    </row>
    <row r="36" spans="1:10" s="15" customFormat="1" ht="12" customHeight="1">
      <c r="A36" s="81" t="s">
        <v>3202</v>
      </c>
      <c r="B36" s="96">
        <v>4</v>
      </c>
      <c r="C36" s="96">
        <v>0</v>
      </c>
      <c r="D36" s="96">
        <v>0</v>
      </c>
      <c r="E36" s="83">
        <f t="shared" si="0"/>
        <v>4</v>
      </c>
      <c r="F36" s="223"/>
      <c r="G36" s="223"/>
      <c r="H36" s="223"/>
      <c r="I36" s="223"/>
      <c r="J36" s="223"/>
    </row>
    <row r="37" spans="1:10" s="15" customFormat="1" ht="12" customHeight="1">
      <c r="A37" s="81" t="s">
        <v>3600</v>
      </c>
      <c r="B37" s="96">
        <v>8</v>
      </c>
      <c r="C37" s="96">
        <v>0</v>
      </c>
      <c r="D37" s="96">
        <v>0</v>
      </c>
      <c r="E37" s="83">
        <f t="shared" si="0"/>
        <v>8</v>
      </c>
      <c r="F37" s="223"/>
      <c r="G37" s="223"/>
      <c r="H37" s="223"/>
      <c r="I37" s="223"/>
      <c r="J37" s="223"/>
    </row>
    <row r="38" spans="1:10" s="15" customFormat="1" ht="12" customHeight="1">
      <c r="A38" s="81" t="s">
        <v>3203</v>
      </c>
      <c r="B38" s="96">
        <v>125</v>
      </c>
      <c r="C38" s="96">
        <v>1</v>
      </c>
      <c r="D38" s="96">
        <v>0</v>
      </c>
      <c r="E38" s="83">
        <f t="shared" si="0"/>
        <v>126</v>
      </c>
      <c r="F38" s="223"/>
      <c r="G38" s="223"/>
      <c r="H38" s="223"/>
      <c r="I38" s="223"/>
      <c r="J38" s="223"/>
    </row>
    <row r="39" spans="1:10" s="15" customFormat="1" ht="12" customHeight="1">
      <c r="A39" s="81" t="s">
        <v>3601</v>
      </c>
      <c r="B39" s="96">
        <v>30</v>
      </c>
      <c r="C39" s="96">
        <v>0</v>
      </c>
      <c r="D39" s="96">
        <v>0</v>
      </c>
      <c r="E39" s="83">
        <f t="shared" si="0"/>
        <v>30</v>
      </c>
      <c r="F39" s="223"/>
      <c r="G39" s="223"/>
      <c r="H39" s="223"/>
      <c r="I39" s="223"/>
      <c r="J39" s="223"/>
    </row>
    <row r="40" spans="1:10" s="15" customFormat="1" ht="12" customHeight="1">
      <c r="A40" s="81" t="s">
        <v>3204</v>
      </c>
      <c r="B40" s="96">
        <v>73</v>
      </c>
      <c r="C40" s="96">
        <v>1</v>
      </c>
      <c r="D40" s="96">
        <v>0</v>
      </c>
      <c r="E40" s="83">
        <f t="shared" si="0"/>
        <v>74</v>
      </c>
      <c r="F40" s="223"/>
      <c r="G40" s="223"/>
      <c r="H40" s="223"/>
      <c r="I40" s="223"/>
      <c r="J40" s="223"/>
    </row>
    <row r="41" spans="1:10" s="15" customFormat="1" ht="12" customHeight="1">
      <c r="A41" s="81" t="s">
        <v>3205</v>
      </c>
      <c r="B41" s="96">
        <v>35</v>
      </c>
      <c r="C41" s="96">
        <v>0</v>
      </c>
      <c r="D41" s="96">
        <v>0</v>
      </c>
      <c r="E41" s="83">
        <f t="shared" si="0"/>
        <v>35</v>
      </c>
      <c r="F41" s="223"/>
      <c r="G41" s="223"/>
      <c r="H41" s="223"/>
      <c r="I41" s="223"/>
      <c r="J41" s="223"/>
    </row>
    <row r="42" spans="1:10" s="15" customFormat="1" ht="12" customHeight="1">
      <c r="A42" s="81" t="s">
        <v>3206</v>
      </c>
      <c r="B42" s="96">
        <v>23</v>
      </c>
      <c r="C42" s="96">
        <v>0</v>
      </c>
      <c r="D42" s="96">
        <v>0</v>
      </c>
      <c r="E42" s="83">
        <f t="shared" si="0"/>
        <v>23</v>
      </c>
      <c r="F42" s="223"/>
      <c r="G42" s="223"/>
      <c r="H42" s="223"/>
      <c r="I42" s="223"/>
      <c r="J42" s="223"/>
    </row>
    <row r="43" spans="1:10" s="15" customFormat="1" ht="12" customHeight="1">
      <c r="A43" s="81" t="s">
        <v>3602</v>
      </c>
      <c r="B43" s="96">
        <v>21</v>
      </c>
      <c r="C43" s="96">
        <v>0</v>
      </c>
      <c r="D43" s="96">
        <v>0</v>
      </c>
      <c r="E43" s="83">
        <f t="shared" si="0"/>
        <v>21</v>
      </c>
      <c r="F43" s="223"/>
      <c r="G43" s="223"/>
      <c r="H43" s="223"/>
      <c r="I43" s="223"/>
      <c r="J43" s="223"/>
    </row>
    <row r="44" spans="1:10" s="15" customFormat="1" ht="12" customHeight="1">
      <c r="A44" s="81" t="s">
        <v>3603</v>
      </c>
      <c r="B44" s="96">
        <v>23</v>
      </c>
      <c r="C44" s="96">
        <v>0</v>
      </c>
      <c r="D44" s="96">
        <v>0</v>
      </c>
      <c r="E44" s="83">
        <f t="shared" si="0"/>
        <v>23</v>
      </c>
      <c r="F44" s="223"/>
      <c r="G44" s="223"/>
      <c r="H44" s="223"/>
      <c r="I44" s="223"/>
      <c r="J44" s="223"/>
    </row>
    <row r="45" spans="1:10" s="15" customFormat="1" ht="15.75" customHeight="1">
      <c r="A45" s="81" t="s">
        <v>3604</v>
      </c>
      <c r="B45" s="96">
        <v>18</v>
      </c>
      <c r="C45" s="96">
        <v>0</v>
      </c>
      <c r="D45" s="96">
        <v>0</v>
      </c>
      <c r="E45" s="83">
        <f t="shared" si="0"/>
        <v>18</v>
      </c>
      <c r="F45" s="223"/>
      <c r="G45" s="223"/>
      <c r="H45" s="223"/>
      <c r="I45" s="223"/>
      <c r="J45" s="223"/>
    </row>
    <row r="46" spans="1:10" s="15" customFormat="1" ht="15.75" customHeight="1">
      <c r="A46" s="81" t="s">
        <v>3322</v>
      </c>
      <c r="B46" s="96">
        <v>2</v>
      </c>
      <c r="C46" s="96">
        <v>0</v>
      </c>
      <c r="D46" s="96">
        <v>0</v>
      </c>
      <c r="E46" s="83">
        <f t="shared" si="0"/>
        <v>2</v>
      </c>
      <c r="F46" s="223"/>
      <c r="G46" s="223"/>
      <c r="H46" s="223"/>
      <c r="I46" s="223"/>
      <c r="J46" s="223"/>
    </row>
    <row r="47" spans="1:10" s="15" customFormat="1" ht="24.95" customHeight="1">
      <c r="A47" s="81" t="s">
        <v>3605</v>
      </c>
      <c r="B47" s="96">
        <v>1</v>
      </c>
      <c r="C47" s="96">
        <v>0</v>
      </c>
      <c r="D47" s="96">
        <v>0</v>
      </c>
      <c r="E47" s="83">
        <f t="shared" si="0"/>
        <v>1</v>
      </c>
      <c r="F47" s="223"/>
      <c r="G47" s="223"/>
      <c r="H47" s="223"/>
      <c r="I47" s="223"/>
      <c r="J47" s="223"/>
    </row>
    <row r="48" spans="1:10" s="15" customFormat="1" ht="24.95" customHeight="1">
      <c r="A48" s="81" t="s">
        <v>3606</v>
      </c>
      <c r="B48" s="96">
        <v>4</v>
      </c>
      <c r="C48" s="96">
        <v>0</v>
      </c>
      <c r="D48" s="96">
        <v>0</v>
      </c>
      <c r="E48" s="83">
        <f t="shared" si="0"/>
        <v>4</v>
      </c>
      <c r="F48" s="223"/>
      <c r="G48" s="223"/>
      <c r="H48" s="223"/>
      <c r="I48" s="223"/>
      <c r="J48" s="223"/>
    </row>
    <row r="49" spans="1:10" s="15" customFormat="1" ht="24.95" customHeight="1">
      <c r="A49" s="81" t="s">
        <v>3537</v>
      </c>
      <c r="B49" s="96">
        <v>2</v>
      </c>
      <c r="C49" s="96">
        <v>0</v>
      </c>
      <c r="D49" s="96">
        <v>0</v>
      </c>
      <c r="E49" s="83">
        <f t="shared" si="0"/>
        <v>2</v>
      </c>
      <c r="F49" s="223"/>
      <c r="G49" s="223"/>
      <c r="H49" s="223"/>
      <c r="I49" s="223"/>
      <c r="J49" s="223"/>
    </row>
    <row r="50" spans="1:10" s="15" customFormat="1" ht="24.95" customHeight="1">
      <c r="A50" s="81" t="s">
        <v>3607</v>
      </c>
      <c r="B50" s="96">
        <v>2</v>
      </c>
      <c r="C50" s="96">
        <v>0</v>
      </c>
      <c r="D50" s="96">
        <v>0</v>
      </c>
      <c r="E50" s="83">
        <f t="shared" si="0"/>
        <v>2</v>
      </c>
      <c r="F50" s="223"/>
      <c r="G50" s="223"/>
      <c r="H50" s="223"/>
      <c r="I50" s="223"/>
      <c r="J50" s="223"/>
    </row>
    <row r="51" spans="1:10" s="15" customFormat="1" ht="12" customHeight="1">
      <c r="A51" s="81" t="s">
        <v>3608</v>
      </c>
      <c r="B51" s="96">
        <v>15</v>
      </c>
      <c r="C51" s="96">
        <v>0</v>
      </c>
      <c r="D51" s="96">
        <v>1</v>
      </c>
      <c r="E51" s="83">
        <f t="shared" si="0"/>
        <v>16</v>
      </c>
      <c r="F51" s="223"/>
      <c r="G51" s="223"/>
      <c r="H51" s="223"/>
      <c r="I51" s="223"/>
      <c r="J51" s="223"/>
    </row>
    <row r="52" spans="1:10" s="15" customFormat="1" ht="12" customHeight="1">
      <c r="A52" s="81"/>
      <c r="B52" s="83"/>
      <c r="C52" s="96"/>
      <c r="D52" s="96"/>
      <c r="E52" s="83"/>
      <c r="F52" s="223"/>
      <c r="G52" s="223"/>
      <c r="H52" s="223"/>
      <c r="I52" s="223"/>
    </row>
    <row r="53" spans="1:10" s="15" customFormat="1" ht="12" customHeight="1">
      <c r="A53" s="81"/>
      <c r="B53" s="84"/>
      <c r="C53" s="97"/>
      <c r="D53" s="97"/>
      <c r="E53" s="83"/>
    </row>
    <row r="54" spans="1:10" s="15" customFormat="1" ht="12" customHeight="1">
      <c r="A54" s="81"/>
      <c r="B54" s="96"/>
      <c r="C54" s="97"/>
      <c r="D54" s="97"/>
      <c r="E54" s="83"/>
    </row>
    <row r="55" spans="1:10" s="15" customFormat="1" ht="15" customHeight="1">
      <c r="B55" s="96"/>
      <c r="E55" s="11"/>
    </row>
    <row r="56" spans="1:10" s="15" customFormat="1" ht="15" customHeight="1">
      <c r="B56" s="96"/>
      <c r="E56" s="11"/>
    </row>
    <row r="57" spans="1:10" s="15" customFormat="1" ht="15" customHeight="1">
      <c r="B57" s="96"/>
      <c r="E57" s="11"/>
    </row>
    <row r="58" spans="1:10" s="15" customFormat="1" ht="15" customHeight="1">
      <c r="B58" s="96"/>
      <c r="E58" s="11"/>
    </row>
    <row r="59" spans="1:10" s="15" customFormat="1" ht="15" customHeight="1">
      <c r="B59" s="96"/>
      <c r="E59" s="11"/>
    </row>
    <row r="60" spans="1:10" s="15" customFormat="1" ht="15" customHeight="1">
      <c r="B60" s="96"/>
      <c r="E60" s="11"/>
    </row>
    <row r="61" spans="1:10" s="15" customFormat="1" ht="15" customHeight="1">
      <c r="B61" s="94"/>
      <c r="E61" s="11"/>
    </row>
    <row r="62" spans="1:10" s="15" customFormat="1" ht="15" customHeight="1">
      <c r="B62" s="94"/>
      <c r="E62" s="11"/>
    </row>
    <row r="63" spans="1:10" s="15" customFormat="1" ht="15" customHeight="1">
      <c r="B63" s="94"/>
      <c r="E63" s="11"/>
    </row>
    <row r="64" spans="1:10" s="15" customFormat="1" ht="15" customHeight="1">
      <c r="B64" s="94"/>
      <c r="E64" s="11"/>
    </row>
    <row r="65" spans="2:5" s="15" customFormat="1" ht="15" customHeight="1">
      <c r="B65" s="94"/>
      <c r="E65" s="11"/>
    </row>
    <row r="66" spans="2:5" s="15" customFormat="1" ht="15" customHeight="1">
      <c r="B66" s="96"/>
      <c r="E66" s="11"/>
    </row>
    <row r="67" spans="2:5" s="15" customFormat="1" ht="15" customHeight="1">
      <c r="B67" s="96"/>
      <c r="E67" s="11"/>
    </row>
    <row r="68" spans="2:5" s="15" customFormat="1" ht="15" customHeight="1">
      <c r="B68" s="96"/>
      <c r="E68" s="11"/>
    </row>
    <row r="69" spans="2:5" s="15" customFormat="1" ht="15" customHeight="1">
      <c r="B69" s="96"/>
      <c r="E69" s="11"/>
    </row>
    <row r="70" spans="2:5" s="15" customFormat="1" ht="15" customHeight="1">
      <c r="B70" s="96"/>
      <c r="E70" s="11"/>
    </row>
    <row r="71" spans="2:5" s="15" customFormat="1" ht="15" customHeight="1">
      <c r="B71" s="96"/>
      <c r="E71" s="11"/>
    </row>
    <row r="72" spans="2:5" s="15" customFormat="1" ht="15" customHeight="1">
      <c r="B72" s="96"/>
      <c r="E72" s="11"/>
    </row>
    <row r="73" spans="2:5" s="15" customFormat="1" ht="15" customHeight="1">
      <c r="B73" s="96"/>
      <c r="E73" s="11"/>
    </row>
    <row r="74" spans="2:5" s="15" customFormat="1" ht="15" customHeight="1">
      <c r="B74" s="96"/>
      <c r="E74" s="11"/>
    </row>
    <row r="75" spans="2:5" s="15" customFormat="1" ht="15" customHeight="1">
      <c r="B75" s="96"/>
      <c r="E75" s="11"/>
    </row>
    <row r="76" spans="2:5" s="15" customFormat="1" ht="15" customHeight="1">
      <c r="B76" s="96"/>
      <c r="E76" s="11"/>
    </row>
    <row r="77" spans="2:5" s="15" customFormat="1" ht="15" customHeight="1">
      <c r="B77" s="96"/>
      <c r="E77" s="11"/>
    </row>
    <row r="78" spans="2:5" s="15" customFormat="1" ht="15" customHeight="1">
      <c r="B78" s="96"/>
      <c r="E78" s="11"/>
    </row>
    <row r="79" spans="2:5" ht="15" customHeight="1">
      <c r="B79" s="96"/>
    </row>
    <row r="80" spans="2:5" ht="15" customHeight="1">
      <c r="B80" s="96"/>
    </row>
    <row r="81" spans="2:2" ht="15" customHeight="1">
      <c r="B81" s="96"/>
    </row>
    <row r="82" spans="2:2" ht="15" customHeight="1">
      <c r="B82" s="96"/>
    </row>
    <row r="83" spans="2:2" ht="15" customHeight="1">
      <c r="B83" s="96"/>
    </row>
    <row r="84" spans="2:2" ht="15" customHeight="1">
      <c r="B84" s="96"/>
    </row>
    <row r="85" spans="2:2" ht="15" customHeight="1">
      <c r="B85" s="96"/>
    </row>
    <row r="86" spans="2:2" ht="15" customHeight="1">
      <c r="B86" s="96"/>
    </row>
    <row r="87" spans="2:2" ht="15" customHeight="1">
      <c r="B87" s="96"/>
    </row>
    <row r="88" spans="2:2" ht="15" customHeight="1"/>
    <row r="89" spans="2:2" ht="15" customHeight="1"/>
    <row r="90" spans="2:2" ht="15" customHeight="1"/>
    <row r="91" spans="2:2" ht="15" customHeight="1"/>
    <row r="92" spans="2:2" ht="15" customHeight="1"/>
    <row r="93" spans="2:2" ht="15" customHeight="1"/>
    <row r="94" spans="2:2" ht="15" customHeight="1"/>
    <row r="95" spans="2:2" ht="15" customHeight="1"/>
    <row r="96" spans="2:2"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sheetData>
  <mergeCells count="4">
    <mergeCell ref="A1:C1"/>
    <mergeCell ref="A7:A8"/>
    <mergeCell ref="B7:D7"/>
    <mergeCell ref="A6:C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I433"/>
  <sheetViews>
    <sheetView zoomScaleNormal="100" workbookViewId="0">
      <pane ySplit="8" topLeftCell="A9" activePane="bottomLeft" state="frozen"/>
      <selection pane="bottomLeft" activeCell="A27" sqref="A27:XFD39"/>
    </sheetView>
  </sheetViews>
  <sheetFormatPr baseColWidth="10" defaultColWidth="11.42578125" defaultRowHeight="24.75" customHeight="1"/>
  <cols>
    <col min="1" max="1" width="82.42578125" style="11" customWidth="1"/>
    <col min="2" max="2" width="11.7109375" style="11" customWidth="1"/>
    <col min="3" max="5" width="9.7109375" style="11" customWidth="1"/>
    <col min="6" max="6" width="14.28515625" style="11" customWidth="1"/>
    <col min="7" max="16384" width="11.42578125" style="11"/>
  </cols>
  <sheetData>
    <row r="1" spans="1:9" s="2" customFormat="1" ht="15.75" customHeight="1">
      <c r="A1" s="352" t="s">
        <v>32</v>
      </c>
      <c r="B1" s="361"/>
      <c r="C1" s="361"/>
      <c r="D1" s="37"/>
      <c r="E1" s="38"/>
      <c r="F1" s="87" t="s">
        <v>100</v>
      </c>
    </row>
    <row r="2" spans="1:9" s="2" customFormat="1" ht="5.25" customHeight="1">
      <c r="A2" s="1"/>
      <c r="B2" s="1"/>
      <c r="C2" s="1"/>
      <c r="D2" s="1"/>
      <c r="E2" s="1"/>
    </row>
    <row r="3" spans="1:9" s="67" customFormat="1" ht="15" customHeight="1">
      <c r="A3" s="42" t="s">
        <v>96</v>
      </c>
      <c r="B3" s="42"/>
      <c r="C3" s="42"/>
      <c r="D3" s="42"/>
      <c r="E3" s="42"/>
    </row>
    <row r="4" spans="1:9" s="67" customFormat="1" ht="15" customHeight="1">
      <c r="A4" s="43" t="s">
        <v>15</v>
      </c>
      <c r="B4" s="68"/>
      <c r="C4" s="68"/>
      <c r="D4" s="68"/>
      <c r="E4" s="68"/>
    </row>
    <row r="5" spans="1:9" s="71" customFormat="1" ht="6" customHeight="1">
      <c r="A5" s="50"/>
      <c r="B5" s="70"/>
      <c r="C5" s="70"/>
      <c r="D5" s="70"/>
      <c r="E5" s="70"/>
    </row>
    <row r="6" spans="1:9" s="8" customFormat="1" ht="15" customHeight="1" thickBot="1">
      <c r="A6" s="347" t="s">
        <v>3678</v>
      </c>
      <c r="B6" s="348"/>
      <c r="C6" s="348"/>
      <c r="D6" s="9"/>
      <c r="E6" s="9"/>
    </row>
    <row r="7" spans="1:9" s="67" customFormat="1" ht="21.75" customHeight="1">
      <c r="A7" s="355"/>
      <c r="B7" s="357"/>
      <c r="C7" s="357"/>
      <c r="D7" s="357"/>
      <c r="E7" s="131"/>
    </row>
    <row r="8" spans="1:9" s="67" customFormat="1" ht="21.75" customHeight="1">
      <c r="A8" s="356"/>
      <c r="B8" s="45" t="s">
        <v>34</v>
      </c>
      <c r="C8" s="45" t="s">
        <v>35</v>
      </c>
      <c r="D8" s="45" t="s">
        <v>36</v>
      </c>
      <c r="E8" s="45" t="s">
        <v>37</v>
      </c>
    </row>
    <row r="9" spans="1:9" s="8" customFormat="1" ht="21" customHeight="1">
      <c r="A9" s="54" t="s">
        <v>37</v>
      </c>
      <c r="B9" s="83">
        <f>SUM(B11:B30)</f>
        <v>91</v>
      </c>
      <c r="C9" s="83">
        <f>SUM(C11:C30)</f>
        <v>1</v>
      </c>
      <c r="D9" s="83">
        <f>SUM(D11:D30)</f>
        <v>1</v>
      </c>
      <c r="E9" s="83">
        <f>SUM(E11:E30)</f>
        <v>93</v>
      </c>
    </row>
    <row r="10" spans="1:9" s="8" customFormat="1" ht="9" customHeight="1">
      <c r="A10" s="62"/>
      <c r="B10" s="84"/>
      <c r="C10" s="84"/>
      <c r="D10" s="84"/>
      <c r="E10" s="65"/>
    </row>
    <row r="11" spans="1:9" s="88" customFormat="1" ht="12" customHeight="1">
      <c r="A11" s="81" t="s">
        <v>3201</v>
      </c>
      <c r="B11" s="96">
        <v>1</v>
      </c>
      <c r="C11" s="96">
        <v>0</v>
      </c>
      <c r="D11" s="96">
        <v>0</v>
      </c>
      <c r="E11" s="65">
        <f t="shared" ref="E11:E26" si="0">SUM(B11:D11)</f>
        <v>1</v>
      </c>
      <c r="F11" s="11"/>
      <c r="G11" s="11"/>
      <c r="H11" s="11"/>
      <c r="I11" s="11"/>
    </row>
    <row r="12" spans="1:9" s="88" customFormat="1" ht="12" customHeight="1">
      <c r="A12" s="81" t="s">
        <v>3583</v>
      </c>
      <c r="B12" s="96">
        <v>1</v>
      </c>
      <c r="C12" s="96">
        <v>0</v>
      </c>
      <c r="D12" s="96">
        <v>0</v>
      </c>
      <c r="E12" s="65">
        <f t="shared" si="0"/>
        <v>1</v>
      </c>
      <c r="F12" s="11"/>
      <c r="G12" s="11"/>
      <c r="H12" s="11"/>
      <c r="I12" s="11"/>
    </row>
    <row r="13" spans="1:9" s="88" customFormat="1" ht="12" customHeight="1">
      <c r="A13" s="81" t="s">
        <v>3589</v>
      </c>
      <c r="B13" s="96">
        <v>2</v>
      </c>
      <c r="C13" s="96">
        <v>0</v>
      </c>
      <c r="D13" s="96">
        <v>0</v>
      </c>
      <c r="E13" s="65">
        <f t="shared" si="0"/>
        <v>2</v>
      </c>
      <c r="F13" s="11"/>
      <c r="G13" s="11"/>
      <c r="H13" s="11"/>
      <c r="I13" s="11"/>
    </row>
    <row r="14" spans="1:9" s="88" customFormat="1" ht="15" customHeight="1">
      <c r="A14" s="81" t="s">
        <v>3592</v>
      </c>
      <c r="B14" s="96">
        <v>31</v>
      </c>
      <c r="C14" s="96">
        <v>1</v>
      </c>
      <c r="D14" s="96">
        <v>0</v>
      </c>
      <c r="E14" s="65">
        <f t="shared" si="0"/>
        <v>32</v>
      </c>
      <c r="F14" s="11"/>
      <c r="G14" s="11"/>
      <c r="H14" s="11"/>
      <c r="I14" s="11"/>
    </row>
    <row r="15" spans="1:9" s="88" customFormat="1" ht="15" customHeight="1">
      <c r="A15" s="81" t="s">
        <v>3596</v>
      </c>
      <c r="B15" s="96">
        <v>2</v>
      </c>
      <c r="C15" s="96">
        <v>0</v>
      </c>
      <c r="D15" s="96">
        <v>0</v>
      </c>
      <c r="E15" s="65">
        <f t="shared" si="0"/>
        <v>2</v>
      </c>
      <c r="F15" s="11"/>
      <c r="G15" s="11"/>
      <c r="H15" s="11"/>
      <c r="I15" s="11"/>
    </row>
    <row r="16" spans="1:9" s="88" customFormat="1" ht="21.75" customHeight="1">
      <c r="A16" s="81" t="s">
        <v>3597</v>
      </c>
      <c r="B16" s="96">
        <v>2</v>
      </c>
      <c r="C16" s="96">
        <v>0</v>
      </c>
      <c r="D16" s="96">
        <v>0</v>
      </c>
      <c r="E16" s="65">
        <f t="shared" si="0"/>
        <v>2</v>
      </c>
      <c r="F16" s="11"/>
      <c r="G16" s="11"/>
      <c r="H16" s="11"/>
      <c r="I16" s="11"/>
    </row>
    <row r="17" spans="1:9" s="88" customFormat="1" ht="15.75" customHeight="1">
      <c r="A17" s="81" t="s">
        <v>3598</v>
      </c>
      <c r="B17" s="96">
        <v>23</v>
      </c>
      <c r="C17" s="96">
        <v>0</v>
      </c>
      <c r="D17" s="96">
        <v>0</v>
      </c>
      <c r="E17" s="65">
        <f t="shared" si="0"/>
        <v>23</v>
      </c>
      <c r="F17" s="11"/>
      <c r="G17" s="11"/>
      <c r="H17" s="11"/>
      <c r="I17" s="11"/>
    </row>
    <row r="18" spans="1:9" s="88" customFormat="1" ht="25.15" customHeight="1">
      <c r="A18" s="81" t="s">
        <v>3600</v>
      </c>
      <c r="B18" s="96">
        <v>1</v>
      </c>
      <c r="C18" s="96">
        <v>0</v>
      </c>
      <c r="D18" s="96">
        <v>0</v>
      </c>
      <c r="E18" s="65">
        <f t="shared" si="0"/>
        <v>1</v>
      </c>
      <c r="F18" s="11"/>
      <c r="G18" s="11"/>
      <c r="H18" s="11"/>
      <c r="I18" s="11"/>
    </row>
    <row r="19" spans="1:9" s="88" customFormat="1" ht="15" customHeight="1">
      <c r="A19" s="81" t="s">
        <v>3203</v>
      </c>
      <c r="B19" s="96">
        <v>17</v>
      </c>
      <c r="C19" s="96">
        <v>0</v>
      </c>
      <c r="D19" s="96">
        <v>0</v>
      </c>
      <c r="E19" s="65">
        <f t="shared" si="0"/>
        <v>17</v>
      </c>
      <c r="F19" s="11"/>
      <c r="G19" s="11"/>
      <c r="H19" s="11"/>
      <c r="I19" s="11"/>
    </row>
    <row r="20" spans="1:9" s="88" customFormat="1" ht="15" customHeight="1">
      <c r="A20" s="81" t="s">
        <v>3601</v>
      </c>
      <c r="B20" s="96">
        <v>2</v>
      </c>
      <c r="C20" s="96">
        <v>0</v>
      </c>
      <c r="D20" s="96">
        <v>0</v>
      </c>
      <c r="E20" s="65">
        <f t="shared" si="0"/>
        <v>2</v>
      </c>
      <c r="F20" s="11"/>
      <c r="G20" s="11"/>
      <c r="H20" s="11"/>
      <c r="I20" s="11"/>
    </row>
    <row r="21" spans="1:9" s="88" customFormat="1" ht="15" customHeight="1">
      <c r="A21" s="81" t="s">
        <v>3205</v>
      </c>
      <c r="B21" s="96">
        <v>1</v>
      </c>
      <c r="C21" s="96">
        <v>0</v>
      </c>
      <c r="D21" s="96">
        <v>0</v>
      </c>
      <c r="E21" s="65">
        <f t="shared" si="0"/>
        <v>1</v>
      </c>
      <c r="F21" s="11"/>
      <c r="G21" s="11"/>
      <c r="H21" s="11"/>
      <c r="I21" s="11"/>
    </row>
    <row r="22" spans="1:9" s="88" customFormat="1" ht="15" customHeight="1">
      <c r="A22" s="81" t="s">
        <v>3603</v>
      </c>
      <c r="B22" s="96">
        <v>3</v>
      </c>
      <c r="C22" s="96">
        <v>0</v>
      </c>
      <c r="D22" s="96">
        <v>0</v>
      </c>
      <c r="E22" s="65">
        <f t="shared" si="0"/>
        <v>3</v>
      </c>
      <c r="F22" s="11"/>
      <c r="G22" s="11"/>
      <c r="H22" s="11"/>
      <c r="I22" s="11"/>
    </row>
    <row r="23" spans="1:9" s="88" customFormat="1" ht="15" customHeight="1">
      <c r="A23" s="81" t="s">
        <v>3604</v>
      </c>
      <c r="B23" s="96">
        <v>2</v>
      </c>
      <c r="C23" s="96">
        <v>0</v>
      </c>
      <c r="D23" s="96">
        <v>0</v>
      </c>
      <c r="E23" s="65">
        <f t="shared" si="0"/>
        <v>2</v>
      </c>
      <c r="F23" s="11"/>
      <c r="G23" s="11"/>
      <c r="H23" s="11"/>
      <c r="I23" s="11"/>
    </row>
    <row r="24" spans="1:9" s="88" customFormat="1" ht="15" customHeight="1">
      <c r="A24" s="81" t="s">
        <v>3322</v>
      </c>
      <c r="B24" s="96">
        <v>1</v>
      </c>
      <c r="C24" s="96">
        <v>0</v>
      </c>
      <c r="D24" s="96">
        <v>0</v>
      </c>
      <c r="E24" s="65">
        <f t="shared" si="0"/>
        <v>1</v>
      </c>
      <c r="F24" s="11"/>
      <c r="G24" s="11"/>
      <c r="H24" s="11"/>
      <c r="I24" s="11"/>
    </row>
    <row r="25" spans="1:9" s="88" customFormat="1" ht="15" customHeight="1">
      <c r="A25" s="81" t="s">
        <v>3607</v>
      </c>
      <c r="B25" s="96">
        <v>1</v>
      </c>
      <c r="C25" s="96">
        <v>0</v>
      </c>
      <c r="D25" s="96">
        <v>0</v>
      </c>
      <c r="E25" s="65">
        <f t="shared" si="0"/>
        <v>1</v>
      </c>
      <c r="F25" s="11"/>
      <c r="G25" s="11"/>
      <c r="H25" s="11"/>
      <c r="I25" s="11"/>
    </row>
    <row r="26" spans="1:9" s="88" customFormat="1" ht="15" customHeight="1">
      <c r="A26" s="81" t="s">
        <v>3608</v>
      </c>
      <c r="B26" s="96">
        <v>1</v>
      </c>
      <c r="C26" s="96">
        <v>0</v>
      </c>
      <c r="D26" s="96">
        <v>1</v>
      </c>
      <c r="E26" s="65">
        <f t="shared" si="0"/>
        <v>2</v>
      </c>
      <c r="F26" s="11"/>
      <c r="G26" s="11"/>
      <c r="H26" s="11"/>
      <c r="I26" s="11"/>
    </row>
    <row r="27" spans="1:9" ht="15" customHeight="1"/>
    <row r="28" spans="1:9" ht="15" customHeight="1"/>
    <row r="29" spans="1:9" ht="15" customHeight="1"/>
    <row r="30" spans="1:9" ht="15" customHeight="1"/>
    <row r="31" spans="1:9" ht="15" customHeight="1"/>
    <row r="32" spans="1: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sheetData>
  <mergeCells count="4">
    <mergeCell ref="A1:C1"/>
    <mergeCell ref="A7:A8"/>
    <mergeCell ref="B7:D7"/>
    <mergeCell ref="A6:C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GO198"/>
  <sheetViews>
    <sheetView topLeftCell="A28" zoomScaleNormal="100" workbookViewId="0">
      <selection activeCell="D29" sqref="D29"/>
    </sheetView>
  </sheetViews>
  <sheetFormatPr baseColWidth="10" defaultColWidth="11.42578125" defaultRowHeight="12.75"/>
  <cols>
    <col min="1" max="1" width="3.28515625" style="177" customWidth="1"/>
    <col min="2" max="2" width="67" style="64" customWidth="1"/>
    <col min="3" max="3" width="9.7109375" style="64" customWidth="1"/>
    <col min="4" max="4" width="9.28515625" style="11" customWidth="1"/>
    <col min="5" max="5" width="12.28515625" style="11" customWidth="1"/>
    <col min="6" max="6" width="12.5703125" style="11" customWidth="1"/>
    <col min="7" max="7" width="16.42578125" style="11" customWidth="1"/>
    <col min="8" max="8" width="9.5703125" style="11" customWidth="1"/>
    <col min="9" max="9" width="5.7109375" style="11" customWidth="1"/>
    <col min="10" max="16384" width="11.42578125" style="11"/>
  </cols>
  <sheetData>
    <row r="1" spans="1:9" s="2" customFormat="1" ht="15.75" customHeight="1">
      <c r="A1" s="351" t="s">
        <v>32</v>
      </c>
      <c r="B1" s="351"/>
      <c r="C1" s="351"/>
      <c r="D1" s="351"/>
      <c r="E1" s="351"/>
    </row>
    <row r="2" spans="1:9" s="2" customFormat="1" ht="5.25" customHeight="1">
      <c r="A2" s="144"/>
      <c r="B2" s="48"/>
      <c r="C2" s="48"/>
      <c r="D2" s="1"/>
      <c r="E2" s="1"/>
      <c r="F2" s="1"/>
    </row>
    <row r="3" spans="1:9" s="2" customFormat="1" ht="15" customHeight="1">
      <c r="A3" s="145" t="s">
        <v>3223</v>
      </c>
      <c r="B3" s="42"/>
      <c r="C3" s="42"/>
      <c r="D3" s="4"/>
      <c r="E3" s="4"/>
      <c r="G3" s="292" t="s">
        <v>100</v>
      </c>
    </row>
    <row r="4" spans="1:9" s="2" customFormat="1" ht="15" customHeight="1">
      <c r="A4" s="146"/>
      <c r="B4" s="43"/>
      <c r="C4" s="43"/>
      <c r="D4" s="5"/>
      <c r="E4" s="5"/>
      <c r="F4" s="5"/>
    </row>
    <row r="5" spans="1:9" s="8" customFormat="1" ht="6" customHeight="1">
      <c r="A5" s="147"/>
      <c r="B5" s="50"/>
      <c r="C5" s="50"/>
      <c r="D5" s="7"/>
      <c r="E5" s="7"/>
      <c r="F5" s="7"/>
    </row>
    <row r="6" spans="1:9" s="8" customFormat="1" ht="15" customHeight="1" thickBot="1">
      <c r="A6" s="347" t="s">
        <v>3678</v>
      </c>
      <c r="B6" s="348"/>
      <c r="C6" s="348"/>
      <c r="D6" s="148"/>
      <c r="E6" s="148"/>
      <c r="F6" s="149"/>
    </row>
    <row r="7" spans="1:9" s="2" customFormat="1" ht="31.5" customHeight="1">
      <c r="A7" s="46"/>
      <c r="B7" s="46"/>
      <c r="C7" s="349" t="s">
        <v>3224</v>
      </c>
      <c r="D7" s="349"/>
      <c r="E7" s="350" t="s">
        <v>3225</v>
      </c>
      <c r="F7" s="350"/>
    </row>
    <row r="8" spans="1:9" s="2" customFormat="1" ht="15.75" customHeight="1" thickBot="1">
      <c r="A8" s="150"/>
      <c r="B8" s="150"/>
      <c r="C8" s="151">
        <v>2024</v>
      </c>
      <c r="D8" s="151">
        <v>2025</v>
      </c>
      <c r="E8" s="152" t="s">
        <v>3226</v>
      </c>
      <c r="F8" s="152" t="s">
        <v>3227</v>
      </c>
    </row>
    <row r="9" spans="1:9" s="8" customFormat="1" ht="24.95" customHeight="1">
      <c r="A9" s="153" t="s">
        <v>3228</v>
      </c>
      <c r="B9" s="54"/>
      <c r="D9" s="154"/>
      <c r="E9" s="154"/>
      <c r="F9" s="154"/>
    </row>
    <row r="10" spans="1:9" s="8" customFormat="1" ht="24.95" customHeight="1">
      <c r="A10" s="219" t="s">
        <v>3254</v>
      </c>
      <c r="C10" s="330">
        <v>874</v>
      </c>
      <c r="D10" s="114">
        <f>SUM(D11:D12)</f>
        <v>825</v>
      </c>
      <c r="E10" s="114">
        <f>D10-C10</f>
        <v>-49</v>
      </c>
      <c r="F10" s="157">
        <f>((D10/C10)-1)</f>
        <v>-5.6064073226544608E-2</v>
      </c>
      <c r="I10" s="114"/>
    </row>
    <row r="11" spans="1:9" s="8" customFormat="1" ht="15" customHeight="1">
      <c r="A11" s="155"/>
      <c r="B11" s="156" t="s">
        <v>3229</v>
      </c>
      <c r="C11" s="330">
        <v>796</v>
      </c>
      <c r="D11" s="114">
        <f>'ATR-A2.1'!F9</f>
        <v>732</v>
      </c>
      <c r="E11" s="114">
        <f>D11-C11</f>
        <v>-64</v>
      </c>
      <c r="F11" s="157">
        <f>((D11/C11)-1)</f>
        <v>-8.0402010050251271E-2</v>
      </c>
      <c r="I11" s="114"/>
    </row>
    <row r="12" spans="1:9" s="8" customFormat="1" ht="15" customHeight="1">
      <c r="A12" s="155"/>
      <c r="B12" s="156" t="s">
        <v>3230</v>
      </c>
      <c r="C12" s="330">
        <v>78</v>
      </c>
      <c r="D12" s="114">
        <f>'ATR-A2_II'!F9</f>
        <v>93</v>
      </c>
      <c r="E12" s="114">
        <f>D12-C12</f>
        <v>15</v>
      </c>
      <c r="F12" s="157">
        <f>((D12/C12)-1)</f>
        <v>0.19230769230769229</v>
      </c>
      <c r="I12" s="114"/>
    </row>
    <row r="13" spans="1:9" s="8" customFormat="1" ht="8.4499999999999993" customHeight="1">
      <c r="A13" s="155"/>
      <c r="B13" s="156"/>
      <c r="C13" s="330"/>
      <c r="D13" s="114"/>
      <c r="E13" s="114"/>
      <c r="F13" s="157"/>
      <c r="I13" s="114"/>
    </row>
    <row r="14" spans="1:9" s="8" customFormat="1" ht="15" customHeight="1">
      <c r="A14" s="155"/>
      <c r="B14" s="156" t="s">
        <v>3334</v>
      </c>
      <c r="C14" s="330">
        <v>742</v>
      </c>
      <c r="D14" s="233">
        <f>'ATR-A2.2'!F9</f>
        <v>688</v>
      </c>
      <c r="E14" s="114">
        <f>D14-C14</f>
        <v>-54</v>
      </c>
      <c r="F14" s="157">
        <f>((D14/C14)-1)</f>
        <v>-7.2776280323450182E-2</v>
      </c>
      <c r="I14" s="233"/>
    </row>
    <row r="15" spans="1:9" s="8" customFormat="1" ht="15" customHeight="1">
      <c r="A15" s="155"/>
      <c r="B15" s="156" t="s">
        <v>3335</v>
      </c>
      <c r="C15" s="330">
        <v>54</v>
      </c>
      <c r="D15" s="233">
        <f>D11-D14</f>
        <v>44</v>
      </c>
      <c r="E15" s="114">
        <f>D15-C15</f>
        <v>-10</v>
      </c>
      <c r="F15" s="157">
        <f>((D15/C15)-1)</f>
        <v>-0.18518518518518523</v>
      </c>
      <c r="I15" s="233"/>
    </row>
    <row r="16" spans="1:9" s="8" customFormat="1" ht="9.9499999999999993" customHeight="1">
      <c r="A16" s="158"/>
      <c r="B16" s="57"/>
      <c r="C16" s="331"/>
      <c r="D16" s="154"/>
      <c r="E16" s="159"/>
      <c r="F16" s="159"/>
      <c r="I16" s="154"/>
    </row>
    <row r="17" spans="1:10" s="8" customFormat="1" ht="15" customHeight="1">
      <c r="A17" s="160" t="s">
        <v>3231</v>
      </c>
      <c r="B17" s="57"/>
      <c r="C17" s="331"/>
      <c r="D17" s="154"/>
      <c r="E17" s="159"/>
      <c r="F17" s="159"/>
      <c r="I17" s="154"/>
    </row>
    <row r="18" spans="1:10" s="8" customFormat="1" ht="15" customHeight="1">
      <c r="A18" s="160" t="s">
        <v>3232</v>
      </c>
      <c r="B18" s="57"/>
      <c r="C18" s="331"/>
      <c r="D18" s="154"/>
      <c r="E18" s="159"/>
      <c r="F18" s="159"/>
      <c r="I18" s="154"/>
    </row>
    <row r="19" spans="1:10" s="8" customFormat="1" ht="15" customHeight="1">
      <c r="A19" s="158"/>
      <c r="B19" s="57" t="s">
        <v>34</v>
      </c>
      <c r="C19" s="331">
        <v>794</v>
      </c>
      <c r="D19" s="154">
        <f>'ATR-A2.1'!C9</f>
        <v>723</v>
      </c>
      <c r="E19" s="114">
        <f>D19-C19</f>
        <v>-71</v>
      </c>
      <c r="F19" s="157">
        <f>((D19/C19)-1)</f>
        <v>-8.9420654911838815E-2</v>
      </c>
      <c r="I19" s="154"/>
    </row>
    <row r="20" spans="1:10" s="8" customFormat="1" ht="15" customHeight="1">
      <c r="A20" s="158"/>
      <c r="B20" s="57" t="s">
        <v>35</v>
      </c>
      <c r="C20" s="331">
        <v>1</v>
      </c>
      <c r="D20" s="154">
        <f>'ATR-A2.1'!D9</f>
        <v>6</v>
      </c>
      <c r="E20" s="114">
        <f>D20-C20</f>
        <v>5</v>
      </c>
      <c r="F20" s="157">
        <f>((D20/C20)-1)</f>
        <v>5</v>
      </c>
      <c r="I20" s="154"/>
    </row>
    <row r="21" spans="1:10" s="8" customFormat="1" ht="15" customHeight="1">
      <c r="A21" s="158"/>
      <c r="B21" s="57" t="s">
        <v>3233</v>
      </c>
      <c r="C21" s="331">
        <v>1</v>
      </c>
      <c r="D21" s="154">
        <f>'ATR-A2.1'!E9</f>
        <v>3</v>
      </c>
      <c r="E21" s="114">
        <f>D21-C21</f>
        <v>2</v>
      </c>
      <c r="F21" s="157">
        <f>((D21/C21)-1)</f>
        <v>2</v>
      </c>
      <c r="I21" s="154"/>
    </row>
    <row r="22" spans="1:10" s="8" customFormat="1" ht="9.9499999999999993" customHeight="1">
      <c r="A22" s="160"/>
      <c r="B22" s="55"/>
      <c r="C22" s="331"/>
      <c r="D22" s="154"/>
      <c r="E22" s="159"/>
      <c r="F22" s="159"/>
      <c r="I22" s="154"/>
    </row>
    <row r="23" spans="1:10" s="88" customFormat="1" ht="15" customHeight="1">
      <c r="A23" s="161" t="s">
        <v>3234</v>
      </c>
      <c r="B23" s="162"/>
      <c r="C23" s="331"/>
      <c r="D23" s="154"/>
      <c r="E23" s="159"/>
      <c r="F23" s="159"/>
      <c r="I23" s="154"/>
    </row>
    <row r="24" spans="1:10" s="88" customFormat="1" ht="15" customHeight="1">
      <c r="A24" s="163"/>
      <c r="B24" s="164" t="s">
        <v>3235</v>
      </c>
      <c r="C24" s="331">
        <v>565</v>
      </c>
      <c r="D24" s="154">
        <f>'ATR-A3'!E23</f>
        <v>504</v>
      </c>
      <c r="E24" s="114">
        <f>D24-C24</f>
        <v>-61</v>
      </c>
      <c r="F24" s="157">
        <f>((D24/C24)-1)</f>
        <v>-0.10796460176991152</v>
      </c>
      <c r="G24" s="154"/>
      <c r="I24" s="154"/>
    </row>
    <row r="25" spans="1:10" s="88" customFormat="1" ht="15" customHeight="1">
      <c r="A25" s="163"/>
      <c r="B25" s="165" t="s">
        <v>3236</v>
      </c>
      <c r="C25" s="331">
        <v>231</v>
      </c>
      <c r="D25" s="154">
        <f>'ATR-A3'!E37</f>
        <v>228</v>
      </c>
      <c r="E25" s="114">
        <f>D25-C25</f>
        <v>-3</v>
      </c>
      <c r="F25" s="157">
        <f>((D25/C25)-1)</f>
        <v>-1.2987012987012991E-2</v>
      </c>
      <c r="G25" s="154"/>
      <c r="I25" s="154"/>
    </row>
    <row r="26" spans="1:10" s="88" customFormat="1" ht="9.9499999999999993" customHeight="1">
      <c r="A26" s="160"/>
      <c r="B26" s="55"/>
      <c r="C26" s="331"/>
      <c r="D26" s="154"/>
      <c r="E26" s="159"/>
      <c r="F26" s="159"/>
      <c r="I26" s="154"/>
    </row>
    <row r="27" spans="1:10" s="88" customFormat="1" ht="15" customHeight="1">
      <c r="A27" s="161" t="s">
        <v>3237</v>
      </c>
      <c r="B27" s="166"/>
      <c r="C27" s="331"/>
      <c r="D27" s="154"/>
      <c r="E27" s="159"/>
      <c r="F27" s="159"/>
      <c r="I27" s="81"/>
      <c r="J27" s="114"/>
    </row>
    <row r="28" spans="1:10" s="88" customFormat="1" ht="15" customHeight="1">
      <c r="A28" s="160"/>
      <c r="B28" s="332" t="s">
        <v>3238</v>
      </c>
      <c r="C28" s="330">
        <v>317</v>
      </c>
      <c r="D28" s="330">
        <v>246</v>
      </c>
      <c r="E28" s="114">
        <f>D28-C28</f>
        <v>-71</v>
      </c>
      <c r="F28" s="157">
        <f>((D28/C28)-1)</f>
        <v>-0.22397476340694011</v>
      </c>
      <c r="H28" s="41"/>
      <c r="I28" s="165"/>
      <c r="J28" s="114"/>
    </row>
    <row r="29" spans="1:10" s="88" customFormat="1" ht="15" customHeight="1">
      <c r="A29" s="163"/>
      <c r="B29" s="332" t="s">
        <v>3676</v>
      </c>
      <c r="C29" s="330">
        <v>191</v>
      </c>
      <c r="D29" s="330">
        <v>177</v>
      </c>
      <c r="E29" s="114">
        <f>D29-C29</f>
        <v>-14</v>
      </c>
      <c r="F29" s="157">
        <f>((D29/C29)-1)</f>
        <v>-7.3298429319371694E-2</v>
      </c>
      <c r="H29" s="41"/>
      <c r="I29" s="165"/>
      <c r="J29" s="114"/>
    </row>
    <row r="30" spans="1:10" s="88" customFormat="1" ht="15" customHeight="1">
      <c r="A30" s="163"/>
      <c r="B30" s="332" t="s">
        <v>3677</v>
      </c>
      <c r="C30" s="330">
        <v>128</v>
      </c>
      <c r="D30" s="330">
        <v>135</v>
      </c>
      <c r="E30" s="114">
        <f>D30-C30</f>
        <v>7</v>
      </c>
      <c r="F30" s="157">
        <f>((D30/C30)-1)</f>
        <v>5.46875E-2</v>
      </c>
      <c r="H30" s="41"/>
      <c r="I30" s="165"/>
      <c r="J30" s="114"/>
    </row>
    <row r="31" spans="1:10" s="88" customFormat="1" ht="15" customHeight="1">
      <c r="A31" s="163"/>
      <c r="B31" s="332" t="s">
        <v>3239</v>
      </c>
      <c r="C31" s="330">
        <v>91</v>
      </c>
      <c r="D31" s="330">
        <v>81</v>
      </c>
      <c r="E31" s="114">
        <f>D31-C31</f>
        <v>-10</v>
      </c>
      <c r="F31" s="157">
        <f>((D31/C31)-1)</f>
        <v>-0.10989010989010994</v>
      </c>
      <c r="H31" s="41"/>
      <c r="I31" s="165"/>
      <c r="J31" s="114"/>
    </row>
    <row r="32" spans="1:10" s="88" customFormat="1" ht="15" customHeight="1">
      <c r="A32" s="163"/>
      <c r="B32" s="332" t="s">
        <v>3240</v>
      </c>
      <c r="C32" s="330">
        <v>69</v>
      </c>
      <c r="D32" s="330">
        <v>93</v>
      </c>
      <c r="E32" s="114">
        <f>D32-C32</f>
        <v>24</v>
      </c>
      <c r="F32" s="157">
        <f>((D32/C32)-1)</f>
        <v>0.34782608695652173</v>
      </c>
      <c r="H32" s="41"/>
      <c r="I32" s="165"/>
      <c r="J32" s="114"/>
    </row>
    <row r="33" spans="1:10" s="88" customFormat="1" ht="9.9499999999999993" customHeight="1">
      <c r="A33" s="163"/>
      <c r="B33" s="165"/>
      <c r="C33" s="331"/>
      <c r="D33" s="333"/>
      <c r="E33" s="159"/>
      <c r="F33" s="159"/>
      <c r="I33" s="81"/>
      <c r="J33" s="114"/>
    </row>
    <row r="34" spans="1:10" s="88" customFormat="1" ht="15" customHeight="1">
      <c r="A34" s="161" t="s">
        <v>3241</v>
      </c>
      <c r="B34" s="165"/>
      <c r="C34" s="331"/>
      <c r="D34" s="154"/>
      <c r="E34" s="159"/>
      <c r="F34" s="159"/>
      <c r="I34" s="81"/>
      <c r="J34" s="114"/>
    </row>
    <row r="35" spans="1:10" s="88" customFormat="1" ht="15" customHeight="1">
      <c r="A35" s="163"/>
      <c r="B35" s="165" t="s">
        <v>3242</v>
      </c>
      <c r="C35" s="330">
        <v>47</v>
      </c>
      <c r="D35" s="114">
        <f>'ATR-I2.1'!D18</f>
        <v>43</v>
      </c>
      <c r="E35" s="114">
        <f t="shared" ref="E35:E46" si="0">D35-C35</f>
        <v>-4</v>
      </c>
      <c r="F35" s="157">
        <f t="shared" ref="F35:F46" si="1">((D35/C35)-1)</f>
        <v>-8.5106382978723416E-2</v>
      </c>
      <c r="I35" s="81"/>
      <c r="J35" s="114"/>
    </row>
    <row r="36" spans="1:10" s="88" customFormat="1" ht="15" customHeight="1">
      <c r="A36" s="163"/>
      <c r="B36" s="165" t="s">
        <v>3243</v>
      </c>
      <c r="C36" s="331" t="s">
        <v>3266</v>
      </c>
      <c r="D36" s="114">
        <f>'ATR-I2.1'!D19</f>
        <v>2</v>
      </c>
      <c r="E36" s="114">
        <v>2</v>
      </c>
      <c r="F36" s="157"/>
      <c r="I36" s="81"/>
      <c r="J36" s="114"/>
    </row>
    <row r="37" spans="1:10" s="88" customFormat="1" ht="15" customHeight="1">
      <c r="A37" s="163"/>
      <c r="B37" s="165" t="s">
        <v>3244</v>
      </c>
      <c r="C37" s="330">
        <v>240</v>
      </c>
      <c r="D37" s="114">
        <f>'ATR-I2.1'!D20</f>
        <v>221</v>
      </c>
      <c r="E37" s="114">
        <f t="shared" si="0"/>
        <v>-19</v>
      </c>
      <c r="F37" s="157">
        <f t="shared" si="1"/>
        <v>-7.9166666666666718E-2</v>
      </c>
      <c r="I37" s="81"/>
      <c r="J37" s="114"/>
    </row>
    <row r="38" spans="1:10" s="88" customFormat="1" ht="15" customHeight="1">
      <c r="A38" s="163"/>
      <c r="B38" s="165" t="s">
        <v>3245</v>
      </c>
      <c r="C38" s="330">
        <v>8</v>
      </c>
      <c r="D38" s="114">
        <f>'ATR-I2.1'!D22</f>
        <v>22</v>
      </c>
      <c r="E38" s="114">
        <f t="shared" si="0"/>
        <v>14</v>
      </c>
      <c r="F38" s="157">
        <f t="shared" si="1"/>
        <v>1.75</v>
      </c>
      <c r="I38" s="81"/>
      <c r="J38" s="114"/>
    </row>
    <row r="39" spans="1:10" s="88" customFormat="1" ht="15" customHeight="1">
      <c r="A39" s="163"/>
      <c r="B39" s="165" t="s">
        <v>3246</v>
      </c>
      <c r="C39" s="330">
        <v>94</v>
      </c>
      <c r="D39" s="114">
        <f>'ATR-I2.1'!D23</f>
        <v>90</v>
      </c>
      <c r="E39" s="114">
        <f t="shared" si="0"/>
        <v>-4</v>
      </c>
      <c r="F39" s="157">
        <f t="shared" si="1"/>
        <v>-4.2553191489361653E-2</v>
      </c>
      <c r="I39" s="81"/>
      <c r="J39" s="114"/>
    </row>
    <row r="40" spans="1:10" s="88" customFormat="1" ht="15" customHeight="1">
      <c r="A40" s="163"/>
      <c r="B40" s="165" t="s">
        <v>3410</v>
      </c>
      <c r="C40" s="330">
        <v>105</v>
      </c>
      <c r="D40" s="114">
        <f>'ATR-I2.1'!D24</f>
        <v>76</v>
      </c>
      <c r="E40" s="114">
        <f t="shared" si="0"/>
        <v>-29</v>
      </c>
      <c r="F40" s="157">
        <f t="shared" si="1"/>
        <v>-0.27619047619047621</v>
      </c>
      <c r="I40" s="81"/>
      <c r="J40" s="114"/>
    </row>
    <row r="41" spans="1:10" s="88" customFormat="1" ht="15" customHeight="1">
      <c r="A41" s="163"/>
      <c r="B41" s="164" t="s">
        <v>3247</v>
      </c>
      <c r="C41" s="330">
        <v>38</v>
      </c>
      <c r="D41" s="114">
        <f>'ATR-I2.1'!D25</f>
        <v>38</v>
      </c>
      <c r="E41" s="114">
        <f t="shared" si="0"/>
        <v>0</v>
      </c>
      <c r="F41" s="157">
        <f t="shared" si="1"/>
        <v>0</v>
      </c>
      <c r="I41" s="81"/>
      <c r="J41" s="114"/>
    </row>
    <row r="42" spans="1:10" s="88" customFormat="1" ht="15" customHeight="1">
      <c r="A42" s="163"/>
      <c r="B42" s="165" t="s">
        <v>3248</v>
      </c>
      <c r="C42" s="330">
        <v>34</v>
      </c>
      <c r="D42" s="114">
        <f>'ATR-I2.1'!D26</f>
        <v>34</v>
      </c>
      <c r="E42" s="114">
        <f t="shared" si="0"/>
        <v>0</v>
      </c>
      <c r="F42" s="157">
        <f t="shared" si="1"/>
        <v>0</v>
      </c>
      <c r="I42" s="81"/>
      <c r="J42" s="114"/>
    </row>
    <row r="43" spans="1:10" s="88" customFormat="1" ht="15" customHeight="1">
      <c r="A43" s="163"/>
      <c r="B43" s="164" t="s">
        <v>3249</v>
      </c>
      <c r="C43" s="330">
        <v>73</v>
      </c>
      <c r="D43" s="114">
        <f>'ATR-I2.1'!D31</f>
        <v>71</v>
      </c>
      <c r="E43" s="114">
        <f t="shared" si="0"/>
        <v>-2</v>
      </c>
      <c r="F43" s="157">
        <f t="shared" si="1"/>
        <v>-2.7397260273972601E-2</v>
      </c>
      <c r="I43" s="81"/>
      <c r="J43" s="114"/>
    </row>
    <row r="44" spans="1:10" s="88" customFormat="1" ht="15" customHeight="1">
      <c r="A44" s="163"/>
      <c r="B44" s="165" t="s">
        <v>3250</v>
      </c>
      <c r="C44" s="330">
        <v>37</v>
      </c>
      <c r="D44" s="114">
        <f>'ATR-I2.1'!D32</f>
        <v>35</v>
      </c>
      <c r="E44" s="114">
        <f t="shared" si="0"/>
        <v>-2</v>
      </c>
      <c r="F44" s="157">
        <f t="shared" si="1"/>
        <v>-5.4054054054054057E-2</v>
      </c>
      <c r="I44" s="81"/>
      <c r="J44" s="114"/>
    </row>
    <row r="45" spans="1:10" s="88" customFormat="1" ht="15" customHeight="1">
      <c r="A45" s="163"/>
      <c r="B45" s="62" t="s">
        <v>3251</v>
      </c>
      <c r="C45" s="330">
        <v>65</v>
      </c>
      <c r="D45" s="114">
        <f>'ATR-I2.1'!D34</f>
        <v>66</v>
      </c>
      <c r="E45" s="114">
        <f t="shared" si="0"/>
        <v>1</v>
      </c>
      <c r="F45" s="157">
        <f t="shared" si="1"/>
        <v>1.538461538461533E-2</v>
      </c>
      <c r="I45" s="81"/>
      <c r="J45" s="114"/>
    </row>
    <row r="46" spans="1:10" s="88" customFormat="1" ht="15" customHeight="1">
      <c r="A46" s="163"/>
      <c r="B46" s="165" t="s">
        <v>3252</v>
      </c>
      <c r="C46" s="330">
        <v>55</v>
      </c>
      <c r="D46" s="114">
        <f>D11-SUM(D35:D45)</f>
        <v>34</v>
      </c>
      <c r="E46" s="114">
        <f t="shared" si="0"/>
        <v>-21</v>
      </c>
      <c r="F46" s="157">
        <f t="shared" si="1"/>
        <v>-0.38181818181818183</v>
      </c>
      <c r="I46" s="81"/>
      <c r="J46" s="114"/>
    </row>
    <row r="47" spans="1:10" s="88" customFormat="1" ht="9.9499999999999993" customHeight="1">
      <c r="A47" s="163"/>
      <c r="B47" s="165"/>
      <c r="C47" s="331"/>
      <c r="D47" s="154"/>
      <c r="E47" s="159"/>
      <c r="F47" s="159"/>
      <c r="I47" s="81"/>
      <c r="J47" s="114"/>
    </row>
    <row r="48" spans="1:10" s="88" customFormat="1" ht="15" customHeight="1">
      <c r="A48" s="160" t="s">
        <v>3253</v>
      </c>
      <c r="B48" s="55"/>
      <c r="C48" s="331"/>
      <c r="D48" s="154"/>
      <c r="E48" s="159"/>
      <c r="F48" s="159"/>
      <c r="I48" s="81"/>
      <c r="J48" s="114"/>
    </row>
    <row r="49" spans="1:197" s="88" customFormat="1" ht="15" customHeight="1">
      <c r="A49" s="161" t="s">
        <v>3241</v>
      </c>
      <c r="B49" s="165"/>
      <c r="C49" s="331"/>
      <c r="D49" s="154"/>
      <c r="E49" s="159"/>
      <c r="F49" s="159"/>
      <c r="I49" s="81"/>
      <c r="J49" s="114"/>
    </row>
    <row r="50" spans="1:197" s="88" customFormat="1" ht="15" customHeight="1">
      <c r="A50" s="160"/>
      <c r="B50" s="156" t="s">
        <v>3254</v>
      </c>
      <c r="C50" s="330">
        <v>302</v>
      </c>
      <c r="D50" s="114">
        <f>'ATR-I2.1'!I9</f>
        <v>271.20955013301125</v>
      </c>
      <c r="E50" s="114">
        <f t="shared" ref="E50:E61" si="2">D50-C50</f>
        <v>-30.790449866988752</v>
      </c>
      <c r="F50" s="157">
        <f t="shared" ref="F50:F61" si="3">((D50/C50)-1)</f>
        <v>-0.10195513200989648</v>
      </c>
      <c r="I50" s="81"/>
      <c r="J50" s="114"/>
    </row>
    <row r="51" spans="1:197" s="88" customFormat="1" ht="15" customHeight="1">
      <c r="A51" s="163"/>
      <c r="B51" s="164" t="s">
        <v>3242</v>
      </c>
      <c r="C51" s="330">
        <v>339</v>
      </c>
      <c r="D51" s="114">
        <f>'ATR-I2.1'!I18</f>
        <v>312.86379511059374</v>
      </c>
      <c r="E51" s="114">
        <f t="shared" si="2"/>
        <v>-26.136204889406258</v>
      </c>
      <c r="F51" s="157">
        <f t="shared" si="3"/>
        <v>-7.7097949526272136E-2</v>
      </c>
      <c r="I51" s="81"/>
      <c r="J51" s="114"/>
    </row>
    <row r="52" spans="1:197" s="88" customFormat="1" ht="15" customHeight="1">
      <c r="A52" s="163"/>
      <c r="B52" s="164" t="s">
        <v>3243</v>
      </c>
      <c r="C52" s="331" t="s">
        <v>3266</v>
      </c>
      <c r="D52" s="114">
        <f>'ATR-I2.1'!I19</f>
        <v>873.36244541484712</v>
      </c>
      <c r="E52" s="114">
        <v>873</v>
      </c>
      <c r="F52" s="157"/>
      <c r="I52" s="81"/>
      <c r="J52" s="114"/>
    </row>
    <row r="53" spans="1:197" s="88" customFormat="1" ht="15" customHeight="1">
      <c r="A53" s="163"/>
      <c r="B53" s="164" t="s">
        <v>3244</v>
      </c>
      <c r="C53" s="330">
        <v>476</v>
      </c>
      <c r="D53" s="114">
        <f>'ATR-I2.1'!I20</f>
        <v>439.88853503184714</v>
      </c>
      <c r="E53" s="114">
        <f t="shared" si="2"/>
        <v>-36.111464968152859</v>
      </c>
      <c r="F53" s="157">
        <f t="shared" si="3"/>
        <v>-7.5864422202001847E-2</v>
      </c>
      <c r="I53" s="81"/>
      <c r="J53" s="114"/>
    </row>
    <row r="54" spans="1:197" s="88" customFormat="1" ht="15" customHeight="1">
      <c r="A54" s="160"/>
      <c r="B54" s="156" t="s">
        <v>3245</v>
      </c>
      <c r="C54" s="330">
        <v>355</v>
      </c>
      <c r="D54" s="114">
        <f>'ATR-I2.1'!I22</f>
        <v>968.73623954205198</v>
      </c>
      <c r="E54" s="114">
        <f t="shared" si="2"/>
        <v>613.73623954205198</v>
      </c>
      <c r="F54" s="157">
        <f t="shared" si="3"/>
        <v>1.7288344775832449</v>
      </c>
      <c r="I54" s="81"/>
      <c r="J54" s="114"/>
    </row>
    <row r="55" spans="1:197" s="88" customFormat="1" ht="15" customHeight="1">
      <c r="A55" s="163"/>
      <c r="B55" s="165" t="s">
        <v>3246</v>
      </c>
      <c r="C55" s="330">
        <v>553</v>
      </c>
      <c r="D55" s="114">
        <f>'ATR-I2.1'!I23</f>
        <v>514.90359860403919</v>
      </c>
      <c r="E55" s="114">
        <f t="shared" si="2"/>
        <v>-38.096401395960811</v>
      </c>
      <c r="F55" s="157">
        <f t="shared" si="3"/>
        <v>-6.8890418437542178E-2</v>
      </c>
      <c r="I55" s="114"/>
    </row>
    <row r="56" spans="1:197" s="88" customFormat="1" ht="15" customHeight="1">
      <c r="A56" s="163"/>
      <c r="B56" s="165" t="s">
        <v>3410</v>
      </c>
      <c r="C56" s="330">
        <v>274</v>
      </c>
      <c r="D56" s="114">
        <f>'ATR-I2.1'!I24</f>
        <v>194.88678616303818</v>
      </c>
      <c r="E56" s="114">
        <f t="shared" si="2"/>
        <v>-79.113213836961819</v>
      </c>
      <c r="F56" s="157">
        <f t="shared" si="3"/>
        <v>-0.2887343570692037</v>
      </c>
      <c r="I56" s="114"/>
    </row>
    <row r="57" spans="1:197" s="88" customFormat="1" ht="15" customHeight="1">
      <c r="A57" s="163"/>
      <c r="B57" s="164" t="s">
        <v>3247</v>
      </c>
      <c r="C57" s="330">
        <v>394</v>
      </c>
      <c r="D57" s="114">
        <f>'ATR-I2.1'!I25</f>
        <v>367.00791964458182</v>
      </c>
      <c r="E57" s="114">
        <f t="shared" si="2"/>
        <v>-26.992080355418182</v>
      </c>
      <c r="F57" s="157">
        <f t="shared" si="3"/>
        <v>-6.8507818160959855E-2</v>
      </c>
      <c r="I57" s="114"/>
    </row>
    <row r="58" spans="1:197" s="88" customFormat="1" ht="15" customHeight="1">
      <c r="A58" s="160"/>
      <c r="B58" s="156" t="s">
        <v>3248</v>
      </c>
      <c r="C58" s="330">
        <v>172</v>
      </c>
      <c r="D58" s="114">
        <f>'ATR-I2.1'!I26</f>
        <v>167.19940988443571</v>
      </c>
      <c r="E58" s="114">
        <f t="shared" si="2"/>
        <v>-4.8005901155642903</v>
      </c>
      <c r="F58" s="157">
        <f t="shared" si="3"/>
        <v>-2.791040764862962E-2</v>
      </c>
      <c r="I58" s="114"/>
    </row>
    <row r="59" spans="1:197" s="88" customFormat="1" ht="15" customHeight="1">
      <c r="A59" s="163"/>
      <c r="B59" s="165" t="s">
        <v>3249</v>
      </c>
      <c r="C59" s="330">
        <v>498</v>
      </c>
      <c r="D59" s="114">
        <f>'ATR-I2.1'!I31</f>
        <v>459.36853002070393</v>
      </c>
      <c r="E59" s="114">
        <f t="shared" si="2"/>
        <v>-38.631469979296071</v>
      </c>
      <c r="F59" s="157">
        <f t="shared" si="3"/>
        <v>-7.7573232890152721E-2</v>
      </c>
      <c r="I59" s="114"/>
    </row>
    <row r="60" spans="1:197" s="88" customFormat="1" ht="15" customHeight="1">
      <c r="A60" s="163"/>
      <c r="B60" s="165" t="s">
        <v>3250</v>
      </c>
      <c r="C60" s="330">
        <v>261</v>
      </c>
      <c r="D60" s="114">
        <f>'ATR-I2.1'!I32</f>
        <v>239.7588710782299</v>
      </c>
      <c r="E60" s="114">
        <f t="shared" si="2"/>
        <v>-21.241128921770098</v>
      </c>
      <c r="F60" s="157">
        <f t="shared" si="3"/>
        <v>-8.138363571559426E-2</v>
      </c>
      <c r="I60" s="114"/>
    </row>
    <row r="61" spans="1:197" s="88" customFormat="1" ht="15" customHeight="1">
      <c r="A61" s="163"/>
      <c r="B61" s="62" t="s">
        <v>3251</v>
      </c>
      <c r="C61" s="330">
        <v>251</v>
      </c>
      <c r="D61" s="114">
        <f>'ATR-I2.1'!I34</f>
        <v>240.56861673045381</v>
      </c>
      <c r="E61" s="114">
        <f t="shared" si="2"/>
        <v>-10.431383269546188</v>
      </c>
      <c r="F61" s="157">
        <f t="shared" si="3"/>
        <v>-4.1559295894606274E-2</v>
      </c>
      <c r="I61" s="114"/>
    </row>
    <row r="62" spans="1:197" s="88" customFormat="1" ht="9.9499999999999993" customHeight="1">
      <c r="A62" s="160"/>
      <c r="B62" s="55"/>
      <c r="C62" s="331"/>
      <c r="D62" s="154"/>
      <c r="E62" s="159"/>
      <c r="F62" s="159"/>
      <c r="G62" s="167"/>
      <c r="H62" s="168"/>
      <c r="I62" s="154"/>
      <c r="J62" s="167"/>
      <c r="K62" s="168"/>
      <c r="L62" s="167"/>
      <c r="M62" s="168"/>
      <c r="N62" s="167"/>
      <c r="O62" s="168"/>
      <c r="P62" s="167"/>
      <c r="Q62" s="168"/>
      <c r="R62" s="167"/>
      <c r="S62" s="168"/>
      <c r="T62" s="167"/>
      <c r="U62" s="168"/>
      <c r="V62" s="167"/>
      <c r="W62" s="168"/>
      <c r="X62" s="167"/>
      <c r="Y62" s="168"/>
      <c r="Z62" s="167"/>
      <c r="AA62" s="168"/>
      <c r="AB62" s="167"/>
      <c r="AC62" s="168"/>
      <c r="AD62" s="167"/>
      <c r="AE62" s="168"/>
      <c r="AF62" s="167"/>
      <c r="AG62" s="168"/>
      <c r="AH62" s="167"/>
      <c r="AI62" s="168"/>
      <c r="AJ62" s="167"/>
      <c r="AK62" s="168"/>
      <c r="AL62" s="167"/>
      <c r="AM62" s="168"/>
      <c r="AN62" s="167"/>
      <c r="AO62" s="168"/>
      <c r="AP62" s="167"/>
      <c r="AQ62" s="168"/>
      <c r="AR62" s="167"/>
      <c r="AS62" s="168"/>
      <c r="AT62" s="167"/>
      <c r="AU62" s="168"/>
      <c r="AV62" s="167"/>
      <c r="AW62" s="168"/>
      <c r="AX62" s="167"/>
      <c r="AY62" s="168"/>
      <c r="AZ62" s="167"/>
      <c r="BA62" s="168"/>
      <c r="BB62" s="167"/>
      <c r="BC62" s="168"/>
      <c r="BD62" s="167"/>
      <c r="BE62" s="168"/>
      <c r="BF62" s="167"/>
      <c r="BG62" s="168"/>
      <c r="BH62" s="167"/>
      <c r="BI62" s="168"/>
      <c r="BJ62" s="167"/>
      <c r="BK62" s="168"/>
      <c r="BL62" s="167"/>
      <c r="BM62" s="168"/>
      <c r="BN62" s="167"/>
      <c r="BO62" s="168"/>
      <c r="BP62" s="167"/>
      <c r="BQ62" s="168"/>
      <c r="BR62" s="167"/>
      <c r="BS62" s="168"/>
      <c r="BT62" s="167"/>
      <c r="BU62" s="168"/>
      <c r="BV62" s="167"/>
      <c r="BW62" s="168"/>
      <c r="BX62" s="167"/>
      <c r="BY62" s="168"/>
      <c r="BZ62" s="167"/>
      <c r="CA62" s="168"/>
      <c r="CB62" s="167"/>
      <c r="CC62" s="168"/>
      <c r="CD62" s="167"/>
      <c r="CE62" s="168"/>
      <c r="CF62" s="167"/>
      <c r="CG62" s="168"/>
      <c r="CH62" s="167"/>
      <c r="CI62" s="168"/>
      <c r="CJ62" s="167"/>
      <c r="CK62" s="168"/>
      <c r="CL62" s="167"/>
      <c r="CM62" s="168"/>
      <c r="CN62" s="167"/>
      <c r="CO62" s="168"/>
      <c r="CP62" s="167"/>
      <c r="CQ62" s="168"/>
      <c r="CR62" s="167"/>
      <c r="CS62" s="168"/>
      <c r="CT62" s="167"/>
      <c r="CU62" s="168"/>
      <c r="CV62" s="167"/>
      <c r="CW62" s="168"/>
      <c r="CX62" s="167"/>
      <c r="CY62" s="168"/>
      <c r="CZ62" s="167"/>
      <c r="DA62" s="168"/>
      <c r="DB62" s="167"/>
      <c r="DC62" s="168"/>
      <c r="DD62" s="167"/>
      <c r="DE62" s="168"/>
      <c r="DF62" s="167"/>
      <c r="DG62" s="168"/>
      <c r="DH62" s="167"/>
      <c r="DI62" s="168"/>
      <c r="DJ62" s="167"/>
      <c r="DK62" s="168"/>
      <c r="DL62" s="167"/>
      <c r="DM62" s="168"/>
      <c r="DN62" s="167"/>
      <c r="DO62" s="168"/>
      <c r="DP62" s="167"/>
      <c r="DQ62" s="168"/>
      <c r="DR62" s="167"/>
      <c r="DS62" s="168"/>
      <c r="DT62" s="167"/>
      <c r="DU62" s="168"/>
      <c r="DV62" s="167"/>
      <c r="DW62" s="168"/>
      <c r="DX62" s="167"/>
      <c r="DY62" s="168"/>
      <c r="DZ62" s="167"/>
      <c r="EA62" s="168"/>
      <c r="EB62" s="167"/>
      <c r="EC62" s="168"/>
      <c r="ED62" s="167"/>
      <c r="EE62" s="168"/>
      <c r="EF62" s="167"/>
      <c r="EG62" s="168"/>
      <c r="EH62" s="167"/>
      <c r="EI62" s="168"/>
      <c r="EJ62" s="167"/>
      <c r="EK62" s="168"/>
      <c r="EL62" s="167"/>
      <c r="EM62" s="168"/>
      <c r="EN62" s="167"/>
      <c r="EO62" s="168"/>
      <c r="EP62" s="167"/>
      <c r="EQ62" s="168"/>
      <c r="ER62" s="167"/>
      <c r="ES62" s="168"/>
      <c r="ET62" s="167"/>
      <c r="EU62" s="168"/>
      <c r="EV62" s="167"/>
      <c r="EW62" s="168"/>
      <c r="EX62" s="167"/>
      <c r="EY62" s="168"/>
      <c r="EZ62" s="167"/>
      <c r="FA62" s="168"/>
      <c r="FB62" s="167"/>
      <c r="FC62" s="168"/>
      <c r="FD62" s="167"/>
      <c r="FE62" s="168"/>
      <c r="FF62" s="167"/>
      <c r="FG62" s="168"/>
      <c r="FH62" s="167"/>
      <c r="FI62" s="168"/>
      <c r="FJ62" s="167"/>
      <c r="FK62" s="168"/>
      <c r="FL62" s="167"/>
      <c r="FM62" s="168"/>
      <c r="FN62" s="167"/>
      <c r="FO62" s="168"/>
      <c r="FP62" s="167"/>
      <c r="FQ62" s="168"/>
      <c r="FR62" s="167"/>
      <c r="FS62" s="168"/>
      <c r="FT62" s="167"/>
      <c r="FU62" s="168"/>
      <c r="FV62" s="167"/>
      <c r="FW62" s="168"/>
      <c r="FX62" s="167"/>
      <c r="FY62" s="168"/>
      <c r="FZ62" s="167"/>
      <c r="GA62" s="168"/>
      <c r="GB62" s="167"/>
      <c r="GC62" s="168"/>
      <c r="GD62" s="167"/>
      <c r="GE62" s="168"/>
      <c r="GF62" s="167"/>
      <c r="GG62" s="168"/>
      <c r="GH62" s="167"/>
      <c r="GI62" s="168"/>
      <c r="GJ62" s="167"/>
      <c r="GK62" s="168"/>
      <c r="GL62" s="167"/>
      <c r="GM62" s="168"/>
      <c r="GN62" s="167"/>
      <c r="GO62" s="168"/>
    </row>
    <row r="63" spans="1:197" s="88" customFormat="1" ht="15" customHeight="1">
      <c r="A63" s="161" t="s">
        <v>3255</v>
      </c>
      <c r="B63" s="165"/>
      <c r="C63" s="331"/>
      <c r="D63" s="154"/>
      <c r="E63" s="159"/>
      <c r="F63" s="159"/>
      <c r="I63" s="154"/>
    </row>
    <row r="64" spans="1:197" s="88" customFormat="1" ht="15" customHeight="1">
      <c r="A64" s="169" t="s">
        <v>3232</v>
      </c>
      <c r="B64" s="164"/>
      <c r="C64" s="331"/>
      <c r="D64" s="154"/>
      <c r="E64" s="159"/>
      <c r="F64" s="159"/>
      <c r="I64" s="154"/>
    </row>
    <row r="65" spans="1:9" s="88" customFormat="1" ht="15" customHeight="1">
      <c r="A65" s="170"/>
      <c r="B65" s="164" t="s">
        <v>34</v>
      </c>
      <c r="C65" s="331">
        <v>77</v>
      </c>
      <c r="D65" s="154">
        <f>'ATR-A2_II'!C9</f>
        <v>91</v>
      </c>
      <c r="E65" s="114">
        <f>D65-C65</f>
        <v>14</v>
      </c>
      <c r="F65" s="157">
        <f>((D65/C65)-1)</f>
        <v>0.18181818181818188</v>
      </c>
      <c r="I65" s="154"/>
    </row>
    <row r="66" spans="1:9" s="88" customFormat="1" ht="15" customHeight="1">
      <c r="A66" s="160"/>
      <c r="B66" s="164" t="s">
        <v>35</v>
      </c>
      <c r="C66" s="331">
        <v>1</v>
      </c>
      <c r="D66" s="154">
        <f>'ATR-A2_II'!D9</f>
        <v>1</v>
      </c>
      <c r="E66" s="114">
        <f>D66-C66</f>
        <v>0</v>
      </c>
      <c r="F66" s="157">
        <f>((D66/C66)-1)</f>
        <v>0</v>
      </c>
      <c r="I66" s="154"/>
    </row>
    <row r="67" spans="1:9" s="88" customFormat="1" ht="15" customHeight="1">
      <c r="A67" s="170"/>
      <c r="B67" s="164" t="s">
        <v>3233</v>
      </c>
      <c r="C67" s="331" t="s">
        <v>3266</v>
      </c>
      <c r="D67" s="154">
        <f>'ATR-A2_II'!E9</f>
        <v>1</v>
      </c>
      <c r="E67" s="114">
        <v>0</v>
      </c>
      <c r="F67" s="114">
        <v>0</v>
      </c>
      <c r="I67" s="154"/>
    </row>
    <row r="68" spans="1:9" s="88" customFormat="1" ht="9.9499999999999993" customHeight="1">
      <c r="A68" s="163"/>
      <c r="B68" s="165"/>
      <c r="C68" s="331"/>
      <c r="D68" s="154"/>
      <c r="E68" s="159"/>
      <c r="F68" s="159"/>
      <c r="I68" s="154"/>
    </row>
    <row r="69" spans="1:9" s="88" customFormat="1" ht="9.9499999999999993" customHeight="1">
      <c r="A69" s="160"/>
      <c r="B69" s="55"/>
      <c r="D69" s="154"/>
      <c r="E69" s="159"/>
      <c r="F69" s="159"/>
      <c r="I69" s="154"/>
    </row>
    <row r="70" spans="1:9" s="2" customFormat="1" ht="9.9499999999999993" customHeight="1">
      <c r="A70" s="171"/>
      <c r="B70" s="76"/>
      <c r="C70" s="76"/>
      <c r="D70" s="76"/>
      <c r="E70" s="76"/>
      <c r="F70" s="76"/>
      <c r="I70" s="154"/>
    </row>
    <row r="71" spans="1:9" s="2" customFormat="1" ht="21" customHeight="1">
      <c r="A71" s="345" t="s">
        <v>3256</v>
      </c>
      <c r="B71" s="346"/>
      <c r="C71" s="346"/>
      <c r="D71" s="346"/>
      <c r="E71" s="346"/>
      <c r="F71" s="346"/>
      <c r="I71" s="154"/>
    </row>
    <row r="72" spans="1:9" s="15" customFormat="1" ht="15" customHeight="1">
      <c r="A72" s="172"/>
      <c r="B72" s="55"/>
      <c r="C72" s="55"/>
      <c r="D72" s="66"/>
      <c r="E72" s="66"/>
      <c r="F72" s="66"/>
      <c r="I72" s="154"/>
    </row>
    <row r="73" spans="1:9" s="15" customFormat="1" ht="15" customHeight="1">
      <c r="A73" s="170"/>
      <c r="B73" s="156"/>
      <c r="C73" s="156"/>
      <c r="D73" s="66"/>
      <c r="E73" s="66"/>
      <c r="F73" s="66"/>
      <c r="I73" s="154"/>
    </row>
    <row r="74" spans="1:9" s="15" customFormat="1" ht="15" customHeight="1">
      <c r="A74" s="172"/>
      <c r="B74" s="55"/>
      <c r="C74" s="55"/>
      <c r="D74" s="66"/>
      <c r="E74" s="66"/>
      <c r="F74" s="66"/>
      <c r="I74" s="154"/>
    </row>
    <row r="75" spans="1:9" s="15" customFormat="1" ht="15" customHeight="1">
      <c r="A75" s="163"/>
      <c r="B75" s="56"/>
      <c r="C75" s="56"/>
      <c r="D75" s="66"/>
      <c r="E75" s="66"/>
      <c r="F75" s="66"/>
    </row>
    <row r="76" spans="1:9" s="15" customFormat="1" ht="24.75" customHeight="1">
      <c r="A76" s="163"/>
      <c r="B76" s="62"/>
      <c r="C76" s="62"/>
      <c r="D76" s="66"/>
      <c r="E76" s="66"/>
      <c r="F76" s="66"/>
    </row>
    <row r="77" spans="1:9" s="15" customFormat="1" ht="24.75" customHeight="1">
      <c r="A77" s="163"/>
      <c r="B77" s="62"/>
      <c r="C77" s="62"/>
      <c r="D77" s="66"/>
      <c r="E77" s="66"/>
      <c r="F77" s="66"/>
    </row>
    <row r="78" spans="1:9" s="15" customFormat="1" ht="15" customHeight="1">
      <c r="A78" s="163"/>
      <c r="B78" s="56"/>
      <c r="C78" s="56"/>
      <c r="D78" s="66"/>
      <c r="E78" s="66"/>
      <c r="F78" s="66"/>
    </row>
    <row r="79" spans="1:9" s="15" customFormat="1" ht="15" customHeight="1">
      <c r="A79" s="163"/>
      <c r="B79" s="56"/>
      <c r="C79" s="56"/>
      <c r="D79" s="66"/>
      <c r="E79" s="66"/>
      <c r="F79" s="66"/>
    </row>
    <row r="80" spans="1:9" s="15" customFormat="1" ht="15" customHeight="1">
      <c r="A80" s="163"/>
      <c r="B80" s="62"/>
      <c r="C80" s="62"/>
      <c r="D80" s="66"/>
      <c r="E80" s="66"/>
      <c r="F80" s="66"/>
    </row>
    <row r="81" spans="1:6" s="15" customFormat="1" ht="15" customHeight="1">
      <c r="A81" s="163"/>
      <c r="B81" s="56"/>
      <c r="C81" s="56"/>
      <c r="D81" s="66"/>
      <c r="E81" s="66"/>
      <c r="F81" s="66"/>
    </row>
    <row r="82" spans="1:6" s="15" customFormat="1" ht="15" customHeight="1">
      <c r="A82" s="173"/>
      <c r="B82" s="174"/>
      <c r="C82" s="174"/>
      <c r="D82" s="66"/>
      <c r="E82" s="66"/>
      <c r="F82" s="66"/>
    </row>
    <row r="83" spans="1:6" s="15" customFormat="1" ht="15" customHeight="1">
      <c r="A83" s="163"/>
      <c r="B83" s="56"/>
      <c r="C83" s="56"/>
      <c r="D83" s="66"/>
      <c r="E83" s="66"/>
      <c r="F83" s="66"/>
    </row>
    <row r="84" spans="1:6" s="15" customFormat="1" ht="15" customHeight="1">
      <c r="A84" s="163"/>
      <c r="B84" s="56"/>
      <c r="C84" s="56"/>
      <c r="D84" s="66"/>
      <c r="E84" s="66"/>
      <c r="F84" s="66"/>
    </row>
    <row r="85" spans="1:6" s="15" customFormat="1" ht="24.75" customHeight="1">
      <c r="A85" s="163"/>
      <c r="B85" s="62"/>
      <c r="C85" s="62"/>
      <c r="D85" s="66"/>
      <c r="E85" s="66"/>
      <c r="F85" s="66"/>
    </row>
    <row r="86" spans="1:6" s="15" customFormat="1" ht="15" customHeight="1">
      <c r="A86" s="163"/>
      <c r="B86" s="56"/>
      <c r="C86" s="56"/>
      <c r="D86" s="66"/>
      <c r="E86" s="66"/>
      <c r="F86" s="66"/>
    </row>
    <row r="87" spans="1:6" s="15" customFormat="1" ht="15" customHeight="1">
      <c r="A87" s="163"/>
      <c r="B87" s="56"/>
      <c r="C87" s="56"/>
      <c r="D87" s="66"/>
      <c r="E87" s="66"/>
      <c r="F87" s="66"/>
    </row>
    <row r="88" spans="1:6" s="15" customFormat="1" ht="24.75" customHeight="1">
      <c r="A88" s="163"/>
      <c r="B88" s="62"/>
      <c r="C88" s="62"/>
      <c r="D88" s="66"/>
      <c r="E88" s="66"/>
      <c r="F88" s="66"/>
    </row>
    <row r="89" spans="1:6" s="15" customFormat="1" ht="15" customHeight="1">
      <c r="A89" s="172"/>
      <c r="B89" s="63"/>
      <c r="C89" s="63"/>
      <c r="D89" s="66"/>
      <c r="E89" s="66"/>
      <c r="F89" s="66"/>
    </row>
    <row r="90" spans="1:6" s="15" customFormat="1" ht="15" customHeight="1">
      <c r="A90" s="170"/>
      <c r="B90" s="62"/>
      <c r="C90" s="62"/>
      <c r="D90" s="66"/>
      <c r="E90" s="66"/>
      <c r="F90" s="66"/>
    </row>
    <row r="91" spans="1:6" s="15" customFormat="1" ht="15" customHeight="1">
      <c r="A91" s="172"/>
      <c r="B91" s="55"/>
      <c r="C91" s="55"/>
      <c r="D91" s="66"/>
      <c r="E91" s="66"/>
      <c r="F91" s="66"/>
    </row>
    <row r="92" spans="1:6" s="15" customFormat="1" ht="15" customHeight="1">
      <c r="A92" s="170"/>
      <c r="B92" s="156"/>
      <c r="C92" s="156"/>
      <c r="D92" s="66"/>
      <c r="E92" s="66"/>
      <c r="F92" s="66"/>
    </row>
    <row r="93" spans="1:6" s="15" customFormat="1" ht="15" customHeight="1">
      <c r="A93" s="172"/>
      <c r="B93" s="55"/>
      <c r="C93" s="55"/>
      <c r="D93" s="66"/>
      <c r="E93" s="66"/>
      <c r="F93" s="66"/>
    </row>
    <row r="94" spans="1:6" s="15" customFormat="1" ht="15" customHeight="1">
      <c r="A94" s="163"/>
      <c r="B94" s="56"/>
      <c r="C94" s="56"/>
      <c r="D94" s="66"/>
      <c r="E94" s="66"/>
      <c r="F94" s="66"/>
    </row>
    <row r="95" spans="1:6" s="15" customFormat="1" ht="15" customHeight="1">
      <c r="A95" s="163"/>
      <c r="B95" s="56"/>
      <c r="C95" s="56"/>
      <c r="D95" s="66"/>
      <c r="E95" s="66"/>
      <c r="F95" s="66"/>
    </row>
    <row r="96" spans="1:6" s="15" customFormat="1" ht="15" customHeight="1">
      <c r="A96" s="163"/>
      <c r="B96" s="56"/>
      <c r="C96" s="56"/>
      <c r="D96" s="66"/>
      <c r="E96" s="66"/>
      <c r="F96" s="66"/>
    </row>
    <row r="97" spans="1:6" s="15" customFormat="1" ht="15" customHeight="1">
      <c r="A97" s="173"/>
      <c r="B97" s="174"/>
      <c r="C97" s="174"/>
      <c r="D97" s="66"/>
      <c r="E97" s="66"/>
      <c r="F97" s="66"/>
    </row>
    <row r="98" spans="1:6" s="15" customFormat="1" ht="15" customHeight="1">
      <c r="A98" s="163"/>
      <c r="B98" s="56"/>
      <c r="C98" s="56"/>
      <c r="D98" s="66"/>
      <c r="E98" s="66"/>
      <c r="F98" s="66"/>
    </row>
    <row r="99" spans="1:6" s="15" customFormat="1" ht="24.75" customHeight="1">
      <c r="A99" s="163"/>
      <c r="B99" s="62"/>
      <c r="C99" s="62"/>
      <c r="D99" s="66"/>
      <c r="E99" s="66"/>
      <c r="F99" s="66"/>
    </row>
    <row r="100" spans="1:6" s="15" customFormat="1" ht="15" customHeight="1">
      <c r="A100" s="163"/>
      <c r="B100" s="56"/>
      <c r="C100" s="56"/>
      <c r="D100" s="66"/>
      <c r="E100" s="66"/>
      <c r="F100" s="66"/>
    </row>
    <row r="101" spans="1:6" s="15" customFormat="1" ht="15" customHeight="1">
      <c r="A101" s="163"/>
      <c r="B101" s="62"/>
      <c r="C101" s="62"/>
      <c r="D101" s="66"/>
      <c r="E101" s="66"/>
      <c r="F101" s="66"/>
    </row>
    <row r="102" spans="1:6" s="15" customFormat="1" ht="15" customHeight="1">
      <c r="A102" s="173"/>
      <c r="B102" s="63"/>
      <c r="C102" s="63"/>
      <c r="D102" s="66"/>
      <c r="E102" s="66"/>
      <c r="F102" s="66"/>
    </row>
    <row r="103" spans="1:6" s="15" customFormat="1" ht="15" customHeight="1">
      <c r="A103" s="163"/>
      <c r="B103" s="56"/>
      <c r="C103" s="56"/>
      <c r="D103" s="66"/>
      <c r="E103" s="66"/>
      <c r="F103" s="66"/>
    </row>
    <row r="104" spans="1:6" s="15" customFormat="1" ht="24.75" customHeight="1">
      <c r="A104" s="163"/>
      <c r="B104" s="62"/>
      <c r="C104" s="62"/>
      <c r="D104" s="66"/>
      <c r="E104" s="66"/>
      <c r="F104" s="66"/>
    </row>
    <row r="105" spans="1:6" s="15" customFormat="1" ht="15" customHeight="1">
      <c r="A105" s="163"/>
      <c r="B105" s="56"/>
      <c r="C105" s="56"/>
      <c r="D105" s="66"/>
      <c r="E105" s="66"/>
      <c r="F105" s="66"/>
    </row>
    <row r="106" spans="1:6" s="15" customFormat="1" ht="15" customHeight="1">
      <c r="A106" s="172"/>
      <c r="B106" s="63"/>
      <c r="C106" s="63"/>
      <c r="D106" s="66"/>
      <c r="E106" s="66"/>
      <c r="F106" s="66"/>
    </row>
    <row r="107" spans="1:6" s="15" customFormat="1" ht="15" customHeight="1">
      <c r="A107" s="170"/>
      <c r="B107" s="62"/>
      <c r="C107" s="62"/>
      <c r="D107" s="66"/>
      <c r="E107" s="66"/>
      <c r="F107" s="66"/>
    </row>
    <row r="108" spans="1:6" s="15" customFormat="1" ht="15" customHeight="1">
      <c r="A108" s="172"/>
      <c r="B108" s="63"/>
      <c r="C108" s="63"/>
      <c r="D108" s="66"/>
      <c r="E108" s="66"/>
      <c r="F108" s="66"/>
    </row>
    <row r="109" spans="1:6" s="15" customFormat="1" ht="15" customHeight="1">
      <c r="A109" s="170"/>
      <c r="B109" s="62"/>
      <c r="C109" s="62"/>
      <c r="D109" s="66"/>
      <c r="E109" s="66"/>
      <c r="F109" s="66"/>
    </row>
    <row r="110" spans="1:6" s="15" customFormat="1" ht="9" customHeight="1">
      <c r="A110" s="172"/>
      <c r="B110" s="62"/>
      <c r="C110" s="62"/>
      <c r="D110" s="89"/>
      <c r="E110" s="89"/>
      <c r="F110" s="89"/>
    </row>
    <row r="111" spans="1:6" s="15" customFormat="1" ht="36" customHeight="1">
      <c r="A111" s="175"/>
      <c r="B111" s="139"/>
      <c r="C111" s="139"/>
      <c r="D111" s="139"/>
      <c r="E111" s="139"/>
      <c r="F111" s="139"/>
    </row>
    <row r="112" spans="1:6" s="15" customFormat="1" ht="15" customHeight="1">
      <c r="A112" s="176"/>
      <c r="B112" s="90"/>
      <c r="C112" s="90"/>
    </row>
    <row r="113" spans="4:6" ht="15" customHeight="1">
      <c r="D113" s="12"/>
      <c r="E113" s="12"/>
      <c r="F113" s="12"/>
    </row>
    <row r="114" spans="4:6" ht="15" customHeight="1"/>
    <row r="115" spans="4:6" ht="15" customHeight="1"/>
    <row r="116" spans="4:6" ht="15" customHeight="1"/>
    <row r="117" spans="4:6" ht="15" customHeight="1"/>
    <row r="118" spans="4:6" ht="15" customHeight="1"/>
    <row r="119" spans="4:6" ht="15" customHeight="1"/>
    <row r="120" spans="4:6" ht="15" customHeight="1"/>
    <row r="121" spans="4:6" ht="15" customHeight="1"/>
    <row r="122" spans="4:6" ht="15" customHeight="1"/>
    <row r="123" spans="4:6" ht="15" customHeight="1"/>
    <row r="124" spans="4:6" ht="15" customHeight="1"/>
    <row r="125" spans="4:6" ht="15" customHeight="1"/>
    <row r="126" spans="4:6" ht="15" customHeight="1"/>
    <row r="127" spans="4:6" ht="15" customHeight="1"/>
    <row r="128" spans="4:6" ht="15" customHeight="1"/>
    <row r="129" spans="2:197" s="177" customFormat="1" ht="15" customHeight="1">
      <c r="B129" s="64"/>
      <c r="C129" s="64"/>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row>
    <row r="130" spans="2:197" s="177" customFormat="1" ht="15" customHeight="1">
      <c r="B130" s="64"/>
      <c r="C130" s="64"/>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row>
    <row r="131" spans="2:197" s="177" customFormat="1" ht="15" customHeight="1">
      <c r="B131" s="64"/>
      <c r="C131" s="64"/>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row>
    <row r="132" spans="2:197" s="177" customFormat="1" ht="15" customHeight="1">
      <c r="B132" s="64"/>
      <c r="C132" s="64"/>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row>
    <row r="133" spans="2:197" s="177" customFormat="1" ht="15" customHeight="1">
      <c r="B133" s="64"/>
      <c r="C133" s="64"/>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row>
    <row r="134" spans="2:197" s="177" customFormat="1" ht="15" customHeight="1">
      <c r="B134" s="64"/>
      <c r="C134" s="64"/>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row>
    <row r="135" spans="2:197" s="177" customFormat="1" ht="15" customHeight="1">
      <c r="B135" s="64"/>
      <c r="C135" s="64"/>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row>
    <row r="136" spans="2:197" s="177" customFormat="1" ht="15" customHeight="1">
      <c r="B136" s="64"/>
      <c r="C136" s="64"/>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row>
    <row r="137" spans="2:197" s="177" customFormat="1" ht="15" customHeight="1">
      <c r="B137" s="64"/>
      <c r="C137" s="64"/>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row>
    <row r="138" spans="2:197" s="177" customFormat="1" ht="15" customHeight="1">
      <c r="B138" s="64"/>
      <c r="C138" s="64"/>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row>
    <row r="139" spans="2:197" s="177" customFormat="1" ht="15" customHeight="1">
      <c r="B139" s="64"/>
      <c r="C139" s="64"/>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row>
    <row r="140" spans="2:197" s="177" customFormat="1" ht="15" customHeight="1">
      <c r="B140" s="64"/>
      <c r="C140" s="64"/>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row>
    <row r="141" spans="2:197" s="177" customFormat="1" ht="15" customHeight="1">
      <c r="B141" s="64"/>
      <c r="C141" s="64"/>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row>
    <row r="142" spans="2:197" s="177" customFormat="1" ht="15" customHeight="1">
      <c r="B142" s="64"/>
      <c r="C142" s="64"/>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row>
    <row r="143" spans="2:197" s="177" customFormat="1" ht="15" customHeight="1">
      <c r="B143" s="64"/>
      <c r="C143" s="64"/>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row>
    <row r="144" spans="2:197" s="177" customFormat="1" ht="15" customHeight="1">
      <c r="B144" s="64"/>
      <c r="C144" s="64"/>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row>
    <row r="145" spans="2:197" s="177" customFormat="1" ht="15" customHeight="1">
      <c r="B145" s="64"/>
      <c r="C145" s="64"/>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row>
    <row r="146" spans="2:197" s="177" customFormat="1" ht="15" customHeight="1">
      <c r="B146" s="64"/>
      <c r="C146" s="64"/>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row>
    <row r="147" spans="2:197" s="177" customFormat="1" ht="15" customHeight="1">
      <c r="B147" s="64"/>
      <c r="C147" s="64"/>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row>
    <row r="148" spans="2:197" s="177" customFormat="1" ht="15" customHeight="1">
      <c r="B148" s="64"/>
      <c r="C148" s="64"/>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row>
    <row r="149" spans="2:197" s="177" customFormat="1" ht="15" customHeight="1">
      <c r="B149" s="64"/>
      <c r="C149" s="64"/>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row>
    <row r="150" spans="2:197" s="177" customFormat="1" ht="15" customHeight="1">
      <c r="B150" s="64"/>
      <c r="C150" s="64"/>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row>
    <row r="151" spans="2:197" s="177" customFormat="1" ht="15" customHeight="1">
      <c r="B151" s="64"/>
      <c r="C151" s="64"/>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row>
    <row r="152" spans="2:197" s="177" customFormat="1" ht="15" customHeight="1">
      <c r="B152" s="64"/>
      <c r="C152" s="64"/>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row>
    <row r="153" spans="2:197" s="177" customFormat="1" ht="15" customHeight="1">
      <c r="B153" s="64"/>
      <c r="C153" s="64"/>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row>
    <row r="154" spans="2:197" s="177" customFormat="1" ht="15" customHeight="1">
      <c r="B154" s="64"/>
      <c r="C154" s="64"/>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row>
    <row r="155" spans="2:197" s="177" customFormat="1" ht="15" customHeight="1">
      <c r="B155" s="64"/>
      <c r="C155" s="64"/>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row>
    <row r="156" spans="2:197" s="177" customFormat="1" ht="15" customHeight="1">
      <c r="B156" s="64"/>
      <c r="C156" s="64"/>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row>
    <row r="157" spans="2:197" s="177" customFormat="1" ht="15" customHeight="1">
      <c r="B157" s="64"/>
      <c r="C157" s="64"/>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row>
    <row r="158" spans="2:197" s="177" customFormat="1" ht="15" customHeight="1">
      <c r="B158" s="64"/>
      <c r="C158" s="64"/>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row>
    <row r="159" spans="2:197" s="177" customFormat="1" ht="15" customHeight="1">
      <c r="B159" s="64"/>
      <c r="C159" s="64"/>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row>
    <row r="160" spans="2:197" s="177" customFormat="1" ht="15" customHeight="1">
      <c r="B160" s="64"/>
      <c r="C160" s="64"/>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row>
    <row r="161" spans="2:197" s="177" customFormat="1" ht="15" customHeight="1">
      <c r="B161" s="64"/>
      <c r="C161" s="64"/>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row>
    <row r="162" spans="2:197" s="177" customFormat="1" ht="15" customHeight="1">
      <c r="B162" s="64"/>
      <c r="C162" s="64"/>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row>
    <row r="163" spans="2:197" s="177" customFormat="1" ht="15" customHeight="1">
      <c r="B163" s="64"/>
      <c r="C163" s="64"/>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row>
    <row r="164" spans="2:197" s="177" customFormat="1" ht="15" customHeight="1">
      <c r="B164" s="64"/>
      <c r="C164" s="64"/>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row>
    <row r="165" spans="2:197" s="177" customFormat="1" ht="15" customHeight="1">
      <c r="B165" s="64"/>
      <c r="C165" s="64"/>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row>
    <row r="166" spans="2:197" s="177" customFormat="1" ht="15" customHeight="1">
      <c r="B166" s="64"/>
      <c r="C166" s="64"/>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row>
    <row r="167" spans="2:197" s="177" customFormat="1" ht="15" customHeight="1">
      <c r="B167" s="64"/>
      <c r="C167" s="64"/>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row>
    <row r="168" spans="2:197" s="177" customFormat="1" ht="15" customHeight="1">
      <c r="B168" s="64"/>
      <c r="C168" s="64"/>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row>
    <row r="169" spans="2:197" s="177" customFormat="1" ht="15" customHeight="1">
      <c r="B169" s="64"/>
      <c r="C169" s="64"/>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row>
    <row r="170" spans="2:197" s="177" customFormat="1" ht="15" customHeight="1">
      <c r="B170" s="64"/>
      <c r="C170" s="64"/>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row>
    <row r="171" spans="2:197" s="177" customFormat="1" ht="15" customHeight="1">
      <c r="B171" s="64"/>
      <c r="C171" s="64"/>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row>
    <row r="172" spans="2:197" s="177" customFormat="1" ht="15" customHeight="1">
      <c r="B172" s="64"/>
      <c r="C172" s="64"/>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row>
    <row r="173" spans="2:197" s="177" customFormat="1" ht="15" customHeight="1">
      <c r="B173" s="64"/>
      <c r="C173" s="64"/>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row>
    <row r="174" spans="2:197" s="177" customFormat="1" ht="15" customHeight="1">
      <c r="B174" s="64"/>
      <c r="C174" s="64"/>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row>
    <row r="175" spans="2:197" s="177" customFormat="1" ht="15" customHeight="1">
      <c r="B175" s="64"/>
      <c r="C175" s="64"/>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row>
    <row r="176" spans="2:197" s="177" customFormat="1" ht="15" customHeight="1">
      <c r="B176" s="64"/>
      <c r="C176" s="64"/>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row>
    <row r="177" spans="2:197" s="177" customFormat="1" ht="15" customHeight="1">
      <c r="B177" s="64"/>
      <c r="C177" s="64"/>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row>
    <row r="178" spans="2:197" s="177" customFormat="1" ht="15" customHeight="1">
      <c r="B178" s="64"/>
      <c r="C178" s="64"/>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row>
    <row r="179" spans="2:197" s="177" customFormat="1" ht="15" customHeight="1">
      <c r="B179" s="64"/>
      <c r="C179" s="64"/>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row>
    <row r="180" spans="2:197" s="177" customFormat="1" ht="15" customHeight="1">
      <c r="B180" s="64"/>
      <c r="C180" s="64"/>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row>
    <row r="181" spans="2:197" s="177" customFormat="1" ht="15" customHeight="1">
      <c r="B181" s="64"/>
      <c r="C181" s="64"/>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row>
    <row r="182" spans="2:197" s="177" customFormat="1" ht="15" customHeight="1">
      <c r="B182" s="64"/>
      <c r="C182" s="64"/>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row>
    <row r="183" spans="2:197" s="177" customFormat="1" ht="15" customHeight="1">
      <c r="B183" s="64"/>
      <c r="C183" s="64"/>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row>
    <row r="184" spans="2:197" s="177" customFormat="1" ht="15" customHeight="1">
      <c r="B184" s="64"/>
      <c r="C184" s="64"/>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row>
    <row r="185" spans="2:197" s="177" customFormat="1" ht="15" customHeight="1">
      <c r="B185" s="64"/>
      <c r="C185" s="64"/>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row>
    <row r="186" spans="2:197" s="177" customFormat="1" ht="15" customHeight="1">
      <c r="B186" s="64"/>
      <c r="C186" s="64"/>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row>
    <row r="187" spans="2:197" s="177" customFormat="1" ht="15" customHeight="1">
      <c r="B187" s="64"/>
      <c r="C187" s="64"/>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row>
    <row r="188" spans="2:197" s="177" customFormat="1" ht="15" customHeight="1">
      <c r="B188" s="64"/>
      <c r="C188" s="64"/>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row>
    <row r="189" spans="2:197" s="177" customFormat="1" ht="15" customHeight="1">
      <c r="B189" s="64"/>
      <c r="C189" s="64"/>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row>
    <row r="190" spans="2:197" s="177" customFormat="1" ht="15" customHeight="1">
      <c r="B190" s="64"/>
      <c r="C190" s="64"/>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row>
    <row r="191" spans="2:197" s="177" customFormat="1" ht="15" customHeight="1">
      <c r="B191" s="64"/>
      <c r="C191" s="64"/>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row>
    <row r="192" spans="2:197" s="177" customFormat="1" ht="15" customHeight="1">
      <c r="B192" s="64"/>
      <c r="C192" s="64"/>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row>
    <row r="193" spans="2:197" s="177" customFormat="1" ht="15" customHeight="1">
      <c r="B193" s="64"/>
      <c r="C193" s="64"/>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row>
    <row r="194" spans="2:197" s="177" customFormat="1" ht="15" customHeight="1">
      <c r="B194" s="64"/>
      <c r="C194" s="64"/>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row>
    <row r="195" spans="2:197" s="177" customFormat="1" ht="15" customHeight="1">
      <c r="B195" s="64"/>
      <c r="C195" s="64"/>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row>
    <row r="196" spans="2:197" s="177" customFormat="1" ht="15" customHeight="1">
      <c r="B196" s="64"/>
      <c r="C196" s="64"/>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row>
    <row r="197" spans="2:197" s="177" customFormat="1" ht="15" customHeight="1">
      <c r="B197" s="64"/>
      <c r="C197" s="64"/>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row>
    <row r="198" spans="2:197" s="177" customFormat="1" ht="15" customHeight="1">
      <c r="B198" s="64"/>
      <c r="C198" s="64"/>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row>
  </sheetData>
  <mergeCells count="5">
    <mergeCell ref="A71:F71"/>
    <mergeCell ref="A6:C6"/>
    <mergeCell ref="C7:D7"/>
    <mergeCell ref="E7:F7"/>
    <mergeCell ref="A1:E1"/>
  </mergeCells>
  <hyperlinks>
    <hyperlink ref="G3" location="Índice!A1" display="Volver al índice"/>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K462"/>
  <sheetViews>
    <sheetView zoomScaleNormal="100" workbookViewId="0">
      <pane ySplit="8" topLeftCell="A9" activePane="bottomLeft" state="frozen"/>
      <selection pane="bottomLeft" activeCell="A6" sqref="A6:C6"/>
    </sheetView>
  </sheetViews>
  <sheetFormatPr baseColWidth="10" defaultColWidth="11.42578125" defaultRowHeight="24.75" customHeight="1"/>
  <cols>
    <col min="1" max="1" width="82.140625" style="11" customWidth="1"/>
    <col min="2" max="2" width="10.7109375" style="11" customWidth="1"/>
    <col min="3" max="5" width="9.7109375" style="11" customWidth="1"/>
    <col min="6" max="6" width="16" style="11" customWidth="1"/>
    <col min="7" max="16384" width="11.42578125" style="11"/>
  </cols>
  <sheetData>
    <row r="1" spans="1:11" s="2" customFormat="1" ht="15.75" customHeight="1">
      <c r="A1" s="352" t="s">
        <v>32</v>
      </c>
      <c r="B1" s="361"/>
      <c r="C1" s="361"/>
      <c r="D1" s="37"/>
      <c r="E1" s="38"/>
      <c r="F1" s="87" t="s">
        <v>100</v>
      </c>
    </row>
    <row r="2" spans="1:11" s="2" customFormat="1" ht="5.25" customHeight="1">
      <c r="A2" s="1"/>
      <c r="B2" s="1"/>
      <c r="C2" s="1"/>
      <c r="D2" s="1"/>
      <c r="E2" s="1"/>
    </row>
    <row r="3" spans="1:11" s="67" customFormat="1" ht="15" customHeight="1">
      <c r="A3" s="42" t="s">
        <v>88</v>
      </c>
      <c r="B3" s="42"/>
      <c r="C3" s="42"/>
      <c r="D3" s="42"/>
      <c r="E3" s="42"/>
    </row>
    <row r="4" spans="1:11" s="67" customFormat="1" ht="15" customHeight="1">
      <c r="A4" s="43" t="s">
        <v>16</v>
      </c>
      <c r="B4" s="68"/>
      <c r="C4" s="68"/>
      <c r="D4" s="68"/>
      <c r="E4" s="68"/>
      <c r="F4" s="69"/>
    </row>
    <row r="5" spans="1:11" s="71" customFormat="1" ht="6" customHeight="1">
      <c r="A5" s="50"/>
      <c r="B5" s="70"/>
      <c r="C5" s="70"/>
      <c r="D5" s="70"/>
      <c r="E5" s="70"/>
    </row>
    <row r="6" spans="1:11" s="8" customFormat="1" ht="15" customHeight="1" thickBot="1">
      <c r="A6" s="347" t="s">
        <v>3678</v>
      </c>
      <c r="B6" s="348"/>
      <c r="C6" s="348"/>
      <c r="D6" s="9"/>
      <c r="E6" s="9"/>
    </row>
    <row r="7" spans="1:11" s="67" customFormat="1" ht="21.75" customHeight="1">
      <c r="A7" s="355"/>
      <c r="B7" s="357"/>
      <c r="C7" s="357"/>
      <c r="D7" s="357"/>
      <c r="E7" s="131"/>
    </row>
    <row r="8" spans="1:11" s="67" customFormat="1" ht="21.75" customHeight="1">
      <c r="A8" s="356"/>
      <c r="B8" s="45" t="s">
        <v>34</v>
      </c>
      <c r="C8" s="45" t="s">
        <v>35</v>
      </c>
      <c r="D8" s="45" t="s">
        <v>36</v>
      </c>
      <c r="E8" s="45" t="s">
        <v>37</v>
      </c>
    </row>
    <row r="9" spans="1:11" s="8" customFormat="1" ht="21" customHeight="1">
      <c r="A9" s="54" t="s">
        <v>37</v>
      </c>
      <c r="B9" s="114">
        <f>SUM(B11:B60)</f>
        <v>723</v>
      </c>
      <c r="C9" s="114">
        <f>SUM(C11:C60)</f>
        <v>6</v>
      </c>
      <c r="D9" s="114">
        <v>3</v>
      </c>
      <c r="E9" s="114">
        <f>SUM(E11:E60)</f>
        <v>732</v>
      </c>
      <c r="F9" s="10"/>
    </row>
    <row r="10" spans="1:11" s="88" customFormat="1" ht="12.6" customHeight="1">
      <c r="A10" s="81"/>
      <c r="B10" s="143"/>
      <c r="C10" s="143"/>
      <c r="D10" s="143"/>
      <c r="E10" s="114"/>
      <c r="F10" s="40"/>
      <c r="G10" s="11"/>
      <c r="H10" s="11"/>
      <c r="I10" s="11"/>
    </row>
    <row r="11" spans="1:11" s="88" customFormat="1" ht="12.6" customHeight="1">
      <c r="A11" s="81" t="s">
        <v>3527</v>
      </c>
      <c r="B11" s="143">
        <v>2</v>
      </c>
      <c r="C11" s="143">
        <v>0</v>
      </c>
      <c r="D11" s="143">
        <v>0</v>
      </c>
      <c r="E11" s="114">
        <f t="shared" ref="E11" si="0">SUM(B11:D11)</f>
        <v>2</v>
      </c>
      <c r="F11" s="223"/>
      <c r="G11" s="223"/>
      <c r="H11" s="223"/>
      <c r="I11" s="223"/>
      <c r="J11" s="223"/>
      <c r="K11" s="223"/>
    </row>
    <row r="12" spans="1:11" s="88" customFormat="1" ht="12.6" customHeight="1">
      <c r="A12" s="81" t="s">
        <v>3645</v>
      </c>
      <c r="B12" s="143">
        <v>2</v>
      </c>
      <c r="C12" s="143">
        <v>0</v>
      </c>
      <c r="D12" s="143">
        <v>0</v>
      </c>
      <c r="E12" s="114">
        <f t="shared" ref="E12:E41" si="1">SUM(B12:D12)</f>
        <v>2</v>
      </c>
      <c r="F12" s="223"/>
      <c r="G12" s="223"/>
      <c r="H12" s="223"/>
      <c r="I12" s="223"/>
      <c r="J12" s="223"/>
      <c r="K12" s="223"/>
    </row>
    <row r="13" spans="1:11" s="88" customFormat="1" ht="12.6" customHeight="1">
      <c r="A13" s="81" t="s">
        <v>3564</v>
      </c>
      <c r="B13" s="143">
        <v>1</v>
      </c>
      <c r="C13" s="143">
        <v>0</v>
      </c>
      <c r="D13" s="143">
        <v>0</v>
      </c>
      <c r="E13" s="114">
        <f t="shared" si="1"/>
        <v>1</v>
      </c>
      <c r="F13" s="223"/>
      <c r="G13" s="223"/>
      <c r="H13" s="223"/>
      <c r="I13" s="223"/>
      <c r="J13" s="223"/>
      <c r="K13" s="223"/>
    </row>
    <row r="14" spans="1:11" s="88" customFormat="1" ht="12.6" customHeight="1">
      <c r="A14" s="81" t="s">
        <v>3373</v>
      </c>
      <c r="B14" s="143">
        <v>11</v>
      </c>
      <c r="C14" s="143">
        <v>0</v>
      </c>
      <c r="D14" s="143">
        <v>0</v>
      </c>
      <c r="E14" s="114">
        <f t="shared" si="1"/>
        <v>11</v>
      </c>
      <c r="F14" s="223"/>
      <c r="G14" s="223"/>
      <c r="H14" s="223"/>
      <c r="I14" s="223"/>
      <c r="J14" s="223"/>
      <c r="K14" s="223"/>
    </row>
    <row r="15" spans="1:11" s="88" customFormat="1" ht="12.6" customHeight="1">
      <c r="A15" s="81" t="s">
        <v>3646</v>
      </c>
      <c r="B15" s="143">
        <v>1</v>
      </c>
      <c r="C15" s="143">
        <v>0</v>
      </c>
      <c r="D15" s="143">
        <v>0</v>
      </c>
      <c r="E15" s="114">
        <f t="shared" si="1"/>
        <v>1</v>
      </c>
      <c r="F15" s="223"/>
      <c r="G15" s="223"/>
      <c r="H15" s="223"/>
      <c r="I15" s="223"/>
      <c r="J15" s="223"/>
      <c r="K15" s="223"/>
    </row>
    <row r="16" spans="1:11" s="88" customFormat="1" ht="12.6" customHeight="1">
      <c r="A16" s="81" t="s">
        <v>3565</v>
      </c>
      <c r="B16" s="143">
        <v>3</v>
      </c>
      <c r="C16" s="143">
        <v>0</v>
      </c>
      <c r="D16" s="143">
        <v>0</v>
      </c>
      <c r="E16" s="114">
        <f t="shared" si="1"/>
        <v>3</v>
      </c>
      <c r="F16" s="223"/>
      <c r="G16" s="223"/>
      <c r="H16" s="223"/>
      <c r="I16" s="223"/>
      <c r="J16" s="223"/>
      <c r="K16" s="223"/>
    </row>
    <row r="17" spans="1:11" s="88" customFormat="1" ht="12.6" customHeight="1">
      <c r="A17" s="81" t="s">
        <v>3566</v>
      </c>
      <c r="B17" s="143">
        <v>5</v>
      </c>
      <c r="C17" s="143">
        <v>0</v>
      </c>
      <c r="D17" s="143">
        <v>0</v>
      </c>
      <c r="E17" s="114">
        <f t="shared" si="1"/>
        <v>5</v>
      </c>
      <c r="F17" s="223"/>
      <c r="G17" s="223"/>
      <c r="H17" s="223"/>
      <c r="I17" s="223"/>
      <c r="J17" s="223"/>
      <c r="K17" s="223"/>
    </row>
    <row r="18" spans="1:11" s="88" customFormat="1" ht="12.6" customHeight="1">
      <c r="A18" s="81" t="s">
        <v>3567</v>
      </c>
      <c r="B18" s="143">
        <v>3</v>
      </c>
      <c r="C18" s="143">
        <v>0</v>
      </c>
      <c r="D18" s="143">
        <v>0</v>
      </c>
      <c r="E18" s="114">
        <f t="shared" si="1"/>
        <v>3</v>
      </c>
      <c r="F18" s="223"/>
      <c r="G18" s="223"/>
      <c r="H18" s="223"/>
      <c r="I18" s="223"/>
      <c r="J18" s="223"/>
      <c r="K18" s="223"/>
    </row>
    <row r="19" spans="1:11" s="88" customFormat="1" ht="12.6" customHeight="1">
      <c r="A19" s="81" t="s">
        <v>3568</v>
      </c>
      <c r="B19" s="143">
        <v>111</v>
      </c>
      <c r="C19" s="143">
        <v>1</v>
      </c>
      <c r="D19" s="143">
        <v>0</v>
      </c>
      <c r="E19" s="114">
        <f t="shared" si="1"/>
        <v>112</v>
      </c>
      <c r="F19" s="223"/>
      <c r="G19" s="223"/>
      <c r="H19" s="223"/>
      <c r="I19" s="223"/>
      <c r="J19" s="223"/>
      <c r="K19" s="223"/>
    </row>
    <row r="20" spans="1:11" s="88" customFormat="1" ht="12.6" customHeight="1">
      <c r="A20" s="81" t="s">
        <v>3569</v>
      </c>
      <c r="B20" s="143">
        <v>54</v>
      </c>
      <c r="C20" s="143">
        <v>0</v>
      </c>
      <c r="D20" s="143">
        <v>0</v>
      </c>
      <c r="E20" s="114">
        <f t="shared" si="1"/>
        <v>54</v>
      </c>
      <c r="F20" s="223"/>
      <c r="G20" s="223"/>
      <c r="H20" s="223"/>
      <c r="I20" s="223"/>
      <c r="J20" s="223"/>
      <c r="K20" s="223"/>
    </row>
    <row r="21" spans="1:11" s="88" customFormat="1" ht="12.6" customHeight="1">
      <c r="A21" s="81" t="s">
        <v>3570</v>
      </c>
      <c r="B21" s="143">
        <v>13</v>
      </c>
      <c r="C21" s="143">
        <v>0</v>
      </c>
      <c r="D21" s="143">
        <v>0</v>
      </c>
      <c r="E21" s="114">
        <f t="shared" si="1"/>
        <v>13</v>
      </c>
      <c r="F21" s="223"/>
      <c r="G21" s="223"/>
      <c r="H21" s="223"/>
      <c r="I21" s="223"/>
      <c r="J21" s="223"/>
      <c r="K21" s="223"/>
    </row>
    <row r="22" spans="1:11" s="88" customFormat="1" ht="12.6" customHeight="1">
      <c r="A22" s="81" t="s">
        <v>3374</v>
      </c>
      <c r="B22" s="143">
        <v>21</v>
      </c>
      <c r="C22" s="143">
        <v>0</v>
      </c>
      <c r="D22" s="143">
        <v>0</v>
      </c>
      <c r="E22" s="114">
        <f t="shared" si="1"/>
        <v>21</v>
      </c>
      <c r="F22" s="223"/>
      <c r="G22" s="223"/>
      <c r="H22" s="223"/>
      <c r="I22" s="223"/>
      <c r="J22" s="223"/>
      <c r="K22" s="223"/>
    </row>
    <row r="23" spans="1:11" s="88" customFormat="1" ht="12.6" customHeight="1">
      <c r="A23" s="81" t="s">
        <v>3375</v>
      </c>
      <c r="B23" s="143">
        <v>47</v>
      </c>
      <c r="C23" s="143">
        <v>2</v>
      </c>
      <c r="D23" s="143">
        <v>0</v>
      </c>
      <c r="E23" s="114">
        <f t="shared" si="1"/>
        <v>49</v>
      </c>
      <c r="F23" s="223"/>
      <c r="G23" s="223"/>
      <c r="H23" s="223"/>
      <c r="I23" s="223"/>
      <c r="J23" s="223"/>
      <c r="K23" s="223"/>
    </row>
    <row r="24" spans="1:11" s="88" customFormat="1" ht="12.6" customHeight="1">
      <c r="A24" s="81" t="s">
        <v>3376</v>
      </c>
      <c r="B24" s="143">
        <v>26</v>
      </c>
      <c r="C24" s="143">
        <v>0</v>
      </c>
      <c r="D24" s="143">
        <v>0</v>
      </c>
      <c r="E24" s="114">
        <f t="shared" si="1"/>
        <v>26</v>
      </c>
      <c r="F24" s="223"/>
      <c r="G24" s="223"/>
      <c r="H24" s="223"/>
      <c r="I24" s="223"/>
      <c r="J24" s="223"/>
      <c r="K24" s="223"/>
    </row>
    <row r="25" spans="1:11" s="88" customFormat="1" ht="12.6" customHeight="1">
      <c r="A25" s="81" t="s">
        <v>3571</v>
      </c>
      <c r="B25" s="143">
        <v>18</v>
      </c>
      <c r="C25" s="143">
        <v>1</v>
      </c>
      <c r="D25" s="143">
        <v>0</v>
      </c>
      <c r="E25" s="114">
        <f t="shared" si="1"/>
        <v>19</v>
      </c>
      <c r="F25" s="223"/>
      <c r="G25" s="223"/>
      <c r="H25" s="223"/>
      <c r="I25" s="223"/>
      <c r="J25" s="223"/>
      <c r="K25" s="223"/>
    </row>
    <row r="26" spans="1:11" s="88" customFormat="1" ht="12.6" customHeight="1">
      <c r="A26" s="81" t="s">
        <v>3572</v>
      </c>
      <c r="B26" s="143">
        <v>18</v>
      </c>
      <c r="C26" s="143">
        <v>0</v>
      </c>
      <c r="D26" s="143">
        <v>0</v>
      </c>
      <c r="E26" s="114">
        <f t="shared" si="1"/>
        <v>18</v>
      </c>
      <c r="F26" s="223"/>
      <c r="G26" s="223"/>
      <c r="H26" s="223"/>
      <c r="I26" s="223"/>
      <c r="J26" s="223"/>
      <c r="K26" s="223"/>
    </row>
    <row r="27" spans="1:11" s="88" customFormat="1" ht="12.6" customHeight="1">
      <c r="A27" s="81" t="s">
        <v>3647</v>
      </c>
      <c r="B27" s="143">
        <v>1</v>
      </c>
      <c r="C27" s="143">
        <v>0</v>
      </c>
      <c r="D27" s="143">
        <v>0</v>
      </c>
      <c r="E27" s="114">
        <f t="shared" si="1"/>
        <v>1</v>
      </c>
      <c r="F27" s="223"/>
      <c r="G27" s="223"/>
      <c r="H27" s="223"/>
      <c r="I27" s="223"/>
      <c r="J27" s="223"/>
      <c r="K27" s="223"/>
    </row>
    <row r="28" spans="1:11" s="88" customFormat="1" ht="12.6" customHeight="1">
      <c r="A28" s="81" t="s">
        <v>3573</v>
      </c>
      <c r="B28" s="143">
        <v>11</v>
      </c>
      <c r="C28" s="143">
        <v>0</v>
      </c>
      <c r="D28" s="143">
        <v>0</v>
      </c>
      <c r="E28" s="114">
        <f t="shared" si="1"/>
        <v>11</v>
      </c>
      <c r="F28" s="223"/>
      <c r="G28" s="223"/>
      <c r="H28" s="223"/>
      <c r="I28" s="223"/>
      <c r="J28" s="223"/>
      <c r="K28" s="223"/>
    </row>
    <row r="29" spans="1:11" s="88" customFormat="1" ht="12.6" customHeight="1">
      <c r="A29" s="81" t="s">
        <v>3574</v>
      </c>
      <c r="B29" s="143">
        <v>64</v>
      </c>
      <c r="C29" s="143">
        <v>0</v>
      </c>
      <c r="D29" s="143">
        <v>0</v>
      </c>
      <c r="E29" s="114">
        <f t="shared" si="1"/>
        <v>64</v>
      </c>
      <c r="F29" s="223"/>
      <c r="G29" s="223"/>
      <c r="H29" s="223"/>
      <c r="I29" s="223"/>
      <c r="J29" s="223"/>
      <c r="K29" s="223"/>
    </row>
    <row r="30" spans="1:11" s="88" customFormat="1" ht="12.6" customHeight="1">
      <c r="A30" s="81" t="s">
        <v>3575</v>
      </c>
      <c r="B30" s="143">
        <v>8</v>
      </c>
      <c r="C30" s="143">
        <v>0</v>
      </c>
      <c r="D30" s="143">
        <v>0</v>
      </c>
      <c r="E30" s="114">
        <f t="shared" si="1"/>
        <v>8</v>
      </c>
      <c r="F30" s="223"/>
      <c r="G30" s="223"/>
      <c r="H30" s="223"/>
      <c r="I30" s="223"/>
      <c r="J30" s="223"/>
      <c r="K30" s="223"/>
    </row>
    <row r="31" spans="1:11" s="88" customFormat="1" ht="12.6" customHeight="1">
      <c r="A31" s="81" t="s">
        <v>3576</v>
      </c>
      <c r="B31" s="143">
        <v>9</v>
      </c>
      <c r="C31" s="143">
        <v>0</v>
      </c>
      <c r="D31" s="143">
        <v>0</v>
      </c>
      <c r="E31" s="114">
        <f t="shared" si="1"/>
        <v>9</v>
      </c>
      <c r="F31" s="223"/>
      <c r="G31" s="223"/>
      <c r="H31" s="223"/>
      <c r="I31" s="223"/>
      <c r="J31" s="223"/>
      <c r="K31" s="223"/>
    </row>
    <row r="32" spans="1:11" s="88" customFormat="1" ht="12.6" customHeight="1">
      <c r="A32" s="81" t="s">
        <v>3377</v>
      </c>
      <c r="B32" s="143">
        <v>3</v>
      </c>
      <c r="C32" s="143">
        <v>0</v>
      </c>
      <c r="D32" s="143">
        <v>0</v>
      </c>
      <c r="E32" s="114">
        <f t="shared" si="1"/>
        <v>3</v>
      </c>
      <c r="F32" s="223"/>
      <c r="G32" s="223"/>
      <c r="H32" s="223"/>
      <c r="I32" s="223"/>
      <c r="J32" s="223"/>
      <c r="K32" s="223"/>
    </row>
    <row r="33" spans="1:11" s="88" customFormat="1" ht="12.6" customHeight="1">
      <c r="A33" s="81" t="s">
        <v>3378</v>
      </c>
      <c r="B33" s="143">
        <v>7</v>
      </c>
      <c r="C33" s="143">
        <v>0</v>
      </c>
      <c r="D33" s="143">
        <v>2</v>
      </c>
      <c r="E33" s="114">
        <f t="shared" si="1"/>
        <v>9</v>
      </c>
      <c r="F33" s="223"/>
      <c r="G33" s="223"/>
      <c r="H33" s="223"/>
      <c r="I33" s="223"/>
      <c r="J33" s="223"/>
      <c r="K33" s="223"/>
    </row>
    <row r="34" spans="1:11" s="88" customFormat="1" ht="12.6" customHeight="1">
      <c r="A34" s="81" t="s">
        <v>3379</v>
      </c>
      <c r="B34" s="143">
        <v>18</v>
      </c>
      <c r="C34" s="143">
        <v>2</v>
      </c>
      <c r="D34" s="143">
        <v>0</v>
      </c>
      <c r="E34" s="114">
        <f t="shared" si="1"/>
        <v>20</v>
      </c>
      <c r="F34" s="223"/>
      <c r="G34" s="223"/>
      <c r="H34" s="223"/>
      <c r="I34" s="223"/>
      <c r="J34" s="223"/>
      <c r="K34" s="223"/>
    </row>
    <row r="35" spans="1:11" s="88" customFormat="1" ht="12.6" customHeight="1">
      <c r="A35" s="81" t="s">
        <v>3648</v>
      </c>
      <c r="B35" s="143">
        <v>1</v>
      </c>
      <c r="C35" s="143">
        <v>0</v>
      </c>
      <c r="D35" s="143">
        <v>0</v>
      </c>
      <c r="E35" s="114">
        <f t="shared" si="1"/>
        <v>1</v>
      </c>
      <c r="F35" s="223"/>
      <c r="G35" s="223"/>
      <c r="H35" s="223"/>
      <c r="I35" s="223"/>
      <c r="J35" s="223"/>
      <c r="K35" s="223"/>
    </row>
    <row r="36" spans="1:11" s="88" customFormat="1" ht="12.6" customHeight="1">
      <c r="A36" s="81" t="s">
        <v>3577</v>
      </c>
      <c r="B36" s="143">
        <v>246</v>
      </c>
      <c r="C36" s="143">
        <v>0</v>
      </c>
      <c r="D36" s="143">
        <v>0</v>
      </c>
      <c r="E36" s="114">
        <f t="shared" si="1"/>
        <v>246</v>
      </c>
      <c r="F36" s="223"/>
      <c r="G36" s="223"/>
      <c r="H36" s="223"/>
      <c r="I36" s="223"/>
      <c r="J36" s="223"/>
      <c r="K36" s="223"/>
    </row>
    <row r="37" spans="1:11" s="88" customFormat="1" ht="12.6" customHeight="1">
      <c r="A37" s="81" t="s">
        <v>3578</v>
      </c>
      <c r="B37" s="143">
        <v>4</v>
      </c>
      <c r="C37" s="143">
        <v>0</v>
      </c>
      <c r="D37" s="143">
        <v>0</v>
      </c>
      <c r="E37" s="114">
        <f t="shared" si="1"/>
        <v>4</v>
      </c>
      <c r="F37" s="223"/>
      <c r="G37" s="223"/>
      <c r="H37" s="223"/>
      <c r="I37" s="223"/>
      <c r="J37" s="223"/>
      <c r="K37" s="223"/>
    </row>
    <row r="38" spans="1:11" s="15" customFormat="1" ht="15" customHeight="1">
      <c r="A38" s="81" t="s">
        <v>3381</v>
      </c>
      <c r="B38" s="143">
        <v>1</v>
      </c>
      <c r="C38" s="143">
        <v>0</v>
      </c>
      <c r="D38" s="143">
        <v>0</v>
      </c>
      <c r="E38" s="114">
        <f t="shared" si="1"/>
        <v>1</v>
      </c>
      <c r="F38" s="223"/>
      <c r="G38" s="223"/>
      <c r="H38" s="223"/>
      <c r="I38" s="223"/>
      <c r="J38" s="223"/>
      <c r="K38" s="223"/>
    </row>
    <row r="39" spans="1:11" s="15" customFormat="1" ht="15" customHeight="1">
      <c r="A39" s="81" t="s">
        <v>3346</v>
      </c>
      <c r="B39" s="143">
        <v>12</v>
      </c>
      <c r="C39" s="143">
        <v>0</v>
      </c>
      <c r="D39" s="143">
        <v>0</v>
      </c>
      <c r="E39" s="114">
        <f t="shared" si="1"/>
        <v>12</v>
      </c>
      <c r="F39" s="223"/>
      <c r="G39" s="223"/>
      <c r="H39" s="223"/>
      <c r="I39" s="223"/>
      <c r="J39" s="223"/>
      <c r="K39" s="223"/>
    </row>
    <row r="40" spans="1:11" s="15" customFormat="1" ht="15" customHeight="1">
      <c r="A40" s="81" t="s">
        <v>3579</v>
      </c>
      <c r="B40" s="143">
        <v>1</v>
      </c>
      <c r="C40" s="143">
        <v>0</v>
      </c>
      <c r="D40" s="143">
        <v>0</v>
      </c>
      <c r="E40" s="114">
        <f t="shared" si="1"/>
        <v>1</v>
      </c>
      <c r="F40" s="223"/>
      <c r="G40" s="223"/>
      <c r="H40" s="223"/>
      <c r="I40" s="223"/>
      <c r="J40" s="223"/>
      <c r="K40" s="223"/>
    </row>
    <row r="41" spans="1:11" s="15" customFormat="1" ht="15" customHeight="1">
      <c r="A41" s="81" t="s">
        <v>3580</v>
      </c>
      <c r="B41" s="143">
        <v>1</v>
      </c>
      <c r="C41" s="143">
        <v>0</v>
      </c>
      <c r="D41" s="143">
        <v>1</v>
      </c>
      <c r="E41" s="114">
        <f t="shared" si="1"/>
        <v>2</v>
      </c>
      <c r="F41" s="223"/>
      <c r="G41" s="223"/>
      <c r="H41" s="223"/>
      <c r="I41" s="223"/>
      <c r="J41" s="223"/>
      <c r="K41" s="223"/>
    </row>
    <row r="42" spans="1:11" s="15" customFormat="1" ht="15" customHeight="1">
      <c r="A42" s="81"/>
      <c r="B42" s="143"/>
      <c r="C42" s="143"/>
      <c r="D42" s="143"/>
      <c r="E42" s="114"/>
      <c r="F42" s="223"/>
      <c r="G42" s="223"/>
      <c r="H42" s="223"/>
      <c r="I42" s="223"/>
      <c r="J42" s="223"/>
      <c r="K42" s="223"/>
    </row>
    <row r="43" spans="1:11" s="15" customFormat="1" ht="15" customHeight="1">
      <c r="A43" s="81"/>
      <c r="B43" s="143"/>
      <c r="C43" s="143"/>
      <c r="D43" s="143"/>
      <c r="E43" s="114"/>
      <c r="F43" s="223"/>
      <c r="G43" s="223"/>
      <c r="H43" s="223"/>
      <c r="I43" s="223"/>
      <c r="J43" s="223"/>
      <c r="K43" s="223"/>
    </row>
    <row r="44" spans="1:11" s="15" customFormat="1" ht="15" customHeight="1">
      <c r="A44" s="81"/>
      <c r="B44" s="143"/>
      <c r="C44" s="143"/>
      <c r="D44" s="143"/>
      <c r="E44" s="114"/>
      <c r="F44" s="81"/>
    </row>
    <row r="45" spans="1:11" s="15" customFormat="1" ht="15" customHeight="1">
      <c r="A45" s="81"/>
      <c r="B45" s="143"/>
      <c r="C45" s="143"/>
      <c r="D45" s="143"/>
      <c r="E45" s="114"/>
      <c r="F45" s="81"/>
    </row>
    <row r="46" spans="1:11" s="15" customFormat="1" ht="15" customHeight="1">
      <c r="A46" s="81"/>
      <c r="B46" s="143"/>
      <c r="C46" s="143"/>
      <c r="D46" s="143"/>
      <c r="E46" s="114"/>
      <c r="F46" s="81"/>
    </row>
    <row r="47" spans="1:11" s="15" customFormat="1" ht="15" customHeight="1">
      <c r="A47" s="81"/>
      <c r="B47" s="143"/>
      <c r="C47" s="143"/>
      <c r="D47" s="143"/>
      <c r="E47" s="114"/>
      <c r="F47" s="81"/>
    </row>
    <row r="48" spans="1:11" s="15" customFormat="1" ht="15" customHeight="1">
      <c r="A48" s="81"/>
      <c r="B48" s="143"/>
      <c r="C48" s="143"/>
      <c r="D48" s="143"/>
      <c r="E48" s="114"/>
      <c r="F48" s="81"/>
    </row>
    <row r="49" spans="1:6" s="15" customFormat="1" ht="15" customHeight="1">
      <c r="A49" s="81"/>
      <c r="B49" s="143"/>
      <c r="C49" s="143"/>
      <c r="D49" s="143"/>
      <c r="E49" s="114"/>
      <c r="F49" s="81"/>
    </row>
    <row r="50" spans="1:6" s="15" customFormat="1" ht="15" customHeight="1">
      <c r="A50" s="81"/>
      <c r="B50" s="143"/>
      <c r="C50" s="143"/>
      <c r="D50" s="143"/>
      <c r="E50" s="114"/>
      <c r="F50" s="81"/>
    </row>
    <row r="51" spans="1:6" s="15" customFormat="1" ht="15" customHeight="1">
      <c r="A51" s="81"/>
      <c r="B51" s="143"/>
      <c r="C51" s="143"/>
      <c r="D51" s="143"/>
      <c r="E51" s="114"/>
      <c r="F51" s="81"/>
    </row>
    <row r="52" spans="1:6" s="15" customFormat="1" ht="15" customHeight="1">
      <c r="A52" s="81"/>
      <c r="B52" s="143"/>
      <c r="C52" s="143"/>
      <c r="D52" s="143"/>
      <c r="E52" s="114"/>
      <c r="F52" s="81"/>
    </row>
    <row r="53" spans="1:6" s="15" customFormat="1" ht="15" customHeight="1">
      <c r="A53" s="81"/>
      <c r="B53" s="143"/>
      <c r="C53" s="143"/>
      <c r="D53" s="143"/>
      <c r="E53" s="114"/>
      <c r="F53" s="81"/>
    </row>
    <row r="54" spans="1:6" s="15" customFormat="1" ht="15" customHeight="1">
      <c r="A54" s="81"/>
      <c r="B54" s="143"/>
      <c r="C54" s="143"/>
      <c r="D54" s="143"/>
      <c r="E54" s="114"/>
      <c r="F54" s="81"/>
    </row>
    <row r="55" spans="1:6" s="15" customFormat="1" ht="15" customHeight="1">
      <c r="A55" s="81"/>
      <c r="B55" s="143"/>
      <c r="C55" s="143"/>
      <c r="D55" s="143"/>
      <c r="E55" s="114"/>
      <c r="F55" s="81"/>
    </row>
    <row r="56" spans="1:6" s="15" customFormat="1" ht="15" customHeight="1">
      <c r="A56" s="81"/>
      <c r="B56" s="143"/>
      <c r="C56" s="143"/>
      <c r="D56" s="143"/>
      <c r="E56" s="114"/>
      <c r="F56" s="81"/>
    </row>
    <row r="57" spans="1:6" s="15" customFormat="1" ht="15" customHeight="1">
      <c r="A57" s="81"/>
      <c r="B57" s="143"/>
      <c r="C57" s="143"/>
      <c r="D57" s="143"/>
      <c r="E57" s="114"/>
      <c r="F57" s="81"/>
    </row>
    <row r="58" spans="1:6" s="15" customFormat="1" ht="15" customHeight="1">
      <c r="A58" s="81"/>
      <c r="B58" s="143"/>
      <c r="C58" s="143"/>
      <c r="D58" s="143"/>
      <c r="E58" s="114"/>
      <c r="F58" s="81"/>
    </row>
    <row r="59" spans="1:6" s="15" customFormat="1" ht="15" customHeight="1">
      <c r="A59" s="81"/>
      <c r="B59" s="143"/>
      <c r="C59" s="143"/>
      <c r="D59" s="143"/>
      <c r="E59" s="114"/>
      <c r="F59" s="81"/>
    </row>
    <row r="60" spans="1:6" s="15" customFormat="1" ht="15" customHeight="1">
      <c r="A60" s="81"/>
      <c r="B60" s="143"/>
      <c r="C60" s="143"/>
      <c r="D60" s="143"/>
      <c r="E60" s="114"/>
      <c r="F60" s="81"/>
    </row>
    <row r="61" spans="1:6" s="15" customFormat="1" ht="15" customHeight="1">
      <c r="A61" s="81"/>
      <c r="B61" s="143"/>
      <c r="C61" s="143"/>
      <c r="D61" s="143"/>
      <c r="E61" s="114"/>
      <c r="F61" s="81"/>
    </row>
    <row r="62" spans="1:6" s="15" customFormat="1" ht="15" customHeight="1">
      <c r="A62" s="81"/>
      <c r="B62" s="143"/>
      <c r="C62" s="143"/>
      <c r="D62" s="143"/>
      <c r="E62" s="114"/>
      <c r="F62" s="81"/>
    </row>
    <row r="63" spans="1:6" s="15" customFormat="1" ht="15" customHeight="1">
      <c r="A63" s="81"/>
      <c r="B63" s="143"/>
      <c r="C63" s="143"/>
      <c r="D63" s="143"/>
      <c r="E63" s="114"/>
      <c r="F63" s="81"/>
    </row>
    <row r="64" spans="1:6" s="15" customFormat="1" ht="15" customHeight="1">
      <c r="A64" s="81"/>
      <c r="B64" s="143"/>
      <c r="C64" s="143"/>
      <c r="D64" s="143"/>
      <c r="E64" s="114"/>
      <c r="F64" s="81"/>
    </row>
    <row r="65" spans="1:6" s="15" customFormat="1" ht="15" customHeight="1">
      <c r="A65" s="81"/>
      <c r="B65" s="143"/>
      <c r="C65" s="143"/>
      <c r="D65" s="143"/>
      <c r="E65" s="114"/>
      <c r="F65" s="81"/>
    </row>
    <row r="66" spans="1:6" s="15" customFormat="1" ht="15" customHeight="1">
      <c r="E66" s="11"/>
    </row>
    <row r="67" spans="1:6" s="15" customFormat="1" ht="15" customHeight="1">
      <c r="E67" s="11"/>
    </row>
    <row r="68" spans="1:6" s="15" customFormat="1" ht="15" customHeight="1">
      <c r="E68" s="11"/>
    </row>
    <row r="69" spans="1:6" s="15" customFormat="1" ht="15" customHeight="1">
      <c r="E69" s="11"/>
    </row>
    <row r="70" spans="1:6" s="15" customFormat="1" ht="15" customHeight="1">
      <c r="E70" s="11"/>
    </row>
    <row r="71" spans="1:6" s="15" customFormat="1" ht="15" customHeight="1">
      <c r="E71" s="11"/>
    </row>
    <row r="72" spans="1:6" s="15" customFormat="1" ht="15" customHeight="1">
      <c r="E72" s="11"/>
    </row>
    <row r="73" spans="1:6" s="15" customFormat="1" ht="15" customHeight="1">
      <c r="E73" s="11"/>
    </row>
    <row r="74" spans="1:6" s="15" customFormat="1" ht="15" customHeight="1">
      <c r="E74" s="11"/>
    </row>
    <row r="75" spans="1:6" s="15" customFormat="1" ht="15" customHeight="1">
      <c r="E75" s="11"/>
    </row>
    <row r="76" spans="1:6" s="15" customFormat="1" ht="15" customHeight="1">
      <c r="E76" s="11"/>
    </row>
    <row r="77" spans="1:6" s="15" customFormat="1" ht="15" customHeight="1">
      <c r="E77" s="11"/>
    </row>
    <row r="78" spans="1:6" s="15" customFormat="1" ht="15" customHeight="1">
      <c r="E78" s="11"/>
    </row>
    <row r="79" spans="1:6" s="15" customFormat="1" ht="15" customHeight="1">
      <c r="E79" s="11"/>
    </row>
    <row r="80" spans="1:6"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s="15" customFormat="1" ht="15" customHeight="1">
      <c r="E93" s="11"/>
    </row>
    <row r="94" spans="5:5" s="15" customFormat="1" ht="15" customHeight="1">
      <c r="E94" s="11"/>
    </row>
    <row r="95" spans="5:5" s="15" customFormat="1" ht="15" customHeight="1">
      <c r="E95" s="11"/>
    </row>
    <row r="96" spans="5:5" s="15" customFormat="1" ht="15" customHeight="1">
      <c r="E96" s="11"/>
    </row>
    <row r="97" spans="5:5" s="15" customFormat="1" ht="15" customHeight="1">
      <c r="E97" s="11"/>
    </row>
    <row r="98" spans="5:5" s="15" customFormat="1" ht="15" customHeight="1">
      <c r="E98" s="11"/>
    </row>
    <row r="99" spans="5:5" s="15" customFormat="1" ht="15" customHeight="1">
      <c r="E99" s="11"/>
    </row>
    <row r="100" spans="5:5" s="15" customFormat="1" ht="15" customHeight="1">
      <c r="E100" s="11"/>
    </row>
    <row r="101" spans="5:5" s="15" customFormat="1" ht="15" customHeight="1">
      <c r="E101" s="11"/>
    </row>
    <row r="102" spans="5:5" s="15" customFormat="1" ht="15" customHeight="1">
      <c r="E102" s="11"/>
    </row>
    <row r="103" spans="5:5" s="15" customFormat="1" ht="15" customHeight="1">
      <c r="E103" s="11"/>
    </row>
    <row r="104" spans="5:5" s="15" customFormat="1" ht="15" customHeight="1">
      <c r="E104" s="11"/>
    </row>
    <row r="105" spans="5:5" s="15" customFormat="1" ht="15" customHeight="1">
      <c r="E105" s="11"/>
    </row>
    <row r="106" spans="5:5" s="15" customFormat="1" ht="15" customHeight="1">
      <c r="E106" s="11"/>
    </row>
    <row r="107" spans="5:5" s="15" customFormat="1" ht="15" customHeight="1">
      <c r="E107" s="11"/>
    </row>
    <row r="108" spans="5:5" s="15" customFormat="1" ht="15" customHeight="1">
      <c r="E108" s="11"/>
    </row>
    <row r="109" spans="5:5" s="15" customFormat="1" ht="15" customHeight="1">
      <c r="E109" s="11"/>
    </row>
    <row r="110" spans="5:5" s="15" customFormat="1" ht="15" customHeight="1">
      <c r="E110" s="11"/>
    </row>
    <row r="111" spans="5:5" s="15" customFormat="1" ht="15" customHeight="1">
      <c r="E111" s="11"/>
    </row>
    <row r="112" spans="5:5" s="15" customFormat="1" ht="15" customHeight="1">
      <c r="E112" s="11"/>
    </row>
    <row r="113" spans="5:5" s="15" customFormat="1" ht="15" customHeight="1">
      <c r="E113" s="11"/>
    </row>
    <row r="114" spans="5:5" s="15" customFormat="1" ht="15" customHeight="1">
      <c r="E114" s="11"/>
    </row>
    <row r="115" spans="5:5" s="15" customFormat="1" ht="15" customHeight="1">
      <c r="E115" s="11"/>
    </row>
    <row r="116" spans="5:5" s="15" customFormat="1" ht="15" customHeight="1">
      <c r="E116" s="11"/>
    </row>
    <row r="117" spans="5:5" s="15" customFormat="1" ht="15" customHeight="1">
      <c r="E117" s="11"/>
    </row>
    <row r="118" spans="5:5" s="15" customFormat="1" ht="15" customHeight="1">
      <c r="E118" s="11"/>
    </row>
    <row r="119" spans="5:5" s="15" customFormat="1" ht="15" customHeight="1">
      <c r="E119" s="11"/>
    </row>
    <row r="120" spans="5:5" s="15" customFormat="1" ht="15" customHeight="1">
      <c r="E120" s="11"/>
    </row>
    <row r="121" spans="5:5" s="15" customFormat="1" ht="15" customHeight="1">
      <c r="E121" s="11"/>
    </row>
    <row r="122" spans="5:5" s="15" customFormat="1" ht="15" customHeight="1">
      <c r="E122" s="11"/>
    </row>
    <row r="123" spans="5:5" s="15" customFormat="1" ht="15" customHeight="1">
      <c r="E123" s="11"/>
    </row>
    <row r="124" spans="5:5" s="15" customFormat="1" ht="15" customHeight="1">
      <c r="E124" s="11"/>
    </row>
    <row r="125" spans="5:5" s="15" customFormat="1" ht="15" customHeight="1">
      <c r="E125" s="11"/>
    </row>
    <row r="126" spans="5:5" s="15" customFormat="1" ht="15" customHeight="1">
      <c r="E126" s="11"/>
    </row>
    <row r="127" spans="5:5" s="15" customFormat="1" ht="15" customHeight="1">
      <c r="E127" s="11"/>
    </row>
    <row r="128" spans="5:5" s="15" customFormat="1" ht="15" customHeight="1">
      <c r="E128" s="11"/>
    </row>
    <row r="129" spans="5:5" s="15" customFormat="1" ht="15" customHeight="1">
      <c r="E129" s="11"/>
    </row>
    <row r="130" spans="5:5" s="15" customFormat="1" ht="15" customHeight="1">
      <c r="E130" s="11"/>
    </row>
    <row r="131" spans="5:5" s="15" customFormat="1" ht="15" customHeight="1">
      <c r="E131" s="11"/>
    </row>
    <row r="132" spans="5:5" s="15" customFormat="1" ht="15" customHeight="1">
      <c r="E132" s="11"/>
    </row>
    <row r="133" spans="5:5" s="15" customFormat="1" ht="15" customHeight="1">
      <c r="E133" s="11"/>
    </row>
    <row r="134" spans="5:5" s="15" customFormat="1" ht="15" customHeight="1">
      <c r="E134" s="11"/>
    </row>
    <row r="135" spans="5:5" s="15" customFormat="1" ht="15" customHeight="1">
      <c r="E135" s="11"/>
    </row>
    <row r="136" spans="5:5" s="15" customFormat="1" ht="15" customHeight="1">
      <c r="E136" s="11"/>
    </row>
    <row r="137" spans="5:5" s="15" customFormat="1" ht="15" customHeight="1">
      <c r="E137" s="11"/>
    </row>
    <row r="138" spans="5:5" s="15" customFormat="1" ht="15" customHeight="1">
      <c r="E138" s="11"/>
    </row>
    <row r="139" spans="5:5" s="15" customFormat="1" ht="15" customHeight="1">
      <c r="E139" s="11"/>
    </row>
    <row r="140" spans="5:5" s="15" customFormat="1" ht="15" customHeight="1">
      <c r="E140" s="11"/>
    </row>
    <row r="141" spans="5:5" s="15" customFormat="1" ht="15" customHeight="1">
      <c r="E141" s="11"/>
    </row>
    <row r="142" spans="5:5" s="15" customFormat="1" ht="15" customHeight="1">
      <c r="E142" s="11"/>
    </row>
    <row r="143" spans="5:5" s="15" customFormat="1" ht="15" customHeight="1">
      <c r="E143" s="11"/>
    </row>
    <row r="144" spans="5:5" s="15" customFormat="1" ht="15" customHeight="1">
      <c r="E144" s="11"/>
    </row>
    <row r="145" spans="5:5" s="15" customFormat="1" ht="15" customHeight="1">
      <c r="E145" s="11"/>
    </row>
    <row r="146" spans="5:5" s="15" customFormat="1" ht="15" customHeight="1">
      <c r="E146" s="11"/>
    </row>
    <row r="147" spans="5:5" s="15" customFormat="1" ht="15" customHeight="1">
      <c r="E147" s="11"/>
    </row>
    <row r="148" spans="5:5" s="15" customFormat="1" ht="15" customHeight="1">
      <c r="E148" s="11"/>
    </row>
    <row r="149" spans="5:5" s="15" customFormat="1" ht="15" customHeight="1">
      <c r="E149" s="11"/>
    </row>
    <row r="150" spans="5:5" s="15" customFormat="1" ht="15" customHeight="1">
      <c r="E150" s="11"/>
    </row>
    <row r="151" spans="5:5" s="15" customFormat="1" ht="15" customHeight="1">
      <c r="E151" s="11"/>
    </row>
    <row r="152" spans="5:5" s="15" customFormat="1" ht="15" customHeight="1">
      <c r="E152" s="11"/>
    </row>
    <row r="153" spans="5:5" s="15" customFormat="1" ht="15" customHeight="1">
      <c r="E153" s="11"/>
    </row>
    <row r="154" spans="5:5" s="15" customFormat="1" ht="15" customHeight="1">
      <c r="E154" s="11"/>
    </row>
    <row r="155" spans="5:5" ht="15" customHeight="1"/>
    <row r="156" spans="5:5" ht="15" customHeight="1"/>
    <row r="157" spans="5:5" ht="15" customHeight="1"/>
    <row r="158" spans="5:5" ht="15" customHeight="1"/>
    <row r="159" spans="5:5" ht="15" customHeight="1"/>
    <row r="160" spans="5:5"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sheetData>
  <mergeCells count="4">
    <mergeCell ref="A1:C1"/>
    <mergeCell ref="A7:A8"/>
    <mergeCell ref="B7:D7"/>
    <mergeCell ref="A6:C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I448"/>
  <sheetViews>
    <sheetView zoomScaleNormal="100" workbookViewId="0">
      <pane ySplit="8" topLeftCell="A9" activePane="bottomLeft" state="frozen"/>
      <selection pane="bottomLeft" activeCell="A6" sqref="A6:C6"/>
    </sheetView>
  </sheetViews>
  <sheetFormatPr baseColWidth="10" defaultColWidth="11.42578125" defaultRowHeight="24.75" customHeight="1"/>
  <cols>
    <col min="1" max="1" width="82.42578125" style="11" customWidth="1"/>
    <col min="2" max="2" width="10.7109375" style="11" customWidth="1"/>
    <col min="3" max="5" width="9.7109375" style="11" customWidth="1"/>
    <col min="6" max="6" width="14.42578125" style="11" customWidth="1"/>
    <col min="7" max="16384" width="11.42578125" style="11"/>
  </cols>
  <sheetData>
    <row r="1" spans="1:9" s="2" customFormat="1" ht="15.75" customHeight="1">
      <c r="A1" s="352" t="s">
        <v>32</v>
      </c>
      <c r="B1" s="361"/>
      <c r="C1" s="361"/>
      <c r="D1" s="37"/>
      <c r="E1" s="38"/>
      <c r="F1" s="87" t="s">
        <v>100</v>
      </c>
    </row>
    <row r="2" spans="1:9" s="2" customFormat="1" ht="5.25" customHeight="1">
      <c r="A2" s="1"/>
      <c r="B2" s="1"/>
      <c r="C2" s="1"/>
      <c r="D2" s="1"/>
      <c r="E2" s="1"/>
    </row>
    <row r="3" spans="1:9" s="67" customFormat="1" ht="15" customHeight="1">
      <c r="A3" s="42" t="s">
        <v>97</v>
      </c>
      <c r="B3" s="42"/>
      <c r="C3" s="42"/>
      <c r="D3" s="42"/>
      <c r="E3" s="42"/>
    </row>
    <row r="4" spans="1:9" s="67" customFormat="1" ht="15" customHeight="1">
      <c r="A4" s="43" t="s">
        <v>16</v>
      </c>
      <c r="B4" s="68"/>
      <c r="C4" s="68"/>
      <c r="D4" s="68"/>
      <c r="E4" s="68"/>
      <c r="F4" s="69"/>
    </row>
    <row r="5" spans="1:9" s="71" customFormat="1" ht="6" customHeight="1">
      <c r="A5" s="50"/>
      <c r="B5" s="70"/>
      <c r="C5" s="70"/>
      <c r="D5" s="70"/>
      <c r="E5" s="70"/>
    </row>
    <row r="6" spans="1:9" s="8" customFormat="1" ht="15" customHeight="1" thickBot="1">
      <c r="A6" s="347" t="s">
        <v>3678</v>
      </c>
      <c r="B6" s="348"/>
      <c r="C6" s="348"/>
      <c r="D6" s="9"/>
      <c r="E6" s="9"/>
    </row>
    <row r="7" spans="1:9" s="67" customFormat="1" ht="21.75" customHeight="1">
      <c r="A7" s="355"/>
      <c r="B7" s="357"/>
      <c r="C7" s="357"/>
      <c r="D7" s="357"/>
      <c r="E7" s="131"/>
    </row>
    <row r="8" spans="1:9" s="48" customFormat="1" ht="21.75" customHeight="1">
      <c r="A8" s="356"/>
      <c r="B8" s="45" t="s">
        <v>34</v>
      </c>
      <c r="C8" s="45" t="s">
        <v>35</v>
      </c>
      <c r="D8" s="45" t="s">
        <v>36</v>
      </c>
      <c r="E8" s="45" t="s">
        <v>37</v>
      </c>
    </row>
    <row r="9" spans="1:9" s="88" customFormat="1" ht="21" customHeight="1">
      <c r="A9" s="54" t="s">
        <v>37</v>
      </c>
      <c r="B9" s="65">
        <f>SUM(B11:B24)</f>
        <v>91</v>
      </c>
      <c r="C9" s="65">
        <f>SUM(C12:C24)</f>
        <v>1</v>
      </c>
      <c r="D9" s="65">
        <f>SUM(D12:D24)</f>
        <v>1</v>
      </c>
      <c r="E9" s="65">
        <f>SUM(B9:D9)</f>
        <v>93</v>
      </c>
      <c r="F9" s="116"/>
    </row>
    <row r="10" spans="1:9" s="8" customFormat="1" ht="9" customHeight="1">
      <c r="A10" s="62"/>
      <c r="B10" s="66"/>
      <c r="C10" s="66"/>
      <c r="D10" s="66"/>
      <c r="E10" s="65"/>
    </row>
    <row r="11" spans="1:9" s="88" customFormat="1" ht="12.6" customHeight="1">
      <c r="A11" s="81" t="s">
        <v>3527</v>
      </c>
      <c r="B11" s="98">
        <v>0</v>
      </c>
      <c r="C11" s="98">
        <v>0</v>
      </c>
      <c r="D11" s="98">
        <v>0</v>
      </c>
      <c r="E11" s="65">
        <f t="shared" ref="E11:E20" si="0">SUM(B11:D11)</f>
        <v>0</v>
      </c>
      <c r="F11" s="40"/>
      <c r="G11" s="11"/>
    </row>
    <row r="12" spans="1:9" s="88" customFormat="1" ht="12.6" customHeight="1">
      <c r="A12" s="81" t="s">
        <v>3568</v>
      </c>
      <c r="B12" s="98">
        <v>23</v>
      </c>
      <c r="C12" s="98">
        <v>0</v>
      </c>
      <c r="D12" s="98">
        <v>0</v>
      </c>
      <c r="E12" s="65">
        <f t="shared" si="0"/>
        <v>23</v>
      </c>
      <c r="F12" s="40"/>
      <c r="G12" s="11"/>
      <c r="H12" s="11"/>
      <c r="I12" s="11"/>
    </row>
    <row r="13" spans="1:9" s="88" customFormat="1" ht="12.6" customHeight="1">
      <c r="A13" s="81" t="s">
        <v>3569</v>
      </c>
      <c r="B13" s="98">
        <v>7</v>
      </c>
      <c r="C13" s="98">
        <v>0</v>
      </c>
      <c r="D13" s="98">
        <v>0</v>
      </c>
      <c r="E13" s="65">
        <f t="shared" si="0"/>
        <v>7</v>
      </c>
      <c r="F13" s="40"/>
      <c r="G13" s="11"/>
      <c r="H13" s="11"/>
      <c r="I13" s="11"/>
    </row>
    <row r="14" spans="1:9" s="88" customFormat="1" ht="12.6" customHeight="1">
      <c r="A14" s="81" t="s">
        <v>3570</v>
      </c>
      <c r="B14" s="98">
        <v>1</v>
      </c>
      <c r="C14" s="98">
        <v>0</v>
      </c>
      <c r="D14" s="98">
        <v>0</v>
      </c>
      <c r="E14" s="65">
        <f t="shared" si="0"/>
        <v>1</v>
      </c>
      <c r="F14" s="40"/>
      <c r="G14" s="11"/>
      <c r="H14" s="11"/>
      <c r="I14" s="11"/>
    </row>
    <row r="15" spans="1:9" s="88" customFormat="1" ht="12.6" customHeight="1">
      <c r="A15" s="81" t="s">
        <v>3375</v>
      </c>
      <c r="B15" s="98">
        <v>1</v>
      </c>
      <c r="C15" s="98">
        <v>0</v>
      </c>
      <c r="D15" s="98">
        <v>0</v>
      </c>
      <c r="E15" s="65">
        <f t="shared" si="0"/>
        <v>1</v>
      </c>
      <c r="F15" s="40"/>
      <c r="G15" s="11"/>
      <c r="H15" s="11"/>
      <c r="I15" s="11"/>
    </row>
    <row r="16" spans="1:9" s="88" customFormat="1" ht="12.6" customHeight="1">
      <c r="A16" s="81" t="s">
        <v>3571</v>
      </c>
      <c r="B16" s="98">
        <v>28</v>
      </c>
      <c r="C16" s="98">
        <v>1</v>
      </c>
      <c r="D16" s="98">
        <v>0</v>
      </c>
      <c r="E16" s="65">
        <f t="shared" si="0"/>
        <v>29</v>
      </c>
      <c r="F16" s="40"/>
      <c r="G16" s="11"/>
      <c r="H16" s="11"/>
      <c r="I16" s="11"/>
    </row>
    <row r="17" spans="1:9" s="88" customFormat="1" ht="12.6" customHeight="1">
      <c r="A17" s="81" t="s">
        <v>3572</v>
      </c>
      <c r="B17" s="98">
        <v>28</v>
      </c>
      <c r="C17" s="98">
        <v>0</v>
      </c>
      <c r="D17" s="98">
        <v>0</v>
      </c>
      <c r="E17" s="65">
        <f t="shared" si="0"/>
        <v>28</v>
      </c>
      <c r="F17" s="40"/>
      <c r="G17" s="11"/>
      <c r="H17" s="11"/>
      <c r="I17" s="11"/>
    </row>
    <row r="18" spans="1:9" s="88" customFormat="1" ht="12.6" customHeight="1">
      <c r="A18" s="81" t="s">
        <v>3573</v>
      </c>
      <c r="B18" s="98">
        <v>1</v>
      </c>
      <c r="C18" s="98">
        <v>0</v>
      </c>
      <c r="D18" s="98">
        <v>0</v>
      </c>
      <c r="E18" s="65">
        <f t="shared" si="0"/>
        <v>1</v>
      </c>
      <c r="F18" s="40"/>
      <c r="G18" s="11"/>
      <c r="H18" s="11"/>
      <c r="I18" s="11"/>
    </row>
    <row r="19" spans="1:9" s="88" customFormat="1" ht="12.6" customHeight="1">
      <c r="A19" s="81" t="s">
        <v>3577</v>
      </c>
      <c r="B19" s="98">
        <v>2</v>
      </c>
      <c r="C19" s="98">
        <v>0</v>
      </c>
      <c r="D19" s="98">
        <v>0</v>
      </c>
      <c r="E19" s="65">
        <f t="shared" si="0"/>
        <v>2</v>
      </c>
      <c r="F19" s="40"/>
      <c r="G19" s="11"/>
      <c r="H19" s="11"/>
      <c r="I19" s="11"/>
    </row>
    <row r="20" spans="1:9" s="88" customFormat="1" ht="15" customHeight="1">
      <c r="A20" s="81" t="s">
        <v>3580</v>
      </c>
      <c r="B20" s="96">
        <v>0</v>
      </c>
      <c r="C20" s="96">
        <v>0</v>
      </c>
      <c r="D20" s="96">
        <v>1</v>
      </c>
      <c r="E20" s="65">
        <f t="shared" si="0"/>
        <v>1</v>
      </c>
      <c r="F20" s="11"/>
      <c r="G20" s="11"/>
      <c r="H20" s="11"/>
      <c r="I20" s="11"/>
    </row>
    <row r="21" spans="1:9" s="88" customFormat="1" ht="12.6" customHeight="1">
      <c r="B21" s="98"/>
      <c r="C21" s="98"/>
      <c r="D21" s="98"/>
      <c r="E21" s="65"/>
      <c r="F21" s="40"/>
      <c r="G21" s="11"/>
      <c r="H21" s="11"/>
      <c r="I21" s="11"/>
    </row>
    <row r="22" spans="1:9" s="88" customFormat="1" ht="12.6" customHeight="1">
      <c r="A22" s="81"/>
      <c r="B22" s="98"/>
      <c r="C22" s="98"/>
      <c r="D22" s="98"/>
      <c r="E22" s="65"/>
      <c r="F22" s="40"/>
      <c r="G22" s="11"/>
    </row>
    <row r="23" spans="1:9" s="88" customFormat="1" ht="12.6" customHeight="1">
      <c r="A23" s="81"/>
      <c r="B23" s="98"/>
      <c r="C23" s="98"/>
      <c r="D23" s="98"/>
      <c r="E23" s="65"/>
      <c r="F23" s="40"/>
      <c r="G23" s="11"/>
    </row>
    <row r="24" spans="1:9" s="88" customFormat="1" ht="12.6" customHeight="1">
      <c r="A24" s="81"/>
      <c r="B24" s="98"/>
      <c r="C24" s="98"/>
      <c r="D24" s="98"/>
      <c r="E24" s="65"/>
      <c r="F24" s="40"/>
      <c r="G24" s="11"/>
    </row>
    <row r="25" spans="1:9" ht="15" customHeight="1">
      <c r="E25" s="95"/>
    </row>
    <row r="26" spans="1:9" ht="15" customHeight="1">
      <c r="E26" s="96"/>
    </row>
    <row r="27" spans="1:9" ht="15" customHeight="1">
      <c r="E27" s="94"/>
    </row>
    <row r="28" spans="1:9" ht="15" customHeight="1">
      <c r="E28" s="95"/>
    </row>
    <row r="29" spans="1:9" ht="15" customHeight="1">
      <c r="E29" s="95"/>
    </row>
    <row r="30" spans="1:9" ht="15" customHeight="1">
      <c r="E30" s="95"/>
    </row>
    <row r="31" spans="1:9" ht="15" customHeight="1">
      <c r="E31" s="95"/>
    </row>
    <row r="32" spans="1:9" ht="15" customHeight="1">
      <c r="E32" s="95"/>
    </row>
    <row r="33" spans="5:5" ht="15" customHeight="1">
      <c r="E33" s="96"/>
    </row>
    <row r="34" spans="5:5" ht="15" customHeight="1">
      <c r="E34" s="94"/>
    </row>
    <row r="35" spans="5:5" ht="15" customHeight="1">
      <c r="E35" s="95"/>
    </row>
    <row r="36" spans="5:5" ht="15" customHeight="1">
      <c r="E36" s="95"/>
    </row>
    <row r="37" spans="5:5" ht="15" customHeight="1">
      <c r="E37" s="91"/>
    </row>
    <row r="38" spans="5:5" ht="15" customHeight="1">
      <c r="E38" s="132"/>
    </row>
    <row r="39" spans="5:5" ht="15" customHeight="1"/>
    <row r="40" spans="5:5" ht="15" customHeight="1">
      <c r="E40" s="15"/>
    </row>
    <row r="41" spans="5:5" ht="15" customHeight="1"/>
    <row r="42" spans="5:5" ht="15" customHeight="1"/>
    <row r="43" spans="5:5" ht="15" customHeight="1"/>
    <row r="44" spans="5:5" ht="15" customHeight="1"/>
    <row r="45" spans="5:5" ht="15" customHeight="1"/>
    <row r="46" spans="5:5" ht="15" customHeight="1"/>
    <row r="47" spans="5:5" ht="15" customHeight="1"/>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sheetData>
  <mergeCells count="4">
    <mergeCell ref="A1:C1"/>
    <mergeCell ref="A7:A8"/>
    <mergeCell ref="B7:D7"/>
    <mergeCell ref="A6:C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P400"/>
  <sheetViews>
    <sheetView zoomScaleNormal="100" workbookViewId="0">
      <pane ySplit="8" topLeftCell="A9" activePane="bottomLeft" state="frozen"/>
      <selection pane="bottomLeft" activeCell="B23" sqref="B23:B29"/>
    </sheetView>
  </sheetViews>
  <sheetFormatPr baseColWidth="10" defaultColWidth="11.42578125" defaultRowHeight="24.75" customHeight="1"/>
  <cols>
    <col min="1" max="1" width="60.5703125" style="11" customWidth="1"/>
    <col min="2" max="2" width="10.85546875" style="11" customWidth="1"/>
    <col min="3" max="5" width="9.7109375" style="11" customWidth="1"/>
    <col min="6" max="6" width="15.42578125" style="11" customWidth="1"/>
    <col min="7" max="10" width="11.42578125" style="223"/>
    <col min="11" max="16384" width="11.42578125" style="11"/>
  </cols>
  <sheetData>
    <row r="1" spans="1:16" s="2" customFormat="1" ht="15.75" customHeight="1">
      <c r="A1" s="352" t="s">
        <v>32</v>
      </c>
      <c r="B1" s="361"/>
      <c r="C1" s="361"/>
      <c r="D1" s="37"/>
      <c r="E1" s="38"/>
      <c r="F1" s="87" t="s">
        <v>100</v>
      </c>
    </row>
    <row r="2" spans="1:16" s="2" customFormat="1" ht="5.25" customHeight="1">
      <c r="A2" s="1"/>
      <c r="B2" s="1"/>
      <c r="C2" s="1"/>
      <c r="D2" s="1"/>
      <c r="E2" s="1"/>
    </row>
    <row r="3" spans="1:16" s="67" customFormat="1" ht="15" customHeight="1">
      <c r="A3" s="42" t="s">
        <v>89</v>
      </c>
      <c r="B3" s="42"/>
      <c r="C3" s="42"/>
      <c r="D3" s="42"/>
      <c r="E3" s="42"/>
    </row>
    <row r="4" spans="1:16" s="67" customFormat="1" ht="15" customHeight="1">
      <c r="A4" s="43" t="s">
        <v>17</v>
      </c>
      <c r="B4" s="68"/>
      <c r="C4" s="68"/>
      <c r="D4" s="68"/>
      <c r="E4" s="68"/>
      <c r="F4" s="69"/>
    </row>
    <row r="5" spans="1:16" s="71" customFormat="1" ht="6" customHeight="1">
      <c r="A5" s="50"/>
      <c r="B5" s="70"/>
      <c r="C5" s="70"/>
      <c r="D5" s="70"/>
      <c r="E5" s="70"/>
    </row>
    <row r="6" spans="1:16" s="8" customFormat="1" ht="15" customHeight="1" thickBot="1">
      <c r="A6" s="347" t="s">
        <v>3678</v>
      </c>
      <c r="B6" s="348"/>
      <c r="C6" s="348"/>
      <c r="D6" s="9"/>
      <c r="E6" s="9"/>
    </row>
    <row r="7" spans="1:16" s="67" customFormat="1" ht="21.75" customHeight="1">
      <c r="A7" s="355"/>
      <c r="B7" s="357" t="s">
        <v>33</v>
      </c>
      <c r="C7" s="357"/>
      <c r="D7" s="357"/>
      <c r="E7" s="131"/>
    </row>
    <row r="8" spans="1:16" s="67" customFormat="1" ht="21.75" customHeight="1">
      <c r="A8" s="356"/>
      <c r="B8" s="45" t="s">
        <v>34</v>
      </c>
      <c r="C8" s="45" t="s">
        <v>35</v>
      </c>
      <c r="D8" s="45" t="s">
        <v>36</v>
      </c>
      <c r="E8" s="45" t="s">
        <v>37</v>
      </c>
    </row>
    <row r="9" spans="1:16" s="8" customFormat="1" ht="21" customHeight="1">
      <c r="A9" s="54" t="s">
        <v>37</v>
      </c>
      <c r="B9" s="154">
        <f>SUM(B11:B50)</f>
        <v>723</v>
      </c>
      <c r="C9" s="154">
        <f>SUM(C11:C50)</f>
        <v>6</v>
      </c>
      <c r="D9" s="154">
        <f>SUM(D11:D50)</f>
        <v>3</v>
      </c>
      <c r="E9" s="154">
        <f>SUM(E11:E50)</f>
        <v>732</v>
      </c>
      <c r="F9" s="273"/>
      <c r="G9" s="250"/>
      <c r="H9" s="250"/>
      <c r="I9" s="250"/>
      <c r="J9" s="250"/>
    </row>
    <row r="10" spans="1:16" s="8" customFormat="1" ht="9" customHeight="1">
      <c r="A10" s="85"/>
      <c r="B10" s="228"/>
      <c r="C10" s="228"/>
      <c r="D10" s="228"/>
      <c r="E10" s="65"/>
      <c r="F10" s="223"/>
      <c r="G10" s="223"/>
      <c r="H10" s="223"/>
      <c r="I10" s="223"/>
      <c r="J10" s="223"/>
    </row>
    <row r="11" spans="1:16" s="88" customFormat="1" ht="12" customHeight="1">
      <c r="A11" s="81" t="s">
        <v>3649</v>
      </c>
      <c r="B11" s="293">
        <v>2</v>
      </c>
      <c r="C11" s="293">
        <v>0</v>
      </c>
      <c r="D11" s="293">
        <v>0</v>
      </c>
      <c r="E11" s="114">
        <f t="shared" ref="E11:E29" si="0">SUM(B11:D11)</f>
        <v>2</v>
      </c>
      <c r="F11" s="223"/>
      <c r="G11" s="223"/>
      <c r="H11" s="223"/>
      <c r="I11" s="223"/>
      <c r="J11" s="223"/>
      <c r="K11" s="223"/>
      <c r="L11" s="223"/>
      <c r="M11" s="223"/>
      <c r="N11" s="223"/>
      <c r="O11" s="223"/>
      <c r="P11" s="223"/>
    </row>
    <row r="12" spans="1:16" s="88" customFormat="1" ht="12" customHeight="1">
      <c r="A12" s="81" t="s">
        <v>3650</v>
      </c>
      <c r="B12" s="293">
        <v>101</v>
      </c>
      <c r="C12" s="293">
        <v>0</v>
      </c>
      <c r="D12" s="293">
        <v>0</v>
      </c>
      <c r="E12" s="114">
        <f t="shared" si="0"/>
        <v>101</v>
      </c>
      <c r="F12" s="223"/>
      <c r="G12" s="223"/>
      <c r="H12" s="223"/>
      <c r="I12" s="223"/>
      <c r="J12" s="223"/>
      <c r="K12" s="223"/>
      <c r="L12" s="223"/>
      <c r="M12" s="223"/>
      <c r="N12" s="223"/>
      <c r="O12" s="223"/>
      <c r="P12" s="223"/>
    </row>
    <row r="13" spans="1:16" s="88" customFormat="1" ht="12" customHeight="1">
      <c r="A13" s="81" t="s">
        <v>3651</v>
      </c>
      <c r="B13" s="293">
        <v>98</v>
      </c>
      <c r="C13" s="293">
        <v>0</v>
      </c>
      <c r="D13" s="293">
        <v>0</v>
      </c>
      <c r="E13" s="114">
        <f t="shared" si="0"/>
        <v>98</v>
      </c>
      <c r="F13" s="223"/>
      <c r="G13" s="223"/>
      <c r="H13" s="223"/>
      <c r="I13" s="223"/>
      <c r="J13" s="223"/>
      <c r="K13" s="223"/>
      <c r="L13" s="223"/>
      <c r="M13" s="223"/>
      <c r="N13" s="223"/>
      <c r="O13" s="223"/>
      <c r="P13" s="223"/>
    </row>
    <row r="14" spans="1:16" s="88" customFormat="1" ht="12" customHeight="1">
      <c r="A14" s="81" t="s">
        <v>3652</v>
      </c>
      <c r="B14" s="293">
        <v>96</v>
      </c>
      <c r="C14" s="293">
        <v>0</v>
      </c>
      <c r="D14" s="293">
        <v>0</v>
      </c>
      <c r="E14" s="114">
        <f t="shared" si="0"/>
        <v>96</v>
      </c>
      <c r="F14" s="223"/>
      <c r="G14" s="223"/>
      <c r="H14" s="223"/>
      <c r="I14" s="223"/>
      <c r="J14" s="223"/>
      <c r="K14" s="223"/>
      <c r="L14" s="223"/>
      <c r="M14" s="223"/>
      <c r="N14" s="223"/>
      <c r="O14" s="223"/>
      <c r="P14" s="223"/>
    </row>
    <row r="15" spans="1:16" s="88" customFormat="1" ht="12" customHeight="1">
      <c r="A15" s="81" t="s">
        <v>3653</v>
      </c>
      <c r="B15" s="293">
        <v>31</v>
      </c>
      <c r="C15" s="293">
        <v>2</v>
      </c>
      <c r="D15" s="293">
        <v>0</v>
      </c>
      <c r="E15" s="114">
        <f t="shared" si="0"/>
        <v>33</v>
      </c>
      <c r="F15" s="223"/>
      <c r="G15" s="223"/>
      <c r="H15" s="223"/>
      <c r="I15" s="223"/>
      <c r="J15" s="223"/>
      <c r="K15" s="223"/>
      <c r="L15" s="223"/>
      <c r="M15" s="223"/>
      <c r="N15" s="223"/>
      <c r="O15" s="223"/>
      <c r="P15" s="223"/>
    </row>
    <row r="16" spans="1:16" s="88" customFormat="1" ht="12" customHeight="1">
      <c r="A16" s="81" t="s">
        <v>3654</v>
      </c>
      <c r="B16" s="293">
        <v>3</v>
      </c>
      <c r="C16" s="293">
        <v>1</v>
      </c>
      <c r="D16" s="293">
        <v>0</v>
      </c>
      <c r="E16" s="114">
        <f t="shared" si="0"/>
        <v>4</v>
      </c>
      <c r="F16" s="223"/>
      <c r="G16" s="223"/>
      <c r="H16" s="223"/>
      <c r="I16" s="223"/>
      <c r="J16" s="223"/>
      <c r="K16" s="223"/>
      <c r="L16" s="223"/>
      <c r="M16" s="223"/>
      <c r="N16" s="223"/>
      <c r="O16" s="223"/>
      <c r="P16" s="223"/>
    </row>
    <row r="17" spans="1:16" s="88" customFormat="1" ht="12" customHeight="1">
      <c r="A17" s="81" t="s">
        <v>3655</v>
      </c>
      <c r="B17" s="293">
        <v>6</v>
      </c>
      <c r="C17" s="293">
        <v>1</v>
      </c>
      <c r="D17" s="293">
        <v>0</v>
      </c>
      <c r="E17" s="114">
        <f t="shared" si="0"/>
        <v>7</v>
      </c>
      <c r="F17" s="223"/>
      <c r="G17" s="223"/>
      <c r="H17" s="223"/>
      <c r="I17" s="223"/>
      <c r="J17" s="223"/>
      <c r="K17" s="223"/>
      <c r="L17" s="223"/>
      <c r="M17" s="223"/>
      <c r="N17" s="223"/>
      <c r="O17" s="223"/>
      <c r="P17" s="223"/>
    </row>
    <row r="18" spans="1:16" s="88" customFormat="1" ht="12" customHeight="1">
      <c r="A18" s="81" t="s">
        <v>3656</v>
      </c>
      <c r="B18" s="293">
        <v>43</v>
      </c>
      <c r="C18" s="293">
        <v>0</v>
      </c>
      <c r="D18" s="293">
        <v>0</v>
      </c>
      <c r="E18" s="114">
        <f t="shared" si="0"/>
        <v>43</v>
      </c>
      <c r="F18" s="223"/>
      <c r="G18" s="223"/>
      <c r="H18" s="223"/>
      <c r="I18" s="223"/>
      <c r="J18" s="223"/>
      <c r="K18" s="223"/>
      <c r="L18" s="223"/>
      <c r="M18" s="223"/>
      <c r="N18" s="223"/>
      <c r="O18" s="223"/>
      <c r="P18" s="223"/>
    </row>
    <row r="19" spans="1:16" s="88" customFormat="1" ht="12" customHeight="1">
      <c r="A19" s="81" t="s">
        <v>3657</v>
      </c>
      <c r="B19" s="293">
        <v>135</v>
      </c>
      <c r="C19" s="293">
        <v>1</v>
      </c>
      <c r="D19" s="293">
        <v>0</v>
      </c>
      <c r="E19" s="114">
        <f t="shared" si="0"/>
        <v>136</v>
      </c>
      <c r="F19" s="223"/>
      <c r="G19" s="223"/>
      <c r="H19" s="223"/>
      <c r="I19" s="223"/>
      <c r="J19" s="223"/>
      <c r="K19" s="223"/>
      <c r="L19" s="223"/>
      <c r="M19" s="223"/>
      <c r="N19" s="223"/>
      <c r="O19" s="223"/>
      <c r="P19" s="223"/>
    </row>
    <row r="20" spans="1:16" s="88" customFormat="1" ht="12" customHeight="1">
      <c r="A20" s="81" t="s">
        <v>3658</v>
      </c>
      <c r="B20" s="293">
        <v>53</v>
      </c>
      <c r="C20" s="293">
        <v>0</v>
      </c>
      <c r="D20" s="293">
        <v>0</v>
      </c>
      <c r="E20" s="114">
        <f t="shared" si="0"/>
        <v>53</v>
      </c>
      <c r="F20" s="223"/>
      <c r="G20" s="223"/>
      <c r="H20" s="223"/>
      <c r="I20" s="223"/>
      <c r="J20" s="223"/>
      <c r="K20" s="223"/>
      <c r="L20" s="223"/>
      <c r="M20" s="223"/>
      <c r="N20" s="223"/>
      <c r="O20" s="223"/>
      <c r="P20" s="223"/>
    </row>
    <row r="21" spans="1:16" s="88" customFormat="1" ht="12" customHeight="1">
      <c r="A21" s="81" t="s">
        <v>3659</v>
      </c>
      <c r="B21" s="293">
        <v>2</v>
      </c>
      <c r="C21" s="293">
        <v>0</v>
      </c>
      <c r="D21" s="293">
        <v>0</v>
      </c>
      <c r="E21" s="114">
        <f t="shared" si="0"/>
        <v>2</v>
      </c>
      <c r="F21" s="223"/>
      <c r="G21" s="223"/>
      <c r="H21" s="223"/>
      <c r="I21" s="223"/>
      <c r="J21" s="223"/>
      <c r="K21" s="223"/>
      <c r="L21" s="223"/>
      <c r="M21" s="223"/>
      <c r="N21" s="223"/>
      <c r="O21" s="223"/>
      <c r="P21" s="223"/>
    </row>
    <row r="22" spans="1:16" s="15" customFormat="1" ht="12" customHeight="1">
      <c r="A22" s="81" t="s">
        <v>3660</v>
      </c>
      <c r="B22" s="293">
        <v>5</v>
      </c>
      <c r="C22" s="293">
        <v>0</v>
      </c>
      <c r="D22" s="293">
        <v>0</v>
      </c>
      <c r="E22" s="114">
        <f t="shared" si="0"/>
        <v>5</v>
      </c>
      <c r="F22" s="223"/>
      <c r="G22" s="223"/>
      <c r="H22" s="223"/>
      <c r="I22" s="223"/>
      <c r="J22" s="223"/>
      <c r="K22" s="223"/>
      <c r="L22" s="223"/>
      <c r="M22" s="223"/>
      <c r="N22" s="223"/>
      <c r="O22" s="223"/>
      <c r="P22" s="223"/>
    </row>
    <row r="23" spans="1:16" s="15" customFormat="1" ht="12" customHeight="1">
      <c r="A23" s="81" t="s">
        <v>3661</v>
      </c>
      <c r="B23" s="293">
        <v>112</v>
      </c>
      <c r="C23" s="293">
        <v>0</v>
      </c>
      <c r="D23" s="293">
        <v>0</v>
      </c>
      <c r="E23" s="114">
        <f t="shared" si="0"/>
        <v>112</v>
      </c>
      <c r="F23" s="223"/>
      <c r="G23" s="223"/>
      <c r="H23" s="223"/>
      <c r="I23" s="223"/>
      <c r="J23" s="223"/>
      <c r="K23" s="223"/>
      <c r="L23" s="223"/>
      <c r="M23" s="223"/>
      <c r="N23" s="223"/>
      <c r="O23" s="223"/>
      <c r="P23" s="223"/>
    </row>
    <row r="24" spans="1:16" s="88" customFormat="1" ht="12" customHeight="1">
      <c r="A24" s="81" t="s">
        <v>3662</v>
      </c>
      <c r="B24" s="293">
        <v>11</v>
      </c>
      <c r="C24" s="293">
        <v>0</v>
      </c>
      <c r="D24" s="293">
        <v>0</v>
      </c>
      <c r="E24" s="114">
        <f t="shared" si="0"/>
        <v>11</v>
      </c>
      <c r="F24" s="223"/>
      <c r="G24" s="223"/>
      <c r="H24" s="223"/>
      <c r="I24" s="223"/>
      <c r="J24" s="223"/>
      <c r="K24" s="223"/>
      <c r="L24" s="223"/>
      <c r="M24" s="223"/>
      <c r="N24" s="223"/>
      <c r="O24" s="223"/>
      <c r="P24" s="223"/>
    </row>
    <row r="25" spans="1:16" s="88" customFormat="1" ht="12" customHeight="1">
      <c r="A25" s="81" t="s">
        <v>3663</v>
      </c>
      <c r="B25" s="293">
        <v>10</v>
      </c>
      <c r="C25" s="293">
        <v>0</v>
      </c>
      <c r="D25" s="293">
        <v>0</v>
      </c>
      <c r="E25" s="114">
        <f t="shared" si="0"/>
        <v>10</v>
      </c>
      <c r="F25" s="223"/>
      <c r="G25" s="223"/>
      <c r="H25" s="223"/>
      <c r="I25" s="223"/>
      <c r="J25" s="223"/>
      <c r="K25" s="223"/>
      <c r="L25" s="223"/>
      <c r="M25" s="223"/>
      <c r="N25" s="223"/>
      <c r="O25" s="223"/>
      <c r="P25" s="223"/>
    </row>
    <row r="26" spans="1:16" s="88" customFormat="1" ht="12" customHeight="1">
      <c r="A26" s="81" t="s">
        <v>3664</v>
      </c>
      <c r="B26" s="293">
        <v>1</v>
      </c>
      <c r="C26" s="293">
        <v>0</v>
      </c>
      <c r="D26" s="293">
        <v>0</v>
      </c>
      <c r="E26" s="114">
        <f t="shared" si="0"/>
        <v>1</v>
      </c>
      <c r="F26" s="223"/>
      <c r="G26" s="223"/>
      <c r="H26" s="223"/>
      <c r="I26" s="223"/>
      <c r="J26" s="223"/>
      <c r="K26" s="223"/>
      <c r="L26" s="223"/>
      <c r="M26" s="223"/>
      <c r="N26" s="223"/>
      <c r="O26" s="223"/>
      <c r="P26" s="223"/>
    </row>
    <row r="27" spans="1:16" s="88" customFormat="1" ht="12" customHeight="1">
      <c r="A27" s="85" t="s">
        <v>3665</v>
      </c>
      <c r="B27" s="293">
        <v>6</v>
      </c>
      <c r="C27" s="293">
        <v>1</v>
      </c>
      <c r="D27" s="293">
        <v>2</v>
      </c>
      <c r="E27" s="114">
        <f t="shared" si="0"/>
        <v>9</v>
      </c>
      <c r="F27" s="223"/>
      <c r="G27" s="223"/>
      <c r="H27" s="223"/>
      <c r="I27" s="223"/>
      <c r="J27" s="223"/>
      <c r="K27" s="223"/>
      <c r="L27" s="223"/>
      <c r="M27" s="223"/>
      <c r="N27" s="223"/>
      <c r="O27" s="223"/>
      <c r="P27" s="223"/>
    </row>
    <row r="28" spans="1:16" s="88" customFormat="1" ht="12" customHeight="1">
      <c r="A28" s="85" t="s">
        <v>3666</v>
      </c>
      <c r="B28" s="293">
        <v>1</v>
      </c>
      <c r="C28" s="293">
        <v>0</v>
      </c>
      <c r="D28" s="293">
        <v>1</v>
      </c>
      <c r="E28" s="114">
        <f t="shared" si="0"/>
        <v>2</v>
      </c>
      <c r="F28" s="223"/>
      <c r="G28" s="223"/>
      <c r="H28" s="223"/>
      <c r="I28" s="223"/>
      <c r="J28" s="223"/>
      <c r="K28" s="223"/>
      <c r="L28" s="223"/>
      <c r="M28" s="223"/>
      <c r="N28" s="223"/>
      <c r="O28" s="223"/>
      <c r="P28" s="223"/>
    </row>
    <row r="29" spans="1:16" s="88" customFormat="1" ht="12" customHeight="1">
      <c r="A29" s="85" t="s">
        <v>3667</v>
      </c>
      <c r="B29" s="293">
        <v>7</v>
      </c>
      <c r="C29" s="293">
        <v>0</v>
      </c>
      <c r="D29" s="293">
        <v>0</v>
      </c>
      <c r="E29" s="114">
        <f t="shared" si="0"/>
        <v>7</v>
      </c>
      <c r="F29" s="223"/>
      <c r="G29" s="223"/>
      <c r="H29" s="223"/>
      <c r="I29" s="223"/>
      <c r="J29" s="223"/>
      <c r="K29" s="223"/>
      <c r="L29" s="223"/>
      <c r="M29" s="223"/>
      <c r="N29" s="223"/>
      <c r="O29" s="223"/>
      <c r="P29" s="223"/>
    </row>
    <row r="30" spans="1:16" s="88" customFormat="1" ht="12" customHeight="1">
      <c r="A30" s="85"/>
      <c r="B30" s="65"/>
      <c r="C30" s="65"/>
      <c r="D30" s="65"/>
      <c r="E30" s="154"/>
      <c r="F30" s="223"/>
      <c r="G30" s="223"/>
      <c r="H30" s="223"/>
      <c r="I30" s="223"/>
      <c r="J30" s="223"/>
      <c r="K30" s="223"/>
      <c r="L30" s="223"/>
      <c r="M30" s="223"/>
      <c r="N30" s="223"/>
      <c r="O30" s="223"/>
      <c r="P30" s="223"/>
    </row>
    <row r="31" spans="1:16" s="88" customFormat="1" ht="12" customHeight="1">
      <c r="A31" s="85"/>
      <c r="B31" s="65"/>
      <c r="C31" s="65"/>
      <c r="D31" s="65"/>
      <c r="E31" s="154"/>
      <c r="F31" s="223"/>
      <c r="G31" s="223"/>
      <c r="H31" s="223"/>
      <c r="I31" s="223"/>
      <c r="J31" s="223"/>
      <c r="K31" s="223"/>
      <c r="L31" s="223"/>
      <c r="M31" s="223"/>
      <c r="N31" s="223"/>
      <c r="O31" s="223"/>
      <c r="P31" s="223"/>
    </row>
    <row r="32" spans="1:16" s="88" customFormat="1" ht="12" customHeight="1">
      <c r="A32" s="85"/>
      <c r="B32" s="65"/>
      <c r="C32" s="65"/>
      <c r="D32" s="65"/>
      <c r="E32" s="154"/>
      <c r="F32" s="223"/>
      <c r="G32" s="223"/>
      <c r="H32" s="223"/>
      <c r="I32" s="223"/>
      <c r="J32" s="223"/>
      <c r="K32" s="223"/>
      <c r="L32" s="223"/>
      <c r="M32" s="223"/>
      <c r="N32" s="223"/>
      <c r="O32" s="223"/>
      <c r="P32" s="223"/>
    </row>
    <row r="33" spans="1:16" s="88" customFormat="1" ht="12" customHeight="1">
      <c r="A33" s="85"/>
      <c r="B33" s="65"/>
      <c r="C33" s="65"/>
      <c r="D33" s="65"/>
      <c r="E33" s="154"/>
      <c r="F33" s="223"/>
      <c r="G33" s="223"/>
      <c r="H33" s="223"/>
      <c r="I33" s="223"/>
      <c r="J33" s="223"/>
      <c r="K33" s="223"/>
      <c r="L33" s="223"/>
      <c r="M33" s="223"/>
      <c r="N33" s="223"/>
      <c r="O33" s="223"/>
      <c r="P33" s="223"/>
    </row>
    <row r="34" spans="1:16" s="88" customFormat="1" ht="12" customHeight="1">
      <c r="A34" s="85"/>
      <c r="B34" s="65"/>
      <c r="C34" s="65"/>
      <c r="D34" s="65"/>
      <c r="E34" s="154"/>
      <c r="F34" s="223"/>
      <c r="G34" s="223"/>
      <c r="H34" s="223"/>
      <c r="I34" s="223"/>
      <c r="J34" s="223"/>
      <c r="K34" s="223"/>
      <c r="L34" s="223"/>
      <c r="M34" s="223"/>
      <c r="N34" s="223"/>
      <c r="O34" s="223"/>
      <c r="P34" s="223"/>
    </row>
    <row r="35" spans="1:16" s="88" customFormat="1" ht="12" customHeight="1">
      <c r="A35" s="85"/>
      <c r="B35" s="65"/>
      <c r="C35" s="65"/>
      <c r="D35" s="65"/>
      <c r="E35" s="154"/>
      <c r="F35" s="223"/>
      <c r="G35" s="223"/>
      <c r="H35" s="223"/>
      <c r="I35" s="223"/>
      <c r="J35" s="223"/>
      <c r="K35" s="223"/>
      <c r="L35" s="223"/>
      <c r="M35" s="223"/>
      <c r="N35" s="223"/>
      <c r="O35" s="223"/>
      <c r="P35" s="223"/>
    </row>
    <row r="36" spans="1:16" s="88" customFormat="1" ht="12" customHeight="1">
      <c r="A36" s="85"/>
      <c r="B36" s="65"/>
      <c r="C36" s="65"/>
      <c r="D36" s="65"/>
      <c r="E36" s="154"/>
      <c r="F36" s="223"/>
      <c r="G36" s="223"/>
      <c r="H36" s="223"/>
      <c r="I36" s="223"/>
      <c r="J36" s="223"/>
      <c r="K36" s="223"/>
      <c r="L36" s="223"/>
      <c r="M36" s="223"/>
      <c r="N36" s="223"/>
      <c r="O36" s="223"/>
      <c r="P36" s="223"/>
    </row>
    <row r="37" spans="1:16" s="88" customFormat="1" ht="12" customHeight="1">
      <c r="A37" s="85"/>
      <c r="B37" s="96"/>
      <c r="C37" s="96"/>
      <c r="D37" s="65"/>
      <c r="E37" s="154"/>
      <c r="F37" s="223"/>
      <c r="G37" s="223"/>
      <c r="H37" s="223"/>
      <c r="I37" s="223"/>
      <c r="J37" s="223"/>
      <c r="K37" s="223"/>
      <c r="L37" s="223"/>
      <c r="M37" s="223"/>
      <c r="N37" s="223"/>
      <c r="O37" s="223"/>
      <c r="P37" s="223"/>
    </row>
    <row r="38" spans="1:16" s="88" customFormat="1" ht="12" customHeight="1">
      <c r="A38" s="85"/>
      <c r="B38" s="65"/>
      <c r="C38" s="65"/>
      <c r="D38" s="65"/>
      <c r="E38" s="154"/>
      <c r="F38" s="223"/>
      <c r="G38" s="223"/>
      <c r="H38" s="223"/>
      <c r="I38" s="223"/>
      <c r="J38" s="223"/>
      <c r="K38" s="223"/>
      <c r="L38" s="223"/>
      <c r="M38" s="223"/>
      <c r="N38" s="223"/>
      <c r="O38" s="223"/>
      <c r="P38" s="223"/>
    </row>
    <row r="39" spans="1:16" s="88" customFormat="1" ht="12" customHeight="1">
      <c r="A39" s="85"/>
      <c r="B39" s="96"/>
      <c r="C39" s="65"/>
      <c r="D39" s="65"/>
      <c r="E39" s="154"/>
      <c r="F39" s="223"/>
      <c r="G39" s="223"/>
      <c r="H39" s="223"/>
      <c r="I39" s="223"/>
      <c r="J39" s="223"/>
      <c r="K39" s="223"/>
      <c r="L39" s="223"/>
      <c r="M39" s="223"/>
      <c r="N39" s="223"/>
      <c r="O39" s="223"/>
      <c r="P39" s="223"/>
    </row>
    <row r="40" spans="1:16" s="88" customFormat="1" ht="12" customHeight="1">
      <c r="A40" s="85"/>
      <c r="B40" s="96"/>
      <c r="C40" s="96"/>
      <c r="D40" s="96"/>
      <c r="E40" s="65"/>
      <c r="F40" s="223"/>
      <c r="G40" s="223"/>
      <c r="H40" s="223"/>
      <c r="I40" s="223"/>
      <c r="J40" s="223"/>
      <c r="K40" s="223"/>
      <c r="L40" s="223"/>
      <c r="M40" s="223"/>
      <c r="N40" s="223"/>
      <c r="O40" s="223"/>
      <c r="P40" s="223"/>
    </row>
    <row r="41" spans="1:16" s="88" customFormat="1" ht="12" customHeight="1">
      <c r="A41" s="85"/>
      <c r="B41" s="96"/>
      <c r="C41" s="96"/>
      <c r="D41" s="96"/>
      <c r="E41" s="65"/>
      <c r="F41" s="223"/>
      <c r="G41" s="223"/>
      <c r="H41" s="223"/>
      <c r="I41" s="223"/>
      <c r="J41" s="223"/>
      <c r="K41" s="223"/>
      <c r="L41" s="223"/>
      <c r="M41" s="223"/>
      <c r="N41" s="223"/>
      <c r="O41" s="223"/>
      <c r="P41" s="223"/>
    </row>
    <row r="42" spans="1:16" s="88" customFormat="1" ht="12" customHeight="1">
      <c r="A42" s="85"/>
      <c r="B42" s="96"/>
      <c r="C42" s="96"/>
      <c r="D42" s="96"/>
      <c r="E42" s="65"/>
      <c r="F42" s="223"/>
      <c r="G42" s="223"/>
      <c r="H42" s="223"/>
      <c r="I42" s="223"/>
      <c r="J42" s="223"/>
      <c r="K42" s="223"/>
      <c r="L42" s="223"/>
      <c r="M42" s="223"/>
      <c r="N42" s="223"/>
      <c r="O42" s="223"/>
      <c r="P42" s="223"/>
    </row>
    <row r="43" spans="1:16" s="88" customFormat="1" ht="12" customHeight="1">
      <c r="A43" s="85"/>
      <c r="B43" s="96"/>
      <c r="C43" s="96"/>
      <c r="D43" s="96"/>
      <c r="E43" s="65"/>
      <c r="F43" s="223"/>
      <c r="G43" s="223"/>
      <c r="H43" s="223"/>
      <c r="I43" s="223"/>
      <c r="J43" s="223"/>
      <c r="K43" s="223"/>
      <c r="L43" s="223"/>
      <c r="M43" s="223"/>
      <c r="N43" s="223"/>
      <c r="O43" s="223"/>
      <c r="P43" s="223"/>
    </row>
    <row r="44" spans="1:16" s="88" customFormat="1" ht="12" customHeight="1">
      <c r="A44" s="85"/>
      <c r="B44" s="96"/>
      <c r="C44" s="96"/>
      <c r="D44" s="96"/>
      <c r="E44" s="65"/>
      <c r="F44" s="223"/>
      <c r="G44" s="223"/>
      <c r="H44" s="223"/>
      <c r="I44" s="223"/>
      <c r="J44" s="223"/>
      <c r="K44" s="223"/>
      <c r="L44" s="223"/>
      <c r="M44" s="223"/>
      <c r="N44" s="223"/>
      <c r="O44" s="223"/>
      <c r="P44" s="223"/>
    </row>
    <row r="45" spans="1:16" s="88" customFormat="1" ht="12" customHeight="1">
      <c r="A45" s="85"/>
      <c r="B45" s="96"/>
      <c r="C45" s="96"/>
      <c r="D45" s="96"/>
      <c r="E45" s="65"/>
      <c r="F45" s="223"/>
      <c r="G45" s="223"/>
      <c r="H45" s="223"/>
      <c r="I45" s="223"/>
      <c r="J45" s="223"/>
      <c r="K45" s="223"/>
      <c r="L45" s="223"/>
      <c r="M45" s="223"/>
      <c r="N45" s="223"/>
      <c r="O45" s="223"/>
      <c r="P45" s="223"/>
    </row>
    <row r="46" spans="1:16" s="88" customFormat="1" ht="12" customHeight="1">
      <c r="A46" s="85"/>
      <c r="B46" s="96"/>
      <c r="C46" s="96"/>
      <c r="D46" s="96"/>
      <c r="E46" s="65"/>
      <c r="F46" s="223"/>
      <c r="G46" s="223"/>
      <c r="H46" s="223"/>
      <c r="I46" s="223"/>
      <c r="J46" s="223"/>
      <c r="K46" s="223"/>
      <c r="L46" s="223"/>
      <c r="M46" s="223"/>
      <c r="N46" s="223"/>
      <c r="O46" s="223"/>
      <c r="P46" s="223"/>
    </row>
    <row r="47" spans="1:16" s="88" customFormat="1" ht="12" customHeight="1">
      <c r="A47" s="85"/>
      <c r="B47" s="96"/>
      <c r="C47" s="96"/>
      <c r="D47" s="96"/>
      <c r="E47" s="65"/>
      <c r="F47" s="223"/>
      <c r="G47" s="223"/>
      <c r="H47" s="223"/>
      <c r="I47" s="223"/>
      <c r="J47" s="223"/>
      <c r="K47" s="223"/>
      <c r="L47" s="223"/>
      <c r="M47" s="223"/>
      <c r="N47" s="223"/>
      <c r="O47" s="223"/>
      <c r="P47" s="223"/>
    </row>
    <row r="48" spans="1:16" s="88" customFormat="1" ht="12" customHeight="1">
      <c r="A48" s="85"/>
      <c r="B48" s="96"/>
      <c r="C48" s="96"/>
      <c r="D48" s="96"/>
      <c r="E48" s="65"/>
      <c r="F48" s="223"/>
      <c r="G48" s="223"/>
      <c r="H48" s="223"/>
      <c r="I48" s="223"/>
      <c r="J48" s="223"/>
      <c r="K48" s="223"/>
      <c r="L48" s="223"/>
      <c r="M48" s="223"/>
      <c r="N48" s="223"/>
      <c r="O48" s="223"/>
      <c r="P48" s="223"/>
    </row>
    <row r="49" spans="1:16" s="88" customFormat="1" ht="12" customHeight="1">
      <c r="A49" s="85"/>
      <c r="B49" s="96"/>
      <c r="C49" s="96"/>
      <c r="D49" s="96"/>
      <c r="E49" s="65"/>
      <c r="F49" s="223"/>
      <c r="G49" s="223"/>
      <c r="H49" s="223"/>
      <c r="I49" s="223"/>
      <c r="J49" s="223"/>
      <c r="K49" s="223"/>
      <c r="L49" s="223"/>
      <c r="M49" s="223"/>
      <c r="N49" s="223"/>
      <c r="O49" s="223"/>
      <c r="P49" s="223"/>
    </row>
    <row r="50" spans="1:16" s="88" customFormat="1" ht="12" customHeight="1">
      <c r="A50" s="85"/>
      <c r="B50" s="96"/>
      <c r="C50" s="96"/>
      <c r="D50" s="96"/>
      <c r="E50" s="65"/>
      <c r="F50" s="223"/>
      <c r="G50" s="223"/>
      <c r="H50" s="223"/>
      <c r="I50" s="223"/>
      <c r="J50" s="223"/>
      <c r="K50" s="223"/>
      <c r="L50" s="223"/>
      <c r="M50" s="223"/>
      <c r="N50" s="223"/>
      <c r="O50" s="223"/>
      <c r="P50" s="223"/>
    </row>
    <row r="51" spans="1:16" s="88" customFormat="1" ht="12" customHeight="1">
      <c r="A51" s="85"/>
      <c r="B51" s="96"/>
      <c r="C51" s="96"/>
      <c r="D51" s="96"/>
      <c r="E51" s="65"/>
      <c r="F51" s="223"/>
      <c r="G51" s="223"/>
      <c r="H51" s="223"/>
      <c r="I51" s="223"/>
      <c r="J51" s="223"/>
      <c r="K51" s="223"/>
      <c r="L51" s="223"/>
      <c r="M51" s="223"/>
      <c r="N51" s="223"/>
      <c r="O51" s="223"/>
      <c r="P51" s="223"/>
    </row>
    <row r="52" spans="1:16" s="88" customFormat="1" ht="12" customHeight="1">
      <c r="A52" s="85"/>
      <c r="B52" s="96"/>
      <c r="C52" s="96"/>
      <c r="D52" s="96"/>
      <c r="E52" s="65"/>
      <c r="F52" s="223"/>
      <c r="G52" s="223"/>
      <c r="H52" s="223"/>
      <c r="I52" s="223"/>
      <c r="J52" s="223"/>
      <c r="K52" s="223"/>
      <c r="L52" s="223"/>
      <c r="M52" s="223"/>
      <c r="N52" s="223"/>
      <c r="O52" s="223"/>
      <c r="P52" s="223"/>
    </row>
    <row r="53" spans="1:16" s="88" customFormat="1" ht="12" customHeight="1">
      <c r="A53" s="85"/>
      <c r="B53" s="96"/>
      <c r="C53" s="96"/>
      <c r="D53" s="96"/>
      <c r="E53" s="65"/>
      <c r="F53" s="223"/>
      <c r="G53" s="223"/>
      <c r="H53" s="223"/>
      <c r="I53" s="223"/>
      <c r="J53" s="223"/>
      <c r="K53" s="223"/>
      <c r="L53" s="223"/>
      <c r="M53" s="223"/>
      <c r="N53" s="223"/>
      <c r="O53" s="223"/>
      <c r="P53" s="223"/>
    </row>
    <row r="54" spans="1:16" s="88" customFormat="1" ht="12" customHeight="1">
      <c r="A54" s="85"/>
      <c r="B54" s="96"/>
      <c r="C54" s="96"/>
      <c r="D54" s="96"/>
      <c r="E54" s="65"/>
      <c r="F54" s="223"/>
      <c r="G54" s="223"/>
      <c r="H54" s="223"/>
      <c r="I54" s="223"/>
      <c r="J54" s="223"/>
      <c r="K54" s="223"/>
      <c r="L54" s="223"/>
      <c r="M54" s="223"/>
      <c r="N54" s="223"/>
      <c r="O54" s="223"/>
      <c r="P54" s="223"/>
    </row>
    <row r="55" spans="1:16" s="88" customFormat="1" ht="12" customHeight="1">
      <c r="A55" s="85"/>
      <c r="B55" s="96"/>
      <c r="C55" s="96"/>
      <c r="D55" s="96"/>
      <c r="E55" s="65"/>
      <c r="F55" s="223"/>
      <c r="G55" s="223"/>
      <c r="H55" s="223"/>
      <c r="I55" s="223"/>
      <c r="J55" s="223"/>
      <c r="K55" s="223"/>
      <c r="L55" s="223"/>
      <c r="M55" s="223"/>
      <c r="N55" s="223"/>
      <c r="O55" s="223"/>
      <c r="P55" s="223"/>
    </row>
    <row r="56" spans="1:16" s="88" customFormat="1" ht="12" customHeight="1">
      <c r="A56" s="85"/>
      <c r="B56" s="96"/>
      <c r="C56" s="96"/>
      <c r="D56" s="96"/>
      <c r="E56" s="65"/>
      <c r="F56" s="223"/>
      <c r="G56" s="223"/>
      <c r="H56" s="223"/>
      <c r="I56" s="223"/>
      <c r="J56" s="223"/>
      <c r="K56" s="223"/>
      <c r="L56" s="223"/>
      <c r="M56" s="223"/>
      <c r="N56" s="223"/>
      <c r="O56" s="223"/>
      <c r="P56" s="223"/>
    </row>
    <row r="57" spans="1:16" s="88" customFormat="1" ht="12" customHeight="1">
      <c r="A57" s="85"/>
      <c r="B57" s="96"/>
      <c r="C57" s="96"/>
      <c r="D57" s="96"/>
      <c r="E57" s="65"/>
      <c r="F57" s="223"/>
      <c r="G57" s="223"/>
      <c r="H57" s="223"/>
      <c r="I57" s="223"/>
      <c r="J57" s="223"/>
      <c r="K57" s="223"/>
      <c r="L57" s="223"/>
      <c r="M57" s="223"/>
      <c r="N57" s="223"/>
      <c r="O57" s="223"/>
      <c r="P57" s="223"/>
    </row>
    <row r="58" spans="1:16" s="88" customFormat="1" ht="12" customHeight="1">
      <c r="A58" s="85"/>
      <c r="B58" s="96"/>
      <c r="C58" s="96"/>
      <c r="D58" s="96"/>
      <c r="E58" s="65"/>
      <c r="F58" s="223"/>
      <c r="G58" s="223"/>
      <c r="H58" s="223"/>
      <c r="I58" s="223"/>
      <c r="J58" s="223"/>
      <c r="K58" s="223"/>
      <c r="L58" s="223"/>
      <c r="M58" s="223"/>
      <c r="N58" s="223"/>
      <c r="O58" s="223"/>
      <c r="P58" s="223"/>
    </row>
    <row r="59" spans="1:16" s="88" customFormat="1" ht="12" customHeight="1">
      <c r="A59" s="85"/>
      <c r="B59" s="96"/>
      <c r="C59" s="96"/>
      <c r="D59" s="96"/>
      <c r="E59" s="65"/>
      <c r="F59" s="223"/>
      <c r="G59" s="223"/>
      <c r="H59" s="223"/>
      <c r="I59" s="223"/>
      <c r="J59" s="223"/>
      <c r="K59" s="223"/>
      <c r="L59" s="223"/>
      <c r="M59" s="223"/>
      <c r="N59" s="223"/>
      <c r="O59" s="223"/>
      <c r="P59" s="223"/>
    </row>
    <row r="60" spans="1:16" s="88" customFormat="1" ht="12" customHeight="1">
      <c r="A60" s="85"/>
      <c r="B60" s="96"/>
      <c r="C60" s="96"/>
      <c r="D60" s="96"/>
      <c r="E60" s="65"/>
      <c r="F60" s="223"/>
      <c r="G60" s="223"/>
      <c r="H60" s="223"/>
      <c r="I60" s="223"/>
      <c r="J60" s="223"/>
      <c r="K60" s="223"/>
      <c r="L60" s="223"/>
      <c r="M60" s="223"/>
      <c r="N60" s="223"/>
      <c r="O60" s="223"/>
      <c r="P60" s="223"/>
    </row>
    <row r="61" spans="1:16" s="88" customFormat="1" ht="12" customHeight="1">
      <c r="A61" s="85"/>
      <c r="B61" s="96"/>
      <c r="C61" s="96"/>
      <c r="D61" s="96"/>
      <c r="E61" s="65"/>
      <c r="F61" s="223"/>
      <c r="G61" s="223"/>
      <c r="H61" s="223"/>
      <c r="I61" s="223"/>
      <c r="J61" s="223"/>
      <c r="K61" s="223"/>
      <c r="L61" s="223"/>
      <c r="M61" s="223"/>
      <c r="N61" s="223"/>
      <c r="O61" s="223"/>
      <c r="P61" s="223"/>
    </row>
    <row r="62" spans="1:16" s="88" customFormat="1" ht="12" customHeight="1">
      <c r="A62" s="85"/>
      <c r="B62" s="96"/>
      <c r="C62" s="96"/>
      <c r="D62" s="96"/>
      <c r="E62" s="65"/>
      <c r="F62" s="223"/>
      <c r="G62" s="223"/>
      <c r="H62" s="223"/>
      <c r="I62" s="223"/>
      <c r="J62" s="223"/>
      <c r="K62" s="223"/>
      <c r="L62" s="223"/>
      <c r="M62" s="223"/>
      <c r="N62" s="223"/>
      <c r="O62" s="223"/>
      <c r="P62" s="223"/>
    </row>
    <row r="63" spans="1:16" s="88" customFormat="1" ht="12" customHeight="1">
      <c r="A63" s="85"/>
      <c r="B63" s="96"/>
      <c r="C63" s="96"/>
      <c r="D63" s="96"/>
      <c r="E63" s="65"/>
      <c r="F63" s="223"/>
      <c r="G63" s="223"/>
      <c r="H63" s="223"/>
      <c r="I63" s="223"/>
      <c r="J63" s="223"/>
      <c r="K63" s="223"/>
      <c r="L63" s="223"/>
      <c r="M63" s="223"/>
      <c r="N63" s="223"/>
      <c r="O63" s="223"/>
      <c r="P63" s="223"/>
    </row>
    <row r="64" spans="1:16" s="88" customFormat="1" ht="12" customHeight="1">
      <c r="A64" s="85"/>
      <c r="B64" s="96"/>
      <c r="C64" s="96"/>
      <c r="D64" s="96"/>
      <c r="E64" s="65"/>
      <c r="F64" s="223"/>
      <c r="G64" s="223"/>
      <c r="H64" s="223"/>
      <c r="I64" s="223"/>
      <c r="J64" s="223"/>
      <c r="K64" s="223"/>
      <c r="L64" s="223"/>
      <c r="M64" s="223"/>
      <c r="N64" s="223"/>
      <c r="O64" s="223"/>
      <c r="P64" s="223"/>
    </row>
    <row r="65" spans="1:16" s="88" customFormat="1" ht="12" customHeight="1">
      <c r="A65" s="85"/>
      <c r="B65" s="96"/>
      <c r="C65" s="96"/>
      <c r="D65" s="96"/>
      <c r="E65" s="65"/>
      <c r="F65" s="223"/>
      <c r="G65" s="223"/>
      <c r="H65" s="223"/>
      <c r="I65" s="223"/>
      <c r="J65" s="223"/>
      <c r="K65" s="223"/>
      <c r="L65" s="223"/>
      <c r="M65" s="223"/>
      <c r="N65" s="223"/>
      <c r="O65" s="223"/>
      <c r="P65" s="223"/>
    </row>
    <row r="66" spans="1:16" s="88" customFormat="1" ht="12" customHeight="1">
      <c r="A66" s="85"/>
      <c r="B66" s="96"/>
      <c r="C66" s="96"/>
      <c r="D66" s="96"/>
      <c r="E66" s="65"/>
      <c r="F66" s="223"/>
      <c r="G66" s="223"/>
      <c r="H66" s="223"/>
      <c r="I66" s="223"/>
      <c r="J66" s="223"/>
      <c r="K66" s="223"/>
      <c r="L66" s="223"/>
      <c r="M66" s="223"/>
      <c r="N66" s="223"/>
      <c r="O66" s="223"/>
      <c r="P66" s="223"/>
    </row>
    <row r="67" spans="1:16" s="88" customFormat="1" ht="12" customHeight="1">
      <c r="A67" s="85"/>
      <c r="B67" s="96"/>
      <c r="C67" s="96"/>
      <c r="D67" s="96"/>
      <c r="E67" s="65"/>
      <c r="F67" s="223"/>
      <c r="G67" s="223"/>
      <c r="H67" s="223"/>
      <c r="I67" s="223"/>
      <c r="J67" s="223"/>
      <c r="K67" s="223"/>
      <c r="L67" s="223"/>
      <c r="M67" s="223"/>
      <c r="N67" s="223"/>
      <c r="O67" s="223"/>
      <c r="P67" s="223"/>
    </row>
    <row r="68" spans="1:16" s="88" customFormat="1" ht="12" customHeight="1">
      <c r="A68" s="85"/>
      <c r="B68" s="96"/>
      <c r="C68" s="96"/>
      <c r="D68" s="96"/>
      <c r="E68" s="65"/>
      <c r="F68" s="223"/>
      <c r="G68" s="223"/>
      <c r="H68" s="223"/>
      <c r="I68" s="223"/>
      <c r="J68" s="223"/>
      <c r="K68" s="223"/>
      <c r="L68" s="223"/>
      <c r="M68" s="223"/>
      <c r="N68" s="223"/>
      <c r="O68" s="223"/>
      <c r="P68" s="223"/>
    </row>
    <row r="69" spans="1:16" s="88" customFormat="1" ht="12" customHeight="1">
      <c r="A69" s="85"/>
      <c r="B69" s="96"/>
      <c r="C69" s="96"/>
      <c r="D69" s="96"/>
      <c r="E69" s="65"/>
      <c r="F69" s="223"/>
      <c r="G69" s="223"/>
      <c r="H69" s="223"/>
      <c r="I69" s="223"/>
      <c r="J69" s="223"/>
      <c r="K69" s="223"/>
      <c r="L69" s="223"/>
      <c r="M69" s="223"/>
      <c r="N69" s="223"/>
      <c r="O69" s="223"/>
      <c r="P69" s="223"/>
    </row>
    <row r="70" spans="1:16" s="88" customFormat="1" ht="12" customHeight="1">
      <c r="A70" s="85"/>
      <c r="B70" s="96"/>
      <c r="C70" s="96"/>
      <c r="D70" s="96"/>
      <c r="E70" s="65"/>
      <c r="F70" s="223"/>
      <c r="G70" s="223"/>
      <c r="H70" s="223"/>
      <c r="I70" s="223"/>
      <c r="J70" s="223"/>
      <c r="K70" s="223"/>
      <c r="L70" s="223"/>
      <c r="M70" s="223"/>
      <c r="N70" s="223"/>
      <c r="O70" s="223"/>
      <c r="P70" s="223"/>
    </row>
    <row r="71" spans="1:16" s="88" customFormat="1" ht="12" customHeight="1">
      <c r="A71" s="85"/>
      <c r="B71" s="96"/>
      <c r="C71" s="96"/>
      <c r="D71" s="96"/>
      <c r="E71" s="65"/>
      <c r="F71" s="223"/>
      <c r="G71" s="223"/>
      <c r="H71" s="223"/>
      <c r="I71" s="223"/>
      <c r="J71" s="223"/>
      <c r="K71" s="223"/>
      <c r="L71" s="223"/>
      <c r="M71" s="223"/>
      <c r="N71" s="223"/>
      <c r="O71" s="223"/>
      <c r="P71" s="223"/>
    </row>
    <row r="72" spans="1:16" s="88" customFormat="1" ht="12" customHeight="1">
      <c r="A72" s="85"/>
      <c r="B72" s="96"/>
      <c r="C72" s="96"/>
      <c r="D72" s="96"/>
      <c r="E72" s="65"/>
      <c r="F72" s="223"/>
      <c r="G72" s="223"/>
      <c r="H72" s="223"/>
      <c r="I72" s="223"/>
      <c r="J72" s="223"/>
      <c r="K72" s="223"/>
      <c r="L72" s="223"/>
      <c r="M72" s="223"/>
      <c r="N72" s="223"/>
      <c r="O72" s="223"/>
      <c r="P72" s="223"/>
    </row>
    <row r="73" spans="1:16" s="88" customFormat="1" ht="12" customHeight="1">
      <c r="A73" s="85"/>
      <c r="B73" s="96"/>
      <c r="C73" s="96"/>
      <c r="D73" s="96"/>
      <c r="E73" s="65"/>
      <c r="F73" s="223"/>
      <c r="G73" s="223"/>
      <c r="H73" s="223"/>
      <c r="I73" s="223"/>
      <c r="J73" s="223"/>
      <c r="K73" s="223"/>
      <c r="L73" s="223"/>
      <c r="M73" s="223"/>
      <c r="N73" s="223"/>
      <c r="O73" s="223"/>
      <c r="P73" s="223"/>
    </row>
    <row r="74" spans="1:16" s="88" customFormat="1" ht="12" customHeight="1">
      <c r="A74" s="85"/>
      <c r="B74" s="96"/>
      <c r="C74" s="96"/>
      <c r="D74" s="96"/>
      <c r="E74" s="65"/>
      <c r="F74" s="223"/>
      <c r="G74" s="223"/>
      <c r="H74" s="223"/>
      <c r="I74" s="223"/>
      <c r="J74" s="223"/>
      <c r="K74" s="223"/>
      <c r="L74" s="223"/>
      <c r="M74" s="223"/>
      <c r="N74" s="223"/>
      <c r="O74" s="223"/>
      <c r="P74" s="223"/>
    </row>
    <row r="75" spans="1:16" s="88" customFormat="1" ht="12" customHeight="1">
      <c r="A75" s="85"/>
      <c r="B75" s="96"/>
      <c r="C75" s="96"/>
      <c r="D75" s="96"/>
      <c r="E75" s="65"/>
      <c r="F75" s="223"/>
      <c r="G75" s="223"/>
      <c r="H75" s="223"/>
      <c r="I75" s="223"/>
      <c r="J75" s="223"/>
      <c r="K75" s="223"/>
      <c r="L75" s="223"/>
      <c r="M75" s="223"/>
      <c r="N75" s="223"/>
      <c r="O75" s="223"/>
      <c r="P75" s="223"/>
    </row>
    <row r="76" spans="1:16" ht="15" customHeight="1"/>
    <row r="77" spans="1:16" ht="15" customHeight="1"/>
    <row r="78" spans="1:16" ht="15" customHeight="1"/>
    <row r="79" spans="1:16" ht="15" customHeight="1"/>
    <row r="80" spans="1:16"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sheetData>
  <mergeCells count="4">
    <mergeCell ref="A1:C1"/>
    <mergeCell ref="A7:A8"/>
    <mergeCell ref="B7:D7"/>
    <mergeCell ref="A6:C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K434"/>
  <sheetViews>
    <sheetView zoomScaleNormal="100" workbookViewId="0">
      <pane ySplit="8" topLeftCell="A9" activePane="bottomLeft" state="frozen"/>
      <selection pane="bottomLeft" activeCell="F42" sqref="F42"/>
    </sheetView>
  </sheetViews>
  <sheetFormatPr baseColWidth="10" defaultColWidth="11.42578125" defaultRowHeight="24.75" customHeight="1"/>
  <cols>
    <col min="1" max="1" width="54.28515625" style="11" customWidth="1"/>
    <col min="2" max="2" width="11.140625" style="11" customWidth="1"/>
    <col min="3" max="5" width="9.7109375" style="11" customWidth="1"/>
    <col min="6" max="6" width="15" style="11" customWidth="1"/>
    <col min="7" max="16384" width="11.42578125" style="11"/>
  </cols>
  <sheetData>
    <row r="1" spans="1:11" s="2" customFormat="1" ht="15.75" customHeight="1">
      <c r="A1" s="352" t="s">
        <v>32</v>
      </c>
      <c r="B1" s="361"/>
      <c r="C1" s="361"/>
      <c r="D1" s="37"/>
      <c r="E1" s="38"/>
      <c r="F1" s="87" t="s">
        <v>100</v>
      </c>
    </row>
    <row r="2" spans="1:11" s="2" customFormat="1" ht="5.25" customHeight="1">
      <c r="A2" s="1"/>
      <c r="B2" s="1"/>
      <c r="C2" s="1"/>
      <c r="D2" s="1"/>
      <c r="E2" s="1"/>
    </row>
    <row r="3" spans="1:11" s="67" customFormat="1" ht="15" customHeight="1">
      <c r="A3" s="42" t="s">
        <v>98</v>
      </c>
      <c r="B3" s="42"/>
      <c r="C3" s="42"/>
      <c r="D3" s="42"/>
      <c r="E3" s="42"/>
    </row>
    <row r="4" spans="1:11" s="67" customFormat="1" ht="15" customHeight="1">
      <c r="A4" s="43" t="s">
        <v>17</v>
      </c>
      <c r="B4" s="68"/>
      <c r="C4" s="68"/>
      <c r="D4" s="68"/>
      <c r="E4" s="68"/>
      <c r="F4" s="69"/>
    </row>
    <row r="5" spans="1:11" s="71" customFormat="1" ht="6" customHeight="1">
      <c r="A5" s="50"/>
      <c r="B5" s="70"/>
      <c r="C5" s="70"/>
      <c r="D5" s="70"/>
      <c r="E5" s="70"/>
    </row>
    <row r="6" spans="1:11" s="8" customFormat="1" ht="15" customHeight="1" thickBot="1">
      <c r="A6" s="347" t="s">
        <v>3678</v>
      </c>
      <c r="B6" s="348"/>
      <c r="C6" s="348"/>
      <c r="D6" s="9"/>
      <c r="E6" s="9"/>
    </row>
    <row r="7" spans="1:11" s="67" customFormat="1" ht="21.75" customHeight="1">
      <c r="A7" s="355"/>
      <c r="B7" s="357"/>
      <c r="C7" s="357"/>
      <c r="D7" s="357"/>
      <c r="E7" s="131"/>
    </row>
    <row r="8" spans="1:11" s="67" customFormat="1" ht="21.75" customHeight="1">
      <c r="A8" s="356"/>
      <c r="B8" s="45" t="s">
        <v>34</v>
      </c>
      <c r="C8" s="45" t="s">
        <v>35</v>
      </c>
      <c r="D8" s="45" t="s">
        <v>36</v>
      </c>
      <c r="E8" s="45" t="s">
        <v>37</v>
      </c>
    </row>
    <row r="9" spans="1:11" s="8" customFormat="1" ht="21" customHeight="1">
      <c r="A9" s="54" t="s">
        <v>37</v>
      </c>
      <c r="B9" s="114">
        <f>SUM(B11:B62)</f>
        <v>91</v>
      </c>
      <c r="C9" s="114">
        <f t="shared" ref="C9:E9" si="0">SUM(C11:C62)</f>
        <v>1</v>
      </c>
      <c r="D9" s="114">
        <f t="shared" si="0"/>
        <v>1</v>
      </c>
      <c r="E9" s="114">
        <f t="shared" si="0"/>
        <v>93</v>
      </c>
      <c r="F9" s="10"/>
    </row>
    <row r="10" spans="1:11" s="8" customFormat="1" ht="9" customHeight="1">
      <c r="A10" s="85"/>
      <c r="B10" s="66"/>
      <c r="C10" s="66"/>
      <c r="D10" s="66"/>
      <c r="E10" s="65"/>
    </row>
    <row r="11" spans="1:11" s="88" customFormat="1" ht="12" customHeight="1">
      <c r="A11" s="81" t="s">
        <v>3650</v>
      </c>
      <c r="B11" s="293">
        <v>11</v>
      </c>
      <c r="C11" s="293">
        <v>0</v>
      </c>
      <c r="D11" s="114">
        <v>0</v>
      </c>
      <c r="E11" s="114">
        <f t="shared" ref="E11:E23" si="1">SUM(B11:D11)</f>
        <v>11</v>
      </c>
      <c r="F11" s="340"/>
      <c r="G11" s="223"/>
      <c r="H11" s="223"/>
      <c r="I11" s="223"/>
      <c r="J11" s="223"/>
      <c r="K11" s="223"/>
    </row>
    <row r="12" spans="1:11" s="88" customFormat="1" ht="12" customHeight="1">
      <c r="A12" s="81" t="s">
        <v>3651</v>
      </c>
      <c r="B12" s="293">
        <v>2</v>
      </c>
      <c r="C12" s="293">
        <v>0</v>
      </c>
      <c r="D12" s="293">
        <v>0</v>
      </c>
      <c r="E12" s="114">
        <f t="shared" si="1"/>
        <v>2</v>
      </c>
      <c r="F12" s="340"/>
      <c r="G12" s="223"/>
      <c r="H12" s="223"/>
      <c r="I12" s="223"/>
      <c r="J12" s="223"/>
      <c r="K12" s="223"/>
    </row>
    <row r="13" spans="1:11" s="88" customFormat="1" ht="12" customHeight="1">
      <c r="A13" s="81" t="s">
        <v>3652</v>
      </c>
      <c r="B13" s="293">
        <v>17</v>
      </c>
      <c r="C13" s="293">
        <v>0</v>
      </c>
      <c r="D13" s="293">
        <v>0</v>
      </c>
      <c r="E13" s="114">
        <f t="shared" si="1"/>
        <v>17</v>
      </c>
      <c r="F13" s="340"/>
      <c r="G13" s="223"/>
      <c r="H13" s="223"/>
      <c r="I13" s="223"/>
      <c r="J13" s="223"/>
      <c r="K13" s="223"/>
    </row>
    <row r="14" spans="1:11" s="88" customFormat="1" ht="12" customHeight="1">
      <c r="A14" s="81" t="s">
        <v>3653</v>
      </c>
      <c r="B14" s="293">
        <v>10</v>
      </c>
      <c r="C14" s="293">
        <v>0</v>
      </c>
      <c r="D14" s="293">
        <v>0</v>
      </c>
      <c r="E14" s="114">
        <f t="shared" si="1"/>
        <v>10</v>
      </c>
      <c r="F14" s="340"/>
      <c r="G14" s="223"/>
      <c r="H14" s="223"/>
      <c r="I14" s="223"/>
      <c r="J14" s="223"/>
      <c r="K14" s="223"/>
    </row>
    <row r="15" spans="1:11" s="88" customFormat="1" ht="12" customHeight="1">
      <c r="A15" s="81" t="s">
        <v>3654</v>
      </c>
      <c r="B15" s="293">
        <v>1</v>
      </c>
      <c r="C15" s="293">
        <v>0</v>
      </c>
      <c r="D15" s="293">
        <v>0</v>
      </c>
      <c r="E15" s="114">
        <f t="shared" si="1"/>
        <v>1</v>
      </c>
      <c r="F15" s="340"/>
      <c r="G15" s="223"/>
      <c r="H15" s="223"/>
      <c r="I15" s="223"/>
      <c r="J15" s="223"/>
      <c r="K15" s="223"/>
    </row>
    <row r="16" spans="1:11" s="88" customFormat="1" ht="12" customHeight="1">
      <c r="A16" s="81" t="s">
        <v>3656</v>
      </c>
      <c r="B16" s="293">
        <v>2</v>
      </c>
      <c r="C16" s="293">
        <v>0</v>
      </c>
      <c r="D16" s="293">
        <v>0</v>
      </c>
      <c r="E16" s="114">
        <f t="shared" si="1"/>
        <v>2</v>
      </c>
      <c r="F16" s="340"/>
      <c r="G16" s="223"/>
      <c r="H16" s="223"/>
      <c r="I16" s="223"/>
      <c r="J16" s="223"/>
      <c r="K16" s="223"/>
    </row>
    <row r="17" spans="1:11" s="88" customFormat="1" ht="12" customHeight="1">
      <c r="A17" s="81" t="s">
        <v>3657</v>
      </c>
      <c r="B17" s="293">
        <v>15</v>
      </c>
      <c r="C17" s="293">
        <v>1</v>
      </c>
      <c r="D17" s="293">
        <v>0</v>
      </c>
      <c r="E17" s="114">
        <f t="shared" si="1"/>
        <v>16</v>
      </c>
      <c r="F17" s="340"/>
      <c r="G17" s="223"/>
      <c r="H17" s="223"/>
      <c r="I17" s="223"/>
      <c r="J17" s="223"/>
      <c r="K17" s="223"/>
    </row>
    <row r="18" spans="1:11" s="88" customFormat="1" ht="12" customHeight="1">
      <c r="A18" s="81" t="s">
        <v>3658</v>
      </c>
      <c r="B18" s="293">
        <v>5</v>
      </c>
      <c r="C18" s="293">
        <v>0</v>
      </c>
      <c r="D18" s="293">
        <v>0</v>
      </c>
      <c r="E18" s="114">
        <f t="shared" si="1"/>
        <v>5</v>
      </c>
      <c r="F18" s="340"/>
      <c r="G18" s="223"/>
      <c r="H18" s="223"/>
      <c r="I18" s="223"/>
      <c r="J18" s="223"/>
      <c r="K18" s="223"/>
    </row>
    <row r="19" spans="1:11" s="88" customFormat="1" ht="12" customHeight="1">
      <c r="A19" s="81" t="s">
        <v>3661</v>
      </c>
      <c r="B19" s="293">
        <v>15</v>
      </c>
      <c r="C19" s="293">
        <v>0</v>
      </c>
      <c r="D19" s="293">
        <v>0</v>
      </c>
      <c r="E19" s="114">
        <f t="shared" si="1"/>
        <v>15</v>
      </c>
      <c r="F19" s="340"/>
      <c r="G19" s="223"/>
      <c r="H19" s="223"/>
      <c r="I19" s="223"/>
      <c r="J19" s="223"/>
      <c r="K19" s="223"/>
    </row>
    <row r="20" spans="1:11" s="88" customFormat="1" ht="12" customHeight="1">
      <c r="A20" s="81" t="s">
        <v>3662</v>
      </c>
      <c r="B20" s="293">
        <v>2</v>
      </c>
      <c r="C20" s="293">
        <v>0</v>
      </c>
      <c r="D20" s="293">
        <v>0</v>
      </c>
      <c r="E20" s="114">
        <f t="shared" si="1"/>
        <v>2</v>
      </c>
      <c r="F20" s="340"/>
      <c r="G20" s="223"/>
      <c r="H20" s="223"/>
      <c r="I20" s="223"/>
      <c r="J20" s="223"/>
      <c r="K20" s="223"/>
    </row>
    <row r="21" spans="1:11" s="88" customFormat="1" ht="12" customHeight="1">
      <c r="A21" s="81" t="s">
        <v>3665</v>
      </c>
      <c r="B21" s="293">
        <v>10</v>
      </c>
      <c r="C21" s="293">
        <v>0</v>
      </c>
      <c r="D21" s="293">
        <v>0</v>
      </c>
      <c r="E21" s="114">
        <f t="shared" si="1"/>
        <v>10</v>
      </c>
      <c r="F21" s="340"/>
      <c r="G21" s="223"/>
      <c r="H21" s="223"/>
      <c r="I21" s="223"/>
      <c r="J21" s="223"/>
      <c r="K21" s="223"/>
    </row>
    <row r="22" spans="1:11" s="88" customFormat="1" ht="12" customHeight="1">
      <c r="A22" s="81" t="s">
        <v>3666</v>
      </c>
      <c r="B22" s="293">
        <v>0</v>
      </c>
      <c r="C22" s="293">
        <v>0</v>
      </c>
      <c r="D22" s="293">
        <v>1</v>
      </c>
      <c r="E22" s="114">
        <f t="shared" si="1"/>
        <v>1</v>
      </c>
      <c r="F22" s="340"/>
      <c r="G22" s="223"/>
      <c r="H22" s="223"/>
      <c r="I22" s="223"/>
      <c r="J22" s="223"/>
      <c r="K22" s="223"/>
    </row>
    <row r="23" spans="1:11" s="88" customFormat="1" ht="12" customHeight="1">
      <c r="A23" s="81" t="s">
        <v>3667</v>
      </c>
      <c r="B23" s="293">
        <v>1</v>
      </c>
      <c r="C23" s="293">
        <v>0</v>
      </c>
      <c r="D23" s="293">
        <v>0</v>
      </c>
      <c r="E23" s="114">
        <f t="shared" si="1"/>
        <v>1</v>
      </c>
      <c r="F23" s="340"/>
      <c r="G23" s="223"/>
      <c r="H23" s="223"/>
      <c r="I23" s="223"/>
      <c r="J23" s="223"/>
      <c r="K23" s="223"/>
    </row>
    <row r="24" spans="1:11" s="88" customFormat="1" ht="12" customHeight="1">
      <c r="A24" s="81"/>
      <c r="B24" s="96"/>
      <c r="C24" s="96"/>
      <c r="D24" s="96"/>
      <c r="E24" s="65"/>
      <c r="F24" s="223"/>
      <c r="G24" s="223"/>
      <c r="H24" s="223"/>
      <c r="I24" s="223"/>
      <c r="J24" s="223"/>
      <c r="K24" s="223"/>
    </row>
    <row r="25" spans="1:11" s="88" customFormat="1" ht="12" customHeight="1">
      <c r="A25" s="81"/>
      <c r="B25" s="96"/>
      <c r="C25" s="96"/>
      <c r="D25" s="96"/>
      <c r="E25" s="65"/>
      <c r="F25" s="223"/>
      <c r="G25" s="223"/>
      <c r="H25" s="223"/>
      <c r="I25" s="223"/>
      <c r="J25" s="223"/>
      <c r="K25" s="223"/>
    </row>
    <row r="26" spans="1:11" s="88" customFormat="1" ht="12" customHeight="1">
      <c r="A26" s="81"/>
      <c r="B26" s="96"/>
      <c r="C26" s="96"/>
      <c r="D26" s="96"/>
      <c r="E26" s="65"/>
      <c r="F26" s="223"/>
      <c r="G26" s="223"/>
      <c r="H26" s="223"/>
      <c r="I26" s="223"/>
      <c r="J26" s="223"/>
      <c r="K26" s="223"/>
    </row>
    <row r="27" spans="1:11" s="88" customFormat="1" ht="12" customHeight="1">
      <c r="A27" s="81"/>
      <c r="B27" s="96"/>
      <c r="C27" s="96"/>
      <c r="D27" s="96"/>
      <c r="E27" s="65"/>
      <c r="F27" s="223"/>
      <c r="G27" s="223"/>
      <c r="H27" s="223"/>
      <c r="I27" s="223"/>
      <c r="J27" s="223"/>
      <c r="K27" s="223"/>
    </row>
    <row r="28" spans="1:11" s="88" customFormat="1" ht="12" customHeight="1">
      <c r="A28" s="81"/>
      <c r="B28" s="96"/>
      <c r="C28" s="96"/>
      <c r="D28" s="96"/>
      <c r="E28" s="65"/>
      <c r="F28" s="223"/>
      <c r="G28" s="223"/>
      <c r="H28" s="223"/>
      <c r="I28" s="223"/>
      <c r="J28" s="223"/>
      <c r="K28" s="223"/>
    </row>
    <row r="29" spans="1:11" s="88" customFormat="1" ht="12" customHeight="1">
      <c r="A29" s="81"/>
      <c r="B29" s="96"/>
      <c r="C29" s="96"/>
      <c r="D29" s="96"/>
      <c r="E29" s="65"/>
      <c r="F29" s="223"/>
      <c r="G29" s="223"/>
      <c r="H29" s="223"/>
      <c r="I29" s="223"/>
      <c r="J29" s="223"/>
      <c r="K29" s="223"/>
    </row>
    <row r="30" spans="1:11" s="88" customFormat="1" ht="12" customHeight="1">
      <c r="A30" s="81"/>
      <c r="B30" s="96"/>
      <c r="C30" s="96"/>
      <c r="D30" s="96"/>
      <c r="E30" s="65"/>
      <c r="F30" s="223"/>
      <c r="G30" s="223"/>
      <c r="H30" s="223"/>
      <c r="I30" s="223"/>
      <c r="J30" s="223"/>
      <c r="K30" s="223"/>
    </row>
    <row r="31" spans="1:11" s="88" customFormat="1" ht="12" customHeight="1">
      <c r="A31" s="81"/>
      <c r="B31" s="96"/>
      <c r="C31" s="96"/>
      <c r="D31" s="96"/>
      <c r="E31" s="65"/>
      <c r="F31" s="223"/>
      <c r="G31" s="223"/>
      <c r="H31" s="223"/>
      <c r="I31" s="223"/>
      <c r="J31" s="223"/>
      <c r="K31" s="223"/>
    </row>
    <row r="32" spans="1:11" s="88" customFormat="1" ht="12" customHeight="1">
      <c r="A32" s="81"/>
      <c r="B32" s="96"/>
      <c r="C32" s="96"/>
      <c r="D32" s="96"/>
      <c r="E32" s="65"/>
      <c r="F32" s="223"/>
      <c r="G32" s="223"/>
      <c r="H32" s="223"/>
      <c r="I32" s="223"/>
      <c r="J32" s="223"/>
      <c r="K32" s="223"/>
    </row>
    <row r="33" spans="1:11" s="88" customFormat="1" ht="12" customHeight="1">
      <c r="A33" s="81"/>
      <c r="B33" s="96"/>
      <c r="C33" s="96"/>
      <c r="D33" s="96"/>
      <c r="E33" s="65"/>
      <c r="F33" s="223"/>
      <c r="G33" s="223"/>
      <c r="H33" s="223"/>
      <c r="I33" s="223"/>
      <c r="J33" s="223"/>
      <c r="K33" s="223"/>
    </row>
    <row r="34" spans="1:11" s="88" customFormat="1" ht="12" customHeight="1">
      <c r="A34" s="81"/>
      <c r="B34" s="96"/>
      <c r="C34" s="96"/>
      <c r="D34" s="96"/>
      <c r="E34" s="65"/>
      <c r="F34" s="223"/>
      <c r="G34" s="223"/>
      <c r="H34" s="223"/>
      <c r="I34" s="223"/>
      <c r="J34" s="223"/>
      <c r="K34" s="223"/>
    </row>
    <row r="35" spans="1:11" s="88" customFormat="1" ht="12" customHeight="1">
      <c r="A35" s="81"/>
      <c r="B35" s="96"/>
      <c r="C35" s="96"/>
      <c r="D35" s="96"/>
      <c r="E35" s="65"/>
      <c r="F35" s="223"/>
      <c r="G35" s="223"/>
      <c r="H35" s="223"/>
      <c r="I35" s="223"/>
      <c r="J35" s="223"/>
      <c r="K35" s="223"/>
    </row>
    <row r="36" spans="1:11" s="88" customFormat="1" ht="12" customHeight="1">
      <c r="A36" s="81"/>
      <c r="B36" s="96"/>
      <c r="C36" s="96"/>
      <c r="D36" s="96"/>
      <c r="E36" s="65"/>
      <c r="F36" s="223"/>
      <c r="G36" s="223"/>
      <c r="H36" s="223"/>
      <c r="I36" s="223"/>
      <c r="J36" s="223"/>
      <c r="K36" s="223"/>
    </row>
    <row r="37" spans="1:11" s="88" customFormat="1" ht="12" customHeight="1">
      <c r="A37" s="81"/>
      <c r="B37" s="96"/>
      <c r="C37" s="96"/>
      <c r="D37" s="96"/>
      <c r="E37" s="65"/>
      <c r="F37" s="223"/>
      <c r="G37" s="223"/>
      <c r="H37" s="223"/>
      <c r="I37" s="223"/>
      <c r="J37" s="223"/>
      <c r="K37" s="223"/>
    </row>
    <row r="38" spans="1:11" s="88" customFormat="1" ht="12" customHeight="1">
      <c r="A38" s="81"/>
      <c r="B38" s="96"/>
      <c r="C38" s="96"/>
      <c r="D38" s="96"/>
      <c r="E38" s="65"/>
      <c r="F38" s="223"/>
      <c r="G38" s="223"/>
      <c r="H38" s="223"/>
      <c r="I38" s="223"/>
      <c r="J38" s="223"/>
      <c r="K38" s="223"/>
    </row>
    <row r="39" spans="1:11" s="88" customFormat="1" ht="12" customHeight="1">
      <c r="A39" s="81"/>
      <c r="B39" s="96"/>
      <c r="C39" s="96"/>
      <c r="D39" s="96"/>
      <c r="E39" s="65"/>
      <c r="F39" s="223"/>
      <c r="G39" s="223"/>
      <c r="H39" s="223"/>
      <c r="I39" s="223"/>
      <c r="J39" s="223"/>
      <c r="K39" s="223"/>
    </row>
    <row r="40" spans="1:11" s="88" customFormat="1" ht="12" customHeight="1">
      <c r="A40" s="81"/>
      <c r="B40" s="96"/>
      <c r="C40" s="96"/>
      <c r="D40" s="96"/>
      <c r="E40" s="65"/>
      <c r="F40" s="223"/>
      <c r="G40" s="223"/>
      <c r="H40" s="223"/>
      <c r="I40" s="223"/>
      <c r="J40" s="223"/>
      <c r="K40" s="223"/>
    </row>
    <row r="41" spans="1:11" s="88" customFormat="1" ht="12" customHeight="1">
      <c r="A41" s="81"/>
      <c r="B41" s="96"/>
      <c r="C41" s="96"/>
      <c r="D41" s="96"/>
      <c r="E41" s="65"/>
      <c r="F41" s="223"/>
      <c r="G41" s="223"/>
      <c r="H41" s="223"/>
      <c r="I41" s="223"/>
      <c r="J41" s="223"/>
      <c r="K41" s="223"/>
    </row>
    <row r="42" spans="1:11" s="88" customFormat="1" ht="12" customHeight="1">
      <c r="A42" s="81"/>
      <c r="B42" s="96"/>
      <c r="C42" s="96"/>
      <c r="D42" s="96"/>
      <c r="E42" s="65"/>
      <c r="F42" s="223"/>
      <c r="G42" s="223"/>
      <c r="H42" s="223"/>
      <c r="I42" s="223"/>
      <c r="J42" s="223"/>
      <c r="K42" s="223"/>
    </row>
    <row r="43" spans="1:11" s="88" customFormat="1" ht="12" customHeight="1">
      <c r="A43" s="81"/>
      <c r="B43" s="96"/>
      <c r="C43" s="96"/>
      <c r="D43" s="96"/>
      <c r="E43" s="65"/>
      <c r="F43" s="223"/>
      <c r="G43" s="223"/>
      <c r="H43" s="223"/>
      <c r="I43" s="223"/>
      <c r="J43" s="223"/>
      <c r="K43" s="223"/>
    </row>
    <row r="44" spans="1:11" s="88" customFormat="1" ht="12" customHeight="1">
      <c r="A44" s="81"/>
      <c r="B44" s="96"/>
      <c r="C44" s="96"/>
      <c r="D44" s="96"/>
      <c r="E44" s="65"/>
      <c r="F44" s="223"/>
      <c r="G44" s="223"/>
      <c r="H44" s="223"/>
      <c r="I44" s="223"/>
      <c r="J44" s="223"/>
      <c r="K44" s="223"/>
    </row>
    <row r="45" spans="1:11" s="88" customFormat="1" ht="12" customHeight="1">
      <c r="A45" s="81"/>
      <c r="B45" s="96"/>
      <c r="C45" s="96"/>
      <c r="D45" s="96"/>
      <c r="E45" s="65"/>
      <c r="F45" s="223"/>
      <c r="G45" s="223"/>
      <c r="H45" s="223"/>
      <c r="I45" s="223"/>
      <c r="J45" s="223"/>
      <c r="K45" s="223"/>
    </row>
    <row r="46" spans="1:11" s="88" customFormat="1" ht="12" customHeight="1">
      <c r="A46" s="81"/>
      <c r="B46" s="96"/>
      <c r="C46" s="96"/>
      <c r="D46" s="96"/>
      <c r="E46" s="65"/>
      <c r="F46" s="223"/>
      <c r="G46" s="223"/>
      <c r="H46" s="223"/>
      <c r="I46" s="223"/>
      <c r="J46" s="223"/>
      <c r="K46" s="223"/>
    </row>
    <row r="47" spans="1:11" s="88" customFormat="1" ht="12" customHeight="1">
      <c r="A47" s="81"/>
      <c r="B47" s="96"/>
      <c r="C47" s="96"/>
      <c r="D47" s="96"/>
      <c r="E47" s="65"/>
      <c r="F47" s="223"/>
      <c r="G47" s="223"/>
      <c r="H47" s="223"/>
      <c r="I47" s="223"/>
      <c r="J47" s="223"/>
      <c r="K47" s="223"/>
    </row>
    <row r="48" spans="1:11" s="88" customFormat="1" ht="12" customHeight="1">
      <c r="A48" s="81"/>
      <c r="B48" s="96"/>
      <c r="C48" s="96"/>
      <c r="D48" s="96"/>
      <c r="E48" s="65"/>
      <c r="F48" s="223"/>
      <c r="G48" s="223"/>
      <c r="H48" s="223"/>
      <c r="I48" s="223"/>
      <c r="J48" s="223"/>
      <c r="K48" s="223"/>
    </row>
    <row r="49" spans="1:11" s="88" customFormat="1" ht="12" customHeight="1">
      <c r="A49" s="81"/>
      <c r="B49" s="96"/>
      <c r="C49" s="96"/>
      <c r="D49" s="96"/>
      <c r="E49" s="65"/>
      <c r="F49" s="223"/>
      <c r="G49" s="223"/>
      <c r="H49" s="223"/>
      <c r="I49" s="223"/>
      <c r="J49" s="223"/>
      <c r="K49" s="223"/>
    </row>
    <row r="50" spans="1:11" s="88" customFormat="1" ht="12" customHeight="1">
      <c r="A50" s="81"/>
      <c r="B50" s="96"/>
      <c r="C50" s="96"/>
      <c r="D50" s="96"/>
      <c r="E50" s="65"/>
      <c r="F50" s="223"/>
      <c r="G50" s="223"/>
      <c r="H50" s="223"/>
      <c r="I50" s="223"/>
      <c r="J50" s="223"/>
      <c r="K50" s="223"/>
    </row>
    <row r="51" spans="1:11" s="88" customFormat="1" ht="12" customHeight="1">
      <c r="A51" s="81"/>
      <c r="B51" s="96"/>
      <c r="C51" s="96"/>
      <c r="D51" s="96"/>
      <c r="E51" s="65"/>
      <c r="F51" s="223"/>
      <c r="G51" s="223"/>
      <c r="H51" s="223"/>
      <c r="I51" s="223"/>
      <c r="J51" s="223"/>
      <c r="K51" s="223"/>
    </row>
    <row r="52" spans="1:11" s="88" customFormat="1" ht="12" customHeight="1">
      <c r="A52" s="81"/>
      <c r="B52" s="96"/>
      <c r="C52" s="96"/>
      <c r="D52" s="96"/>
      <c r="E52" s="65"/>
      <c r="F52" s="223"/>
      <c r="G52" s="223"/>
      <c r="H52" s="223"/>
      <c r="I52" s="223"/>
      <c r="J52" s="223"/>
      <c r="K52" s="223"/>
    </row>
    <row r="53" spans="1:11" s="88" customFormat="1" ht="12" customHeight="1">
      <c r="A53" s="81"/>
      <c r="B53" s="96"/>
      <c r="C53" s="96"/>
      <c r="D53" s="96"/>
      <c r="E53" s="65"/>
      <c r="F53" s="223"/>
      <c r="G53" s="223"/>
      <c r="H53" s="223"/>
      <c r="I53" s="223"/>
      <c r="J53" s="223"/>
      <c r="K53" s="223"/>
    </row>
    <row r="54" spans="1:11" s="88" customFormat="1" ht="12" customHeight="1">
      <c r="A54" s="81"/>
      <c r="B54" s="96"/>
      <c r="C54" s="96"/>
      <c r="D54" s="96"/>
      <c r="E54" s="65"/>
      <c r="F54" s="223"/>
      <c r="G54" s="223"/>
      <c r="H54" s="223"/>
      <c r="I54" s="223"/>
      <c r="J54" s="223"/>
      <c r="K54" s="223"/>
    </row>
    <row r="55" spans="1:11" s="88" customFormat="1" ht="12" customHeight="1">
      <c r="A55" s="81"/>
      <c r="B55" s="96"/>
      <c r="C55" s="96"/>
      <c r="D55" s="96"/>
      <c r="E55" s="65"/>
      <c r="F55" s="223"/>
      <c r="G55" s="223"/>
      <c r="H55" s="223"/>
      <c r="I55" s="223"/>
      <c r="J55" s="223"/>
      <c r="K55" s="223"/>
    </row>
    <row r="56" spans="1:11" s="88" customFormat="1" ht="12" customHeight="1">
      <c r="A56" s="81"/>
      <c r="B56" s="96"/>
      <c r="C56" s="96"/>
      <c r="D56" s="96"/>
      <c r="E56" s="65"/>
      <c r="F56" s="223"/>
      <c r="G56" s="223"/>
      <c r="H56" s="223"/>
      <c r="I56" s="223"/>
      <c r="J56" s="223"/>
      <c r="K56" s="223"/>
    </row>
    <row r="57" spans="1:11" s="88" customFormat="1" ht="12" customHeight="1">
      <c r="A57" s="81"/>
      <c r="B57" s="96"/>
      <c r="C57" s="96"/>
      <c r="D57" s="96"/>
      <c r="E57" s="65"/>
      <c r="F57" s="223"/>
      <c r="G57" s="223"/>
      <c r="H57" s="223"/>
      <c r="I57" s="223"/>
      <c r="J57" s="223"/>
      <c r="K57" s="223"/>
    </row>
    <row r="58" spans="1:11" s="88" customFormat="1" ht="12" customHeight="1">
      <c r="A58" s="81"/>
      <c r="B58" s="96"/>
      <c r="C58" s="96"/>
      <c r="D58" s="96"/>
      <c r="E58" s="65"/>
      <c r="F58" s="223"/>
      <c r="G58" s="223"/>
      <c r="H58" s="223"/>
      <c r="I58" s="223"/>
      <c r="J58" s="223"/>
      <c r="K58" s="223"/>
    </row>
    <row r="59" spans="1:11" s="88" customFormat="1" ht="12" customHeight="1">
      <c r="A59" s="81"/>
      <c r="B59" s="96"/>
      <c r="C59" s="96"/>
      <c r="D59" s="96"/>
      <c r="E59" s="65"/>
      <c r="F59" s="223"/>
      <c r="G59" s="223"/>
      <c r="H59" s="223"/>
      <c r="I59" s="223"/>
      <c r="J59" s="223"/>
      <c r="K59" s="223"/>
    </row>
    <row r="60" spans="1:11" s="88" customFormat="1" ht="12" customHeight="1">
      <c r="A60" s="81"/>
      <c r="B60" s="96"/>
      <c r="C60" s="96"/>
      <c r="D60" s="96"/>
      <c r="E60" s="65"/>
      <c r="F60" s="223"/>
      <c r="G60" s="223"/>
      <c r="H60" s="223"/>
      <c r="I60" s="223"/>
      <c r="J60" s="223"/>
      <c r="K60" s="223"/>
    </row>
    <row r="61" spans="1:11" s="88" customFormat="1" ht="12" customHeight="1">
      <c r="A61" s="81"/>
      <c r="B61" s="96"/>
      <c r="C61" s="96"/>
      <c r="D61" s="96"/>
      <c r="E61" s="65"/>
      <c r="F61" s="223"/>
      <c r="G61" s="223"/>
      <c r="H61" s="223"/>
      <c r="I61" s="223"/>
      <c r="J61" s="223"/>
      <c r="K61" s="223"/>
    </row>
    <row r="62" spans="1:11" s="88" customFormat="1" ht="12" customHeight="1">
      <c r="A62" s="81"/>
      <c r="B62" s="96"/>
      <c r="C62" s="96"/>
      <c r="D62" s="96"/>
      <c r="E62" s="65"/>
      <c r="F62" s="223"/>
      <c r="G62" s="223"/>
      <c r="H62" s="223"/>
      <c r="I62" s="223"/>
      <c r="J62" s="223"/>
      <c r="K62" s="223"/>
    </row>
    <row r="63" spans="1:11" s="88" customFormat="1" ht="12" customHeight="1">
      <c r="A63" s="81"/>
      <c r="B63" s="96"/>
      <c r="C63" s="96"/>
      <c r="D63" s="96"/>
      <c r="E63" s="65"/>
      <c r="F63" s="223"/>
      <c r="G63" s="223"/>
      <c r="H63" s="223"/>
      <c r="I63" s="223"/>
      <c r="J63" s="223"/>
      <c r="K63" s="223"/>
    </row>
    <row r="64" spans="1:11" s="88" customFormat="1" ht="12" customHeight="1">
      <c r="A64" s="81"/>
      <c r="B64" s="96"/>
      <c r="C64" s="96"/>
      <c r="D64" s="96"/>
      <c r="E64" s="65"/>
      <c r="F64" s="223"/>
      <c r="G64" s="223"/>
      <c r="H64" s="223"/>
      <c r="I64" s="223"/>
      <c r="J64" s="223"/>
      <c r="K64" s="223"/>
    </row>
    <row r="65" spans="1:11" s="88" customFormat="1" ht="12" customHeight="1">
      <c r="A65" s="81"/>
      <c r="B65" s="96"/>
      <c r="C65" s="96"/>
      <c r="D65" s="96"/>
      <c r="E65" s="65"/>
      <c r="F65" s="223"/>
      <c r="G65" s="223"/>
      <c r="H65" s="223"/>
      <c r="I65" s="223"/>
      <c r="J65" s="223"/>
      <c r="K65" s="223"/>
    </row>
    <row r="66" spans="1:11" s="88" customFormat="1" ht="12" customHeight="1">
      <c r="A66" s="81"/>
      <c r="B66" s="96"/>
      <c r="C66" s="96"/>
      <c r="D66" s="96"/>
      <c r="E66" s="65"/>
      <c r="F66" s="223"/>
      <c r="G66" s="223"/>
      <c r="H66" s="223"/>
      <c r="I66" s="223"/>
      <c r="J66" s="223"/>
      <c r="K66" s="223"/>
    </row>
    <row r="67" spans="1:11" s="88" customFormat="1" ht="12" customHeight="1">
      <c r="A67" s="81"/>
      <c r="B67" s="96"/>
      <c r="C67" s="96"/>
      <c r="D67" s="96"/>
      <c r="E67" s="65"/>
      <c r="F67" s="223"/>
      <c r="G67" s="223"/>
      <c r="H67" s="223"/>
      <c r="I67" s="223"/>
      <c r="J67" s="223"/>
      <c r="K67" s="223"/>
    </row>
    <row r="68" spans="1:11" s="88" customFormat="1" ht="12" customHeight="1">
      <c r="A68" s="81"/>
      <c r="B68" s="96"/>
      <c r="C68" s="96"/>
      <c r="D68" s="96"/>
      <c r="E68" s="65"/>
      <c r="F68" s="223"/>
      <c r="G68" s="223"/>
      <c r="H68" s="223"/>
      <c r="I68" s="223"/>
      <c r="J68" s="223"/>
      <c r="K68" s="223"/>
    </row>
    <row r="69" spans="1:11" s="88" customFormat="1" ht="12" customHeight="1">
      <c r="A69" s="81"/>
      <c r="B69" s="96"/>
      <c r="C69" s="96"/>
      <c r="D69" s="96"/>
      <c r="E69" s="65"/>
      <c r="F69" s="223"/>
      <c r="G69" s="223"/>
      <c r="H69" s="223"/>
      <c r="I69" s="223"/>
      <c r="J69" s="223"/>
      <c r="K69" s="223"/>
    </row>
    <row r="70" spans="1:11" s="88" customFormat="1" ht="12" customHeight="1">
      <c r="A70" s="81"/>
      <c r="B70" s="96"/>
      <c r="C70" s="96"/>
      <c r="D70" s="96"/>
      <c r="E70" s="65"/>
      <c r="F70" s="223"/>
      <c r="G70" s="223"/>
      <c r="H70" s="223"/>
      <c r="I70" s="223"/>
      <c r="J70" s="223"/>
      <c r="K70" s="223"/>
    </row>
    <row r="71" spans="1:11" s="88" customFormat="1" ht="12" customHeight="1">
      <c r="A71" s="81"/>
      <c r="B71" s="96"/>
      <c r="C71" s="96"/>
      <c r="D71" s="96"/>
      <c r="E71" s="65"/>
      <c r="F71" s="223"/>
      <c r="G71" s="223"/>
      <c r="H71" s="223"/>
      <c r="I71" s="223"/>
      <c r="J71" s="223"/>
      <c r="K71" s="223"/>
    </row>
    <row r="72" spans="1:11" s="88" customFormat="1" ht="12" customHeight="1">
      <c r="A72" s="81"/>
      <c r="B72" s="96"/>
      <c r="C72" s="96"/>
      <c r="D72" s="96"/>
      <c r="E72" s="65"/>
      <c r="F72" s="223"/>
      <c r="G72" s="223"/>
      <c r="H72" s="223"/>
      <c r="I72" s="223"/>
      <c r="J72" s="223"/>
      <c r="K72" s="223"/>
    </row>
    <row r="73" spans="1:11" s="88" customFormat="1" ht="12" customHeight="1">
      <c r="A73" s="81"/>
      <c r="B73" s="96"/>
      <c r="C73" s="96"/>
      <c r="D73" s="96"/>
      <c r="E73" s="65"/>
      <c r="F73" s="223"/>
      <c r="G73" s="223"/>
      <c r="H73" s="223"/>
      <c r="I73" s="223"/>
      <c r="J73" s="223"/>
      <c r="K73" s="223"/>
    </row>
    <row r="74" spans="1:11" s="88" customFormat="1" ht="12" customHeight="1">
      <c r="A74" s="81"/>
      <c r="B74" s="96"/>
      <c r="C74" s="96"/>
      <c r="D74" s="96"/>
      <c r="E74" s="65"/>
      <c r="F74" s="223"/>
      <c r="G74" s="223"/>
      <c r="H74" s="223"/>
      <c r="I74" s="223"/>
      <c r="J74" s="223"/>
      <c r="K74" s="223"/>
    </row>
    <row r="75" spans="1:11" s="88" customFormat="1" ht="12" customHeight="1">
      <c r="A75" s="81"/>
      <c r="B75" s="96"/>
      <c r="C75" s="96"/>
      <c r="D75" s="96"/>
      <c r="E75" s="65"/>
      <c r="F75" s="223"/>
      <c r="G75" s="223"/>
      <c r="H75" s="223"/>
      <c r="I75" s="223"/>
      <c r="J75" s="223"/>
      <c r="K75" s="223"/>
    </row>
    <row r="76" spans="1:11" s="88" customFormat="1" ht="12" customHeight="1">
      <c r="A76" s="81"/>
      <c r="B76" s="96"/>
      <c r="C76" s="96"/>
      <c r="D76" s="96"/>
      <c r="E76" s="65"/>
      <c r="F76" s="223"/>
      <c r="G76" s="223"/>
      <c r="H76" s="223"/>
      <c r="I76" s="223"/>
      <c r="J76" s="223"/>
      <c r="K76" s="223"/>
    </row>
    <row r="77" spans="1:11" s="88" customFormat="1" ht="12" customHeight="1">
      <c r="A77" s="81"/>
      <c r="B77" s="96"/>
      <c r="C77" s="96"/>
      <c r="D77" s="96"/>
      <c r="E77" s="65"/>
      <c r="F77" s="223"/>
      <c r="G77" s="223"/>
      <c r="H77" s="223"/>
      <c r="I77" s="223"/>
      <c r="J77" s="223"/>
      <c r="K77" s="223"/>
    </row>
    <row r="78" spans="1:11" s="88" customFormat="1" ht="12" customHeight="1">
      <c r="A78" s="81"/>
      <c r="B78" s="96"/>
      <c r="C78" s="96"/>
      <c r="D78" s="96"/>
      <c r="E78" s="65"/>
      <c r="F78" s="223"/>
      <c r="G78" s="223"/>
      <c r="H78" s="223"/>
      <c r="I78" s="223"/>
      <c r="J78" s="223"/>
      <c r="K78" s="223"/>
    </row>
    <row r="79" spans="1:11" s="88" customFormat="1" ht="12" customHeight="1">
      <c r="A79" s="81"/>
      <c r="B79" s="96"/>
      <c r="C79" s="96"/>
      <c r="D79" s="96"/>
      <c r="E79" s="65"/>
      <c r="F79" s="223"/>
      <c r="G79" s="223"/>
      <c r="H79" s="223"/>
      <c r="I79" s="223"/>
      <c r="J79" s="223"/>
      <c r="K79" s="223"/>
    </row>
    <row r="80" spans="1:11" s="88" customFormat="1" ht="12" customHeight="1">
      <c r="A80" s="81"/>
      <c r="B80" s="96"/>
      <c r="C80" s="96"/>
      <c r="D80" s="96"/>
      <c r="E80" s="65"/>
      <c r="F80" s="223"/>
      <c r="G80" s="223"/>
      <c r="H80" s="223"/>
      <c r="I80" s="223"/>
      <c r="J80" s="223"/>
      <c r="K80" s="223"/>
    </row>
    <row r="81" spans="1:11" s="88" customFormat="1" ht="12" customHeight="1">
      <c r="A81" s="81"/>
      <c r="B81" s="96"/>
      <c r="C81" s="96"/>
      <c r="D81" s="96"/>
      <c r="E81" s="65"/>
      <c r="F81" s="223"/>
      <c r="G81" s="223"/>
      <c r="H81" s="223"/>
      <c r="I81" s="223"/>
      <c r="J81" s="223"/>
      <c r="K81" s="223"/>
    </row>
    <row r="82" spans="1:11" s="88" customFormat="1" ht="12" customHeight="1">
      <c r="A82" s="81"/>
      <c r="B82" s="96"/>
      <c r="C82" s="96"/>
      <c r="D82" s="96"/>
      <c r="E82" s="65"/>
      <c r="F82" s="223"/>
      <c r="G82" s="223"/>
      <c r="H82" s="223"/>
      <c r="I82" s="223"/>
      <c r="J82" s="223"/>
      <c r="K82" s="223"/>
    </row>
    <row r="83" spans="1:11" s="88" customFormat="1" ht="12" customHeight="1">
      <c r="A83" s="81"/>
      <c r="B83" s="96"/>
      <c r="C83" s="96"/>
      <c r="D83" s="96"/>
      <c r="E83" s="65"/>
      <c r="F83" s="223"/>
      <c r="G83" s="223"/>
      <c r="H83" s="223"/>
      <c r="I83" s="223"/>
      <c r="J83" s="223"/>
      <c r="K83" s="223"/>
    </row>
    <row r="84" spans="1:11" s="88" customFormat="1" ht="12" customHeight="1">
      <c r="A84" s="81"/>
      <c r="B84" s="96"/>
      <c r="C84" s="96"/>
      <c r="D84" s="96"/>
      <c r="E84" s="65"/>
      <c r="F84" s="223"/>
      <c r="G84" s="223"/>
      <c r="H84" s="223"/>
      <c r="I84" s="223"/>
      <c r="J84" s="223"/>
      <c r="K84" s="223"/>
    </row>
    <row r="85" spans="1:11" s="88" customFormat="1" ht="12" customHeight="1">
      <c r="A85" s="81"/>
      <c r="B85" s="96"/>
      <c r="C85" s="96"/>
      <c r="D85" s="96"/>
      <c r="E85" s="65"/>
      <c r="F85" s="223"/>
      <c r="G85" s="223"/>
      <c r="H85" s="223"/>
      <c r="I85" s="223"/>
      <c r="J85" s="223"/>
      <c r="K85" s="223"/>
    </row>
    <row r="86" spans="1:11" s="88" customFormat="1" ht="12" customHeight="1">
      <c r="A86" s="81"/>
      <c r="B86" s="96"/>
      <c r="C86" s="96"/>
      <c r="D86" s="96"/>
      <c r="E86" s="65"/>
      <c r="F86" s="223"/>
      <c r="G86" s="223"/>
      <c r="H86" s="223"/>
      <c r="I86" s="223"/>
      <c r="J86" s="223"/>
      <c r="K86" s="223"/>
    </row>
    <row r="87" spans="1:11" s="88" customFormat="1" ht="12" customHeight="1">
      <c r="A87" s="81"/>
      <c r="B87" s="96"/>
      <c r="C87" s="96"/>
      <c r="D87" s="96"/>
      <c r="E87" s="65"/>
      <c r="F87" s="223"/>
      <c r="G87" s="223"/>
      <c r="H87" s="223"/>
      <c r="I87" s="223"/>
      <c r="J87" s="223"/>
      <c r="K87" s="223"/>
    </row>
    <row r="88" spans="1:11" s="88" customFormat="1" ht="12" customHeight="1">
      <c r="A88" s="81"/>
      <c r="B88" s="96"/>
      <c r="C88" s="96"/>
      <c r="D88" s="96"/>
      <c r="E88" s="65"/>
      <c r="F88" s="223"/>
      <c r="G88" s="223"/>
      <c r="H88" s="223"/>
      <c r="I88" s="223"/>
      <c r="J88" s="223"/>
      <c r="K88" s="223"/>
    </row>
    <row r="89" spans="1:11" s="88" customFormat="1" ht="12" customHeight="1">
      <c r="A89" s="81"/>
      <c r="B89" s="96"/>
      <c r="C89" s="96"/>
      <c r="D89" s="96"/>
      <c r="E89" s="65"/>
      <c r="F89" s="223"/>
      <c r="G89" s="223"/>
      <c r="H89" s="223"/>
      <c r="I89" s="223"/>
      <c r="J89" s="223"/>
      <c r="K89" s="223"/>
    </row>
    <row r="90" spans="1:11" s="88" customFormat="1" ht="12" customHeight="1">
      <c r="A90" s="81"/>
      <c r="B90" s="96"/>
      <c r="C90" s="96"/>
      <c r="D90" s="96"/>
      <c r="E90" s="65"/>
      <c r="F90" s="223"/>
      <c r="G90" s="223"/>
      <c r="H90" s="223"/>
      <c r="I90" s="223"/>
      <c r="J90" s="223"/>
      <c r="K90" s="223"/>
    </row>
    <row r="91" spans="1:11" s="88" customFormat="1" ht="12" customHeight="1">
      <c r="A91" s="81"/>
      <c r="B91" s="96"/>
      <c r="C91" s="96"/>
      <c r="D91" s="96"/>
      <c r="E91" s="65"/>
      <c r="F91" s="223"/>
      <c r="G91" s="223"/>
      <c r="H91" s="223"/>
      <c r="I91" s="223"/>
      <c r="J91" s="223"/>
      <c r="K91" s="223"/>
    </row>
    <row r="92" spans="1:11" s="88" customFormat="1" ht="12" customHeight="1">
      <c r="A92" s="81"/>
      <c r="B92" s="96"/>
      <c r="C92" s="96"/>
      <c r="D92" s="96"/>
      <c r="E92" s="65"/>
      <c r="F92" s="223"/>
      <c r="G92" s="223"/>
      <c r="H92" s="223"/>
      <c r="I92" s="223"/>
      <c r="J92" s="223"/>
      <c r="K92" s="223"/>
    </row>
    <row r="93" spans="1:11" s="88" customFormat="1" ht="12" customHeight="1">
      <c r="A93" s="81"/>
      <c r="B93" s="96"/>
      <c r="C93" s="96"/>
      <c r="D93" s="96"/>
      <c r="E93" s="65"/>
      <c r="F93" s="223"/>
      <c r="G93" s="223"/>
      <c r="H93" s="223"/>
      <c r="I93" s="223"/>
      <c r="J93" s="223"/>
      <c r="K93" s="223"/>
    </row>
    <row r="94" spans="1:11" s="88" customFormat="1" ht="12" customHeight="1">
      <c r="A94" s="81"/>
      <c r="B94" s="96"/>
      <c r="C94" s="96"/>
      <c r="D94" s="96"/>
      <c r="E94" s="65"/>
      <c r="F94" s="223"/>
      <c r="G94" s="223"/>
      <c r="H94" s="223"/>
      <c r="I94" s="223"/>
      <c r="J94" s="223"/>
      <c r="K94" s="223"/>
    </row>
    <row r="95" spans="1:11" s="88" customFormat="1" ht="12" customHeight="1">
      <c r="A95" s="81"/>
      <c r="B95" s="96"/>
      <c r="C95" s="96"/>
      <c r="D95" s="96"/>
      <c r="E95" s="65"/>
      <c r="F95" s="223"/>
      <c r="G95" s="223"/>
      <c r="H95" s="223"/>
      <c r="I95" s="223"/>
      <c r="J95" s="223"/>
      <c r="K95" s="223"/>
    </row>
    <row r="96" spans="1:11" s="88" customFormat="1" ht="12" customHeight="1">
      <c r="A96" s="81"/>
      <c r="B96" s="96"/>
      <c r="C96" s="96"/>
      <c r="D96" s="96"/>
      <c r="E96" s="65"/>
      <c r="F96" s="223"/>
      <c r="G96" s="223"/>
      <c r="H96" s="223"/>
      <c r="I96" s="223"/>
      <c r="J96" s="223"/>
      <c r="K96" s="223"/>
    </row>
    <row r="97" spans="1:11" s="88" customFormat="1" ht="12" customHeight="1">
      <c r="A97" s="81"/>
      <c r="B97" s="96"/>
      <c r="C97" s="96"/>
      <c r="D97" s="96"/>
      <c r="E97" s="65"/>
      <c r="F97" s="223"/>
      <c r="G97" s="223"/>
      <c r="H97" s="223"/>
      <c r="I97" s="223"/>
      <c r="J97" s="223"/>
      <c r="K97" s="223"/>
    </row>
    <row r="98" spans="1:11" s="88" customFormat="1" ht="12" customHeight="1">
      <c r="A98" s="81"/>
      <c r="B98" s="96"/>
      <c r="C98" s="96"/>
      <c r="D98" s="96"/>
      <c r="E98" s="65"/>
      <c r="F98" s="223"/>
      <c r="G98" s="223"/>
      <c r="H98" s="223"/>
      <c r="I98" s="223"/>
      <c r="J98" s="223"/>
      <c r="K98" s="223"/>
    </row>
    <row r="99" spans="1:11" s="88" customFormat="1" ht="12" customHeight="1">
      <c r="A99" s="81"/>
      <c r="B99" s="96"/>
      <c r="C99" s="96"/>
      <c r="D99" s="96"/>
      <c r="E99" s="65"/>
      <c r="F99" s="223"/>
      <c r="G99" s="223"/>
      <c r="H99" s="223"/>
      <c r="I99" s="223"/>
      <c r="J99" s="223"/>
      <c r="K99" s="223"/>
    </row>
    <row r="100" spans="1:11" s="88" customFormat="1" ht="12" customHeight="1">
      <c r="A100" s="81"/>
      <c r="B100" s="96"/>
      <c r="C100" s="96"/>
      <c r="D100" s="96"/>
      <c r="E100" s="65"/>
      <c r="F100" s="223"/>
      <c r="G100" s="223"/>
      <c r="H100" s="223"/>
      <c r="I100" s="223"/>
      <c r="J100" s="223"/>
      <c r="K100" s="223"/>
    </row>
    <row r="101" spans="1:11" s="88" customFormat="1" ht="12" customHeight="1">
      <c r="A101" s="81"/>
      <c r="B101" s="96"/>
      <c r="C101" s="96"/>
      <c r="D101" s="96"/>
      <c r="E101" s="65"/>
      <c r="F101" s="223"/>
      <c r="G101" s="223"/>
      <c r="H101" s="223"/>
      <c r="I101" s="223"/>
      <c r="J101" s="223"/>
      <c r="K101" s="223"/>
    </row>
    <row r="102" spans="1:11" s="88" customFormat="1" ht="12" customHeight="1">
      <c r="A102" s="81"/>
      <c r="B102" s="96"/>
      <c r="C102" s="96"/>
      <c r="D102" s="96"/>
      <c r="E102" s="65"/>
      <c r="F102" s="223"/>
      <c r="G102" s="223"/>
      <c r="H102" s="223"/>
      <c r="I102" s="223"/>
      <c r="J102" s="223"/>
      <c r="K102" s="223"/>
    </row>
    <row r="103" spans="1:11" s="88" customFormat="1" ht="12" customHeight="1">
      <c r="A103" s="81"/>
      <c r="B103" s="96"/>
      <c r="C103" s="96"/>
      <c r="D103" s="96"/>
      <c r="E103" s="65"/>
      <c r="F103" s="223"/>
      <c r="G103" s="223"/>
      <c r="H103" s="223"/>
      <c r="I103" s="223"/>
      <c r="J103" s="223"/>
      <c r="K103" s="223"/>
    </row>
    <row r="104" spans="1:11" s="88" customFormat="1" ht="12" customHeight="1">
      <c r="A104" s="81"/>
      <c r="B104" s="96"/>
      <c r="C104" s="96"/>
      <c r="D104" s="96"/>
      <c r="E104" s="65"/>
      <c r="F104" s="223"/>
      <c r="G104" s="223"/>
      <c r="H104" s="223"/>
      <c r="I104" s="223"/>
      <c r="J104" s="223"/>
      <c r="K104" s="223"/>
    </row>
    <row r="105" spans="1:11" s="88" customFormat="1" ht="12" customHeight="1">
      <c r="A105" s="81"/>
      <c r="B105" s="96"/>
      <c r="C105" s="96"/>
      <c r="D105" s="96"/>
      <c r="E105" s="65"/>
      <c r="F105" s="223"/>
      <c r="G105" s="223"/>
      <c r="H105" s="223"/>
      <c r="I105" s="223"/>
      <c r="J105" s="223"/>
      <c r="K105" s="223"/>
    </row>
    <row r="106" spans="1:11" s="88" customFormat="1" ht="12" customHeight="1">
      <c r="A106" s="81"/>
      <c r="B106" s="96"/>
      <c r="C106" s="96"/>
      <c r="D106" s="96"/>
      <c r="E106" s="65"/>
      <c r="F106" s="223"/>
      <c r="G106" s="223"/>
      <c r="H106" s="223"/>
      <c r="I106" s="223"/>
      <c r="J106" s="223"/>
      <c r="K106" s="223"/>
    </row>
    <row r="107" spans="1:11" s="88" customFormat="1" ht="12" customHeight="1">
      <c r="A107" s="81"/>
      <c r="B107" s="96"/>
      <c r="C107" s="96"/>
      <c r="D107" s="96"/>
      <c r="E107" s="65"/>
      <c r="F107" s="223"/>
      <c r="G107" s="223"/>
      <c r="H107" s="223"/>
      <c r="I107" s="223"/>
      <c r="J107" s="223"/>
      <c r="K107" s="223"/>
    </row>
    <row r="108" spans="1:11" s="88" customFormat="1" ht="12" customHeight="1">
      <c r="A108" s="81"/>
      <c r="B108" s="96"/>
      <c r="C108" s="96"/>
      <c r="D108" s="96"/>
      <c r="E108" s="65"/>
      <c r="F108" s="223"/>
      <c r="G108" s="223"/>
      <c r="H108" s="223"/>
      <c r="I108" s="223"/>
      <c r="J108" s="223"/>
      <c r="K108" s="223"/>
    </row>
    <row r="109" spans="1:11" s="88" customFormat="1" ht="12" customHeight="1">
      <c r="A109" s="81"/>
      <c r="B109" s="96"/>
      <c r="C109" s="96"/>
      <c r="D109" s="96"/>
      <c r="E109" s="65"/>
      <c r="F109" s="223"/>
      <c r="G109" s="223"/>
      <c r="H109" s="223"/>
      <c r="I109" s="223"/>
      <c r="J109" s="223"/>
      <c r="K109" s="223"/>
    </row>
    <row r="110" spans="1:11" s="88" customFormat="1" ht="12" customHeight="1">
      <c r="A110" s="81"/>
      <c r="B110" s="96"/>
      <c r="C110" s="96"/>
      <c r="D110" s="96"/>
      <c r="E110" s="65"/>
      <c r="F110" s="223"/>
      <c r="G110" s="223"/>
      <c r="H110" s="223"/>
      <c r="I110" s="223"/>
      <c r="J110" s="223"/>
      <c r="K110" s="223"/>
    </row>
    <row r="111" spans="1:11" s="88" customFormat="1" ht="12" customHeight="1">
      <c r="A111" s="81"/>
      <c r="B111" s="96"/>
      <c r="C111" s="96"/>
      <c r="D111" s="96"/>
      <c r="E111" s="65"/>
      <c r="F111" s="223"/>
      <c r="G111" s="223"/>
      <c r="H111" s="223"/>
      <c r="I111" s="223"/>
      <c r="J111" s="223"/>
      <c r="K111" s="223"/>
    </row>
    <row r="112" spans="1:11" s="88" customFormat="1" ht="12" customHeight="1">
      <c r="A112" s="81"/>
      <c r="B112" s="96"/>
      <c r="C112" s="96"/>
      <c r="D112" s="96"/>
      <c r="E112" s="65"/>
      <c r="F112" s="223"/>
      <c r="G112" s="223"/>
      <c r="H112" s="223"/>
      <c r="I112" s="223"/>
      <c r="J112" s="223"/>
      <c r="K112" s="223"/>
    </row>
    <row r="113" spans="1:11" s="88" customFormat="1" ht="12" customHeight="1">
      <c r="A113" s="81"/>
      <c r="B113" s="96"/>
      <c r="C113" s="96"/>
      <c r="D113" s="96"/>
      <c r="E113" s="65"/>
      <c r="F113" s="223"/>
      <c r="G113" s="223"/>
      <c r="H113" s="223"/>
      <c r="I113" s="223"/>
      <c r="J113" s="223"/>
      <c r="K113" s="223"/>
    </row>
    <row r="114" spans="1:11" s="88" customFormat="1" ht="12" customHeight="1">
      <c r="A114" s="81"/>
      <c r="B114" s="96"/>
      <c r="C114" s="96"/>
      <c r="D114" s="96"/>
      <c r="E114" s="65"/>
      <c r="F114" s="223"/>
      <c r="G114" s="223"/>
      <c r="H114" s="223"/>
      <c r="I114" s="223"/>
      <c r="J114" s="223"/>
      <c r="K114" s="223"/>
    </row>
    <row r="115" spans="1:11" s="88" customFormat="1" ht="12" customHeight="1">
      <c r="A115" s="81"/>
      <c r="B115" s="96"/>
      <c r="C115" s="96"/>
      <c r="D115" s="96"/>
      <c r="E115" s="65"/>
      <c r="F115" s="223"/>
      <c r="G115" s="223"/>
      <c r="H115" s="223"/>
      <c r="I115" s="223"/>
      <c r="J115" s="223"/>
      <c r="K115" s="223"/>
    </row>
    <row r="116" spans="1:11" s="88" customFormat="1" ht="12" customHeight="1">
      <c r="A116" s="81"/>
      <c r="B116" s="96"/>
      <c r="C116" s="96"/>
      <c r="D116" s="96"/>
      <c r="E116" s="65"/>
      <c r="F116" s="223"/>
      <c r="G116" s="223"/>
      <c r="H116" s="223"/>
      <c r="I116" s="223"/>
      <c r="J116" s="223"/>
      <c r="K116" s="223"/>
    </row>
    <row r="117" spans="1:11" s="88" customFormat="1" ht="12" customHeight="1">
      <c r="A117" s="81"/>
      <c r="B117" s="96"/>
      <c r="C117" s="96"/>
      <c r="D117" s="96"/>
      <c r="E117" s="65"/>
      <c r="F117" s="223"/>
      <c r="G117" s="223"/>
      <c r="H117" s="223"/>
      <c r="I117" s="223"/>
      <c r="J117" s="223"/>
      <c r="K117" s="223"/>
    </row>
    <row r="118" spans="1:11" s="88" customFormat="1" ht="12" customHeight="1">
      <c r="A118" s="81"/>
      <c r="B118" s="96"/>
      <c r="C118" s="96"/>
      <c r="D118" s="96"/>
      <c r="E118" s="65"/>
      <c r="F118" s="223"/>
      <c r="G118" s="223"/>
      <c r="H118" s="223"/>
      <c r="I118" s="223"/>
      <c r="J118" s="223"/>
      <c r="K118" s="223"/>
    </row>
    <row r="119" spans="1:11" s="88" customFormat="1" ht="12" customHeight="1">
      <c r="A119" s="81"/>
      <c r="B119" s="96"/>
      <c r="C119" s="96"/>
      <c r="D119" s="96"/>
      <c r="E119" s="65"/>
      <c r="F119" s="223"/>
      <c r="G119" s="223"/>
      <c r="H119" s="223"/>
      <c r="I119" s="223"/>
      <c r="J119" s="223"/>
      <c r="K119" s="223"/>
    </row>
    <row r="120" spans="1:11" ht="15" customHeight="1"/>
    <row r="121" spans="1:11" ht="15" customHeight="1"/>
    <row r="122" spans="1:11" ht="15" customHeight="1"/>
    <row r="123" spans="1:11" ht="15" customHeight="1"/>
    <row r="124" spans="1:11" ht="15" customHeight="1"/>
    <row r="125" spans="1:11" ht="15" customHeight="1"/>
    <row r="126" spans="1:11" ht="15" customHeight="1"/>
    <row r="127" spans="1:11" ht="15" customHeight="1"/>
    <row r="128" spans="1:11"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sheetData>
  <mergeCells count="4">
    <mergeCell ref="A1:C1"/>
    <mergeCell ref="A7:A8"/>
    <mergeCell ref="B7:D7"/>
    <mergeCell ref="A6:C6"/>
  </mergeCells>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I467"/>
  <sheetViews>
    <sheetView zoomScaleNormal="100" workbookViewId="0">
      <pane ySplit="8" topLeftCell="A9" activePane="bottomLeft" state="frozen"/>
      <selection pane="bottomLeft" activeCell="A6" sqref="A6:C6"/>
    </sheetView>
  </sheetViews>
  <sheetFormatPr baseColWidth="10" defaultColWidth="11.42578125" defaultRowHeight="24.75" customHeight="1"/>
  <cols>
    <col min="1" max="1" width="66"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52" t="s">
        <v>32</v>
      </c>
      <c r="B1" s="361"/>
      <c r="C1" s="361"/>
      <c r="D1" s="37"/>
      <c r="E1" s="38"/>
      <c r="F1" s="87" t="s">
        <v>100</v>
      </c>
    </row>
    <row r="2" spans="1:9" s="2" customFormat="1" ht="5.25" customHeight="1">
      <c r="A2" s="1"/>
      <c r="B2" s="1"/>
      <c r="C2" s="1"/>
      <c r="D2" s="1"/>
      <c r="E2" s="1"/>
    </row>
    <row r="3" spans="1:9" s="67" customFormat="1" ht="15" customHeight="1">
      <c r="A3" s="42" t="s">
        <v>90</v>
      </c>
      <c r="B3" s="42"/>
      <c r="C3" s="42"/>
      <c r="D3" s="42"/>
      <c r="E3" s="42"/>
    </row>
    <row r="4" spans="1:9" s="67" customFormat="1" ht="15" customHeight="1">
      <c r="A4" s="43" t="s">
        <v>18</v>
      </c>
      <c r="B4" s="68"/>
      <c r="C4" s="68"/>
      <c r="D4" s="68"/>
      <c r="E4" s="68"/>
      <c r="F4" s="69"/>
    </row>
    <row r="5" spans="1:9" s="71" customFormat="1" ht="6" customHeight="1">
      <c r="A5" s="50"/>
      <c r="B5" s="70"/>
      <c r="C5" s="70"/>
      <c r="D5" s="70"/>
      <c r="E5" s="70"/>
    </row>
    <row r="6" spans="1:9" s="8" customFormat="1" ht="15" customHeight="1" thickBot="1">
      <c r="A6" s="347" t="s">
        <v>3678</v>
      </c>
      <c r="B6" s="348"/>
      <c r="C6" s="348"/>
      <c r="D6" s="9"/>
      <c r="E6" s="9"/>
    </row>
    <row r="7" spans="1:9" s="67" customFormat="1" ht="21.75" customHeight="1">
      <c r="A7" s="355"/>
      <c r="B7" s="357"/>
      <c r="C7" s="357"/>
      <c r="D7" s="357"/>
      <c r="E7" s="131"/>
    </row>
    <row r="8" spans="1:9" s="67" customFormat="1" ht="21.75" customHeight="1">
      <c r="A8" s="356"/>
      <c r="B8" s="45" t="s">
        <v>34</v>
      </c>
      <c r="C8" s="45" t="s">
        <v>35</v>
      </c>
      <c r="D8" s="45" t="s">
        <v>36</v>
      </c>
      <c r="E8" s="45" t="s">
        <v>37</v>
      </c>
    </row>
    <row r="9" spans="1:9" s="8" customFormat="1" ht="21" customHeight="1">
      <c r="A9" s="54" t="s">
        <v>37</v>
      </c>
      <c r="B9" s="114">
        <f>SUM(B11:B67)</f>
        <v>723</v>
      </c>
      <c r="C9" s="114">
        <f>SUM(C11:C67)</f>
        <v>6</v>
      </c>
      <c r="D9" s="114">
        <f>SUM(D11:D67)</f>
        <v>3</v>
      </c>
      <c r="E9" s="114">
        <f>SUM(E11:E67)</f>
        <v>732</v>
      </c>
      <c r="F9" s="10"/>
    </row>
    <row r="10" spans="1:9" s="8" customFormat="1" ht="9" customHeight="1">
      <c r="A10" s="62"/>
      <c r="B10" s="115"/>
      <c r="C10" s="115"/>
      <c r="D10" s="115"/>
      <c r="E10" s="114"/>
    </row>
    <row r="11" spans="1:9" s="88" customFormat="1" ht="12" customHeight="1">
      <c r="A11" s="81" t="s">
        <v>3668</v>
      </c>
      <c r="B11" s="143">
        <v>1</v>
      </c>
      <c r="C11" s="143">
        <v>0</v>
      </c>
      <c r="D11" s="143">
        <v>0</v>
      </c>
      <c r="E11" s="114">
        <f t="shared" ref="E11:E40" si="0">SUM(B11:D11)</f>
        <v>1</v>
      </c>
      <c r="F11" s="40"/>
      <c r="G11" s="11"/>
      <c r="H11" s="11"/>
      <c r="I11" s="11"/>
    </row>
    <row r="12" spans="1:9" s="88" customFormat="1" ht="12" customHeight="1">
      <c r="A12" s="81" t="s">
        <v>3207</v>
      </c>
      <c r="B12" s="143">
        <v>11</v>
      </c>
      <c r="C12" s="143">
        <v>0</v>
      </c>
      <c r="D12" s="143">
        <v>0</v>
      </c>
      <c r="E12" s="114">
        <f t="shared" si="0"/>
        <v>11</v>
      </c>
      <c r="F12" s="41"/>
      <c r="G12" s="11"/>
      <c r="H12" s="11"/>
      <c r="I12" s="11"/>
    </row>
    <row r="13" spans="1:9" s="88" customFormat="1" ht="12" customHeight="1">
      <c r="A13" s="81" t="s">
        <v>3208</v>
      </c>
      <c r="B13" s="143">
        <v>14</v>
      </c>
      <c r="C13" s="143">
        <v>0</v>
      </c>
      <c r="D13" s="143">
        <v>0</v>
      </c>
      <c r="E13" s="114">
        <f t="shared" si="0"/>
        <v>14</v>
      </c>
      <c r="F13" s="41"/>
      <c r="G13" s="11"/>
      <c r="H13" s="11"/>
      <c r="I13" s="11"/>
    </row>
    <row r="14" spans="1:9" s="88" customFormat="1" ht="12" customHeight="1">
      <c r="A14" s="81" t="s">
        <v>3609</v>
      </c>
      <c r="B14" s="143">
        <v>1</v>
      </c>
      <c r="C14" s="143">
        <v>1</v>
      </c>
      <c r="D14" s="143">
        <v>0</v>
      </c>
      <c r="E14" s="114">
        <f t="shared" si="0"/>
        <v>2</v>
      </c>
      <c r="F14" s="41"/>
      <c r="G14" s="11"/>
      <c r="H14" s="11"/>
      <c r="I14" s="11"/>
    </row>
    <row r="15" spans="1:9" s="88" customFormat="1" ht="12" customHeight="1">
      <c r="A15" s="81" t="s">
        <v>3209</v>
      </c>
      <c r="B15" s="143">
        <v>7</v>
      </c>
      <c r="C15" s="143">
        <v>0</v>
      </c>
      <c r="D15" s="143">
        <v>0</v>
      </c>
      <c r="E15" s="114">
        <f t="shared" si="0"/>
        <v>7</v>
      </c>
      <c r="F15" s="41"/>
      <c r="G15" s="11"/>
      <c r="H15" s="11"/>
      <c r="I15" s="11"/>
    </row>
    <row r="16" spans="1:9" s="88" customFormat="1" ht="12" customHeight="1">
      <c r="A16" s="81" t="s">
        <v>3610</v>
      </c>
      <c r="B16" s="143">
        <v>16</v>
      </c>
      <c r="C16" s="143">
        <v>0</v>
      </c>
      <c r="D16" s="143">
        <v>0</v>
      </c>
      <c r="E16" s="114">
        <f t="shared" si="0"/>
        <v>16</v>
      </c>
      <c r="F16" s="41"/>
      <c r="G16" s="11"/>
      <c r="H16" s="11"/>
      <c r="I16" s="11"/>
    </row>
    <row r="17" spans="1:9" s="88" customFormat="1" ht="12" customHeight="1">
      <c r="A17" s="81" t="s">
        <v>3210</v>
      </c>
      <c r="B17" s="143">
        <v>7</v>
      </c>
      <c r="C17" s="143">
        <v>0</v>
      </c>
      <c r="D17" s="143">
        <v>0</v>
      </c>
      <c r="E17" s="114">
        <f t="shared" si="0"/>
        <v>7</v>
      </c>
      <c r="F17" s="40"/>
      <c r="G17" s="11"/>
      <c r="H17" s="11"/>
      <c r="I17" s="11"/>
    </row>
    <row r="18" spans="1:9" s="88" customFormat="1" ht="12" customHeight="1">
      <c r="A18" s="81" t="s">
        <v>3611</v>
      </c>
      <c r="B18" s="143">
        <v>90</v>
      </c>
      <c r="C18" s="143">
        <v>0</v>
      </c>
      <c r="D18" s="143">
        <v>0</v>
      </c>
      <c r="E18" s="114">
        <f t="shared" si="0"/>
        <v>90</v>
      </c>
      <c r="F18" s="41"/>
      <c r="G18" s="11"/>
      <c r="H18" s="11"/>
      <c r="I18" s="11"/>
    </row>
    <row r="19" spans="1:9" s="88" customFormat="1" ht="12" customHeight="1">
      <c r="A19" s="81" t="s">
        <v>3211</v>
      </c>
      <c r="B19" s="143">
        <v>24</v>
      </c>
      <c r="C19" s="143">
        <v>0</v>
      </c>
      <c r="D19" s="143">
        <v>0</v>
      </c>
      <c r="E19" s="114">
        <f t="shared" si="0"/>
        <v>24</v>
      </c>
      <c r="F19" s="41"/>
      <c r="G19" s="11"/>
      <c r="H19" s="11"/>
      <c r="I19" s="11"/>
    </row>
    <row r="20" spans="1:9" s="88" customFormat="1" ht="12" customHeight="1">
      <c r="A20" s="81" t="s">
        <v>3612</v>
      </c>
      <c r="B20" s="143">
        <v>23</v>
      </c>
      <c r="C20" s="143">
        <v>0</v>
      </c>
      <c r="D20" s="143">
        <v>0</v>
      </c>
      <c r="E20" s="114">
        <f t="shared" si="0"/>
        <v>23</v>
      </c>
      <c r="F20" s="41"/>
      <c r="G20" s="11"/>
      <c r="H20" s="11"/>
      <c r="I20" s="11"/>
    </row>
    <row r="21" spans="1:9" s="88" customFormat="1" ht="12" customHeight="1">
      <c r="A21" s="81" t="s">
        <v>3613</v>
      </c>
      <c r="B21" s="143">
        <v>2</v>
      </c>
      <c r="C21" s="143">
        <v>0</v>
      </c>
      <c r="D21" s="143">
        <v>1</v>
      </c>
      <c r="E21" s="114">
        <f t="shared" si="0"/>
        <v>3</v>
      </c>
      <c r="F21" s="41"/>
      <c r="G21" s="11"/>
      <c r="H21" s="11"/>
      <c r="I21" s="11"/>
    </row>
    <row r="22" spans="1:9" s="88" customFormat="1" ht="12" customHeight="1">
      <c r="A22" s="81" t="s">
        <v>3623</v>
      </c>
      <c r="B22" s="143">
        <v>4</v>
      </c>
      <c r="C22" s="143">
        <v>0</v>
      </c>
      <c r="D22" s="143">
        <v>0</v>
      </c>
      <c r="E22" s="114">
        <f t="shared" si="0"/>
        <v>4</v>
      </c>
      <c r="F22" s="41"/>
      <c r="G22" s="11"/>
      <c r="H22" s="11"/>
      <c r="I22" s="11"/>
    </row>
    <row r="23" spans="1:9" s="88" customFormat="1" ht="12" customHeight="1">
      <c r="A23" s="81" t="s">
        <v>3669</v>
      </c>
      <c r="B23" s="143">
        <v>2</v>
      </c>
      <c r="C23" s="143">
        <v>0</v>
      </c>
      <c r="D23" s="143">
        <v>0</v>
      </c>
      <c r="E23" s="114">
        <f t="shared" si="0"/>
        <v>2</v>
      </c>
      <c r="F23" s="41"/>
      <c r="G23" s="11"/>
      <c r="H23" s="11"/>
      <c r="I23" s="11"/>
    </row>
    <row r="24" spans="1:9" s="88" customFormat="1" ht="12" customHeight="1">
      <c r="A24" s="81" t="s">
        <v>3614</v>
      </c>
      <c r="B24" s="143">
        <v>36</v>
      </c>
      <c r="C24" s="143">
        <v>0</v>
      </c>
      <c r="D24" s="143">
        <v>0</v>
      </c>
      <c r="E24" s="114">
        <f t="shared" si="0"/>
        <v>36</v>
      </c>
      <c r="F24" s="41"/>
      <c r="G24" s="11"/>
      <c r="H24" s="11"/>
      <c r="I24" s="11"/>
    </row>
    <row r="25" spans="1:9" s="88" customFormat="1" ht="12" customHeight="1">
      <c r="A25" s="81" t="s">
        <v>3615</v>
      </c>
      <c r="B25" s="143">
        <v>28</v>
      </c>
      <c r="C25" s="143">
        <v>0</v>
      </c>
      <c r="D25" s="143">
        <v>0</v>
      </c>
      <c r="E25" s="114">
        <f t="shared" si="0"/>
        <v>28</v>
      </c>
      <c r="F25" s="41"/>
      <c r="G25" s="11"/>
      <c r="H25" s="11"/>
      <c r="I25" s="11"/>
    </row>
    <row r="26" spans="1:9" s="15" customFormat="1" ht="12" customHeight="1">
      <c r="A26" s="81" t="s">
        <v>3212</v>
      </c>
      <c r="B26" s="143">
        <v>62</v>
      </c>
      <c r="C26" s="143">
        <v>1</v>
      </c>
      <c r="D26" s="143">
        <v>0</v>
      </c>
      <c r="E26" s="114">
        <f t="shared" si="0"/>
        <v>63</v>
      </c>
      <c r="F26" s="40"/>
      <c r="G26" s="11"/>
      <c r="H26" s="11"/>
      <c r="I26" s="11"/>
    </row>
    <row r="27" spans="1:9" s="15" customFormat="1" ht="12" customHeight="1">
      <c r="A27" s="81" t="s">
        <v>3213</v>
      </c>
      <c r="B27" s="143">
        <v>125</v>
      </c>
      <c r="C27" s="143">
        <v>0</v>
      </c>
      <c r="D27" s="143">
        <v>0</v>
      </c>
      <c r="E27" s="114">
        <f t="shared" si="0"/>
        <v>125</v>
      </c>
      <c r="F27" s="41"/>
      <c r="G27" s="11"/>
      <c r="H27" s="11"/>
      <c r="I27" s="11"/>
    </row>
    <row r="28" spans="1:9" s="15" customFormat="1" ht="12" customHeight="1">
      <c r="A28" s="81" t="s">
        <v>3616</v>
      </c>
      <c r="B28" s="143">
        <v>28</v>
      </c>
      <c r="C28" s="143">
        <v>0</v>
      </c>
      <c r="D28" s="143">
        <v>0</v>
      </c>
      <c r="E28" s="114">
        <f t="shared" si="0"/>
        <v>28</v>
      </c>
      <c r="F28" s="41"/>
      <c r="G28" s="11"/>
      <c r="H28" s="11"/>
      <c r="I28" s="11"/>
    </row>
    <row r="29" spans="1:9" s="15" customFormat="1" ht="12" customHeight="1">
      <c r="A29" s="81" t="s">
        <v>3617</v>
      </c>
      <c r="B29" s="143">
        <v>5</v>
      </c>
      <c r="C29" s="143">
        <v>0</v>
      </c>
      <c r="D29" s="143">
        <v>0</v>
      </c>
      <c r="E29" s="114">
        <f t="shared" si="0"/>
        <v>5</v>
      </c>
      <c r="F29" s="41"/>
      <c r="G29" s="11"/>
      <c r="H29" s="11"/>
      <c r="I29" s="11"/>
    </row>
    <row r="30" spans="1:9" s="15" customFormat="1" ht="12" customHeight="1">
      <c r="A30" s="81" t="s">
        <v>3214</v>
      </c>
      <c r="B30" s="143">
        <v>7</v>
      </c>
      <c r="C30" s="143">
        <v>0</v>
      </c>
      <c r="D30" s="143">
        <v>0</v>
      </c>
      <c r="E30" s="114">
        <f t="shared" si="0"/>
        <v>7</v>
      </c>
      <c r="F30" s="41"/>
      <c r="G30" s="11"/>
      <c r="H30" s="11"/>
      <c r="I30" s="11"/>
    </row>
    <row r="31" spans="1:9" s="15" customFormat="1" ht="12" customHeight="1">
      <c r="A31" s="81" t="s">
        <v>3618</v>
      </c>
      <c r="B31" s="143">
        <v>5</v>
      </c>
      <c r="C31" s="143">
        <v>0</v>
      </c>
      <c r="D31" s="143">
        <v>0</v>
      </c>
      <c r="E31" s="114">
        <f t="shared" si="0"/>
        <v>5</v>
      </c>
      <c r="F31" s="41"/>
      <c r="G31" s="11"/>
      <c r="H31" s="11"/>
      <c r="I31" s="11"/>
    </row>
    <row r="32" spans="1:9" s="15" customFormat="1" ht="12" customHeight="1">
      <c r="A32" s="81" t="s">
        <v>3215</v>
      </c>
      <c r="B32" s="143">
        <v>85</v>
      </c>
      <c r="C32" s="143">
        <v>1</v>
      </c>
      <c r="D32" s="143">
        <v>0</v>
      </c>
      <c r="E32" s="114">
        <f t="shared" si="0"/>
        <v>86</v>
      </c>
      <c r="F32" s="41"/>
      <c r="G32" s="11"/>
      <c r="H32" s="11"/>
      <c r="I32" s="11"/>
    </row>
    <row r="33" spans="1:9" s="15" customFormat="1" ht="12" customHeight="1">
      <c r="A33" s="81" t="s">
        <v>3619</v>
      </c>
      <c r="B33" s="143">
        <v>45</v>
      </c>
      <c r="C33" s="143">
        <v>0</v>
      </c>
      <c r="D33" s="143">
        <v>0</v>
      </c>
      <c r="E33" s="114">
        <f t="shared" si="0"/>
        <v>45</v>
      </c>
      <c r="F33" s="41"/>
      <c r="G33" s="11"/>
      <c r="H33" s="11"/>
      <c r="I33" s="11"/>
    </row>
    <row r="34" spans="1:9" s="15" customFormat="1" ht="12" customHeight="1">
      <c r="A34" s="81" t="s">
        <v>3216</v>
      </c>
      <c r="B34" s="143">
        <v>41</v>
      </c>
      <c r="C34" s="143">
        <v>0</v>
      </c>
      <c r="D34" s="143">
        <v>0</v>
      </c>
      <c r="E34" s="114">
        <f t="shared" si="0"/>
        <v>41</v>
      </c>
      <c r="F34" s="41"/>
      <c r="G34" s="11"/>
      <c r="H34" s="11"/>
      <c r="I34" s="11"/>
    </row>
    <row r="35" spans="1:9" s="15" customFormat="1" ht="12" customHeight="1">
      <c r="A35" s="81" t="s">
        <v>3217</v>
      </c>
      <c r="B35" s="143">
        <v>1</v>
      </c>
      <c r="C35" s="143">
        <v>1</v>
      </c>
      <c r="D35" s="143">
        <v>0</v>
      </c>
      <c r="E35" s="114">
        <f t="shared" si="0"/>
        <v>2</v>
      </c>
      <c r="F35" s="40"/>
      <c r="G35" s="11"/>
      <c r="H35" s="11"/>
      <c r="I35" s="11"/>
    </row>
    <row r="36" spans="1:9" s="15" customFormat="1" ht="12" customHeight="1">
      <c r="A36" s="81" t="s">
        <v>3620</v>
      </c>
      <c r="B36" s="143">
        <v>4</v>
      </c>
      <c r="C36" s="143">
        <v>1</v>
      </c>
      <c r="D36" s="143">
        <v>0</v>
      </c>
      <c r="E36" s="114">
        <f t="shared" si="0"/>
        <v>5</v>
      </c>
      <c r="F36" s="41"/>
      <c r="G36" s="11"/>
      <c r="H36" s="11"/>
      <c r="I36" s="11"/>
    </row>
    <row r="37" spans="1:9" s="15" customFormat="1" ht="12" customHeight="1">
      <c r="A37" s="81" t="s">
        <v>3218</v>
      </c>
      <c r="B37" s="143">
        <v>12</v>
      </c>
      <c r="C37" s="143">
        <v>0</v>
      </c>
      <c r="D37" s="143">
        <v>0</v>
      </c>
      <c r="E37" s="114">
        <f t="shared" si="0"/>
        <v>12</v>
      </c>
      <c r="F37" s="41"/>
      <c r="G37" s="11"/>
      <c r="H37" s="11"/>
      <c r="I37" s="11"/>
    </row>
    <row r="38" spans="1:9" s="15" customFormat="1" ht="12" customHeight="1">
      <c r="A38" s="81" t="s">
        <v>3621</v>
      </c>
      <c r="B38" s="143">
        <v>1</v>
      </c>
      <c r="C38" s="143">
        <v>0</v>
      </c>
      <c r="D38" s="143">
        <v>0</v>
      </c>
      <c r="E38" s="114">
        <f t="shared" si="0"/>
        <v>1</v>
      </c>
      <c r="F38" s="41"/>
      <c r="G38" s="11"/>
      <c r="H38" s="11"/>
      <c r="I38" s="11"/>
    </row>
    <row r="39" spans="1:9" s="15" customFormat="1" ht="12" customHeight="1">
      <c r="A39" s="81" t="s">
        <v>3622</v>
      </c>
      <c r="B39" s="143">
        <v>33</v>
      </c>
      <c r="C39" s="143">
        <v>1</v>
      </c>
      <c r="D39" s="143">
        <v>2</v>
      </c>
      <c r="E39" s="114">
        <f t="shared" si="0"/>
        <v>36</v>
      </c>
      <c r="F39" s="41"/>
      <c r="G39" s="11"/>
      <c r="H39" s="11"/>
      <c r="I39" s="11"/>
    </row>
    <row r="40" spans="1:9" s="15" customFormat="1" ht="12" customHeight="1">
      <c r="A40" s="81" t="s">
        <v>3292</v>
      </c>
      <c r="B40" s="143">
        <v>3</v>
      </c>
      <c r="C40" s="143">
        <v>0</v>
      </c>
      <c r="D40" s="143">
        <v>0</v>
      </c>
      <c r="E40" s="114">
        <f t="shared" si="0"/>
        <v>3</v>
      </c>
      <c r="F40" s="41"/>
      <c r="G40" s="11"/>
      <c r="H40" s="11"/>
      <c r="I40" s="11"/>
    </row>
    <row r="41" spans="1:9" s="15" customFormat="1" ht="12" customHeight="1">
      <c r="A41" s="81"/>
      <c r="B41" s="143"/>
      <c r="C41" s="143"/>
      <c r="D41" s="143"/>
      <c r="E41" s="114"/>
      <c r="F41" s="41"/>
      <c r="G41" s="11"/>
      <c r="H41" s="11"/>
      <c r="I41" s="11"/>
    </row>
    <row r="42" spans="1:9" s="15" customFormat="1" ht="12" customHeight="1">
      <c r="A42" s="82"/>
      <c r="B42" s="293"/>
      <c r="C42" s="293"/>
      <c r="D42" s="293"/>
      <c r="E42" s="114"/>
      <c r="F42" s="41"/>
      <c r="G42" s="11"/>
      <c r="H42" s="11"/>
      <c r="I42" s="11"/>
    </row>
    <row r="43" spans="1:9" s="15" customFormat="1" ht="12" customHeight="1">
      <c r="A43" s="82"/>
      <c r="B43" s="293"/>
      <c r="C43" s="293"/>
      <c r="D43" s="293"/>
      <c r="E43" s="114"/>
      <c r="F43" s="41"/>
      <c r="G43" s="11"/>
      <c r="H43" s="11"/>
      <c r="I43" s="11"/>
    </row>
    <row r="44" spans="1:9" s="15" customFormat="1" ht="12" customHeight="1">
      <c r="A44" s="82"/>
      <c r="B44" s="293"/>
      <c r="C44" s="293"/>
      <c r="D44" s="293"/>
      <c r="E44" s="114"/>
      <c r="F44" s="41"/>
      <c r="G44" s="11"/>
      <c r="H44" s="11"/>
      <c r="I44" s="11"/>
    </row>
    <row r="45" spans="1:9" s="15" customFormat="1" ht="12" customHeight="1">
      <c r="A45" s="82"/>
      <c r="B45" s="293"/>
      <c r="C45" s="293"/>
      <c r="D45" s="293"/>
      <c r="E45" s="114"/>
      <c r="F45" s="41"/>
      <c r="G45" s="11"/>
      <c r="H45" s="11"/>
      <c r="I45" s="11"/>
    </row>
    <row r="46" spans="1:9" s="15" customFormat="1" ht="12" customHeight="1">
      <c r="A46" s="82"/>
      <c r="B46" s="96"/>
      <c r="C46" s="96"/>
      <c r="D46" s="96"/>
      <c r="E46" s="65"/>
      <c r="F46" s="41"/>
      <c r="G46" s="11"/>
      <c r="H46" s="11"/>
      <c r="I46" s="11"/>
    </row>
    <row r="47" spans="1:9" s="15" customFormat="1" ht="12" customHeight="1">
      <c r="A47" s="82"/>
      <c r="B47" s="96"/>
      <c r="C47" s="96"/>
      <c r="D47" s="96"/>
      <c r="E47" s="65"/>
      <c r="F47" s="41"/>
      <c r="G47" s="11"/>
      <c r="H47" s="11"/>
      <c r="I47" s="11"/>
    </row>
    <row r="48" spans="1:9" s="15" customFormat="1" ht="12" customHeight="1">
      <c r="A48" s="82"/>
      <c r="B48" s="96"/>
      <c r="C48" s="96"/>
      <c r="D48" s="96"/>
      <c r="E48" s="65"/>
      <c r="F48" s="41"/>
      <c r="G48" s="11"/>
      <c r="H48" s="11"/>
      <c r="I48" s="11"/>
    </row>
    <row r="49" spans="1:9" s="15" customFormat="1" ht="12" customHeight="1">
      <c r="A49" s="82"/>
      <c r="B49" s="96"/>
      <c r="C49" s="96"/>
      <c r="D49" s="96"/>
      <c r="E49" s="65"/>
      <c r="F49" s="41"/>
      <c r="G49" s="11"/>
      <c r="H49" s="11"/>
      <c r="I49" s="11"/>
    </row>
    <row r="50" spans="1:9" s="15" customFormat="1" ht="12" customHeight="1">
      <c r="A50" s="82"/>
      <c r="B50" s="96"/>
      <c r="C50" s="96"/>
      <c r="D50" s="96"/>
      <c r="E50" s="65"/>
      <c r="F50" s="41"/>
      <c r="G50" s="11"/>
      <c r="H50" s="11"/>
      <c r="I50" s="11"/>
    </row>
    <row r="51" spans="1:9" s="15" customFormat="1" ht="12" customHeight="1">
      <c r="A51" s="82"/>
      <c r="B51" s="96"/>
      <c r="C51" s="96"/>
      <c r="D51" s="96"/>
      <c r="E51" s="65"/>
      <c r="F51" s="41"/>
      <c r="G51" s="11"/>
      <c r="H51" s="11"/>
      <c r="I51" s="11"/>
    </row>
    <row r="52" spans="1:9" s="15" customFormat="1" ht="12" customHeight="1">
      <c r="A52" s="82"/>
      <c r="B52" s="96"/>
      <c r="C52" s="96"/>
      <c r="D52" s="96"/>
      <c r="E52" s="65"/>
      <c r="F52" s="41"/>
      <c r="G52" s="11"/>
      <c r="H52" s="11"/>
      <c r="I52" s="11"/>
    </row>
    <row r="53" spans="1:9" s="15" customFormat="1" ht="12" customHeight="1">
      <c r="A53" s="82"/>
      <c r="B53" s="96"/>
      <c r="C53" s="96"/>
      <c r="D53" s="96"/>
      <c r="E53" s="65"/>
      <c r="F53" s="41"/>
      <c r="G53" s="11"/>
      <c r="H53" s="11"/>
      <c r="I53" s="11"/>
    </row>
    <row r="54" spans="1:9" s="15" customFormat="1" ht="12" customHeight="1">
      <c r="A54" s="82"/>
      <c r="B54" s="96"/>
      <c r="C54" s="96"/>
      <c r="D54" s="96"/>
      <c r="E54" s="65"/>
      <c r="F54" s="41"/>
      <c r="G54" s="11"/>
      <c r="H54" s="11"/>
      <c r="I54" s="11"/>
    </row>
    <row r="55" spans="1:9" s="15" customFormat="1" ht="12" customHeight="1">
      <c r="A55" s="82"/>
      <c r="B55" s="96"/>
      <c r="C55" s="96"/>
      <c r="D55" s="96"/>
      <c r="E55" s="65"/>
      <c r="F55" s="41"/>
      <c r="G55" s="11"/>
      <c r="H55" s="11"/>
      <c r="I55" s="11"/>
    </row>
    <row r="56" spans="1:9" s="15" customFormat="1" ht="12" customHeight="1">
      <c r="A56" s="82"/>
      <c r="B56" s="96"/>
      <c r="C56" s="96"/>
      <c r="D56" s="96"/>
      <c r="E56" s="65"/>
      <c r="F56" s="41"/>
      <c r="G56" s="11"/>
      <c r="H56" s="11"/>
      <c r="I56" s="11"/>
    </row>
    <row r="57" spans="1:9" s="15" customFormat="1" ht="12" customHeight="1">
      <c r="A57" s="82"/>
      <c r="B57" s="96"/>
      <c r="C57" s="96"/>
      <c r="D57" s="96"/>
      <c r="E57" s="65"/>
      <c r="F57" s="41"/>
      <c r="G57" s="11"/>
      <c r="H57" s="11"/>
      <c r="I57" s="11"/>
    </row>
    <row r="58" spans="1:9" s="15" customFormat="1" ht="12" customHeight="1">
      <c r="A58" s="82"/>
      <c r="B58" s="96"/>
      <c r="C58" s="96"/>
      <c r="D58" s="96"/>
      <c r="E58" s="65"/>
      <c r="F58" s="41"/>
      <c r="G58" s="11"/>
      <c r="H58" s="11"/>
      <c r="I58" s="11"/>
    </row>
    <row r="59" spans="1:9" s="15" customFormat="1" ht="12" customHeight="1">
      <c r="A59" s="82"/>
      <c r="B59" s="96"/>
      <c r="C59" s="96"/>
      <c r="D59" s="96"/>
      <c r="E59" s="65"/>
      <c r="F59" s="41"/>
      <c r="G59" s="11"/>
      <c r="H59" s="11"/>
      <c r="I59" s="11"/>
    </row>
    <row r="60" spans="1:9" s="15" customFormat="1" ht="12" customHeight="1">
      <c r="A60" s="82"/>
      <c r="B60" s="96"/>
      <c r="C60" s="96"/>
      <c r="D60" s="96"/>
      <c r="E60" s="65"/>
      <c r="F60" s="41"/>
      <c r="G60" s="11"/>
      <c r="H60" s="11"/>
      <c r="I60" s="11"/>
    </row>
    <row r="61" spans="1:9" s="15" customFormat="1" ht="12" customHeight="1">
      <c r="A61" s="82"/>
      <c r="B61" s="96"/>
      <c r="C61" s="96"/>
      <c r="D61" s="96"/>
      <c r="E61" s="65"/>
      <c r="F61" s="41"/>
      <c r="G61" s="11"/>
      <c r="H61" s="11"/>
      <c r="I61" s="11"/>
    </row>
    <row r="62" spans="1:9" s="15" customFormat="1" ht="12" customHeight="1">
      <c r="A62" s="82"/>
      <c r="B62" s="96"/>
      <c r="C62" s="96"/>
      <c r="D62" s="96"/>
      <c r="E62" s="65"/>
      <c r="F62" s="41"/>
      <c r="G62" s="11"/>
      <c r="H62" s="11"/>
      <c r="I62" s="11"/>
    </row>
    <row r="63" spans="1:9" s="15" customFormat="1" ht="12" customHeight="1">
      <c r="A63" s="82"/>
      <c r="B63" s="96"/>
      <c r="C63" s="96"/>
      <c r="D63" s="96"/>
      <c r="E63" s="65"/>
      <c r="F63" s="41"/>
      <c r="G63" s="11"/>
      <c r="H63" s="11"/>
      <c r="I63" s="11"/>
    </row>
    <row r="64" spans="1:9" s="15" customFormat="1" ht="12" customHeight="1">
      <c r="A64" s="82"/>
      <c r="B64" s="96"/>
      <c r="C64" s="96"/>
      <c r="D64" s="96"/>
      <c r="E64" s="65"/>
      <c r="F64" s="41"/>
      <c r="G64" s="11"/>
      <c r="H64" s="11"/>
      <c r="I64" s="11"/>
    </row>
    <row r="65" spans="1:9" s="15" customFormat="1" ht="12" customHeight="1">
      <c r="A65" s="82"/>
      <c r="B65" s="96"/>
      <c r="C65" s="96"/>
      <c r="D65" s="96"/>
      <c r="E65" s="65"/>
      <c r="F65" s="41"/>
      <c r="G65" s="11"/>
      <c r="H65" s="11"/>
      <c r="I65" s="11"/>
    </row>
    <row r="66" spans="1:9" s="15" customFormat="1" ht="12" customHeight="1">
      <c r="A66" s="82"/>
      <c r="B66" s="96"/>
      <c r="C66" s="96"/>
      <c r="D66" s="96"/>
      <c r="E66" s="65"/>
      <c r="F66" s="41"/>
      <c r="G66" s="11"/>
      <c r="H66" s="11"/>
      <c r="I66" s="11"/>
    </row>
    <row r="67" spans="1:9" s="15" customFormat="1" ht="12" customHeight="1">
      <c r="A67" s="82"/>
      <c r="B67" s="96"/>
      <c r="C67" s="96"/>
      <c r="D67" s="96"/>
      <c r="E67" s="65"/>
      <c r="F67" s="41"/>
      <c r="G67" s="11"/>
      <c r="H67" s="11"/>
      <c r="I67" s="11"/>
    </row>
    <row r="68" spans="1:9" s="15" customFormat="1" ht="12" customHeight="1">
      <c r="A68" s="82"/>
      <c r="B68" s="96"/>
      <c r="C68" s="96"/>
      <c r="D68" s="96"/>
      <c r="E68" s="65"/>
      <c r="F68" s="41"/>
      <c r="G68" s="11"/>
      <c r="H68" s="11"/>
      <c r="I68" s="11"/>
    </row>
    <row r="69" spans="1:9" s="15" customFormat="1" ht="12" customHeight="1">
      <c r="A69" s="82"/>
      <c r="B69" s="96"/>
      <c r="C69" s="96"/>
      <c r="D69" s="96"/>
      <c r="E69" s="65"/>
      <c r="F69" s="41"/>
      <c r="G69" s="11"/>
      <c r="H69" s="11"/>
      <c r="I69" s="11"/>
    </row>
    <row r="70" spans="1:9" s="15" customFormat="1" ht="12" customHeight="1">
      <c r="A70" s="82"/>
      <c r="B70" s="96"/>
      <c r="C70" s="96"/>
      <c r="D70" s="96"/>
      <c r="E70" s="65"/>
      <c r="F70" s="41"/>
      <c r="G70" s="11"/>
      <c r="H70" s="11"/>
      <c r="I70" s="11"/>
    </row>
    <row r="71" spans="1:9" s="15" customFormat="1" ht="12" customHeight="1">
      <c r="A71" s="82"/>
      <c r="B71" s="96"/>
      <c r="C71" s="96"/>
      <c r="D71" s="96"/>
      <c r="E71" s="65"/>
      <c r="F71" s="41"/>
      <c r="G71" s="11"/>
      <c r="H71" s="11"/>
      <c r="I71" s="11"/>
    </row>
    <row r="72" spans="1:9" s="15" customFormat="1" ht="12" customHeight="1">
      <c r="A72" s="82"/>
      <c r="B72" s="96"/>
      <c r="C72" s="96"/>
      <c r="D72" s="96"/>
      <c r="E72" s="65"/>
      <c r="F72" s="41"/>
      <c r="G72" s="11"/>
      <c r="H72" s="11"/>
      <c r="I72" s="11"/>
    </row>
    <row r="73" spans="1:9" s="15" customFormat="1" ht="12" customHeight="1">
      <c r="A73" s="82"/>
      <c r="B73" s="96"/>
      <c r="C73" s="96"/>
      <c r="D73" s="96"/>
      <c r="E73" s="65"/>
      <c r="F73" s="41"/>
      <c r="G73" s="11"/>
      <c r="H73" s="11"/>
      <c r="I73" s="11"/>
    </row>
    <row r="74" spans="1:9" s="15" customFormat="1" ht="12" customHeight="1">
      <c r="A74" s="82"/>
      <c r="B74" s="96"/>
      <c r="C74" s="96"/>
      <c r="D74" s="96"/>
      <c r="E74" s="65"/>
      <c r="F74" s="41"/>
      <c r="G74" s="11"/>
      <c r="H74" s="11"/>
      <c r="I74" s="11"/>
    </row>
    <row r="75" spans="1:9" s="15" customFormat="1" ht="12" customHeight="1">
      <c r="A75" s="82"/>
      <c r="B75" s="96"/>
      <c r="C75" s="96"/>
      <c r="D75" s="96"/>
      <c r="E75" s="65"/>
      <c r="F75" s="41"/>
      <c r="G75" s="11"/>
      <c r="H75" s="11"/>
      <c r="I75" s="11"/>
    </row>
    <row r="76" spans="1:9" s="15" customFormat="1" ht="12" customHeight="1">
      <c r="A76" s="82"/>
      <c r="B76" s="96"/>
      <c r="C76" s="96"/>
      <c r="D76" s="96"/>
      <c r="E76" s="65"/>
      <c r="F76" s="41"/>
      <c r="G76" s="11"/>
      <c r="H76" s="11"/>
      <c r="I76" s="11"/>
    </row>
    <row r="77" spans="1:9" s="15" customFormat="1" ht="12" customHeight="1">
      <c r="A77" s="82"/>
      <c r="B77" s="96"/>
      <c r="C77" s="96"/>
      <c r="D77" s="96"/>
      <c r="E77" s="65"/>
      <c r="F77" s="41"/>
      <c r="G77" s="11"/>
      <c r="H77" s="11"/>
      <c r="I77" s="11"/>
    </row>
    <row r="78" spans="1:9" s="15" customFormat="1" ht="12" customHeight="1">
      <c r="A78" s="82"/>
      <c r="B78" s="96"/>
      <c r="C78" s="96"/>
      <c r="D78" s="96"/>
      <c r="E78" s="65"/>
      <c r="F78" s="41"/>
      <c r="G78" s="11"/>
      <c r="H78" s="11"/>
      <c r="I78" s="11"/>
    </row>
    <row r="79" spans="1:9" s="15" customFormat="1" ht="12" customHeight="1">
      <c r="A79" s="82"/>
      <c r="B79" s="96"/>
      <c r="C79" s="96"/>
      <c r="D79" s="96"/>
      <c r="E79" s="65"/>
      <c r="F79" s="41"/>
      <c r="G79" s="11"/>
      <c r="H79" s="11"/>
      <c r="I79" s="11"/>
    </row>
    <row r="80" spans="1:9" s="15" customFormat="1" ht="12" customHeight="1">
      <c r="A80" s="82"/>
      <c r="B80" s="96"/>
      <c r="C80" s="96"/>
      <c r="D80" s="96"/>
      <c r="E80" s="65"/>
      <c r="F80" s="41"/>
      <c r="G80" s="11"/>
      <c r="H80" s="11"/>
      <c r="I80" s="11"/>
    </row>
    <row r="81" spans="1:9" s="15" customFormat="1" ht="12" customHeight="1">
      <c r="A81" s="82"/>
      <c r="B81" s="96"/>
      <c r="C81" s="96"/>
      <c r="D81" s="96"/>
      <c r="E81" s="65"/>
      <c r="F81" s="41"/>
      <c r="G81" s="11"/>
      <c r="H81" s="11"/>
      <c r="I81" s="11"/>
    </row>
    <row r="82" spans="1:9" s="15" customFormat="1" ht="12" customHeight="1">
      <c r="A82" s="82"/>
      <c r="B82" s="96"/>
      <c r="C82" s="96"/>
      <c r="D82" s="96"/>
      <c r="E82" s="65"/>
      <c r="F82" s="41"/>
      <c r="G82" s="11"/>
      <c r="H82" s="11"/>
      <c r="I82" s="11"/>
    </row>
    <row r="83" spans="1:9" s="15" customFormat="1" ht="12" customHeight="1">
      <c r="A83" s="82"/>
      <c r="B83" s="96"/>
      <c r="C83" s="96"/>
      <c r="D83" s="96"/>
      <c r="E83" s="65"/>
      <c r="F83" s="41"/>
      <c r="G83" s="11"/>
      <c r="H83" s="11"/>
      <c r="I83" s="11"/>
    </row>
    <row r="84" spans="1:9" s="15" customFormat="1" ht="12" customHeight="1">
      <c r="A84" s="82"/>
      <c r="B84" s="96"/>
      <c r="C84" s="96"/>
      <c r="D84" s="96"/>
      <c r="E84" s="65"/>
      <c r="F84" s="41"/>
      <c r="G84" s="11"/>
      <c r="H84" s="11"/>
      <c r="I84" s="11"/>
    </row>
    <row r="85" spans="1:9" s="15" customFormat="1" ht="12" customHeight="1">
      <c r="A85" s="82"/>
      <c r="B85" s="96"/>
      <c r="C85" s="96"/>
      <c r="D85" s="96"/>
      <c r="E85" s="65"/>
      <c r="F85" s="41"/>
      <c r="G85" s="11"/>
      <c r="H85" s="11"/>
      <c r="I85" s="11"/>
    </row>
    <row r="86" spans="1:9" s="15" customFormat="1" ht="12" customHeight="1">
      <c r="A86" s="82"/>
      <c r="B86" s="96"/>
      <c r="C86" s="96"/>
      <c r="D86" s="96"/>
      <c r="E86" s="65"/>
      <c r="F86" s="41"/>
      <c r="G86" s="11"/>
      <c r="H86" s="11"/>
      <c r="I86" s="11"/>
    </row>
    <row r="87" spans="1:9" s="15" customFormat="1" ht="12" customHeight="1">
      <c r="A87" s="82"/>
      <c r="B87" s="96"/>
      <c r="C87" s="96"/>
      <c r="D87" s="96"/>
      <c r="E87" s="65"/>
      <c r="F87" s="41"/>
      <c r="G87" s="11"/>
      <c r="H87" s="11"/>
      <c r="I87" s="11"/>
    </row>
    <row r="88" spans="1:9" s="15" customFormat="1" ht="12" customHeight="1">
      <c r="A88" s="82"/>
      <c r="B88" s="96"/>
      <c r="C88" s="96"/>
      <c r="D88" s="96"/>
      <c r="E88" s="65"/>
      <c r="F88" s="41"/>
      <c r="G88" s="11"/>
      <c r="H88" s="11"/>
      <c r="I88" s="11"/>
    </row>
    <row r="89" spans="1:9" s="15" customFormat="1" ht="12" customHeight="1">
      <c r="A89" s="82"/>
      <c r="B89" s="96"/>
      <c r="C89" s="96"/>
      <c r="D89" s="96"/>
      <c r="E89" s="65"/>
      <c r="F89" s="41"/>
      <c r="G89" s="11"/>
      <c r="H89" s="11"/>
      <c r="I89" s="11"/>
    </row>
    <row r="90" spans="1:9" s="15" customFormat="1" ht="12" customHeight="1">
      <c r="A90" s="82"/>
      <c r="B90" s="96"/>
      <c r="C90" s="96"/>
      <c r="D90" s="96"/>
      <c r="E90" s="65"/>
      <c r="F90" s="41"/>
      <c r="G90" s="11"/>
      <c r="H90" s="11"/>
      <c r="I90" s="11"/>
    </row>
    <row r="91" spans="1:9" s="15" customFormat="1" ht="12" customHeight="1">
      <c r="A91" s="82"/>
      <c r="B91" s="96"/>
      <c r="C91" s="96"/>
      <c r="D91" s="96"/>
      <c r="E91" s="65"/>
      <c r="F91" s="41"/>
      <c r="G91" s="11"/>
      <c r="H91" s="11"/>
      <c r="I91" s="11"/>
    </row>
    <row r="92" spans="1:9" s="15" customFormat="1" ht="12" customHeight="1">
      <c r="A92" s="82"/>
      <c r="B92" s="96"/>
      <c r="C92" s="96"/>
      <c r="D92" s="96"/>
      <c r="E92" s="65"/>
      <c r="F92" s="41"/>
      <c r="G92" s="11"/>
      <c r="H92" s="11"/>
      <c r="I92" s="11"/>
    </row>
    <row r="93" spans="1:9" s="15" customFormat="1" ht="12" customHeight="1">
      <c r="A93" s="82"/>
      <c r="B93" s="96"/>
      <c r="C93" s="96"/>
      <c r="D93" s="96"/>
      <c r="E93" s="65"/>
      <c r="F93" s="41"/>
      <c r="G93" s="11"/>
      <c r="H93" s="11"/>
      <c r="I93" s="11"/>
    </row>
    <row r="94" spans="1:9" s="15" customFormat="1" ht="12" customHeight="1">
      <c r="A94" s="82"/>
      <c r="B94" s="96"/>
      <c r="C94" s="96"/>
      <c r="D94" s="96"/>
      <c r="E94" s="65"/>
      <c r="F94" s="41"/>
      <c r="G94" s="11"/>
      <c r="H94" s="11"/>
      <c r="I94" s="11"/>
    </row>
    <row r="95" spans="1:9" s="15" customFormat="1" ht="12" customHeight="1">
      <c r="A95" s="82"/>
      <c r="B95" s="96"/>
      <c r="C95" s="96"/>
      <c r="D95" s="96"/>
      <c r="E95" s="65"/>
      <c r="F95" s="41"/>
      <c r="G95" s="11"/>
      <c r="H95" s="11"/>
      <c r="I95" s="11"/>
    </row>
    <row r="96" spans="1:9" s="15" customFormat="1" ht="12" customHeight="1">
      <c r="A96" s="82"/>
      <c r="B96" s="96"/>
      <c r="C96" s="96"/>
      <c r="D96" s="96"/>
      <c r="E96" s="65"/>
      <c r="F96" s="41"/>
      <c r="G96" s="11"/>
      <c r="H96" s="11"/>
      <c r="I96" s="11"/>
    </row>
    <row r="97" spans="1:9" s="15" customFormat="1" ht="12" customHeight="1">
      <c r="A97" s="82"/>
      <c r="B97" s="96"/>
      <c r="C97" s="96"/>
      <c r="D97" s="96"/>
      <c r="E97" s="65"/>
      <c r="F97" s="41"/>
      <c r="G97" s="11"/>
      <c r="H97" s="11"/>
      <c r="I97" s="11"/>
    </row>
    <row r="98" spans="1:9" s="15" customFormat="1" ht="12" customHeight="1">
      <c r="A98" s="82"/>
      <c r="B98" s="96"/>
      <c r="C98" s="96"/>
      <c r="D98" s="96"/>
      <c r="E98" s="65"/>
      <c r="F98" s="41"/>
      <c r="G98" s="11"/>
      <c r="H98" s="11"/>
      <c r="I98" s="11"/>
    </row>
    <row r="99" spans="1:9" s="15" customFormat="1" ht="12" customHeight="1">
      <c r="A99" s="82"/>
      <c r="B99" s="96"/>
      <c r="C99" s="96"/>
      <c r="D99" s="96"/>
      <c r="E99" s="65"/>
      <c r="F99" s="41"/>
      <c r="G99" s="11"/>
      <c r="H99" s="11"/>
      <c r="I99" s="11"/>
    </row>
    <row r="100" spans="1:9" s="15" customFormat="1" ht="12" customHeight="1">
      <c r="A100" s="82"/>
      <c r="B100" s="96"/>
      <c r="C100" s="96"/>
      <c r="D100" s="96"/>
      <c r="E100" s="65"/>
      <c r="F100" s="41"/>
      <c r="G100" s="11"/>
      <c r="H100" s="11"/>
      <c r="I100" s="11"/>
    </row>
    <row r="101" spans="1:9" s="15" customFormat="1" ht="12" customHeight="1">
      <c r="A101" s="82"/>
      <c r="B101" s="96"/>
      <c r="C101" s="96"/>
      <c r="D101" s="96"/>
      <c r="E101" s="65"/>
      <c r="F101" s="41"/>
      <c r="G101" s="11"/>
      <c r="H101" s="11"/>
      <c r="I101" s="11"/>
    </row>
    <row r="102" spans="1:9" s="15" customFormat="1" ht="12" customHeight="1">
      <c r="A102" s="82"/>
      <c r="B102" s="96"/>
      <c r="C102" s="96"/>
      <c r="D102" s="96"/>
      <c r="E102" s="65"/>
      <c r="F102" s="41"/>
      <c r="G102" s="11"/>
      <c r="H102" s="11"/>
      <c r="I102" s="11"/>
    </row>
    <row r="103" spans="1:9" s="15" customFormat="1" ht="12" customHeight="1">
      <c r="A103" s="82"/>
      <c r="B103" s="96"/>
      <c r="C103" s="96"/>
      <c r="D103" s="96"/>
      <c r="E103" s="65"/>
      <c r="F103" s="41"/>
      <c r="G103" s="11"/>
      <c r="H103" s="11"/>
      <c r="I103" s="11"/>
    </row>
    <row r="104" spans="1:9" s="15" customFormat="1" ht="12" customHeight="1">
      <c r="A104" s="82"/>
      <c r="B104" s="96"/>
      <c r="C104" s="96"/>
      <c r="D104" s="96"/>
      <c r="E104" s="65"/>
      <c r="F104" s="41"/>
      <c r="G104" s="11"/>
      <c r="H104" s="11"/>
      <c r="I104" s="11"/>
    </row>
    <row r="105" spans="1:9" s="15" customFormat="1" ht="12" customHeight="1">
      <c r="A105" s="82"/>
      <c r="B105" s="96"/>
      <c r="C105" s="96"/>
      <c r="D105" s="96"/>
      <c r="E105" s="65"/>
      <c r="F105" s="41"/>
      <c r="G105" s="11"/>
      <c r="H105" s="11"/>
      <c r="I105" s="11"/>
    </row>
    <row r="106" spans="1:9" s="15" customFormat="1" ht="12" customHeight="1">
      <c r="A106" s="82"/>
      <c r="B106" s="96"/>
      <c r="C106" s="96"/>
      <c r="D106" s="96"/>
      <c r="E106" s="65"/>
      <c r="F106" s="41"/>
      <c r="G106" s="11"/>
      <c r="H106" s="11"/>
      <c r="I106" s="11"/>
    </row>
    <row r="107" spans="1:9" s="15" customFormat="1" ht="12" customHeight="1">
      <c r="A107" s="82"/>
      <c r="B107" s="96"/>
      <c r="C107" s="96"/>
      <c r="D107" s="96"/>
      <c r="E107" s="65"/>
      <c r="F107" s="41"/>
      <c r="G107" s="11"/>
      <c r="H107" s="11"/>
      <c r="I107" s="11"/>
    </row>
    <row r="108" spans="1:9" s="15" customFormat="1" ht="12" customHeight="1">
      <c r="A108" s="82"/>
      <c r="B108" s="96"/>
      <c r="C108" s="96"/>
      <c r="D108" s="96"/>
      <c r="E108" s="65"/>
      <c r="F108" s="41"/>
      <c r="G108" s="11"/>
      <c r="H108" s="11"/>
      <c r="I108" s="11"/>
    </row>
    <row r="109" spans="1:9" s="15" customFormat="1" ht="12" customHeight="1">
      <c r="A109" s="82"/>
      <c r="B109" s="96"/>
      <c r="C109" s="96"/>
      <c r="D109" s="96"/>
      <c r="E109" s="65"/>
      <c r="F109" s="41"/>
      <c r="G109" s="11"/>
      <c r="H109" s="11"/>
      <c r="I109" s="11"/>
    </row>
    <row r="110" spans="1:9" s="15" customFormat="1" ht="12" customHeight="1">
      <c r="A110" s="82"/>
      <c r="B110" s="96"/>
      <c r="C110" s="96"/>
      <c r="D110" s="96"/>
      <c r="E110" s="65"/>
      <c r="F110" s="41"/>
      <c r="G110" s="11"/>
      <c r="H110" s="11"/>
      <c r="I110" s="11"/>
    </row>
    <row r="111" spans="1:9" s="15" customFormat="1" ht="12" customHeight="1">
      <c r="A111" s="82"/>
      <c r="B111" s="96"/>
      <c r="C111" s="96"/>
      <c r="D111" s="96"/>
      <c r="E111" s="65"/>
      <c r="F111" s="41"/>
      <c r="G111" s="11"/>
      <c r="H111" s="11"/>
      <c r="I111" s="11"/>
    </row>
    <row r="112" spans="1:9" s="15" customFormat="1" ht="12" customHeight="1">
      <c r="A112" s="82"/>
      <c r="B112" s="96"/>
      <c r="C112" s="96"/>
      <c r="D112" s="96"/>
      <c r="E112" s="65"/>
      <c r="F112" s="41"/>
      <c r="G112" s="11"/>
      <c r="H112" s="11"/>
      <c r="I112" s="11"/>
    </row>
    <row r="113" spans="1:9" s="15" customFormat="1" ht="12" customHeight="1">
      <c r="A113" s="82"/>
      <c r="B113" s="96"/>
      <c r="C113" s="96"/>
      <c r="D113" s="96"/>
      <c r="E113" s="65"/>
      <c r="F113" s="41"/>
      <c r="G113" s="11"/>
      <c r="H113" s="11"/>
      <c r="I113" s="11"/>
    </row>
    <row r="114" spans="1:9" s="15" customFormat="1" ht="12" customHeight="1">
      <c r="A114" s="82"/>
      <c r="B114" s="96"/>
      <c r="C114" s="96"/>
      <c r="D114" s="96"/>
      <c r="E114" s="65"/>
      <c r="F114" s="41"/>
      <c r="G114" s="11"/>
      <c r="H114" s="11"/>
      <c r="I114" s="11"/>
    </row>
    <row r="115" spans="1:9" s="15" customFormat="1" ht="12" customHeight="1">
      <c r="A115" s="82"/>
      <c r="B115" s="96"/>
      <c r="C115" s="96"/>
      <c r="D115" s="96"/>
      <c r="E115" s="65"/>
      <c r="F115" s="41"/>
      <c r="G115" s="11"/>
      <c r="H115" s="11"/>
      <c r="I115" s="11"/>
    </row>
    <row r="116" spans="1:9" s="15" customFormat="1" ht="12" customHeight="1">
      <c r="A116" s="82"/>
      <c r="B116" s="96"/>
      <c r="C116" s="96"/>
      <c r="D116" s="96"/>
      <c r="E116" s="65"/>
      <c r="F116" s="41"/>
      <c r="G116" s="11"/>
      <c r="H116" s="11"/>
      <c r="I116" s="11"/>
    </row>
    <row r="117" spans="1:9" s="15" customFormat="1" ht="12" customHeight="1">
      <c r="A117" s="82"/>
      <c r="B117" s="96"/>
      <c r="C117" s="96"/>
      <c r="D117" s="96"/>
      <c r="E117" s="65"/>
      <c r="F117" s="41"/>
      <c r="G117" s="11"/>
      <c r="H117" s="11"/>
      <c r="I117" s="11"/>
    </row>
    <row r="118" spans="1:9" s="15" customFormat="1" ht="12" customHeight="1">
      <c r="A118" s="82"/>
      <c r="B118" s="96"/>
      <c r="C118" s="96"/>
      <c r="D118" s="96"/>
      <c r="E118" s="65"/>
      <c r="F118" s="41"/>
      <c r="G118" s="11"/>
      <c r="H118" s="11"/>
      <c r="I118" s="11"/>
    </row>
    <row r="119" spans="1:9" s="15" customFormat="1" ht="12" customHeight="1">
      <c r="A119" s="82"/>
      <c r="B119" s="96"/>
      <c r="C119" s="96"/>
      <c r="D119" s="96"/>
      <c r="E119" s="65"/>
      <c r="F119" s="41"/>
      <c r="G119" s="11"/>
      <c r="H119" s="11"/>
      <c r="I119" s="11"/>
    </row>
    <row r="120" spans="1:9" s="15" customFormat="1" ht="12" customHeight="1">
      <c r="A120" s="82"/>
      <c r="B120" s="96"/>
      <c r="C120" s="96"/>
      <c r="D120" s="96"/>
      <c r="E120" s="65"/>
      <c r="F120" s="41"/>
      <c r="G120" s="11"/>
      <c r="H120" s="11"/>
      <c r="I120" s="11"/>
    </row>
    <row r="121" spans="1:9" s="15" customFormat="1" ht="12" customHeight="1">
      <c r="A121" s="82"/>
      <c r="B121" s="96"/>
      <c r="C121" s="96"/>
      <c r="D121" s="96"/>
      <c r="E121" s="65"/>
      <c r="F121" s="41"/>
      <c r="G121" s="11"/>
      <c r="H121" s="11"/>
      <c r="I121" s="11"/>
    </row>
    <row r="122" spans="1:9" s="15" customFormat="1" ht="12" customHeight="1">
      <c r="A122" s="82"/>
      <c r="B122" s="96"/>
      <c r="C122" s="96"/>
      <c r="D122" s="96"/>
      <c r="E122" s="65"/>
      <c r="F122" s="41"/>
      <c r="G122" s="11"/>
      <c r="H122" s="11"/>
      <c r="I122" s="11"/>
    </row>
    <row r="123" spans="1:9" s="15" customFormat="1" ht="12" customHeight="1">
      <c r="A123" s="82"/>
      <c r="B123" s="96"/>
      <c r="C123" s="96"/>
      <c r="D123" s="96"/>
      <c r="E123" s="65"/>
      <c r="F123" s="41"/>
      <c r="G123" s="11"/>
      <c r="H123" s="11"/>
      <c r="I123" s="11"/>
    </row>
    <row r="124" spans="1:9" s="15" customFormat="1" ht="12" customHeight="1">
      <c r="A124" s="82"/>
      <c r="B124" s="96"/>
      <c r="C124" s="96"/>
      <c r="D124" s="96"/>
      <c r="E124" s="65"/>
      <c r="F124" s="41"/>
      <c r="G124" s="11"/>
      <c r="H124" s="11"/>
      <c r="I124" s="11"/>
    </row>
    <row r="125" spans="1:9" s="15" customFormat="1" ht="12" customHeight="1">
      <c r="A125" s="82"/>
      <c r="B125" s="96"/>
      <c r="C125" s="96"/>
      <c r="D125" s="96"/>
      <c r="E125" s="65"/>
      <c r="F125" s="41"/>
      <c r="G125" s="11"/>
      <c r="H125" s="11"/>
      <c r="I125" s="11"/>
    </row>
    <row r="126" spans="1:9" ht="15" customHeight="1"/>
    <row r="127" spans="1:9" ht="15" customHeight="1"/>
    <row r="128" spans="1:9"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sheetData>
  <mergeCells count="4">
    <mergeCell ref="A1:C1"/>
    <mergeCell ref="A7:A8"/>
    <mergeCell ref="B7:D7"/>
    <mergeCell ref="A6:C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I449"/>
  <sheetViews>
    <sheetView zoomScaleNormal="100" workbookViewId="0">
      <pane ySplit="8" topLeftCell="A9" activePane="bottomLeft" state="frozen"/>
      <selection pane="bottomLeft" activeCell="A6" sqref="A6:C6"/>
    </sheetView>
  </sheetViews>
  <sheetFormatPr baseColWidth="10" defaultColWidth="11.42578125" defaultRowHeight="24.75" customHeight="1"/>
  <cols>
    <col min="1" max="1" width="54" style="11" customWidth="1"/>
    <col min="2" max="2" width="10.7109375" style="11" customWidth="1"/>
    <col min="3" max="5" width="9.7109375" style="11" customWidth="1"/>
    <col min="6" max="6" width="17" style="11" customWidth="1"/>
    <col min="7" max="16384" width="11.42578125" style="11"/>
  </cols>
  <sheetData>
    <row r="1" spans="1:9" s="2" customFormat="1" ht="15.75" customHeight="1">
      <c r="A1" s="352" t="s">
        <v>32</v>
      </c>
      <c r="B1" s="361"/>
      <c r="C1" s="361"/>
      <c r="D1" s="37"/>
      <c r="E1" s="38"/>
      <c r="F1" s="87" t="s">
        <v>100</v>
      </c>
    </row>
    <row r="2" spans="1:9" s="2" customFormat="1" ht="5.25" customHeight="1">
      <c r="A2" s="1"/>
      <c r="B2" s="1"/>
      <c r="C2" s="1"/>
      <c r="D2" s="1"/>
      <c r="E2" s="1"/>
    </row>
    <row r="3" spans="1:9" s="67" customFormat="1" ht="15" customHeight="1">
      <c r="A3" s="42" t="s">
        <v>99</v>
      </c>
      <c r="B3" s="42"/>
      <c r="C3" s="42"/>
      <c r="D3" s="42"/>
      <c r="E3" s="42"/>
    </row>
    <row r="4" spans="1:9" s="67" customFormat="1" ht="15" customHeight="1">
      <c r="A4" s="43" t="s">
        <v>18</v>
      </c>
      <c r="B4" s="68"/>
      <c r="C4" s="68"/>
      <c r="D4" s="68"/>
      <c r="E4" s="68"/>
      <c r="F4" s="69"/>
    </row>
    <row r="5" spans="1:9" s="71" customFormat="1" ht="6" customHeight="1">
      <c r="A5" s="50"/>
      <c r="B5" s="70"/>
      <c r="C5" s="70"/>
      <c r="D5" s="70"/>
      <c r="E5" s="70"/>
    </row>
    <row r="6" spans="1:9" s="8" customFormat="1" ht="15" customHeight="1" thickBot="1">
      <c r="A6" s="347" t="s">
        <v>3678</v>
      </c>
      <c r="B6" s="348"/>
      <c r="C6" s="348"/>
      <c r="D6" s="9"/>
      <c r="E6" s="9"/>
    </row>
    <row r="7" spans="1:9" s="67" customFormat="1" ht="21.75" customHeight="1">
      <c r="A7" s="355"/>
      <c r="B7" s="357"/>
      <c r="C7" s="357"/>
      <c r="D7" s="357"/>
      <c r="E7" s="131"/>
    </row>
    <row r="8" spans="1:9" s="67" customFormat="1" ht="21.75" customHeight="1">
      <c r="A8" s="356"/>
      <c r="B8" s="45" t="s">
        <v>34</v>
      </c>
      <c r="C8" s="45" t="s">
        <v>35</v>
      </c>
      <c r="D8" s="45" t="s">
        <v>36</v>
      </c>
      <c r="E8" s="45" t="s">
        <v>37</v>
      </c>
    </row>
    <row r="9" spans="1:9" s="8" customFormat="1" ht="21" customHeight="1">
      <c r="A9" s="54" t="s">
        <v>37</v>
      </c>
      <c r="B9" s="65">
        <f t="shared" ref="B9:D9" si="0">SUM(B11:B40)</f>
        <v>91</v>
      </c>
      <c r="C9" s="65">
        <f t="shared" si="0"/>
        <v>1</v>
      </c>
      <c r="D9" s="65">
        <f t="shared" si="0"/>
        <v>1</v>
      </c>
      <c r="E9" s="65">
        <f>SUM(E11:E40)</f>
        <v>93</v>
      </c>
      <c r="F9" s="10"/>
    </row>
    <row r="10" spans="1:9" s="8" customFormat="1" ht="9" customHeight="1">
      <c r="A10" s="62"/>
      <c r="B10" s="66"/>
      <c r="C10" s="66"/>
      <c r="D10" s="66"/>
      <c r="E10" s="65"/>
    </row>
    <row r="11" spans="1:9" s="88" customFormat="1" ht="12" customHeight="1">
      <c r="A11" s="82" t="s">
        <v>3207</v>
      </c>
      <c r="B11" s="96">
        <v>2</v>
      </c>
      <c r="C11" s="96">
        <v>0</v>
      </c>
      <c r="D11" s="96">
        <v>0</v>
      </c>
      <c r="E11" s="65">
        <f t="shared" ref="E11:E30" si="1">SUM(B11:D11)</f>
        <v>2</v>
      </c>
      <c r="F11" s="40"/>
      <c r="G11" s="11"/>
      <c r="H11" s="11"/>
      <c r="I11" s="11"/>
    </row>
    <row r="12" spans="1:9" s="88" customFormat="1" ht="12" customHeight="1">
      <c r="A12" s="82" t="s">
        <v>3609</v>
      </c>
      <c r="B12" s="96">
        <v>2</v>
      </c>
      <c r="C12" s="96">
        <v>0</v>
      </c>
      <c r="D12" s="96">
        <v>0</v>
      </c>
      <c r="E12" s="65">
        <f t="shared" si="1"/>
        <v>2</v>
      </c>
      <c r="F12" s="40"/>
      <c r="G12" s="11"/>
      <c r="H12" s="11"/>
      <c r="I12" s="11"/>
    </row>
    <row r="13" spans="1:9" s="88" customFormat="1" ht="12" customHeight="1">
      <c r="A13" s="82" t="s">
        <v>3209</v>
      </c>
      <c r="B13" s="96">
        <v>1</v>
      </c>
      <c r="C13" s="96">
        <v>0</v>
      </c>
      <c r="D13" s="96">
        <v>0</v>
      </c>
      <c r="E13" s="65">
        <f t="shared" si="1"/>
        <v>1</v>
      </c>
      <c r="F13" s="40"/>
      <c r="G13" s="11"/>
      <c r="H13" s="11"/>
      <c r="I13" s="11"/>
    </row>
    <row r="14" spans="1:9" s="88" customFormat="1" ht="12" customHeight="1">
      <c r="A14" s="82" t="s">
        <v>3610</v>
      </c>
      <c r="B14" s="96">
        <v>16</v>
      </c>
      <c r="C14" s="96">
        <v>1</v>
      </c>
      <c r="D14" s="96">
        <v>0</v>
      </c>
      <c r="E14" s="65">
        <f t="shared" si="1"/>
        <v>17</v>
      </c>
      <c r="F14" s="40"/>
      <c r="G14" s="11"/>
      <c r="H14" s="11"/>
      <c r="I14" s="11"/>
    </row>
    <row r="15" spans="1:9" s="88" customFormat="1" ht="12" customHeight="1">
      <c r="A15" s="82" t="s">
        <v>3210</v>
      </c>
      <c r="B15" s="96">
        <v>3</v>
      </c>
      <c r="C15" s="96">
        <v>0</v>
      </c>
      <c r="D15" s="96">
        <v>0</v>
      </c>
      <c r="E15" s="65">
        <f t="shared" si="1"/>
        <v>3</v>
      </c>
      <c r="F15" s="40"/>
      <c r="G15" s="11"/>
      <c r="H15" s="11"/>
      <c r="I15" s="11"/>
    </row>
    <row r="16" spans="1:9" s="88" customFormat="1" ht="12" customHeight="1">
      <c r="A16" s="82" t="s">
        <v>3611</v>
      </c>
      <c r="B16" s="96">
        <v>7</v>
      </c>
      <c r="C16" s="96">
        <v>0</v>
      </c>
      <c r="D16" s="96">
        <v>0</v>
      </c>
      <c r="E16" s="65">
        <f t="shared" si="1"/>
        <v>7</v>
      </c>
      <c r="F16" s="40"/>
      <c r="G16" s="11"/>
      <c r="H16" s="11"/>
      <c r="I16" s="11"/>
    </row>
    <row r="17" spans="1:9" s="88" customFormat="1" ht="12" customHeight="1">
      <c r="A17" s="82" t="s">
        <v>3612</v>
      </c>
      <c r="B17" s="96">
        <v>4</v>
      </c>
      <c r="C17" s="96">
        <v>0</v>
      </c>
      <c r="D17" s="96">
        <v>0</v>
      </c>
      <c r="E17" s="65">
        <f t="shared" si="1"/>
        <v>4</v>
      </c>
      <c r="F17" s="40"/>
      <c r="G17" s="11"/>
      <c r="H17" s="11"/>
      <c r="I17" s="11"/>
    </row>
    <row r="18" spans="1:9" s="88" customFormat="1" ht="12" customHeight="1">
      <c r="A18" s="82" t="s">
        <v>3613</v>
      </c>
      <c r="B18" s="96">
        <v>1</v>
      </c>
      <c r="C18" s="96">
        <v>0</v>
      </c>
      <c r="D18" s="96">
        <v>1</v>
      </c>
      <c r="E18" s="65">
        <f t="shared" si="1"/>
        <v>2</v>
      </c>
      <c r="F18" s="40"/>
      <c r="G18" s="11"/>
      <c r="H18" s="11"/>
      <c r="I18" s="11"/>
    </row>
    <row r="19" spans="1:9" s="88" customFormat="1" ht="12" customHeight="1">
      <c r="A19" s="82" t="s">
        <v>3614</v>
      </c>
      <c r="B19" s="96">
        <v>2</v>
      </c>
      <c r="C19" s="96">
        <v>0</v>
      </c>
      <c r="D19" s="96">
        <v>0</v>
      </c>
      <c r="E19" s="65">
        <f t="shared" si="1"/>
        <v>2</v>
      </c>
      <c r="F19" s="40"/>
      <c r="G19" s="11"/>
      <c r="H19" s="11"/>
      <c r="I19" s="11"/>
    </row>
    <row r="20" spans="1:9" s="88" customFormat="1" ht="12" customHeight="1">
      <c r="A20" s="82" t="s">
        <v>3615</v>
      </c>
      <c r="B20" s="96">
        <v>6</v>
      </c>
      <c r="C20" s="96">
        <v>0</v>
      </c>
      <c r="D20" s="96">
        <v>0</v>
      </c>
      <c r="E20" s="65">
        <f t="shared" si="1"/>
        <v>6</v>
      </c>
      <c r="F20" s="40"/>
      <c r="G20" s="11"/>
      <c r="H20" s="11"/>
      <c r="I20" s="11"/>
    </row>
    <row r="21" spans="1:9" s="88" customFormat="1" ht="12" customHeight="1">
      <c r="A21" s="82" t="s">
        <v>3212</v>
      </c>
      <c r="B21" s="96">
        <v>4</v>
      </c>
      <c r="C21" s="96">
        <v>0</v>
      </c>
      <c r="D21" s="96">
        <v>0</v>
      </c>
      <c r="E21" s="65">
        <f t="shared" si="1"/>
        <v>4</v>
      </c>
      <c r="F21" s="40"/>
      <c r="G21" s="11"/>
      <c r="H21" s="11"/>
      <c r="I21" s="11"/>
    </row>
    <row r="22" spans="1:9" s="88" customFormat="1" ht="12" customHeight="1">
      <c r="A22" s="82" t="s">
        <v>3213</v>
      </c>
      <c r="B22" s="96">
        <v>1</v>
      </c>
      <c r="C22" s="96">
        <v>0</v>
      </c>
      <c r="D22" s="96">
        <v>0</v>
      </c>
      <c r="E22" s="65">
        <f t="shared" si="1"/>
        <v>1</v>
      </c>
      <c r="F22" s="40"/>
      <c r="G22" s="11"/>
      <c r="H22" s="11"/>
      <c r="I22" s="11"/>
    </row>
    <row r="23" spans="1:9" s="88" customFormat="1" ht="12" customHeight="1">
      <c r="A23" s="82" t="s">
        <v>3616</v>
      </c>
      <c r="B23" s="96">
        <v>3</v>
      </c>
      <c r="C23" s="96">
        <v>0</v>
      </c>
      <c r="D23" s="96">
        <v>0</v>
      </c>
      <c r="E23" s="65">
        <f t="shared" si="1"/>
        <v>3</v>
      </c>
      <c r="F23" s="40"/>
      <c r="G23" s="11"/>
      <c r="H23" s="11"/>
      <c r="I23" s="11"/>
    </row>
    <row r="24" spans="1:9" s="88" customFormat="1" ht="12" customHeight="1">
      <c r="A24" s="82" t="s">
        <v>3215</v>
      </c>
      <c r="B24" s="96">
        <v>8</v>
      </c>
      <c r="C24" s="96">
        <v>0</v>
      </c>
      <c r="D24" s="96">
        <v>0</v>
      </c>
      <c r="E24" s="65">
        <f t="shared" si="1"/>
        <v>8</v>
      </c>
      <c r="F24" s="40"/>
      <c r="G24" s="11"/>
      <c r="H24" s="11"/>
      <c r="I24" s="11"/>
    </row>
    <row r="25" spans="1:9" s="88" customFormat="1" ht="12" customHeight="1">
      <c r="A25" s="82" t="s">
        <v>3619</v>
      </c>
      <c r="B25" s="96">
        <v>3</v>
      </c>
      <c r="C25" s="96">
        <v>0</v>
      </c>
      <c r="D25" s="96">
        <v>0</v>
      </c>
      <c r="E25" s="65">
        <f t="shared" si="1"/>
        <v>3</v>
      </c>
      <c r="F25" s="40"/>
      <c r="G25" s="11"/>
      <c r="H25" s="11"/>
      <c r="I25" s="11"/>
    </row>
    <row r="26" spans="1:9" s="88" customFormat="1" ht="12" customHeight="1">
      <c r="A26" s="82" t="s">
        <v>3216</v>
      </c>
      <c r="B26" s="96">
        <v>3</v>
      </c>
      <c r="C26" s="96">
        <v>0</v>
      </c>
      <c r="D26" s="96">
        <v>0</v>
      </c>
      <c r="E26" s="65">
        <f t="shared" si="1"/>
        <v>3</v>
      </c>
      <c r="F26" s="40"/>
      <c r="G26" s="11"/>
      <c r="H26" s="11"/>
      <c r="I26" s="11"/>
    </row>
    <row r="27" spans="1:9" s="88" customFormat="1" ht="12" customHeight="1">
      <c r="A27" s="82" t="s">
        <v>3217</v>
      </c>
      <c r="B27" s="96">
        <v>1</v>
      </c>
      <c r="C27" s="96">
        <v>0</v>
      </c>
      <c r="D27" s="96">
        <v>0</v>
      </c>
      <c r="E27" s="65">
        <f t="shared" si="1"/>
        <v>1</v>
      </c>
      <c r="F27" s="40"/>
      <c r="G27" s="11"/>
      <c r="H27" s="11"/>
      <c r="I27" s="11"/>
    </row>
    <row r="28" spans="1:9" s="88" customFormat="1" ht="12" customHeight="1">
      <c r="A28" s="82" t="s">
        <v>3620</v>
      </c>
      <c r="B28" s="96">
        <v>1</v>
      </c>
      <c r="C28" s="96">
        <v>0</v>
      </c>
      <c r="D28" s="96">
        <v>0</v>
      </c>
      <c r="E28" s="65">
        <f t="shared" si="1"/>
        <v>1</v>
      </c>
      <c r="F28" s="40"/>
      <c r="G28" s="11"/>
      <c r="H28" s="11"/>
      <c r="I28" s="11"/>
    </row>
    <row r="29" spans="1:9" s="88" customFormat="1" ht="12" customHeight="1">
      <c r="A29" s="82" t="s">
        <v>3622</v>
      </c>
      <c r="B29" s="96">
        <v>22</v>
      </c>
      <c r="C29" s="96">
        <v>0</v>
      </c>
      <c r="D29" s="96">
        <v>0</v>
      </c>
      <c r="E29" s="65">
        <f t="shared" si="1"/>
        <v>22</v>
      </c>
      <c r="F29" s="40"/>
      <c r="G29" s="11"/>
      <c r="H29" s="11"/>
      <c r="I29" s="11"/>
    </row>
    <row r="30" spans="1:9" s="88" customFormat="1" ht="12" customHeight="1">
      <c r="A30" s="82" t="s">
        <v>3292</v>
      </c>
      <c r="B30" s="96">
        <v>1</v>
      </c>
      <c r="C30" s="96">
        <v>0</v>
      </c>
      <c r="D30" s="96">
        <v>0</v>
      </c>
      <c r="E30" s="65">
        <f t="shared" si="1"/>
        <v>1</v>
      </c>
      <c r="F30" s="40"/>
      <c r="G30" s="11"/>
      <c r="H30" s="11"/>
      <c r="I30" s="11"/>
    </row>
    <row r="31" spans="1:9" s="88" customFormat="1" ht="12" customHeight="1">
      <c r="A31" s="82"/>
      <c r="B31" s="96"/>
      <c r="C31" s="96"/>
      <c r="D31" s="96"/>
      <c r="E31" s="65"/>
      <c r="F31" s="40"/>
      <c r="G31" s="11"/>
      <c r="H31" s="11"/>
      <c r="I31" s="11"/>
    </row>
    <row r="32" spans="1:9" s="88" customFormat="1" ht="12" customHeight="1">
      <c r="A32" s="82"/>
      <c r="B32" s="96"/>
      <c r="C32" s="96"/>
      <c r="D32" s="96"/>
      <c r="E32" s="65"/>
      <c r="F32" s="40"/>
      <c r="G32" s="11"/>
      <c r="H32" s="11"/>
      <c r="I32" s="11"/>
    </row>
    <row r="33" spans="1:9" s="88" customFormat="1" ht="12" customHeight="1">
      <c r="A33" s="82"/>
      <c r="B33" s="96"/>
      <c r="C33" s="96"/>
      <c r="D33" s="96"/>
      <c r="E33" s="65"/>
      <c r="F33" s="40"/>
      <c r="G33" s="11"/>
      <c r="H33" s="11"/>
      <c r="I33" s="11"/>
    </row>
    <row r="34" spans="1:9" s="88" customFormat="1" ht="12" customHeight="1">
      <c r="A34" s="82"/>
      <c r="B34" s="96"/>
      <c r="C34" s="96"/>
      <c r="D34" s="96"/>
      <c r="E34" s="65"/>
      <c r="F34" s="40"/>
      <c r="G34" s="11"/>
      <c r="H34" s="11"/>
      <c r="I34" s="11"/>
    </row>
    <row r="35" spans="1:9" s="88" customFormat="1" ht="12" customHeight="1">
      <c r="A35" s="82"/>
      <c r="B35" s="96"/>
      <c r="C35" s="96"/>
      <c r="D35" s="96"/>
      <c r="E35" s="65"/>
      <c r="F35" s="40"/>
      <c r="G35" s="11"/>
      <c r="H35" s="11"/>
      <c r="I35" s="11"/>
    </row>
    <row r="36" spans="1:9" s="88" customFormat="1" ht="12" customHeight="1">
      <c r="A36" s="82"/>
      <c r="B36" s="96"/>
      <c r="C36" s="96"/>
      <c r="D36" s="96"/>
      <c r="E36" s="65"/>
      <c r="F36" s="40"/>
      <c r="G36" s="11"/>
      <c r="H36" s="11"/>
      <c r="I36" s="11"/>
    </row>
    <row r="37" spans="1:9" s="88" customFormat="1" ht="12.75" customHeight="1">
      <c r="A37" s="82"/>
      <c r="B37" s="96"/>
      <c r="C37" s="96"/>
      <c r="D37" s="96"/>
      <c r="E37" s="65"/>
      <c r="F37" s="40"/>
      <c r="G37" s="11"/>
      <c r="H37" s="11"/>
      <c r="I37" s="11"/>
    </row>
    <row r="38" spans="1:9" s="88" customFormat="1" ht="12.75" customHeight="1">
      <c r="A38" s="82"/>
      <c r="B38" s="96"/>
      <c r="C38" s="96"/>
      <c r="D38" s="96"/>
      <c r="E38" s="65"/>
      <c r="F38" s="40"/>
      <c r="G38" s="11"/>
      <c r="H38" s="11"/>
      <c r="I38" s="11"/>
    </row>
    <row r="39" spans="1:9" s="88" customFormat="1" ht="12.75" customHeight="1">
      <c r="A39" s="82"/>
      <c r="B39" s="96"/>
      <c r="C39" s="96"/>
      <c r="D39" s="96"/>
      <c r="E39" s="65"/>
      <c r="F39" s="40"/>
      <c r="G39" s="11"/>
      <c r="H39" s="11"/>
      <c r="I39" s="11"/>
    </row>
    <row r="40" spans="1:9" s="88" customFormat="1" ht="12.75" customHeight="1">
      <c r="A40" s="82"/>
      <c r="B40" s="96"/>
      <c r="C40" s="96"/>
      <c r="D40" s="96"/>
      <c r="E40" s="65"/>
      <c r="F40" s="40"/>
      <c r="G40" s="11"/>
      <c r="H40" s="11"/>
      <c r="I40" s="11"/>
    </row>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C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I479"/>
  <sheetViews>
    <sheetView workbookViewId="0">
      <selection activeCell="A6" sqref="A6:C6"/>
    </sheetView>
  </sheetViews>
  <sheetFormatPr baseColWidth="10" defaultColWidth="11.42578125" defaultRowHeight="12.75"/>
  <cols>
    <col min="1" max="1" width="35.7109375"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52" t="s">
        <v>32</v>
      </c>
      <c r="B1" s="361"/>
      <c r="C1" s="361"/>
      <c r="D1" s="37"/>
      <c r="E1" s="38"/>
      <c r="F1" s="128" t="s">
        <v>100</v>
      </c>
    </row>
    <row r="2" spans="1:9" s="2" customFormat="1" ht="5.25" customHeight="1">
      <c r="A2" s="1"/>
      <c r="B2" s="1"/>
      <c r="C2" s="1"/>
      <c r="D2" s="1"/>
      <c r="E2" s="1"/>
    </row>
    <row r="3" spans="1:9" s="67" customFormat="1" ht="15" customHeight="1">
      <c r="A3" s="42" t="s">
        <v>3195</v>
      </c>
      <c r="B3" s="42"/>
      <c r="C3" s="42"/>
      <c r="D3" s="42"/>
      <c r="E3" s="42"/>
    </row>
    <row r="4" spans="1:9" s="67" customFormat="1" ht="15" customHeight="1">
      <c r="A4" s="43" t="s">
        <v>3196</v>
      </c>
      <c r="B4" s="68"/>
      <c r="C4" s="68"/>
      <c r="D4" s="68"/>
      <c r="E4" s="68"/>
      <c r="F4" s="69"/>
    </row>
    <row r="5" spans="1:9" s="71" customFormat="1" ht="6" customHeight="1">
      <c r="A5" s="50"/>
      <c r="B5" s="70"/>
      <c r="C5" s="70"/>
      <c r="D5" s="70"/>
      <c r="E5" s="70"/>
    </row>
    <row r="6" spans="1:9" s="8" customFormat="1" ht="15" customHeight="1" thickBot="1">
      <c r="A6" s="347" t="s">
        <v>3678</v>
      </c>
      <c r="B6" s="348"/>
      <c r="C6" s="348"/>
      <c r="D6" s="9"/>
      <c r="E6" s="9"/>
    </row>
    <row r="7" spans="1:9" s="67" customFormat="1" ht="21.75" customHeight="1">
      <c r="A7" s="355"/>
      <c r="B7" s="357"/>
      <c r="C7" s="357"/>
      <c r="D7" s="357"/>
      <c r="E7" s="131"/>
    </row>
    <row r="8" spans="1:9" s="67" customFormat="1" ht="21.75" customHeight="1">
      <c r="A8" s="356"/>
      <c r="B8" s="45" t="s">
        <v>34</v>
      </c>
      <c r="C8" s="45" t="s">
        <v>35</v>
      </c>
      <c r="D8" s="45" t="s">
        <v>36</v>
      </c>
      <c r="E8" s="45" t="s">
        <v>37</v>
      </c>
    </row>
    <row r="9" spans="1:9" s="8" customFormat="1" ht="21" customHeight="1">
      <c r="A9" s="54" t="s">
        <v>37</v>
      </c>
      <c r="B9" s="65">
        <f>SUM(B11:B42)</f>
        <v>723</v>
      </c>
      <c r="C9" s="65">
        <f>SUM(C11:C42)</f>
        <v>6</v>
      </c>
      <c r="D9" s="65">
        <f>SUM(D11:D42)</f>
        <v>3</v>
      </c>
      <c r="E9" s="65">
        <f>SUM(B9:D9)</f>
        <v>732</v>
      </c>
      <c r="F9" s="10"/>
    </row>
    <row r="10" spans="1:9" s="8" customFormat="1" ht="9" customHeight="1">
      <c r="A10" s="62"/>
      <c r="B10" s="66"/>
      <c r="C10" s="66"/>
      <c r="D10" s="66"/>
      <c r="E10" s="65"/>
    </row>
    <row r="11" spans="1:9" s="88" customFormat="1" ht="12" customHeight="1">
      <c r="A11" s="82" t="s">
        <v>3219</v>
      </c>
      <c r="B11" s="96">
        <v>482</v>
      </c>
      <c r="C11" s="96">
        <v>5</v>
      </c>
      <c r="D11" s="96">
        <v>3</v>
      </c>
      <c r="E11" s="65">
        <f t="shared" ref="E11:E17" si="0">SUM(B11:D11)</f>
        <v>490</v>
      </c>
      <c r="F11" s="40"/>
      <c r="G11" s="11"/>
      <c r="H11" s="11"/>
      <c r="I11" s="11"/>
    </row>
    <row r="12" spans="1:9" s="88" customFormat="1" ht="12" customHeight="1">
      <c r="A12" s="82" t="s">
        <v>3220</v>
      </c>
      <c r="B12" s="96">
        <v>50</v>
      </c>
      <c r="C12" s="96">
        <v>0</v>
      </c>
      <c r="D12" s="96">
        <v>0</v>
      </c>
      <c r="E12" s="65">
        <f t="shared" si="0"/>
        <v>50</v>
      </c>
      <c r="F12" s="41"/>
      <c r="G12" s="11"/>
      <c r="H12" s="11"/>
      <c r="I12" s="11"/>
    </row>
    <row r="13" spans="1:9" s="88" customFormat="1" ht="12" customHeight="1">
      <c r="A13" s="82" t="s">
        <v>3221</v>
      </c>
      <c r="B13" s="96">
        <v>92</v>
      </c>
      <c r="C13" s="96">
        <v>0</v>
      </c>
      <c r="D13" s="96">
        <v>0</v>
      </c>
      <c r="E13" s="65">
        <f t="shared" si="0"/>
        <v>92</v>
      </c>
      <c r="F13" s="41"/>
      <c r="G13" s="11"/>
      <c r="H13" s="11"/>
      <c r="I13" s="11"/>
    </row>
    <row r="14" spans="1:9" s="88" customFormat="1" ht="12" customHeight="1">
      <c r="A14" s="82" t="s">
        <v>3222</v>
      </c>
      <c r="B14" s="96">
        <v>9</v>
      </c>
      <c r="C14" s="96">
        <v>0</v>
      </c>
      <c r="D14" s="96">
        <v>0</v>
      </c>
      <c r="E14" s="65">
        <f t="shared" si="0"/>
        <v>9</v>
      </c>
      <c r="F14" s="41"/>
      <c r="G14" s="11"/>
      <c r="H14" s="11"/>
      <c r="I14" s="11"/>
    </row>
    <row r="15" spans="1:9" s="88" customFormat="1" ht="12" customHeight="1">
      <c r="A15" s="82" t="s">
        <v>3280</v>
      </c>
      <c r="B15" s="96">
        <v>6</v>
      </c>
      <c r="C15" s="96">
        <v>0</v>
      </c>
      <c r="D15" s="96">
        <v>0</v>
      </c>
      <c r="E15" s="65">
        <f t="shared" si="0"/>
        <v>6</v>
      </c>
      <c r="F15" s="41"/>
      <c r="G15" s="11"/>
      <c r="H15" s="11"/>
      <c r="I15" s="11"/>
    </row>
    <row r="16" spans="1:9" s="88" customFormat="1" ht="12" customHeight="1">
      <c r="A16" s="82" t="s">
        <v>3633</v>
      </c>
      <c r="B16" s="96">
        <v>41</v>
      </c>
      <c r="C16" s="65">
        <v>0</v>
      </c>
      <c r="D16" s="65">
        <v>0</v>
      </c>
      <c r="E16" s="65">
        <f t="shared" si="0"/>
        <v>41</v>
      </c>
      <c r="F16" s="41"/>
      <c r="G16" s="11"/>
      <c r="H16" s="11"/>
      <c r="I16" s="11"/>
    </row>
    <row r="17" spans="1:9" s="88" customFormat="1" ht="12" customHeight="1">
      <c r="A17" s="82" t="s">
        <v>3634</v>
      </c>
      <c r="B17" s="96"/>
      <c r="C17" s="96"/>
      <c r="D17" s="96"/>
      <c r="E17" s="65">
        <f t="shared" si="0"/>
        <v>0</v>
      </c>
      <c r="F17" s="41"/>
      <c r="G17" s="11"/>
      <c r="H17" s="11"/>
      <c r="I17" s="11"/>
    </row>
    <row r="18" spans="1:9" s="88" customFormat="1" ht="12" customHeight="1">
      <c r="A18" s="81" t="s">
        <v>3380</v>
      </c>
      <c r="B18" s="96">
        <v>43</v>
      </c>
      <c r="C18" s="96">
        <v>1</v>
      </c>
      <c r="D18" s="96">
        <v>0</v>
      </c>
      <c r="E18" s="65">
        <f t="shared" ref="E18" si="1">SUM(B18:D18)</f>
        <v>44</v>
      </c>
      <c r="F18" s="41"/>
      <c r="G18" s="11"/>
      <c r="H18" s="11"/>
      <c r="I18" s="11"/>
    </row>
    <row r="19" spans="1:9" s="88" customFormat="1" ht="12" customHeight="1">
      <c r="A19" s="82"/>
      <c r="B19" s="96"/>
      <c r="C19" s="96"/>
      <c r="D19" s="96"/>
      <c r="E19" s="95"/>
      <c r="F19" s="41"/>
      <c r="G19" s="11"/>
      <c r="H19" s="11"/>
      <c r="I19" s="11"/>
    </row>
    <row r="20" spans="1:9" s="88" customFormat="1" ht="12" customHeight="1">
      <c r="A20" s="82"/>
      <c r="B20" s="96"/>
      <c r="C20" s="96"/>
      <c r="D20" s="96"/>
      <c r="E20" s="95"/>
      <c r="F20" s="41"/>
      <c r="G20" s="11"/>
      <c r="H20" s="11"/>
      <c r="I20" s="11"/>
    </row>
    <row r="21" spans="1:9" s="88" customFormat="1" ht="12" customHeight="1">
      <c r="A21" s="81"/>
      <c r="B21" s="96"/>
      <c r="C21" s="96"/>
      <c r="D21" s="96"/>
      <c r="E21" s="96"/>
      <c r="F21" s="41"/>
      <c r="G21" s="11"/>
      <c r="H21" s="11"/>
      <c r="I21" s="11"/>
    </row>
    <row r="22" spans="1:9" s="88" customFormat="1" ht="12" customHeight="1">
      <c r="A22" s="82"/>
      <c r="B22" s="96"/>
      <c r="C22" s="96"/>
      <c r="D22" s="96"/>
      <c r="E22" s="94"/>
      <c r="F22" s="41"/>
      <c r="G22" s="11"/>
      <c r="H22" s="11"/>
      <c r="I22" s="11"/>
    </row>
    <row r="23" spans="1:9" s="88" customFormat="1" ht="12" customHeight="1">
      <c r="A23" s="82"/>
      <c r="B23" s="96"/>
      <c r="C23" s="96"/>
      <c r="D23" s="96"/>
      <c r="E23" s="95"/>
      <c r="F23" s="41"/>
      <c r="G23" s="11"/>
      <c r="H23" s="11"/>
      <c r="I23" s="11"/>
    </row>
    <row r="24" spans="1:9" s="88" customFormat="1" ht="12" customHeight="1">
      <c r="A24" s="82"/>
      <c r="B24" s="96"/>
      <c r="C24" s="96"/>
      <c r="D24" s="96"/>
      <c r="E24" s="95"/>
      <c r="F24" s="41"/>
      <c r="G24" s="11"/>
      <c r="H24" s="11"/>
      <c r="I24" s="11"/>
    </row>
    <row r="25" spans="1:9" s="15" customFormat="1" ht="12" customHeight="1">
      <c r="A25" s="220"/>
      <c r="B25" s="96"/>
      <c r="C25" s="96"/>
      <c r="D25" s="96"/>
      <c r="E25" s="95"/>
      <c r="F25" s="40"/>
      <c r="G25" s="11"/>
      <c r="H25" s="11"/>
      <c r="I25" s="11"/>
    </row>
    <row r="26" spans="1:9" s="15" customFormat="1" ht="12" customHeight="1">
      <c r="A26" s="220"/>
      <c r="B26" s="96"/>
      <c r="C26" s="96"/>
      <c r="D26" s="96"/>
      <c r="E26" s="95"/>
      <c r="F26" s="41"/>
      <c r="G26" s="11"/>
      <c r="H26" s="11"/>
      <c r="I26" s="11"/>
    </row>
    <row r="27" spans="1:9" s="15" customFormat="1" ht="12" customHeight="1">
      <c r="A27" s="220"/>
      <c r="B27" s="96"/>
      <c r="C27" s="96"/>
      <c r="D27" s="96"/>
      <c r="E27" s="95"/>
      <c r="F27" s="41"/>
      <c r="G27" s="11"/>
      <c r="H27" s="11"/>
      <c r="I27" s="11"/>
    </row>
    <row r="28" spans="1:9" s="15" customFormat="1" ht="12" customHeight="1">
      <c r="A28" s="220"/>
      <c r="B28" s="96"/>
      <c r="C28" s="96"/>
      <c r="D28" s="96"/>
      <c r="E28" s="95"/>
      <c r="F28" s="41"/>
      <c r="G28" s="11"/>
      <c r="H28" s="11"/>
      <c r="I28" s="11"/>
    </row>
    <row r="29" spans="1:9" s="15" customFormat="1" ht="12" customHeight="1">
      <c r="A29" s="220"/>
      <c r="B29" s="96"/>
      <c r="C29" s="96"/>
      <c r="D29" s="96"/>
      <c r="E29" s="95"/>
      <c r="F29" s="41"/>
      <c r="G29" s="11"/>
      <c r="H29" s="11"/>
      <c r="I29" s="11"/>
    </row>
    <row r="30" spans="1:9" s="15" customFormat="1" ht="12" customHeight="1">
      <c r="A30" s="220"/>
      <c r="B30" s="96"/>
      <c r="C30" s="96"/>
      <c r="D30" s="96"/>
      <c r="E30" s="96"/>
      <c r="F30" s="41"/>
      <c r="G30" s="11"/>
      <c r="H30" s="11"/>
      <c r="I30" s="11"/>
    </row>
    <row r="31" spans="1:9" s="15" customFormat="1" ht="12" customHeight="1">
      <c r="A31" s="221"/>
      <c r="B31" s="96"/>
      <c r="C31" s="96"/>
      <c r="D31" s="96"/>
      <c r="E31" s="94"/>
      <c r="F31" s="41"/>
      <c r="G31" s="11"/>
      <c r="H31" s="11"/>
      <c r="I31" s="11"/>
    </row>
    <row r="32" spans="1:9" s="15" customFormat="1" ht="12" customHeight="1">
      <c r="A32" s="222"/>
      <c r="B32" s="96"/>
      <c r="C32" s="96"/>
      <c r="D32" s="96"/>
      <c r="E32" s="95"/>
      <c r="F32" s="41"/>
      <c r="G32" s="11"/>
      <c r="H32" s="11"/>
      <c r="I32" s="11"/>
    </row>
    <row r="33" spans="1:9" s="15" customFormat="1" ht="12" customHeight="1">
      <c r="A33" s="82"/>
      <c r="B33" s="96"/>
      <c r="C33" s="96"/>
      <c r="D33" s="96"/>
      <c r="E33" s="95"/>
      <c r="F33" s="41"/>
      <c r="G33" s="11"/>
      <c r="H33" s="11"/>
      <c r="I33" s="11"/>
    </row>
    <row r="34" spans="1:9" s="15" customFormat="1" ht="12" customHeight="1">
      <c r="A34" s="82"/>
      <c r="B34" s="96"/>
      <c r="C34" s="96"/>
      <c r="D34" s="96"/>
      <c r="E34" s="95"/>
      <c r="F34" s="40"/>
      <c r="G34" s="11"/>
      <c r="H34" s="11"/>
      <c r="I34" s="11"/>
    </row>
    <row r="35" spans="1:9" s="15" customFormat="1" ht="12" customHeight="1">
      <c r="A35" s="82"/>
      <c r="B35" s="96"/>
      <c r="C35" s="96"/>
      <c r="D35" s="96"/>
      <c r="E35" s="95"/>
      <c r="F35" s="41"/>
      <c r="G35" s="11"/>
      <c r="H35" s="11"/>
      <c r="I35" s="11"/>
    </row>
    <row r="36" spans="1:9" s="15" customFormat="1" ht="12" customHeight="1">
      <c r="A36" s="82"/>
      <c r="B36" s="96"/>
      <c r="C36" s="96"/>
      <c r="D36" s="96"/>
      <c r="E36" s="95"/>
      <c r="F36" s="41"/>
      <c r="G36" s="11"/>
      <c r="H36" s="11"/>
      <c r="I36" s="11"/>
    </row>
    <row r="37" spans="1:9" s="15" customFormat="1" ht="12" customHeight="1">
      <c r="A37" s="81"/>
      <c r="B37" s="96"/>
      <c r="C37" s="96"/>
      <c r="D37" s="96"/>
      <c r="E37" s="95"/>
      <c r="F37" s="41"/>
      <c r="G37" s="11"/>
      <c r="H37" s="11"/>
      <c r="I37" s="11"/>
    </row>
    <row r="38" spans="1:9" s="15" customFormat="1" ht="12" customHeight="1">
      <c r="A38" s="82"/>
      <c r="B38" s="96"/>
      <c r="C38" s="96"/>
      <c r="D38" s="96"/>
      <c r="E38" s="95"/>
      <c r="F38" s="41"/>
      <c r="G38" s="11"/>
      <c r="H38" s="11"/>
      <c r="I38" s="11"/>
    </row>
    <row r="39" spans="1:9" s="15" customFormat="1" ht="12" customHeight="1">
      <c r="A39" s="82"/>
      <c r="B39" s="96"/>
      <c r="C39" s="96"/>
      <c r="D39" s="96"/>
      <c r="E39" s="96"/>
      <c r="F39" s="41"/>
      <c r="G39" s="11"/>
      <c r="H39" s="11"/>
      <c r="I39" s="11"/>
    </row>
    <row r="40" spans="1:9" s="15" customFormat="1" ht="12" customHeight="1">
      <c r="A40" s="82"/>
      <c r="B40" s="96"/>
      <c r="C40" s="96"/>
      <c r="D40" s="96"/>
      <c r="E40" s="94"/>
      <c r="F40" s="41"/>
      <c r="G40" s="11"/>
      <c r="H40" s="11"/>
      <c r="I40" s="11"/>
    </row>
    <row r="41" spans="1:9" s="15" customFormat="1" ht="12" customHeight="1">
      <c r="A41" s="82"/>
      <c r="B41" s="96"/>
      <c r="C41" s="96"/>
      <c r="D41" s="96"/>
      <c r="E41" s="95"/>
      <c r="F41" s="40"/>
      <c r="G41" s="11"/>
      <c r="H41" s="11"/>
      <c r="I41" s="11"/>
    </row>
    <row r="42" spans="1:9" s="15" customFormat="1" ht="12" customHeight="1">
      <c r="A42" s="82"/>
      <c r="B42" s="96"/>
      <c r="C42" s="96"/>
      <c r="D42" s="96"/>
      <c r="E42" s="95"/>
      <c r="F42" s="41"/>
      <c r="G42" s="11"/>
      <c r="H42" s="11"/>
      <c r="I42" s="11"/>
    </row>
    <row r="43" spans="1:9" s="15" customFormat="1" ht="9" customHeight="1">
      <c r="A43" s="39"/>
      <c r="B43" s="92"/>
      <c r="C43" s="92"/>
      <c r="D43" s="92"/>
      <c r="E43" s="95"/>
      <c r="F43" s="40"/>
      <c r="G43" s="11"/>
      <c r="H43" s="11"/>
      <c r="I43" s="11"/>
    </row>
    <row r="44" spans="1:9" s="15" customFormat="1" ht="12.75" customHeight="1">
      <c r="A44" s="378"/>
      <c r="B44" s="379"/>
      <c r="C44" s="379"/>
      <c r="D44" s="379"/>
      <c r="E44" s="379"/>
    </row>
    <row r="45" spans="1:9" s="15" customFormat="1" ht="12" customHeight="1">
      <c r="A45" s="376"/>
      <c r="B45" s="377"/>
      <c r="C45" s="377"/>
      <c r="D45" s="377"/>
      <c r="E45" s="377"/>
    </row>
    <row r="46" spans="1:9" s="15" customFormat="1" ht="15" customHeight="1">
      <c r="E46" s="96"/>
    </row>
    <row r="47" spans="1:9" s="15" customFormat="1" ht="15" customHeight="1">
      <c r="E47" s="94"/>
    </row>
    <row r="48" spans="1:9" s="15" customFormat="1" ht="15" customHeight="1">
      <c r="E48" s="95"/>
    </row>
    <row r="49" spans="5:5" s="15" customFormat="1" ht="15" customHeight="1">
      <c r="E49" s="95"/>
    </row>
    <row r="50" spans="5:5" s="15" customFormat="1" ht="15" customHeight="1">
      <c r="E50" s="91"/>
    </row>
    <row r="51" spans="5:5" s="15" customFormat="1" ht="15" customHeight="1">
      <c r="E51" s="132"/>
    </row>
    <row r="52" spans="5:5" s="15" customFormat="1" ht="15" customHeight="1">
      <c r="E52" s="11"/>
    </row>
    <row r="53" spans="5:5" s="15" customFormat="1" ht="15" customHeight="1"/>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s="15" customFormat="1" ht="15" customHeight="1">
      <c r="E93" s="11"/>
    </row>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sheetData>
  <mergeCells count="6">
    <mergeCell ref="A45:E45"/>
    <mergeCell ref="A1:C1"/>
    <mergeCell ref="A7:A8"/>
    <mergeCell ref="B7:D7"/>
    <mergeCell ref="A44:E44"/>
    <mergeCell ref="A6:C6"/>
  </mergeCells>
  <hyperlinks>
    <hyperlink ref="F1" location="Índice!A1" display="Volver al índice"/>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dimension ref="A1:I476"/>
  <sheetViews>
    <sheetView workbookViewId="0">
      <selection activeCell="A6" sqref="A6:C6"/>
    </sheetView>
  </sheetViews>
  <sheetFormatPr baseColWidth="10" defaultColWidth="11.42578125" defaultRowHeight="12.75"/>
  <cols>
    <col min="1" max="1" width="33"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52" t="s">
        <v>32</v>
      </c>
      <c r="B1" s="361"/>
      <c r="C1" s="361"/>
      <c r="D1" s="37"/>
      <c r="E1" s="38"/>
      <c r="F1" s="128" t="s">
        <v>100</v>
      </c>
    </row>
    <row r="2" spans="1:9" s="2" customFormat="1" ht="5.25" customHeight="1">
      <c r="A2" s="1"/>
      <c r="B2" s="1"/>
      <c r="C2" s="1"/>
      <c r="D2" s="1"/>
      <c r="E2" s="1"/>
    </row>
    <row r="3" spans="1:9" s="67" customFormat="1" ht="15" customHeight="1">
      <c r="A3" s="42" t="s">
        <v>3197</v>
      </c>
      <c r="B3" s="42"/>
      <c r="C3" s="42"/>
      <c r="D3" s="42"/>
      <c r="E3" s="42"/>
    </row>
    <row r="4" spans="1:9" s="67" customFormat="1" ht="15" customHeight="1">
      <c r="A4" s="43" t="s">
        <v>3196</v>
      </c>
      <c r="B4" s="68"/>
      <c r="C4" s="68"/>
      <c r="D4" s="68"/>
      <c r="E4" s="68"/>
      <c r="F4" s="69"/>
    </row>
    <row r="5" spans="1:9" s="71" customFormat="1" ht="6" customHeight="1">
      <c r="A5" s="50"/>
      <c r="B5" s="70"/>
      <c r="C5" s="70"/>
      <c r="D5" s="70"/>
      <c r="E5" s="70"/>
    </row>
    <row r="6" spans="1:9" s="8" customFormat="1" ht="15" customHeight="1" thickBot="1">
      <c r="A6" s="347" t="s">
        <v>3678</v>
      </c>
      <c r="B6" s="348"/>
      <c r="C6" s="348"/>
      <c r="D6" s="9"/>
      <c r="E6" s="9"/>
    </row>
    <row r="7" spans="1:9" s="67" customFormat="1" ht="21.75" customHeight="1">
      <c r="A7" s="355"/>
      <c r="B7" s="357"/>
      <c r="C7" s="357"/>
      <c r="D7" s="357"/>
      <c r="E7" s="131"/>
    </row>
    <row r="8" spans="1:9" s="67" customFormat="1" ht="21.75" customHeight="1">
      <c r="A8" s="356"/>
      <c r="B8" s="45" t="s">
        <v>34</v>
      </c>
      <c r="C8" s="45" t="s">
        <v>35</v>
      </c>
      <c r="D8" s="45" t="s">
        <v>36</v>
      </c>
      <c r="E8" s="45" t="s">
        <v>37</v>
      </c>
    </row>
    <row r="9" spans="1:9" s="8" customFormat="1" ht="21" customHeight="1">
      <c r="A9" s="54" t="s">
        <v>37</v>
      </c>
      <c r="B9" s="65">
        <f>SUM(B11:B39)</f>
        <v>91</v>
      </c>
      <c r="C9" s="65">
        <f>SUM(C11:C39)</f>
        <v>1</v>
      </c>
      <c r="D9" s="65">
        <f>SUM(D11:D39)</f>
        <v>1</v>
      </c>
      <c r="E9" s="65">
        <f>SUM(B9:D9)</f>
        <v>93</v>
      </c>
      <c r="F9" s="10"/>
    </row>
    <row r="10" spans="1:9" s="8" customFormat="1" ht="9" customHeight="1">
      <c r="A10" s="62"/>
      <c r="B10" s="66"/>
      <c r="C10" s="66"/>
      <c r="D10" s="66"/>
      <c r="E10" s="65"/>
    </row>
    <row r="11" spans="1:9" s="88" customFormat="1" ht="12" customHeight="1">
      <c r="A11" s="82" t="s">
        <v>3219</v>
      </c>
      <c r="B11" s="96">
        <v>56</v>
      </c>
      <c r="C11" s="96">
        <v>0</v>
      </c>
      <c r="D11" s="96">
        <v>1</v>
      </c>
      <c r="E11" s="65">
        <f t="shared" ref="E11:E17" si="0">SUM(B11:D11)</f>
        <v>57</v>
      </c>
      <c r="F11" s="40"/>
      <c r="G11" s="11"/>
      <c r="H11" s="11"/>
      <c r="I11" s="11"/>
    </row>
    <row r="12" spans="1:9" s="88" customFormat="1" ht="12" customHeight="1">
      <c r="A12" s="82" t="s">
        <v>3220</v>
      </c>
      <c r="B12" s="96">
        <v>11</v>
      </c>
      <c r="C12" s="96">
        <v>1</v>
      </c>
      <c r="D12" s="96">
        <v>0</v>
      </c>
      <c r="E12" s="65">
        <f t="shared" si="0"/>
        <v>12</v>
      </c>
      <c r="F12" s="328"/>
      <c r="G12" s="11"/>
      <c r="H12" s="11"/>
      <c r="I12" s="11"/>
    </row>
    <row r="13" spans="1:9" s="88" customFormat="1" ht="12" customHeight="1">
      <c r="A13" s="82" t="s">
        <v>3221</v>
      </c>
      <c r="B13" s="96">
        <v>12</v>
      </c>
      <c r="C13" s="96">
        <v>0</v>
      </c>
      <c r="D13" s="96">
        <v>0</v>
      </c>
      <c r="E13" s="65">
        <f t="shared" si="0"/>
        <v>12</v>
      </c>
      <c r="F13" s="40"/>
      <c r="G13" s="11"/>
      <c r="H13" s="11"/>
      <c r="I13" s="11"/>
    </row>
    <row r="14" spans="1:9" s="88" customFormat="1" ht="12" customHeight="1">
      <c r="A14" s="82" t="s">
        <v>3222</v>
      </c>
      <c r="B14" s="65">
        <v>2</v>
      </c>
      <c r="C14" s="65">
        <v>0</v>
      </c>
      <c r="D14" s="65">
        <v>0</v>
      </c>
      <c r="E14" s="65">
        <f t="shared" si="0"/>
        <v>2</v>
      </c>
      <c r="F14" s="40"/>
    </row>
    <row r="15" spans="1:9" s="88" customFormat="1" ht="12" customHeight="1">
      <c r="A15" s="82" t="s">
        <v>3280</v>
      </c>
      <c r="B15" s="96">
        <v>2</v>
      </c>
      <c r="C15" s="96">
        <v>0</v>
      </c>
      <c r="D15" s="96">
        <v>0</v>
      </c>
      <c r="E15" s="65">
        <f t="shared" si="0"/>
        <v>2</v>
      </c>
      <c r="F15" s="40"/>
      <c r="G15" s="11"/>
      <c r="H15" s="11"/>
      <c r="I15" s="11"/>
    </row>
    <row r="16" spans="1:9" s="88" customFormat="1" ht="12" customHeight="1">
      <c r="A16" s="82" t="s">
        <v>3633</v>
      </c>
      <c r="B16" s="96">
        <v>3</v>
      </c>
      <c r="C16" s="65">
        <v>0</v>
      </c>
      <c r="D16" s="65">
        <v>0</v>
      </c>
      <c r="E16" s="65">
        <f t="shared" si="0"/>
        <v>3</v>
      </c>
      <c r="F16" s="40"/>
      <c r="G16" s="11"/>
      <c r="H16" s="11"/>
      <c r="I16" s="11"/>
    </row>
    <row r="17" spans="1:9" s="88" customFormat="1" ht="12" customHeight="1">
      <c r="A17" s="82" t="s">
        <v>3634</v>
      </c>
      <c r="B17" s="96">
        <v>0</v>
      </c>
      <c r="C17" s="96">
        <v>0</v>
      </c>
      <c r="D17" s="96">
        <v>0</v>
      </c>
      <c r="E17" s="65">
        <f t="shared" si="0"/>
        <v>0</v>
      </c>
      <c r="F17" s="40"/>
      <c r="G17" s="11"/>
      <c r="H17" s="11"/>
      <c r="I17" s="11"/>
    </row>
    <row r="18" spans="1:9" s="88" customFormat="1" ht="12" customHeight="1">
      <c r="A18" s="81" t="s">
        <v>3380</v>
      </c>
      <c r="B18" s="96">
        <v>5</v>
      </c>
      <c r="C18" s="96">
        <v>0</v>
      </c>
      <c r="D18" s="96">
        <v>0</v>
      </c>
      <c r="E18" s="65">
        <f t="shared" ref="E18" si="1">SUM(B18:D18)</f>
        <v>5</v>
      </c>
      <c r="F18" s="40"/>
      <c r="G18" s="11"/>
      <c r="H18" s="11"/>
      <c r="I18" s="11"/>
    </row>
    <row r="19" spans="1:9" s="88" customFormat="1" ht="12" customHeight="1">
      <c r="A19" s="82"/>
      <c r="B19" s="96"/>
      <c r="C19" s="96"/>
      <c r="D19" s="96"/>
      <c r="E19" s="94"/>
      <c r="F19" s="41"/>
      <c r="G19" s="11"/>
      <c r="H19" s="11"/>
      <c r="I19" s="11"/>
    </row>
    <row r="20" spans="1:9" s="88" customFormat="1" ht="12" customHeight="1">
      <c r="A20" s="82"/>
      <c r="B20" s="96"/>
      <c r="C20" s="96"/>
      <c r="D20" s="96"/>
      <c r="E20" s="95"/>
      <c r="F20" s="41"/>
      <c r="G20" s="11"/>
      <c r="H20" s="11"/>
      <c r="I20" s="11"/>
    </row>
    <row r="21" spans="1:9" s="88" customFormat="1" ht="12" customHeight="1">
      <c r="A21" s="82"/>
      <c r="B21" s="96"/>
      <c r="C21" s="96"/>
      <c r="D21" s="96"/>
      <c r="E21" s="95"/>
      <c r="F21" s="41"/>
      <c r="G21" s="11"/>
      <c r="H21" s="11"/>
      <c r="I21" s="11"/>
    </row>
    <row r="22" spans="1:9" s="15" customFormat="1" ht="12" customHeight="1">
      <c r="A22" s="82"/>
      <c r="B22" s="96"/>
      <c r="C22" s="96"/>
      <c r="D22" s="96"/>
      <c r="E22" s="95"/>
      <c r="F22" s="40"/>
      <c r="G22" s="11"/>
      <c r="H22" s="11"/>
      <c r="I22" s="11"/>
    </row>
    <row r="23" spans="1:9" s="15" customFormat="1" ht="12" customHeight="1">
      <c r="A23" s="82"/>
      <c r="B23" s="96"/>
      <c r="C23" s="96"/>
      <c r="D23" s="96"/>
      <c r="E23" s="95"/>
      <c r="F23" s="41"/>
      <c r="G23" s="11"/>
      <c r="H23" s="11"/>
      <c r="I23" s="11"/>
    </row>
    <row r="24" spans="1:9" s="15" customFormat="1" ht="12" customHeight="1">
      <c r="A24" s="220"/>
      <c r="B24" s="96"/>
      <c r="C24" s="96"/>
      <c r="D24" s="96"/>
      <c r="E24" s="95"/>
      <c r="F24" s="41"/>
      <c r="G24" s="11"/>
      <c r="H24" s="11"/>
      <c r="I24" s="11"/>
    </row>
    <row r="25" spans="1:9" s="15" customFormat="1" ht="12" customHeight="1">
      <c r="A25" s="220"/>
      <c r="B25" s="96"/>
      <c r="C25" s="96"/>
      <c r="D25" s="96"/>
      <c r="E25" s="95"/>
      <c r="F25" s="41"/>
      <c r="G25" s="11"/>
      <c r="H25" s="11"/>
      <c r="I25" s="11"/>
    </row>
    <row r="26" spans="1:9" s="15" customFormat="1" ht="12" customHeight="1">
      <c r="A26" s="220"/>
      <c r="B26" s="96"/>
      <c r="C26" s="96"/>
      <c r="D26" s="96"/>
      <c r="E26" s="95"/>
      <c r="F26" s="41"/>
      <c r="G26" s="11"/>
      <c r="H26" s="11"/>
      <c r="I26" s="11"/>
    </row>
    <row r="27" spans="1:9" s="15" customFormat="1" ht="12" customHeight="1">
      <c r="A27" s="220"/>
      <c r="B27" s="96"/>
      <c r="C27" s="96"/>
      <c r="D27" s="96"/>
      <c r="E27" s="96"/>
      <c r="F27" s="41"/>
      <c r="G27" s="11"/>
      <c r="H27" s="11"/>
      <c r="I27" s="11"/>
    </row>
    <row r="28" spans="1:9" s="15" customFormat="1" ht="12" customHeight="1">
      <c r="A28" s="220"/>
      <c r="B28" s="96"/>
      <c r="C28" s="96"/>
      <c r="D28" s="96"/>
      <c r="E28" s="94"/>
      <c r="F28" s="41"/>
      <c r="G28" s="11"/>
      <c r="H28" s="11"/>
      <c r="I28" s="11"/>
    </row>
    <row r="29" spans="1:9" s="15" customFormat="1" ht="12" customHeight="1">
      <c r="A29" s="220"/>
      <c r="B29" s="96"/>
      <c r="C29" s="96"/>
      <c r="D29" s="96"/>
      <c r="E29" s="95"/>
      <c r="F29" s="41"/>
      <c r="G29" s="11"/>
      <c r="H29" s="11"/>
      <c r="I29" s="11"/>
    </row>
    <row r="30" spans="1:9" s="15" customFormat="1" ht="12" customHeight="1">
      <c r="A30" s="221"/>
      <c r="B30" s="96"/>
      <c r="C30" s="96"/>
      <c r="D30" s="96"/>
      <c r="E30" s="95"/>
      <c r="F30" s="41"/>
      <c r="G30" s="11"/>
      <c r="H30" s="11"/>
      <c r="I30" s="11"/>
    </row>
    <row r="31" spans="1:9" s="15" customFormat="1" ht="12" customHeight="1">
      <c r="A31" s="222"/>
      <c r="B31" s="96"/>
      <c r="C31" s="96"/>
      <c r="D31" s="96"/>
      <c r="E31" s="95"/>
      <c r="F31" s="40"/>
      <c r="G31" s="11"/>
      <c r="H31" s="11"/>
      <c r="I31" s="11"/>
    </row>
    <row r="32" spans="1:9" s="15" customFormat="1" ht="12" customHeight="1">
      <c r="A32" s="82"/>
      <c r="B32" s="96"/>
      <c r="C32" s="96"/>
      <c r="D32" s="96"/>
      <c r="E32" s="95"/>
      <c r="F32" s="41"/>
      <c r="G32" s="11"/>
      <c r="H32" s="11"/>
      <c r="I32" s="11"/>
    </row>
    <row r="33" spans="1:9" s="15" customFormat="1" ht="12" customHeight="1">
      <c r="A33" s="82"/>
      <c r="B33" s="96"/>
      <c r="C33" s="96"/>
      <c r="D33" s="96"/>
      <c r="E33" s="95"/>
      <c r="F33" s="41"/>
      <c r="G33" s="11"/>
      <c r="H33" s="11"/>
      <c r="I33" s="11"/>
    </row>
    <row r="34" spans="1:9" s="15" customFormat="1" ht="12" customHeight="1">
      <c r="A34" s="81"/>
      <c r="B34" s="96"/>
      <c r="C34" s="96"/>
      <c r="D34" s="96"/>
      <c r="E34" s="95"/>
      <c r="F34" s="41"/>
      <c r="G34" s="11"/>
      <c r="H34" s="11"/>
      <c r="I34" s="11"/>
    </row>
    <row r="35" spans="1:9" s="15" customFormat="1" ht="12" customHeight="1">
      <c r="A35" s="82"/>
      <c r="B35" s="96"/>
      <c r="C35" s="96"/>
      <c r="D35" s="96"/>
      <c r="E35" s="95"/>
      <c r="F35" s="41"/>
      <c r="G35" s="11"/>
      <c r="H35" s="11"/>
      <c r="I35" s="11"/>
    </row>
    <row r="36" spans="1:9" s="15" customFormat="1" ht="12" customHeight="1">
      <c r="A36" s="82"/>
      <c r="B36" s="96"/>
      <c r="C36" s="96"/>
      <c r="D36" s="96"/>
      <c r="E36" s="96"/>
      <c r="F36" s="41"/>
      <c r="G36" s="11"/>
      <c r="H36" s="11"/>
      <c r="I36" s="11"/>
    </row>
    <row r="37" spans="1:9" s="15" customFormat="1" ht="12" customHeight="1">
      <c r="A37" s="82"/>
      <c r="B37" s="96"/>
      <c r="C37" s="96"/>
      <c r="D37" s="96"/>
      <c r="E37" s="94"/>
      <c r="F37" s="41"/>
      <c r="G37" s="11"/>
      <c r="H37" s="11"/>
      <c r="I37" s="11"/>
    </row>
    <row r="38" spans="1:9" s="15" customFormat="1" ht="12" customHeight="1">
      <c r="A38" s="82"/>
      <c r="B38" s="96"/>
      <c r="C38" s="96"/>
      <c r="D38" s="96"/>
      <c r="E38" s="95"/>
      <c r="F38" s="40"/>
      <c r="G38" s="11"/>
      <c r="H38" s="11"/>
      <c r="I38" s="11"/>
    </row>
    <row r="39" spans="1:9" s="15" customFormat="1" ht="12" customHeight="1">
      <c r="A39" s="82"/>
      <c r="B39" s="96"/>
      <c r="C39" s="96"/>
      <c r="D39" s="96"/>
      <c r="E39" s="95"/>
      <c r="F39" s="41"/>
      <c r="G39" s="11"/>
      <c r="H39" s="11"/>
      <c r="I39" s="11"/>
    </row>
    <row r="40" spans="1:9" s="15" customFormat="1" ht="9" customHeight="1">
      <c r="A40" s="39"/>
      <c r="B40" s="92"/>
      <c r="C40" s="92"/>
      <c r="D40" s="92"/>
      <c r="E40" s="95"/>
      <c r="F40" s="40"/>
      <c r="G40" s="11"/>
      <c r="H40" s="11"/>
      <c r="I40" s="11"/>
    </row>
    <row r="41" spans="1:9" s="15" customFormat="1" ht="12.75" customHeight="1">
      <c r="A41" s="378"/>
      <c r="B41" s="379"/>
      <c r="C41" s="379"/>
      <c r="D41" s="379"/>
      <c r="E41" s="379"/>
    </row>
    <row r="42" spans="1:9" s="15" customFormat="1" ht="12" customHeight="1">
      <c r="A42" s="376"/>
      <c r="B42" s="377"/>
      <c r="C42" s="377"/>
      <c r="D42" s="377"/>
      <c r="E42" s="377"/>
    </row>
    <row r="43" spans="1:9" s="15" customFormat="1" ht="15" customHeight="1">
      <c r="E43" s="96"/>
    </row>
    <row r="44" spans="1:9" s="15" customFormat="1" ht="15" customHeight="1">
      <c r="E44" s="94"/>
    </row>
    <row r="45" spans="1:9" s="15" customFormat="1" ht="15" customHeight="1">
      <c r="E45" s="95"/>
    </row>
    <row r="46" spans="1:9" s="15" customFormat="1" ht="15" customHeight="1">
      <c r="E46" s="95"/>
    </row>
    <row r="47" spans="1:9" s="15" customFormat="1" ht="15" customHeight="1">
      <c r="E47" s="91"/>
    </row>
    <row r="48" spans="1:9" s="15" customFormat="1" ht="15" customHeight="1">
      <c r="E48" s="132"/>
    </row>
    <row r="49" spans="5:5" s="15" customFormat="1" ht="15" customHeight="1">
      <c r="E49" s="11"/>
    </row>
    <row r="50" spans="5:5" s="15" customFormat="1" ht="15" customHeight="1"/>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sheetData>
  <mergeCells count="6">
    <mergeCell ref="A42:E42"/>
    <mergeCell ref="A1:C1"/>
    <mergeCell ref="A7:A8"/>
    <mergeCell ref="B7:D7"/>
    <mergeCell ref="A41:E41"/>
    <mergeCell ref="A6:C6"/>
  </mergeCells>
  <hyperlinks>
    <hyperlink ref="F1" location="Índice!A1" display="Volver al índice"/>
  </hyperlink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A1:K463"/>
  <sheetViews>
    <sheetView workbookViewId="0">
      <selection activeCell="A6" sqref="A6:C6"/>
    </sheetView>
  </sheetViews>
  <sheetFormatPr baseColWidth="10" defaultColWidth="11.42578125" defaultRowHeight="12.75"/>
  <cols>
    <col min="1" max="1" width="26.140625" style="11" customWidth="1"/>
    <col min="2" max="2" width="10.7109375" style="11" customWidth="1"/>
    <col min="3" max="5" width="9.7109375" style="11" customWidth="1"/>
    <col min="6" max="6" width="15" style="11" customWidth="1"/>
    <col min="7" max="16384" width="11.42578125" style="11"/>
  </cols>
  <sheetData>
    <row r="1" spans="1:11" s="2" customFormat="1" ht="15.75" customHeight="1">
      <c r="A1" s="352" t="s">
        <v>32</v>
      </c>
      <c r="B1" s="361"/>
      <c r="C1" s="361"/>
      <c r="D1" s="37"/>
      <c r="E1" s="38"/>
      <c r="F1" s="141" t="s">
        <v>100</v>
      </c>
    </row>
    <row r="2" spans="1:11" s="2" customFormat="1" ht="5.25" customHeight="1">
      <c r="A2" s="1"/>
      <c r="B2" s="1"/>
      <c r="C2" s="1"/>
      <c r="D2" s="1"/>
      <c r="E2" s="1"/>
    </row>
    <row r="3" spans="1:11" s="67" customFormat="1" ht="15" customHeight="1">
      <c r="A3" s="42" t="s">
        <v>3279</v>
      </c>
      <c r="B3" s="42"/>
      <c r="C3" s="42"/>
      <c r="D3" s="42"/>
      <c r="E3" s="42"/>
    </row>
    <row r="4" spans="1:11" s="67" customFormat="1" ht="15" customHeight="1">
      <c r="A4" s="43" t="s">
        <v>3277</v>
      </c>
      <c r="B4" s="68"/>
      <c r="C4" s="68"/>
      <c r="D4" s="68"/>
      <c r="E4" s="68"/>
      <c r="F4" s="69"/>
    </row>
    <row r="5" spans="1:11" s="71" customFormat="1" ht="6" customHeight="1">
      <c r="A5" s="50"/>
      <c r="B5" s="70"/>
      <c r="C5" s="70"/>
      <c r="D5" s="70"/>
      <c r="E5" s="70"/>
    </row>
    <row r="6" spans="1:11" s="8" customFormat="1" ht="15" customHeight="1" thickBot="1">
      <c r="A6" s="347" t="s">
        <v>3678</v>
      </c>
      <c r="B6" s="348"/>
      <c r="C6" s="348"/>
      <c r="D6" s="9"/>
      <c r="E6" s="9"/>
    </row>
    <row r="7" spans="1:11" s="67" customFormat="1" ht="21.75" customHeight="1">
      <c r="A7" s="355"/>
      <c r="B7" s="357"/>
      <c r="C7" s="357"/>
      <c r="D7" s="357"/>
      <c r="E7" s="140"/>
    </row>
    <row r="8" spans="1:11" s="67" customFormat="1" ht="21.75" customHeight="1">
      <c r="A8" s="356"/>
      <c r="B8" s="45" t="s">
        <v>34</v>
      </c>
      <c r="C8" s="45" t="s">
        <v>35</v>
      </c>
      <c r="D8" s="45" t="s">
        <v>36</v>
      </c>
      <c r="E8" s="45" t="s">
        <v>37</v>
      </c>
    </row>
    <row r="9" spans="1:11" s="8" customFormat="1" ht="21" customHeight="1">
      <c r="A9" s="54" t="s">
        <v>37</v>
      </c>
      <c r="B9" s="65">
        <f>SUM(B11:B26)</f>
        <v>723</v>
      </c>
      <c r="C9" s="65">
        <f>SUM(C11:C26)</f>
        <v>6</v>
      </c>
      <c r="D9" s="65">
        <f>SUM(D11:D26)</f>
        <v>3</v>
      </c>
      <c r="E9" s="65">
        <f>SUM(B9:D9)</f>
        <v>732</v>
      </c>
      <c r="F9" s="10"/>
    </row>
    <row r="10" spans="1:11" s="8" customFormat="1" ht="9" customHeight="1">
      <c r="A10" s="62"/>
      <c r="B10" s="66"/>
      <c r="C10" s="66"/>
      <c r="D10" s="66"/>
      <c r="E10" s="65"/>
    </row>
    <row r="11" spans="1:11" s="88" customFormat="1" ht="12" customHeight="1">
      <c r="A11" s="82" t="s">
        <v>3281</v>
      </c>
      <c r="B11" s="96">
        <v>55</v>
      </c>
      <c r="C11" s="96">
        <v>0</v>
      </c>
      <c r="D11" s="96">
        <v>0</v>
      </c>
      <c r="E11" s="65">
        <f t="shared" ref="E11:E21" si="0">SUM(B11:D11)</f>
        <v>55</v>
      </c>
      <c r="F11" s="40"/>
      <c r="G11" s="223"/>
      <c r="H11" s="223"/>
      <c r="I11" s="223"/>
      <c r="J11" s="223"/>
      <c r="K11" s="223"/>
    </row>
    <row r="12" spans="1:11" s="88" customFormat="1" ht="12" customHeight="1">
      <c r="A12" s="82" t="s">
        <v>3282</v>
      </c>
      <c r="B12" s="96">
        <v>78</v>
      </c>
      <c r="C12" s="96">
        <v>0</v>
      </c>
      <c r="D12" s="96">
        <v>1</v>
      </c>
      <c r="E12" s="65">
        <f t="shared" si="0"/>
        <v>79</v>
      </c>
      <c r="F12" s="41"/>
      <c r="G12" s="223"/>
      <c r="H12" s="223"/>
      <c r="I12" s="223"/>
      <c r="J12" s="223"/>
      <c r="K12" s="223"/>
    </row>
    <row r="13" spans="1:11" s="88" customFormat="1" ht="12" customHeight="1">
      <c r="A13" s="82" t="s">
        <v>3283</v>
      </c>
      <c r="B13" s="96">
        <v>56</v>
      </c>
      <c r="C13" s="96">
        <v>0</v>
      </c>
      <c r="D13" s="96">
        <v>0</v>
      </c>
      <c r="E13" s="65">
        <f t="shared" si="0"/>
        <v>56</v>
      </c>
      <c r="F13" s="41"/>
      <c r="G13" s="223"/>
      <c r="H13" s="223"/>
      <c r="I13" s="223"/>
      <c r="J13" s="223"/>
      <c r="K13" s="223"/>
    </row>
    <row r="14" spans="1:11" s="88" customFormat="1" ht="12" customHeight="1">
      <c r="A14" s="82" t="s">
        <v>3284</v>
      </c>
      <c r="B14" s="96">
        <v>73</v>
      </c>
      <c r="C14" s="96">
        <v>0</v>
      </c>
      <c r="D14" s="96">
        <v>0</v>
      </c>
      <c r="E14" s="65">
        <f t="shared" si="0"/>
        <v>73</v>
      </c>
      <c r="F14" s="41"/>
      <c r="G14" s="223"/>
      <c r="H14" s="223"/>
      <c r="I14" s="223"/>
      <c r="J14" s="223"/>
      <c r="K14" s="223"/>
    </row>
    <row r="15" spans="1:11" s="88" customFormat="1" ht="12" customHeight="1">
      <c r="A15" s="82" t="s">
        <v>3285</v>
      </c>
      <c r="B15" s="96">
        <v>88</v>
      </c>
      <c r="C15" s="96">
        <v>1</v>
      </c>
      <c r="D15" s="96">
        <v>0</v>
      </c>
      <c r="E15" s="65">
        <f t="shared" si="0"/>
        <v>89</v>
      </c>
      <c r="F15" s="41"/>
      <c r="G15" s="223"/>
      <c r="H15" s="223"/>
      <c r="I15" s="223"/>
      <c r="J15" s="223"/>
      <c r="K15" s="223"/>
    </row>
    <row r="16" spans="1:11" s="88" customFormat="1" ht="12" customHeight="1">
      <c r="A16" s="82" t="s">
        <v>3286</v>
      </c>
      <c r="B16" s="96">
        <v>140</v>
      </c>
      <c r="C16" s="96">
        <v>1</v>
      </c>
      <c r="D16" s="96">
        <v>0</v>
      </c>
      <c r="E16" s="65">
        <f t="shared" si="0"/>
        <v>141</v>
      </c>
      <c r="F16" s="41"/>
      <c r="G16" s="223"/>
      <c r="H16" s="223"/>
      <c r="I16" s="223"/>
      <c r="J16" s="223"/>
      <c r="K16" s="223"/>
    </row>
    <row r="17" spans="1:11" s="88" customFormat="1" ht="12" customHeight="1">
      <c r="A17" s="82" t="s">
        <v>3287</v>
      </c>
      <c r="B17" s="96">
        <v>83</v>
      </c>
      <c r="C17" s="96">
        <v>2</v>
      </c>
      <c r="D17" s="96">
        <v>0</v>
      </c>
      <c r="E17" s="65">
        <f t="shared" si="0"/>
        <v>85</v>
      </c>
      <c r="F17" s="40"/>
      <c r="G17" s="223"/>
      <c r="H17" s="223"/>
      <c r="I17" s="223"/>
      <c r="J17" s="223"/>
      <c r="K17" s="223"/>
    </row>
    <row r="18" spans="1:11" s="88" customFormat="1" ht="12" customHeight="1">
      <c r="A18" s="82" t="s">
        <v>3288</v>
      </c>
      <c r="B18" s="96">
        <v>39</v>
      </c>
      <c r="C18" s="96">
        <v>0</v>
      </c>
      <c r="D18" s="96">
        <v>0</v>
      </c>
      <c r="E18" s="65">
        <f t="shared" si="0"/>
        <v>39</v>
      </c>
      <c r="F18" s="41"/>
      <c r="G18" s="223"/>
      <c r="H18" s="223"/>
      <c r="I18" s="223"/>
      <c r="J18" s="223"/>
      <c r="K18" s="223"/>
    </row>
    <row r="19" spans="1:11" s="88" customFormat="1" ht="12" customHeight="1">
      <c r="A19" s="82" t="s">
        <v>3289</v>
      </c>
      <c r="B19" s="96">
        <v>43</v>
      </c>
      <c r="C19" s="96">
        <v>1</v>
      </c>
      <c r="D19" s="96">
        <v>0</v>
      </c>
      <c r="E19" s="65">
        <f t="shared" si="0"/>
        <v>44</v>
      </c>
      <c r="F19" s="41"/>
      <c r="G19" s="223"/>
      <c r="H19" s="223"/>
      <c r="I19" s="223"/>
      <c r="J19" s="223"/>
      <c r="K19" s="223"/>
    </row>
    <row r="20" spans="1:11" s="88" customFormat="1" ht="12" customHeight="1">
      <c r="A20" s="82" t="s">
        <v>3290</v>
      </c>
      <c r="B20" s="96">
        <v>34</v>
      </c>
      <c r="C20" s="96">
        <v>1</v>
      </c>
      <c r="D20" s="96">
        <v>1</v>
      </c>
      <c r="E20" s="65">
        <f t="shared" si="0"/>
        <v>36</v>
      </c>
      <c r="F20" s="41"/>
      <c r="G20" s="223"/>
      <c r="H20" s="223"/>
      <c r="I20" s="223"/>
      <c r="J20" s="223"/>
      <c r="K20" s="223"/>
    </row>
    <row r="21" spans="1:11" s="88" customFormat="1" ht="12" customHeight="1">
      <c r="A21" s="82" t="s">
        <v>3291</v>
      </c>
      <c r="B21" s="96">
        <v>34</v>
      </c>
      <c r="C21" s="96">
        <v>0</v>
      </c>
      <c r="D21" s="96">
        <v>1</v>
      </c>
      <c r="E21" s="65">
        <f t="shared" si="0"/>
        <v>35</v>
      </c>
      <c r="F21" s="41"/>
      <c r="G21" s="223"/>
      <c r="H21" s="223"/>
      <c r="I21" s="223"/>
      <c r="J21" s="223"/>
      <c r="K21" s="223"/>
    </row>
    <row r="22" spans="1:11" s="88" customFormat="1" ht="12" customHeight="1">
      <c r="A22" s="81"/>
      <c r="B22" s="96"/>
      <c r="C22" s="96"/>
      <c r="D22" s="96"/>
      <c r="E22" s="96"/>
      <c r="F22" s="41"/>
      <c r="G22" s="223"/>
      <c r="H22" s="223"/>
      <c r="I22" s="223"/>
      <c r="J22" s="223"/>
      <c r="K22" s="223"/>
    </row>
    <row r="23" spans="1:11" s="88" customFormat="1" ht="12" customHeight="1">
      <c r="A23" s="82"/>
      <c r="B23" s="96"/>
      <c r="C23" s="96"/>
      <c r="D23" s="96"/>
      <c r="E23" s="94"/>
      <c r="F23" s="41"/>
      <c r="G23" s="223"/>
      <c r="H23" s="223"/>
      <c r="I23" s="223"/>
      <c r="J23" s="223"/>
      <c r="K23" s="223"/>
    </row>
    <row r="24" spans="1:11" s="88" customFormat="1" ht="12" customHeight="1">
      <c r="A24" s="82"/>
      <c r="B24" s="96"/>
      <c r="C24" s="96"/>
      <c r="D24" s="96"/>
      <c r="E24" s="95"/>
      <c r="F24" s="41"/>
      <c r="G24" s="11"/>
      <c r="H24" s="11"/>
      <c r="I24" s="11"/>
    </row>
    <row r="25" spans="1:11" s="88" customFormat="1" ht="12" customHeight="1">
      <c r="A25" s="82"/>
      <c r="B25" s="96"/>
      <c r="C25" s="96"/>
      <c r="D25" s="96"/>
      <c r="E25" s="95"/>
      <c r="F25" s="41"/>
      <c r="G25" s="11"/>
      <c r="H25" s="11"/>
      <c r="I25" s="11"/>
    </row>
    <row r="26" spans="1:11" s="15" customFormat="1" ht="12" customHeight="1">
      <c r="A26" s="82"/>
      <c r="B26" s="96"/>
      <c r="C26" s="96"/>
      <c r="D26" s="96"/>
      <c r="E26" s="95"/>
      <c r="F26" s="40"/>
      <c r="G26" s="11"/>
      <c r="H26" s="11"/>
      <c r="I26" s="11"/>
    </row>
    <row r="27" spans="1:11" s="15" customFormat="1" ht="9" customHeight="1">
      <c r="A27" s="39"/>
      <c r="B27" s="92"/>
      <c r="C27" s="92"/>
      <c r="D27" s="92"/>
      <c r="E27" s="95"/>
      <c r="F27" s="40"/>
      <c r="G27" s="11"/>
      <c r="H27" s="11"/>
      <c r="I27" s="11"/>
    </row>
    <row r="28" spans="1:11" s="15" customFormat="1" ht="12.75" customHeight="1">
      <c r="A28" s="378"/>
      <c r="B28" s="379"/>
      <c r="C28" s="379"/>
      <c r="D28" s="379"/>
      <c r="E28" s="379"/>
    </row>
    <row r="29" spans="1:11" s="15" customFormat="1" ht="12" customHeight="1">
      <c r="A29" s="376"/>
      <c r="B29" s="377"/>
      <c r="C29" s="377"/>
      <c r="D29" s="377"/>
      <c r="E29" s="377"/>
    </row>
    <row r="30" spans="1:11" s="15" customFormat="1" ht="15" customHeight="1">
      <c r="A30" s="281"/>
      <c r="E30" s="96"/>
    </row>
    <row r="31" spans="1:11" s="15" customFormat="1" ht="15" customHeight="1">
      <c r="A31" s="220"/>
      <c r="E31" s="94"/>
    </row>
    <row r="32" spans="1:11" s="15" customFormat="1" ht="15" customHeight="1">
      <c r="A32" s="220"/>
      <c r="E32" s="95"/>
    </row>
    <row r="33" spans="1:5" s="15" customFormat="1" ht="15" customHeight="1">
      <c r="A33" s="220"/>
      <c r="E33" s="95"/>
    </row>
    <row r="34" spans="1:5" s="15" customFormat="1" ht="15" customHeight="1">
      <c r="A34" s="220"/>
      <c r="E34" s="91"/>
    </row>
    <row r="35" spans="1:5" s="15" customFormat="1" ht="15" customHeight="1">
      <c r="A35" s="220"/>
      <c r="E35" s="142"/>
    </row>
    <row r="36" spans="1:5" s="15" customFormat="1" ht="15" customHeight="1">
      <c r="A36" s="220"/>
      <c r="E36" s="11"/>
    </row>
    <row r="37" spans="1:5" s="15" customFormat="1" ht="15" customHeight="1">
      <c r="A37" s="220"/>
    </row>
    <row r="38" spans="1:5" s="15" customFormat="1" ht="15" customHeight="1">
      <c r="A38" s="220"/>
      <c r="E38" s="11"/>
    </row>
    <row r="39" spans="1:5" s="15" customFormat="1" ht="15" customHeight="1">
      <c r="A39" s="220"/>
      <c r="E39" s="11"/>
    </row>
    <row r="40" spans="1:5" s="15" customFormat="1" ht="15" customHeight="1">
      <c r="A40" s="220"/>
      <c r="E40" s="11"/>
    </row>
    <row r="41" spans="1:5" s="15" customFormat="1" ht="15" customHeight="1">
      <c r="A41" s="220"/>
      <c r="E41" s="11"/>
    </row>
    <row r="42" spans="1:5" s="15" customFormat="1" ht="15" customHeight="1">
      <c r="A42" s="220"/>
      <c r="E42" s="11"/>
    </row>
    <row r="43" spans="1:5" s="15" customFormat="1" ht="15" customHeight="1">
      <c r="A43" s="221"/>
      <c r="E43" s="11"/>
    </row>
    <row r="44" spans="1:5" s="15" customFormat="1" ht="15" customHeight="1">
      <c r="A44" s="222"/>
      <c r="E44" s="11"/>
    </row>
    <row r="45" spans="1:5" s="15" customFormat="1" ht="15" customHeight="1">
      <c r="E45" s="11"/>
    </row>
    <row r="46" spans="1:5" s="15" customFormat="1" ht="15" customHeight="1">
      <c r="E46" s="11"/>
    </row>
    <row r="47" spans="1:5" s="15" customFormat="1" ht="15" customHeight="1">
      <c r="E47" s="11"/>
    </row>
    <row r="48" spans="1:5"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ht="15" customHeight="1"/>
    <row r="79" spans="5:5" ht="15" customHeight="1"/>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sheetData>
  <mergeCells count="6">
    <mergeCell ref="A29:E29"/>
    <mergeCell ref="A1:C1"/>
    <mergeCell ref="A7:A8"/>
    <mergeCell ref="B7:D7"/>
    <mergeCell ref="A28:E28"/>
    <mergeCell ref="A6:C6"/>
  </mergeCells>
  <hyperlinks>
    <hyperlink ref="F1" location="Índice!A1" display="Volver al índice"/>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dimension ref="A1:K465"/>
  <sheetViews>
    <sheetView workbookViewId="0">
      <selection activeCell="A6" sqref="A6:C6"/>
    </sheetView>
  </sheetViews>
  <sheetFormatPr baseColWidth="10" defaultColWidth="11.42578125" defaultRowHeight="12.75"/>
  <cols>
    <col min="1" max="1" width="23.7109375" style="11" customWidth="1"/>
    <col min="2" max="2" width="10.7109375" style="11" customWidth="1"/>
    <col min="3" max="5" width="9.7109375" style="11" customWidth="1"/>
    <col min="6" max="6" width="15" style="11" customWidth="1"/>
    <col min="7" max="16384" width="11.42578125" style="11"/>
  </cols>
  <sheetData>
    <row r="1" spans="1:11" s="2" customFormat="1" ht="15.75" customHeight="1">
      <c r="A1" s="352" t="s">
        <v>32</v>
      </c>
      <c r="B1" s="361"/>
      <c r="C1" s="361"/>
      <c r="D1" s="37"/>
      <c r="E1" s="38"/>
      <c r="F1" s="141" t="s">
        <v>100</v>
      </c>
    </row>
    <row r="2" spans="1:11" s="2" customFormat="1" ht="5.25" customHeight="1">
      <c r="A2" s="1"/>
      <c r="B2" s="1"/>
      <c r="C2" s="1"/>
      <c r="D2" s="1"/>
      <c r="E2" s="1"/>
    </row>
    <row r="3" spans="1:11" s="67" customFormat="1" ht="15" customHeight="1">
      <c r="A3" s="42" t="s">
        <v>3278</v>
      </c>
      <c r="B3" s="42"/>
      <c r="C3" s="42"/>
      <c r="D3" s="42"/>
      <c r="E3" s="42"/>
    </row>
    <row r="4" spans="1:11" s="67" customFormat="1" ht="15" customHeight="1">
      <c r="A4" s="43" t="s">
        <v>3277</v>
      </c>
      <c r="B4" s="68"/>
      <c r="C4" s="68"/>
      <c r="D4" s="68"/>
      <c r="E4" s="68"/>
      <c r="F4" s="69"/>
    </row>
    <row r="5" spans="1:11" s="71" customFormat="1" ht="6" customHeight="1">
      <c r="A5" s="50"/>
      <c r="B5" s="70"/>
      <c r="C5" s="70"/>
      <c r="D5" s="70"/>
      <c r="E5" s="70"/>
    </row>
    <row r="6" spans="1:11" s="8" customFormat="1" ht="15" customHeight="1" thickBot="1">
      <c r="A6" s="347" t="s">
        <v>3678</v>
      </c>
      <c r="B6" s="348"/>
      <c r="C6" s="348"/>
      <c r="D6" s="9"/>
      <c r="E6" s="9"/>
    </row>
    <row r="7" spans="1:11" s="67" customFormat="1" ht="21.75" customHeight="1">
      <c r="A7" s="355"/>
      <c r="B7" s="357"/>
      <c r="C7" s="357"/>
      <c r="D7" s="357"/>
      <c r="E7" s="140"/>
    </row>
    <row r="8" spans="1:11" s="67" customFormat="1" ht="21.75" customHeight="1">
      <c r="A8" s="356"/>
      <c r="B8" s="45" t="s">
        <v>34</v>
      </c>
      <c r="C8" s="45" t="s">
        <v>35</v>
      </c>
      <c r="D8" s="45" t="s">
        <v>36</v>
      </c>
      <c r="E8" s="45" t="s">
        <v>37</v>
      </c>
    </row>
    <row r="9" spans="1:11" s="8" customFormat="1" ht="21" customHeight="1">
      <c r="A9" s="54" t="s">
        <v>37</v>
      </c>
      <c r="B9" s="65">
        <f>SUM(B11:B28)</f>
        <v>91</v>
      </c>
      <c r="C9" s="65">
        <f>SUM(C11:C28)</f>
        <v>1</v>
      </c>
      <c r="D9" s="65">
        <f>SUM(D11:D28)</f>
        <v>1</v>
      </c>
      <c r="E9" s="65">
        <f>SUM(B9:D9)</f>
        <v>93</v>
      </c>
      <c r="F9" s="10"/>
    </row>
    <row r="10" spans="1:11" s="8" customFormat="1" ht="9" customHeight="1">
      <c r="A10" s="62"/>
      <c r="B10" s="66"/>
      <c r="C10" s="66"/>
      <c r="D10" s="66"/>
      <c r="E10" s="65"/>
    </row>
    <row r="11" spans="1:11" s="88" customFormat="1" ht="12" customHeight="1">
      <c r="A11" s="82" t="s">
        <v>3281</v>
      </c>
      <c r="B11" s="96">
        <v>5</v>
      </c>
      <c r="C11" s="96">
        <v>0</v>
      </c>
      <c r="D11" s="96">
        <v>0</v>
      </c>
      <c r="E11" s="65">
        <f t="shared" ref="E11:E21" si="0">SUM(B11:D11)</f>
        <v>5</v>
      </c>
      <c r="F11" s="40"/>
      <c r="G11" s="224"/>
      <c r="H11" s="225"/>
      <c r="I11" s="225"/>
      <c r="J11" s="226"/>
      <c r="K11" s="226"/>
    </row>
    <row r="12" spans="1:11" s="88" customFormat="1" ht="12" customHeight="1">
      <c r="A12" s="82" t="s">
        <v>3282</v>
      </c>
      <c r="B12" s="96">
        <v>14</v>
      </c>
      <c r="C12" s="96">
        <v>0</v>
      </c>
      <c r="D12" s="96">
        <v>0</v>
      </c>
      <c r="E12" s="65">
        <f t="shared" si="0"/>
        <v>14</v>
      </c>
      <c r="F12" s="41"/>
      <c r="G12" s="227"/>
      <c r="H12" s="225"/>
      <c r="I12" s="225"/>
      <c r="J12" s="226"/>
      <c r="K12" s="226"/>
    </row>
    <row r="13" spans="1:11" s="88" customFormat="1" ht="12" customHeight="1">
      <c r="A13" s="82" t="s">
        <v>3283</v>
      </c>
      <c r="B13" s="96">
        <v>4</v>
      </c>
      <c r="C13" s="96">
        <v>1</v>
      </c>
      <c r="D13" s="96">
        <v>0</v>
      </c>
      <c r="E13" s="65">
        <f t="shared" si="0"/>
        <v>5</v>
      </c>
      <c r="F13" s="41"/>
      <c r="G13" s="227"/>
      <c r="H13" s="225"/>
      <c r="I13" s="225"/>
      <c r="J13" s="226"/>
      <c r="K13" s="226"/>
    </row>
    <row r="14" spans="1:11" s="88" customFormat="1" ht="12" customHeight="1">
      <c r="A14" s="82" t="s">
        <v>3284</v>
      </c>
      <c r="B14" s="96">
        <v>10</v>
      </c>
      <c r="C14" s="96">
        <v>0</v>
      </c>
      <c r="D14" s="96">
        <v>0</v>
      </c>
      <c r="E14" s="65">
        <f t="shared" si="0"/>
        <v>10</v>
      </c>
      <c r="F14" s="41"/>
      <c r="G14" s="227"/>
      <c r="H14" s="225"/>
      <c r="I14" s="225"/>
      <c r="J14" s="226"/>
      <c r="K14" s="226"/>
    </row>
    <row r="15" spans="1:11" s="88" customFormat="1" ht="12" customHeight="1">
      <c r="A15" s="82" t="s">
        <v>3285</v>
      </c>
      <c r="B15" s="96">
        <v>9</v>
      </c>
      <c r="C15" s="96">
        <v>0</v>
      </c>
      <c r="D15" s="96">
        <v>0</v>
      </c>
      <c r="E15" s="65">
        <f t="shared" si="0"/>
        <v>9</v>
      </c>
      <c r="F15" s="41"/>
      <c r="G15" s="227"/>
      <c r="H15" s="225"/>
      <c r="I15" s="225"/>
      <c r="J15" s="226"/>
      <c r="K15" s="226"/>
    </row>
    <row r="16" spans="1:11" s="88" customFormat="1" ht="12" customHeight="1">
      <c r="A16" s="82" t="s">
        <v>3286</v>
      </c>
      <c r="B16" s="96">
        <v>18</v>
      </c>
      <c r="C16" s="96">
        <v>0</v>
      </c>
      <c r="D16" s="96">
        <v>0</v>
      </c>
      <c r="E16" s="65">
        <f t="shared" si="0"/>
        <v>18</v>
      </c>
      <c r="F16" s="41"/>
      <c r="G16" s="227"/>
      <c r="H16" s="225"/>
      <c r="I16" s="225"/>
      <c r="J16" s="226"/>
      <c r="K16" s="226"/>
    </row>
    <row r="17" spans="1:11" s="88" customFormat="1" ht="12" customHeight="1">
      <c r="A17" s="82" t="s">
        <v>3287</v>
      </c>
      <c r="B17" s="96">
        <v>10</v>
      </c>
      <c r="C17" s="96">
        <v>0</v>
      </c>
      <c r="D17" s="96">
        <v>0</v>
      </c>
      <c r="E17" s="65">
        <f t="shared" si="0"/>
        <v>10</v>
      </c>
      <c r="F17" s="40"/>
      <c r="G17" s="227"/>
      <c r="H17" s="225"/>
      <c r="I17" s="225"/>
      <c r="J17" s="226"/>
      <c r="K17" s="226"/>
    </row>
    <row r="18" spans="1:11" s="88" customFormat="1" ht="12" customHeight="1">
      <c r="A18" s="82" t="s">
        <v>3288</v>
      </c>
      <c r="B18" s="96">
        <v>8</v>
      </c>
      <c r="C18" s="96">
        <v>0</v>
      </c>
      <c r="D18" s="96">
        <v>0</v>
      </c>
      <c r="E18" s="65">
        <f t="shared" si="0"/>
        <v>8</v>
      </c>
      <c r="F18" s="41"/>
      <c r="G18" s="227"/>
      <c r="H18" s="225"/>
      <c r="I18" s="225"/>
      <c r="J18" s="226"/>
      <c r="K18" s="226"/>
    </row>
    <row r="19" spans="1:11" s="88" customFormat="1" ht="12" customHeight="1">
      <c r="A19" s="82" t="s">
        <v>3289</v>
      </c>
      <c r="B19" s="96">
        <v>8</v>
      </c>
      <c r="C19" s="96">
        <v>0</v>
      </c>
      <c r="D19" s="96">
        <v>0</v>
      </c>
      <c r="E19" s="65">
        <f t="shared" si="0"/>
        <v>8</v>
      </c>
      <c r="F19" s="41"/>
      <c r="G19" s="227"/>
      <c r="H19" s="225"/>
      <c r="I19" s="225"/>
      <c r="J19" s="226"/>
      <c r="K19" s="226"/>
    </row>
    <row r="20" spans="1:11" s="88" customFormat="1" ht="12" customHeight="1">
      <c r="A20" s="82" t="s">
        <v>3290</v>
      </c>
      <c r="B20" s="96">
        <v>4</v>
      </c>
      <c r="C20" s="96">
        <v>0</v>
      </c>
      <c r="D20" s="96">
        <v>0</v>
      </c>
      <c r="E20" s="65">
        <f t="shared" si="0"/>
        <v>4</v>
      </c>
      <c r="F20" s="41"/>
      <c r="G20" s="227"/>
      <c r="H20" s="225"/>
      <c r="I20" s="225"/>
      <c r="J20" s="226"/>
      <c r="K20" s="226"/>
    </row>
    <row r="21" spans="1:11" s="88" customFormat="1" ht="12" customHeight="1">
      <c r="A21" s="81" t="s">
        <v>3291</v>
      </c>
      <c r="B21" s="96">
        <v>1</v>
      </c>
      <c r="C21" s="96">
        <v>0</v>
      </c>
      <c r="D21" s="96">
        <v>1</v>
      </c>
      <c r="E21" s="65">
        <f t="shared" si="0"/>
        <v>2</v>
      </c>
      <c r="F21" s="41"/>
      <c r="G21" s="227"/>
      <c r="H21" s="225"/>
      <c r="I21" s="225"/>
      <c r="J21" s="226"/>
      <c r="K21" s="226"/>
    </row>
    <row r="22" spans="1:11" s="88" customFormat="1" ht="12" customHeight="1">
      <c r="A22" s="82"/>
      <c r="B22" s="96"/>
      <c r="C22" s="96"/>
      <c r="D22" s="96"/>
      <c r="E22" s="94"/>
      <c r="F22" s="41"/>
      <c r="G22" s="227"/>
      <c r="H22" s="225"/>
      <c r="I22" s="225"/>
      <c r="J22" s="226"/>
      <c r="K22" s="226"/>
    </row>
    <row r="23" spans="1:11" s="88" customFormat="1" ht="12" customHeight="1">
      <c r="A23" s="82"/>
      <c r="B23" s="96"/>
      <c r="C23" s="96"/>
      <c r="D23" s="96"/>
      <c r="E23" s="95"/>
      <c r="F23" s="41"/>
      <c r="G23" s="227"/>
      <c r="H23" s="225"/>
      <c r="I23" s="225"/>
      <c r="J23" s="226"/>
      <c r="K23" s="226"/>
    </row>
    <row r="24" spans="1:11" s="88" customFormat="1" ht="12" customHeight="1">
      <c r="A24" s="82"/>
      <c r="B24" s="96"/>
      <c r="C24" s="96"/>
      <c r="D24" s="96"/>
      <c r="E24" s="95"/>
      <c r="F24" s="41"/>
      <c r="G24" s="11"/>
      <c r="H24" s="11"/>
      <c r="I24" s="11"/>
    </row>
    <row r="25" spans="1:11" s="15" customFormat="1" ht="12" customHeight="1">
      <c r="A25" s="82"/>
      <c r="B25" s="96"/>
      <c r="C25" s="96"/>
      <c r="D25" s="96"/>
      <c r="E25" s="95"/>
      <c r="F25" s="40"/>
      <c r="G25" s="11"/>
      <c r="H25" s="11"/>
      <c r="I25" s="11"/>
    </row>
    <row r="26" spans="1:11" s="15" customFormat="1" ht="12" customHeight="1">
      <c r="A26" s="82"/>
      <c r="B26" s="96"/>
      <c r="C26" s="96"/>
      <c r="D26" s="96"/>
      <c r="E26" s="95"/>
      <c r="F26" s="41"/>
      <c r="G26" s="11"/>
      <c r="H26" s="11"/>
      <c r="I26" s="11"/>
    </row>
    <row r="27" spans="1:11" s="15" customFormat="1" ht="12" customHeight="1">
      <c r="A27" s="82"/>
      <c r="B27" s="96"/>
      <c r="C27" s="96"/>
      <c r="D27" s="96"/>
      <c r="E27" s="95"/>
      <c r="F27" s="40"/>
      <c r="G27" s="11"/>
      <c r="H27" s="11"/>
      <c r="I27" s="11"/>
    </row>
    <row r="28" spans="1:11" s="15" customFormat="1" ht="12" customHeight="1">
      <c r="A28" s="82"/>
      <c r="B28" s="96"/>
      <c r="C28" s="96"/>
      <c r="D28" s="96"/>
      <c r="E28" s="95"/>
      <c r="F28" s="41"/>
      <c r="G28" s="11"/>
      <c r="H28" s="11"/>
      <c r="I28" s="11"/>
    </row>
    <row r="29" spans="1:11" s="15" customFormat="1" ht="9" customHeight="1">
      <c r="A29" s="39"/>
      <c r="B29" s="92"/>
      <c r="C29" s="92"/>
      <c r="D29" s="92"/>
      <c r="E29" s="95"/>
      <c r="F29" s="40"/>
      <c r="G29" s="11"/>
      <c r="H29" s="11"/>
      <c r="I29" s="11"/>
    </row>
    <row r="30" spans="1:11" s="15" customFormat="1" ht="12.75" customHeight="1">
      <c r="A30" s="378"/>
      <c r="B30" s="379"/>
      <c r="C30" s="379"/>
      <c r="D30" s="379"/>
      <c r="E30" s="379"/>
    </row>
    <row r="31" spans="1:11" s="15" customFormat="1" ht="12" customHeight="1">
      <c r="A31" s="376"/>
      <c r="B31" s="377"/>
      <c r="C31" s="377"/>
      <c r="D31" s="377"/>
      <c r="E31" s="377"/>
    </row>
    <row r="32" spans="1:11" s="15" customFormat="1" ht="15" customHeight="1">
      <c r="E32" s="96"/>
    </row>
    <row r="33" spans="5:5" s="15" customFormat="1" ht="15" customHeight="1">
      <c r="E33" s="94"/>
    </row>
    <row r="34" spans="5:5" s="15" customFormat="1" ht="15" customHeight="1">
      <c r="E34" s="95"/>
    </row>
    <row r="35" spans="5:5" s="15" customFormat="1" ht="15" customHeight="1">
      <c r="E35" s="95"/>
    </row>
    <row r="36" spans="5:5" s="15" customFormat="1" ht="15" customHeight="1">
      <c r="E36" s="91"/>
    </row>
    <row r="37" spans="5:5" s="15" customFormat="1" ht="15" customHeight="1">
      <c r="E37" s="142"/>
    </row>
    <row r="38" spans="5:5" s="15" customFormat="1" ht="15" customHeight="1">
      <c r="E38" s="11"/>
    </row>
    <row r="39" spans="5:5" s="15" customFormat="1" ht="15" customHeight="1"/>
    <row r="40" spans="5:5" s="15" customFormat="1" ht="15" customHeight="1">
      <c r="E40" s="11"/>
    </row>
    <row r="41" spans="5:5" s="15" customFormat="1" ht="15" customHeight="1">
      <c r="E41" s="11"/>
    </row>
    <row r="42" spans="5:5" s="15" customFormat="1" ht="15" customHeight="1">
      <c r="E42" s="11"/>
    </row>
    <row r="43" spans="5:5" s="15" customFormat="1" ht="15" customHeight="1">
      <c r="E43" s="11"/>
    </row>
    <row r="44" spans="5:5" s="15" customFormat="1" ht="15" customHeight="1">
      <c r="E44" s="11"/>
    </row>
    <row r="45" spans="5:5" s="15" customFormat="1" ht="15" customHeight="1">
      <c r="E45" s="11"/>
    </row>
    <row r="46" spans="5:5" s="15" customFormat="1" ht="15" customHeight="1">
      <c r="E46" s="11"/>
    </row>
    <row r="47" spans="5:5" s="15" customFormat="1" ht="15" customHeight="1">
      <c r="E47" s="11"/>
    </row>
    <row r="48" spans="5:5"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sheetData>
  <mergeCells count="6">
    <mergeCell ref="A31:E31"/>
    <mergeCell ref="A1:C1"/>
    <mergeCell ref="A7:A8"/>
    <mergeCell ref="B7:D7"/>
    <mergeCell ref="A30:E30"/>
    <mergeCell ref="A6:C6"/>
  </mergeCells>
  <hyperlinks>
    <hyperlink ref="F1" location="Índice!A1" display="Volver al índic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P256"/>
  <sheetViews>
    <sheetView topLeftCell="A37" zoomScaleNormal="100" workbookViewId="0">
      <selection activeCell="C67" sqref="C67:G67"/>
    </sheetView>
  </sheetViews>
  <sheetFormatPr baseColWidth="10" defaultColWidth="11.42578125" defaultRowHeight="24.75" customHeight="1"/>
  <cols>
    <col min="1" max="1" width="3.28515625" style="64" customWidth="1"/>
    <col min="2" max="2" width="56.42578125" style="64" customWidth="1"/>
    <col min="3" max="4" width="9.28515625" style="11" customWidth="1"/>
    <col min="5" max="6" width="9.5703125" style="11" customWidth="1"/>
    <col min="7" max="16384" width="11.42578125" style="11"/>
  </cols>
  <sheetData>
    <row r="1" spans="1:16" s="2" customFormat="1" ht="15.75" customHeight="1">
      <c r="A1" s="352" t="s">
        <v>32</v>
      </c>
      <c r="B1" s="353"/>
      <c r="C1" s="354"/>
      <c r="D1" s="1"/>
      <c r="E1" s="358" t="s">
        <v>100</v>
      </c>
      <c r="F1" s="358"/>
    </row>
    <row r="2" spans="1:16" s="2" customFormat="1" ht="5.25" customHeight="1">
      <c r="A2" s="47"/>
      <c r="B2" s="48"/>
      <c r="C2" s="1"/>
      <c r="D2" s="1"/>
      <c r="E2" s="1"/>
      <c r="F2" s="1"/>
    </row>
    <row r="3" spans="1:16" s="2" customFormat="1" ht="15" customHeight="1">
      <c r="A3" s="42" t="s">
        <v>82</v>
      </c>
      <c r="B3" s="42"/>
      <c r="C3" s="4"/>
      <c r="D3" s="4"/>
      <c r="E3" s="4"/>
      <c r="F3" s="4"/>
    </row>
    <row r="4" spans="1:16" s="2" customFormat="1" ht="15" customHeight="1">
      <c r="A4" s="43" t="s">
        <v>10</v>
      </c>
      <c r="B4" s="43"/>
      <c r="C4" s="5"/>
      <c r="D4" s="5"/>
      <c r="E4" s="5"/>
      <c r="F4" s="5"/>
      <c r="G4" s="6"/>
    </row>
    <row r="5" spans="1:16" s="8" customFormat="1" ht="6" customHeight="1">
      <c r="A5" s="49"/>
      <c r="B5" s="50"/>
      <c r="C5" s="7"/>
      <c r="D5" s="7"/>
      <c r="E5" s="7"/>
      <c r="F5" s="7"/>
    </row>
    <row r="6" spans="1:16" s="8" customFormat="1" ht="15" customHeight="1" thickBot="1">
      <c r="A6" s="347" t="s">
        <v>3678</v>
      </c>
      <c r="B6" s="348"/>
      <c r="C6" s="348"/>
      <c r="D6" s="9"/>
    </row>
    <row r="7" spans="1:16" s="2" customFormat="1" ht="21.75" customHeight="1">
      <c r="A7" s="51"/>
      <c r="B7" s="355"/>
      <c r="C7" s="357"/>
      <c r="D7" s="357"/>
      <c r="E7" s="357"/>
      <c r="F7" s="294"/>
    </row>
    <row r="8" spans="1:16" s="2" customFormat="1" ht="21.75" customHeight="1">
      <c r="A8" s="52"/>
      <c r="B8" s="356"/>
      <c r="C8" s="45" t="s">
        <v>34</v>
      </c>
      <c r="D8" s="45" t="s">
        <v>35</v>
      </c>
      <c r="E8" s="45" t="s">
        <v>36</v>
      </c>
      <c r="F8" s="45" t="s">
        <v>37</v>
      </c>
      <c r="H8" s="323"/>
      <c r="I8" s="323"/>
      <c r="J8" s="323"/>
      <c r="K8" s="323"/>
      <c r="L8" s="324"/>
      <c r="M8" s="323"/>
      <c r="N8" s="323"/>
      <c r="O8" s="323"/>
      <c r="P8" s="323"/>
    </row>
    <row r="9" spans="1:16" s="8" customFormat="1" ht="26.25" customHeight="1">
      <c r="A9" s="53"/>
      <c r="B9" s="54" t="s">
        <v>37</v>
      </c>
      <c r="C9" s="154">
        <f>SUM(C12:C15)</f>
        <v>723</v>
      </c>
      <c r="D9" s="154">
        <f>SUM(D12:D15)</f>
        <v>6</v>
      </c>
      <c r="E9" s="154">
        <f>SUM(E12:E15)</f>
        <v>3</v>
      </c>
      <c r="F9" s="154">
        <f>SUM(F12:F15)</f>
        <v>732</v>
      </c>
      <c r="G9" s="10"/>
      <c r="H9" s="323"/>
      <c r="I9" s="323"/>
      <c r="J9" s="323"/>
      <c r="K9" s="323"/>
      <c r="L9" s="324"/>
      <c r="M9" s="323"/>
      <c r="N9" s="323"/>
      <c r="O9" s="323"/>
      <c r="P9" s="323"/>
    </row>
    <row r="10" spans="1:16" s="8" customFormat="1" ht="11.25" customHeight="1">
      <c r="A10" s="53"/>
      <c r="B10" s="55"/>
      <c r="C10" s="278"/>
      <c r="D10" s="278"/>
      <c r="E10" s="278"/>
      <c r="F10" s="278"/>
      <c r="G10" s="10"/>
      <c r="H10" s="298"/>
      <c r="I10" s="298"/>
      <c r="J10" s="298"/>
      <c r="K10" s="298"/>
    </row>
    <row r="11" spans="1:16" s="8" customFormat="1" ht="13.5" customHeight="1">
      <c r="A11" s="53"/>
      <c r="B11" s="55" t="s">
        <v>8</v>
      </c>
      <c r="C11" s="278"/>
      <c r="D11" s="278"/>
      <c r="E11" s="278"/>
      <c r="F11" s="278"/>
      <c r="G11" s="10"/>
    </row>
    <row r="12" spans="1:16" s="8" customFormat="1" ht="13.5" customHeight="1">
      <c r="A12" s="56"/>
      <c r="B12" s="57" t="s">
        <v>4</v>
      </c>
      <c r="C12" s="291">
        <f>SUM(C18:C19)</f>
        <v>43</v>
      </c>
      <c r="D12" s="291">
        <f>SUM(D18:D19)</f>
        <v>0</v>
      </c>
      <c r="E12" s="291">
        <f>SUM(E18:E19)</f>
        <v>0</v>
      </c>
      <c r="F12" s="154">
        <f>SUM(C12:E12)</f>
        <v>43</v>
      </c>
    </row>
    <row r="13" spans="1:16" s="8" customFormat="1" ht="13.5" customHeight="1">
      <c r="A13" s="56"/>
      <c r="B13" s="57" t="s">
        <v>5</v>
      </c>
      <c r="C13" s="291">
        <f>SUM(C20:C40)</f>
        <v>245</v>
      </c>
      <c r="D13" s="291">
        <f>SUM(D20:D40)</f>
        <v>1</v>
      </c>
      <c r="E13" s="291">
        <f>SUM(E20:E40)</f>
        <v>0</v>
      </c>
      <c r="F13" s="154">
        <f t="shared" ref="F13:F15" si="0">SUM(C13:E13)</f>
        <v>246</v>
      </c>
    </row>
    <row r="14" spans="1:16" s="8" customFormat="1" ht="13.5" customHeight="1">
      <c r="A14" s="56"/>
      <c r="B14" s="57" t="s">
        <v>43</v>
      </c>
      <c r="C14" s="291">
        <f>SUM(C41:C43)</f>
        <v>86</v>
      </c>
      <c r="D14" s="291">
        <f>SUM(D41:D43)</f>
        <v>2</v>
      </c>
      <c r="E14" s="291">
        <f>SUM(E41:E43)</f>
        <v>2</v>
      </c>
      <c r="F14" s="154">
        <f t="shared" si="0"/>
        <v>90</v>
      </c>
    </row>
    <row r="15" spans="1:16" s="8" customFormat="1" ht="13.5" customHeight="1">
      <c r="A15" s="56"/>
      <c r="B15" s="57" t="s">
        <v>6</v>
      </c>
      <c r="C15" s="291">
        <f>SUM(C44:C101)</f>
        <v>349</v>
      </c>
      <c r="D15" s="291">
        <f>SUM(D44:D101)</f>
        <v>3</v>
      </c>
      <c r="E15" s="291">
        <f>SUM(E44:E101)</f>
        <v>1</v>
      </c>
      <c r="F15" s="154">
        <f t="shared" si="0"/>
        <v>353</v>
      </c>
    </row>
    <row r="16" spans="1:16" s="8" customFormat="1" ht="9" customHeight="1">
      <c r="A16" s="56"/>
      <c r="B16" s="57"/>
      <c r="C16" s="229"/>
      <c r="D16" s="229"/>
      <c r="E16" s="229"/>
      <c r="F16" s="229"/>
    </row>
    <row r="17" spans="1:7" s="8" customFormat="1" ht="13.5" customHeight="1">
      <c r="A17" s="56"/>
      <c r="B17" s="55" t="s">
        <v>9</v>
      </c>
      <c r="C17" s="229"/>
      <c r="D17" s="229"/>
      <c r="E17" s="229"/>
      <c r="F17" s="229"/>
    </row>
    <row r="18" spans="1:7" s="88" customFormat="1" ht="15" customHeight="1">
      <c r="A18" s="59"/>
      <c r="B18" s="120" t="s">
        <v>3347</v>
      </c>
      <c r="C18" s="127">
        <v>42</v>
      </c>
      <c r="D18" s="127">
        <v>0</v>
      </c>
      <c r="E18" s="127">
        <v>0</v>
      </c>
      <c r="F18" s="154">
        <f>SUM(C18:E18)</f>
        <v>42</v>
      </c>
      <c r="G18" s="11"/>
    </row>
    <row r="19" spans="1:7" s="88" customFormat="1" ht="15" customHeight="1">
      <c r="A19" s="59"/>
      <c r="B19" s="120" t="s">
        <v>3529</v>
      </c>
      <c r="C19" s="127">
        <v>1</v>
      </c>
      <c r="D19" s="127">
        <v>0</v>
      </c>
      <c r="E19" s="127">
        <v>0</v>
      </c>
      <c r="F19" s="154">
        <f t="shared" ref="F19:F66" si="1">SUM(C19:E19)</f>
        <v>1</v>
      </c>
      <c r="G19" s="11"/>
    </row>
    <row r="20" spans="1:7" s="88" customFormat="1" ht="15" customHeight="1">
      <c r="A20" s="59"/>
      <c r="B20" s="120" t="s">
        <v>3533</v>
      </c>
      <c r="C20" s="127">
        <v>2</v>
      </c>
      <c r="D20" s="127">
        <v>0</v>
      </c>
      <c r="E20" s="127">
        <v>0</v>
      </c>
      <c r="F20" s="154">
        <f t="shared" si="1"/>
        <v>2</v>
      </c>
      <c r="G20" s="11"/>
    </row>
    <row r="21" spans="1:7" s="88" customFormat="1" ht="15" customHeight="1">
      <c r="A21" s="59"/>
      <c r="B21" s="120" t="s">
        <v>3398</v>
      </c>
      <c r="C21" s="127">
        <v>53</v>
      </c>
      <c r="D21" s="127">
        <v>0</v>
      </c>
      <c r="E21" s="127">
        <v>0</v>
      </c>
      <c r="F21" s="154">
        <f t="shared" si="1"/>
        <v>53</v>
      </c>
      <c r="G21" s="11"/>
    </row>
    <row r="22" spans="1:7" s="88" customFormat="1" ht="15" customHeight="1">
      <c r="A22" s="59"/>
      <c r="B22" s="120" t="s">
        <v>3384</v>
      </c>
      <c r="C22" s="127">
        <v>17</v>
      </c>
      <c r="D22" s="127">
        <v>0</v>
      </c>
      <c r="E22" s="127">
        <v>0</v>
      </c>
      <c r="F22" s="154">
        <f t="shared" si="1"/>
        <v>17</v>
      </c>
      <c r="G22" s="11"/>
    </row>
    <row r="23" spans="1:7" s="88" customFormat="1" ht="15" customHeight="1">
      <c r="A23" s="59"/>
      <c r="B23" s="120" t="s">
        <v>3348</v>
      </c>
      <c r="C23" s="127">
        <v>6</v>
      </c>
      <c r="D23" s="127">
        <v>0</v>
      </c>
      <c r="E23" s="127">
        <v>0</v>
      </c>
      <c r="F23" s="154">
        <f t="shared" si="1"/>
        <v>6</v>
      </c>
      <c r="G23" s="11"/>
    </row>
    <row r="24" spans="1:7" s="88" customFormat="1" ht="15" customHeight="1">
      <c r="A24" s="59"/>
      <c r="B24" s="120" t="s">
        <v>3349</v>
      </c>
      <c r="C24" s="127">
        <v>18</v>
      </c>
      <c r="D24" s="127">
        <v>0</v>
      </c>
      <c r="E24" s="127">
        <v>0</v>
      </c>
      <c r="F24" s="154">
        <f t="shared" si="1"/>
        <v>18</v>
      </c>
      <c r="G24" s="11"/>
    </row>
    <row r="25" spans="1:7" s="88" customFormat="1" ht="15" customHeight="1">
      <c r="A25" s="59"/>
      <c r="B25" s="120" t="s">
        <v>3388</v>
      </c>
      <c r="C25" s="127">
        <v>9</v>
      </c>
      <c r="D25" s="127">
        <v>0</v>
      </c>
      <c r="E25" s="127">
        <v>0</v>
      </c>
      <c r="F25" s="154">
        <f t="shared" si="1"/>
        <v>9</v>
      </c>
      <c r="G25" s="11"/>
    </row>
    <row r="26" spans="1:7" s="88" customFormat="1" ht="15" customHeight="1">
      <c r="A26" s="59"/>
      <c r="B26" s="120" t="s">
        <v>3350</v>
      </c>
      <c r="C26" s="127">
        <v>5</v>
      </c>
      <c r="D26" s="127">
        <v>0</v>
      </c>
      <c r="E26" s="127">
        <v>0</v>
      </c>
      <c r="F26" s="154">
        <f t="shared" si="1"/>
        <v>5</v>
      </c>
      <c r="G26" s="11"/>
    </row>
    <row r="27" spans="1:7" s="88" customFormat="1" ht="15" customHeight="1">
      <c r="A27" s="59"/>
      <c r="B27" s="120" t="s">
        <v>3394</v>
      </c>
      <c r="C27" s="127">
        <v>4</v>
      </c>
      <c r="D27" s="127">
        <v>0</v>
      </c>
      <c r="E27" s="127">
        <v>0</v>
      </c>
      <c r="F27" s="154">
        <f t="shared" si="1"/>
        <v>4</v>
      </c>
      <c r="G27" s="11"/>
    </row>
    <row r="28" spans="1:7" s="88" customFormat="1" ht="15" customHeight="1">
      <c r="A28" s="59"/>
      <c r="B28" s="120" t="s">
        <v>3389</v>
      </c>
      <c r="C28" s="127">
        <v>1</v>
      </c>
      <c r="D28" s="127">
        <v>0</v>
      </c>
      <c r="E28" s="127">
        <v>0</v>
      </c>
      <c r="F28" s="154">
        <f t="shared" si="1"/>
        <v>1</v>
      </c>
      <c r="G28" s="11"/>
    </row>
    <row r="29" spans="1:7" s="88" customFormat="1" ht="15" customHeight="1">
      <c r="A29" s="59"/>
      <c r="B29" s="120" t="s">
        <v>3395</v>
      </c>
      <c r="C29" s="127">
        <v>20</v>
      </c>
      <c r="D29" s="127">
        <v>0</v>
      </c>
      <c r="E29" s="127">
        <v>0</v>
      </c>
      <c r="F29" s="154">
        <f t="shared" si="1"/>
        <v>20</v>
      </c>
      <c r="G29" s="11"/>
    </row>
    <row r="30" spans="1:7" s="88" customFormat="1" ht="15" customHeight="1">
      <c r="A30" s="59"/>
      <c r="B30" s="120" t="s">
        <v>3396</v>
      </c>
      <c r="C30" s="127">
        <v>14</v>
      </c>
      <c r="D30" s="127">
        <v>0</v>
      </c>
      <c r="E30" s="127">
        <v>0</v>
      </c>
      <c r="F30" s="154">
        <f t="shared" si="1"/>
        <v>14</v>
      </c>
      <c r="G30" s="11"/>
    </row>
    <row r="31" spans="1:7" s="88" customFormat="1" ht="15" customHeight="1">
      <c r="A31" s="59"/>
      <c r="B31" s="120" t="s">
        <v>3399</v>
      </c>
      <c r="C31" s="127">
        <v>3</v>
      </c>
      <c r="D31" s="127">
        <v>0</v>
      </c>
      <c r="E31" s="127">
        <v>0</v>
      </c>
      <c r="F31" s="154">
        <f t="shared" si="1"/>
        <v>3</v>
      </c>
      <c r="G31" s="11"/>
    </row>
    <row r="32" spans="1:7" s="88" customFormat="1" ht="15" customHeight="1">
      <c r="A32" s="59"/>
      <c r="B32" s="120" t="s">
        <v>3397</v>
      </c>
      <c r="C32" s="127">
        <v>27</v>
      </c>
      <c r="D32" s="127">
        <v>1</v>
      </c>
      <c r="E32" s="127">
        <v>0</v>
      </c>
      <c r="F32" s="154">
        <f t="shared" si="1"/>
        <v>28</v>
      </c>
      <c r="G32" s="11"/>
    </row>
    <row r="33" spans="1:7" s="88" customFormat="1" ht="15" customHeight="1">
      <c r="A33" s="59"/>
      <c r="B33" s="120" t="s">
        <v>3385</v>
      </c>
      <c r="C33" s="127">
        <v>10</v>
      </c>
      <c r="D33" s="127">
        <v>0</v>
      </c>
      <c r="E33" s="127">
        <v>0</v>
      </c>
      <c r="F33" s="154">
        <f t="shared" si="1"/>
        <v>10</v>
      </c>
      <c r="G33" s="11"/>
    </row>
    <row r="34" spans="1:7" s="88" customFormat="1" ht="15" customHeight="1">
      <c r="A34" s="59"/>
      <c r="B34" s="120" t="s">
        <v>3390</v>
      </c>
      <c r="C34" s="127">
        <v>9</v>
      </c>
      <c r="D34" s="127">
        <v>0</v>
      </c>
      <c r="E34" s="127">
        <v>0</v>
      </c>
      <c r="F34" s="154">
        <f t="shared" si="1"/>
        <v>9</v>
      </c>
      <c r="G34" s="11"/>
    </row>
    <row r="35" spans="1:7" s="88" customFormat="1" ht="15" customHeight="1">
      <c r="A35" s="59"/>
      <c r="B35" s="120" t="s">
        <v>3386</v>
      </c>
      <c r="C35" s="127">
        <v>5</v>
      </c>
      <c r="D35" s="127">
        <v>0</v>
      </c>
      <c r="E35" s="127">
        <v>0</v>
      </c>
      <c r="F35" s="154">
        <f t="shared" si="1"/>
        <v>5</v>
      </c>
      <c r="G35" s="11"/>
    </row>
    <row r="36" spans="1:7" s="88" customFormat="1" ht="15" customHeight="1">
      <c r="A36" s="59"/>
      <c r="B36" s="120" t="s">
        <v>3387</v>
      </c>
      <c r="C36" s="127">
        <v>15</v>
      </c>
      <c r="D36" s="127">
        <v>0</v>
      </c>
      <c r="E36" s="127">
        <v>0</v>
      </c>
      <c r="F36" s="154">
        <f t="shared" si="1"/>
        <v>15</v>
      </c>
      <c r="G36" s="11"/>
    </row>
    <row r="37" spans="1:7" s="88" customFormat="1" ht="15" customHeight="1">
      <c r="A37" s="59"/>
      <c r="B37" s="120" t="s">
        <v>3670</v>
      </c>
      <c r="C37" s="127">
        <v>4</v>
      </c>
      <c r="D37" s="127">
        <v>0</v>
      </c>
      <c r="E37" s="127">
        <v>0</v>
      </c>
      <c r="F37" s="154">
        <f t="shared" si="1"/>
        <v>4</v>
      </c>
      <c r="G37" s="11"/>
    </row>
    <row r="38" spans="1:7" s="88" customFormat="1" ht="15" customHeight="1">
      <c r="A38" s="59"/>
      <c r="B38" s="120" t="s">
        <v>3671</v>
      </c>
      <c r="C38" s="127">
        <v>1</v>
      </c>
      <c r="D38" s="127">
        <v>0</v>
      </c>
      <c r="E38" s="127">
        <v>0</v>
      </c>
      <c r="F38" s="154">
        <f t="shared" si="1"/>
        <v>1</v>
      </c>
      <c r="G38" s="11"/>
    </row>
    <row r="39" spans="1:7" s="88" customFormat="1" ht="15" customHeight="1">
      <c r="A39" s="59"/>
      <c r="B39" s="120" t="s">
        <v>3401</v>
      </c>
      <c r="C39" s="127">
        <v>7</v>
      </c>
      <c r="D39" s="127">
        <v>0</v>
      </c>
      <c r="E39" s="127">
        <v>0</v>
      </c>
      <c r="F39" s="154">
        <f t="shared" si="1"/>
        <v>7</v>
      </c>
      <c r="G39" s="11"/>
    </row>
    <row r="40" spans="1:7" s="88" customFormat="1" ht="15" customHeight="1">
      <c r="A40" s="59"/>
      <c r="B40" s="120" t="s">
        <v>3402</v>
      </c>
      <c r="C40" s="127">
        <v>15</v>
      </c>
      <c r="D40" s="127">
        <v>0</v>
      </c>
      <c r="E40" s="127">
        <v>0</v>
      </c>
      <c r="F40" s="154">
        <f t="shared" si="1"/>
        <v>15</v>
      </c>
      <c r="G40" s="11"/>
    </row>
    <row r="41" spans="1:7" s="88" customFormat="1" ht="15" customHeight="1">
      <c r="A41" s="59"/>
      <c r="B41" s="120" t="s">
        <v>3351</v>
      </c>
      <c r="C41" s="127">
        <v>35</v>
      </c>
      <c r="D41" s="127">
        <v>1</v>
      </c>
      <c r="E41" s="127">
        <v>2</v>
      </c>
      <c r="F41" s="154">
        <f t="shared" si="1"/>
        <v>38</v>
      </c>
      <c r="G41" s="11"/>
    </row>
    <row r="42" spans="1:7" s="88" customFormat="1" ht="15" customHeight="1">
      <c r="A42" s="59"/>
      <c r="B42" s="120" t="s">
        <v>3391</v>
      </c>
      <c r="C42" s="127">
        <v>2</v>
      </c>
      <c r="D42" s="127">
        <v>0</v>
      </c>
      <c r="E42" s="127">
        <v>0</v>
      </c>
      <c r="F42" s="154">
        <f t="shared" si="1"/>
        <v>2</v>
      </c>
      <c r="G42" s="11"/>
    </row>
    <row r="43" spans="1:7" s="88" customFormat="1" ht="15" customHeight="1">
      <c r="A43" s="59"/>
      <c r="B43" s="120" t="s">
        <v>3352</v>
      </c>
      <c r="C43" s="127">
        <v>49</v>
      </c>
      <c r="D43" s="127">
        <v>1</v>
      </c>
      <c r="E43" s="127">
        <v>0</v>
      </c>
      <c r="F43" s="154">
        <f t="shared" si="1"/>
        <v>50</v>
      </c>
      <c r="G43" s="11"/>
    </row>
    <row r="44" spans="1:7" s="88" customFormat="1" ht="15" customHeight="1">
      <c r="A44" s="59"/>
      <c r="B44" s="120" t="s">
        <v>3392</v>
      </c>
      <c r="C44" s="127">
        <v>14</v>
      </c>
      <c r="D44" s="127">
        <v>0</v>
      </c>
      <c r="E44" s="127">
        <v>0</v>
      </c>
      <c r="F44" s="154">
        <f t="shared" si="1"/>
        <v>14</v>
      </c>
      <c r="G44" s="11"/>
    </row>
    <row r="45" spans="1:7" s="88" customFormat="1" ht="15" customHeight="1">
      <c r="A45" s="59"/>
      <c r="B45" s="120" t="s">
        <v>3624</v>
      </c>
      <c r="C45" s="127">
        <v>25</v>
      </c>
      <c r="D45" s="127">
        <v>2</v>
      </c>
      <c r="E45" s="127">
        <v>0</v>
      </c>
      <c r="F45" s="154">
        <f t="shared" si="1"/>
        <v>27</v>
      </c>
      <c r="G45" s="11"/>
    </row>
    <row r="46" spans="1:7" s="88" customFormat="1" ht="15" customHeight="1">
      <c r="A46" s="59"/>
      <c r="B46" s="120" t="s">
        <v>3353</v>
      </c>
      <c r="C46" s="127">
        <v>35</v>
      </c>
      <c r="D46" s="127">
        <v>0</v>
      </c>
      <c r="E46" s="127">
        <v>0</v>
      </c>
      <c r="F46" s="154">
        <f t="shared" si="1"/>
        <v>35</v>
      </c>
      <c r="G46" s="11"/>
    </row>
    <row r="47" spans="1:7" s="88" customFormat="1" ht="15" customHeight="1">
      <c r="A47" s="59"/>
      <c r="B47" s="120" t="s">
        <v>3354</v>
      </c>
      <c r="C47" s="127">
        <v>24</v>
      </c>
      <c r="D47" s="127">
        <v>0</v>
      </c>
      <c r="E47" s="127">
        <v>1</v>
      </c>
      <c r="F47" s="154">
        <f t="shared" si="1"/>
        <v>25</v>
      </c>
      <c r="G47" s="11"/>
    </row>
    <row r="48" spans="1:7" s="88" customFormat="1" ht="15" customHeight="1">
      <c r="A48" s="59"/>
      <c r="B48" s="120" t="s">
        <v>3672</v>
      </c>
      <c r="C48" s="127">
        <v>1</v>
      </c>
      <c r="D48" s="127">
        <v>1</v>
      </c>
      <c r="E48" s="127">
        <v>0</v>
      </c>
      <c r="F48" s="154">
        <f t="shared" si="1"/>
        <v>2</v>
      </c>
      <c r="G48" s="11"/>
    </row>
    <row r="49" spans="1:7" s="88" customFormat="1" ht="15" customHeight="1">
      <c r="A49" s="59"/>
      <c r="B49" s="120" t="s">
        <v>3355</v>
      </c>
      <c r="C49" s="127">
        <v>11</v>
      </c>
      <c r="D49" s="127">
        <v>0</v>
      </c>
      <c r="E49" s="127">
        <v>0</v>
      </c>
      <c r="F49" s="154">
        <f t="shared" si="1"/>
        <v>11</v>
      </c>
      <c r="G49" s="11"/>
    </row>
    <row r="50" spans="1:7" s="88" customFormat="1" ht="15" customHeight="1">
      <c r="A50" s="59"/>
      <c r="B50" s="120" t="s">
        <v>3356</v>
      </c>
      <c r="C50" s="127">
        <v>4</v>
      </c>
      <c r="D50" s="127">
        <v>0</v>
      </c>
      <c r="E50" s="127">
        <v>0</v>
      </c>
      <c r="F50" s="154">
        <f t="shared" si="1"/>
        <v>4</v>
      </c>
      <c r="G50" s="11"/>
    </row>
    <row r="51" spans="1:7" s="88" customFormat="1" ht="15" customHeight="1">
      <c r="A51" s="59"/>
      <c r="B51" s="120" t="s">
        <v>3357</v>
      </c>
      <c r="C51" s="127">
        <v>30</v>
      </c>
      <c r="D51" s="127">
        <v>0</v>
      </c>
      <c r="E51" s="127">
        <v>0</v>
      </c>
      <c r="F51" s="154">
        <f t="shared" si="1"/>
        <v>30</v>
      </c>
      <c r="G51" s="11"/>
    </row>
    <row r="52" spans="1:7" s="88" customFormat="1" ht="15" customHeight="1">
      <c r="A52" s="59"/>
      <c r="B52" s="120" t="s">
        <v>3530</v>
      </c>
      <c r="C52" s="127">
        <v>1</v>
      </c>
      <c r="D52" s="127">
        <v>0</v>
      </c>
      <c r="E52" s="127">
        <v>0</v>
      </c>
      <c r="F52" s="154">
        <f t="shared" si="1"/>
        <v>1</v>
      </c>
      <c r="G52" s="11"/>
    </row>
    <row r="53" spans="1:7" s="88" customFormat="1" ht="15" customHeight="1">
      <c r="A53" s="59"/>
      <c r="B53" s="120" t="s">
        <v>3405</v>
      </c>
      <c r="C53" s="127">
        <v>1</v>
      </c>
      <c r="D53" s="127">
        <v>0</v>
      </c>
      <c r="E53" s="127">
        <v>0</v>
      </c>
      <c r="F53" s="154">
        <f t="shared" si="1"/>
        <v>1</v>
      </c>
      <c r="G53" s="11"/>
    </row>
    <row r="54" spans="1:7" s="88" customFormat="1" ht="15" customHeight="1">
      <c r="A54" s="59"/>
      <c r="B54" s="120" t="s">
        <v>3406</v>
      </c>
      <c r="C54" s="127">
        <v>3</v>
      </c>
      <c r="D54" s="127">
        <v>0</v>
      </c>
      <c r="E54" s="127">
        <v>0</v>
      </c>
      <c r="F54" s="154">
        <f t="shared" si="1"/>
        <v>3</v>
      </c>
      <c r="G54" s="11"/>
    </row>
    <row r="55" spans="1:7" s="88" customFormat="1" ht="15" customHeight="1">
      <c r="A55" s="59"/>
      <c r="B55" s="120" t="s">
        <v>3358</v>
      </c>
      <c r="C55" s="127">
        <v>31</v>
      </c>
      <c r="D55" s="127">
        <v>0</v>
      </c>
      <c r="E55" s="127">
        <v>0</v>
      </c>
      <c r="F55" s="154">
        <f t="shared" si="1"/>
        <v>31</v>
      </c>
      <c r="G55" s="11"/>
    </row>
    <row r="56" spans="1:7" s="88" customFormat="1" ht="15" customHeight="1">
      <c r="A56" s="59"/>
      <c r="B56" s="120" t="s">
        <v>3403</v>
      </c>
      <c r="C56" s="127">
        <v>5</v>
      </c>
      <c r="D56" s="127">
        <v>0</v>
      </c>
      <c r="E56" s="127">
        <v>0</v>
      </c>
      <c r="F56" s="154">
        <f t="shared" si="1"/>
        <v>5</v>
      </c>
      <c r="G56" s="11"/>
    </row>
    <row r="57" spans="1:7" s="88" customFormat="1" ht="15" customHeight="1">
      <c r="A57" s="59"/>
      <c r="B57" s="120" t="s">
        <v>3393</v>
      </c>
      <c r="C57" s="127">
        <v>33</v>
      </c>
      <c r="D57" s="127">
        <v>0</v>
      </c>
      <c r="E57" s="127">
        <v>0</v>
      </c>
      <c r="F57" s="154">
        <f t="shared" si="1"/>
        <v>33</v>
      </c>
      <c r="G57" s="11"/>
    </row>
    <row r="58" spans="1:7" s="88" customFormat="1" ht="15" customHeight="1">
      <c r="A58" s="59"/>
      <c r="B58" s="120" t="s">
        <v>3359</v>
      </c>
      <c r="C58" s="127">
        <v>2</v>
      </c>
      <c r="D58" s="127">
        <v>0</v>
      </c>
      <c r="E58" s="127">
        <v>0</v>
      </c>
      <c r="F58" s="154">
        <f t="shared" si="1"/>
        <v>2</v>
      </c>
      <c r="G58" s="11"/>
    </row>
    <row r="59" spans="1:7" s="88" customFormat="1" ht="15" customHeight="1">
      <c r="A59" s="59"/>
      <c r="B59" s="120" t="s">
        <v>3538</v>
      </c>
      <c r="C59" s="127">
        <v>35</v>
      </c>
      <c r="D59" s="127">
        <v>0</v>
      </c>
      <c r="E59" s="127">
        <v>0</v>
      </c>
      <c r="F59" s="154">
        <f t="shared" si="1"/>
        <v>35</v>
      </c>
      <c r="G59" s="11"/>
    </row>
    <row r="60" spans="1:7" s="88" customFormat="1" ht="15" customHeight="1">
      <c r="A60" s="59"/>
      <c r="B60" s="120" t="s">
        <v>3404</v>
      </c>
      <c r="C60" s="127">
        <v>6</v>
      </c>
      <c r="D60" s="127">
        <v>0</v>
      </c>
      <c r="E60" s="127">
        <v>0</v>
      </c>
      <c r="F60" s="154">
        <f t="shared" si="1"/>
        <v>6</v>
      </c>
      <c r="G60" s="11"/>
    </row>
    <row r="61" spans="1:7" s="88" customFormat="1" ht="15" customHeight="1">
      <c r="A61" s="59"/>
      <c r="B61" s="120" t="s">
        <v>3360</v>
      </c>
      <c r="C61" s="127">
        <v>23</v>
      </c>
      <c r="D61" s="127">
        <v>0</v>
      </c>
      <c r="E61" s="127">
        <v>0</v>
      </c>
      <c r="F61" s="154">
        <f t="shared" si="1"/>
        <v>23</v>
      </c>
      <c r="G61" s="11"/>
    </row>
    <row r="62" spans="1:7" s="88" customFormat="1" ht="15" customHeight="1">
      <c r="A62" s="59"/>
      <c r="B62" s="120" t="s">
        <v>3361</v>
      </c>
      <c r="C62" s="127">
        <v>22</v>
      </c>
      <c r="D62" s="127">
        <v>0</v>
      </c>
      <c r="E62" s="127">
        <v>0</v>
      </c>
      <c r="F62" s="154">
        <f t="shared" si="1"/>
        <v>22</v>
      </c>
      <c r="G62" s="11"/>
    </row>
    <row r="63" spans="1:7" s="88" customFormat="1" ht="15" customHeight="1">
      <c r="A63" s="59"/>
      <c r="B63" s="120" t="s">
        <v>3362</v>
      </c>
      <c r="C63" s="127">
        <v>21</v>
      </c>
      <c r="D63" s="127">
        <v>0</v>
      </c>
      <c r="E63" s="127">
        <v>0</v>
      </c>
      <c r="F63" s="154">
        <f t="shared" si="1"/>
        <v>21</v>
      </c>
      <c r="G63" s="11"/>
    </row>
    <row r="64" spans="1:7" s="88" customFormat="1" ht="15" customHeight="1">
      <c r="A64" s="59"/>
      <c r="B64" s="120" t="s">
        <v>3363</v>
      </c>
      <c r="C64" s="127">
        <v>18</v>
      </c>
      <c r="D64" s="127">
        <v>0</v>
      </c>
      <c r="E64" s="127">
        <v>0</v>
      </c>
      <c r="F64" s="154">
        <f t="shared" si="1"/>
        <v>18</v>
      </c>
      <c r="G64" s="11"/>
    </row>
    <row r="65" spans="1:7" s="88" customFormat="1" ht="15" customHeight="1">
      <c r="A65" s="59"/>
      <c r="B65" s="120" t="s">
        <v>3673</v>
      </c>
      <c r="C65" s="127">
        <v>2</v>
      </c>
      <c r="D65" s="127">
        <v>0</v>
      </c>
      <c r="E65" s="127">
        <v>0</v>
      </c>
      <c r="F65" s="154">
        <f t="shared" si="1"/>
        <v>2</v>
      </c>
      <c r="G65" s="11"/>
    </row>
    <row r="66" spans="1:7" s="88" customFormat="1" ht="15" customHeight="1">
      <c r="A66" s="59"/>
      <c r="B66" s="120" t="s">
        <v>3364</v>
      </c>
      <c r="C66" s="127">
        <v>2</v>
      </c>
      <c r="D66" s="127">
        <v>0</v>
      </c>
      <c r="E66" s="127">
        <v>0</v>
      </c>
      <c r="F66" s="154">
        <f t="shared" si="1"/>
        <v>2</v>
      </c>
      <c r="G66" s="11"/>
    </row>
    <row r="67" spans="1:7" s="88" customFormat="1" ht="15" customHeight="1">
      <c r="A67" s="59"/>
      <c r="B67" s="120"/>
      <c r="C67" s="127"/>
      <c r="D67" s="127"/>
      <c r="E67" s="127"/>
      <c r="F67" s="154"/>
      <c r="G67" s="11"/>
    </row>
    <row r="68" spans="1:7" s="88" customFormat="1" ht="15" customHeight="1">
      <c r="A68" s="59"/>
      <c r="B68" s="120"/>
      <c r="C68" s="127"/>
      <c r="D68" s="127"/>
      <c r="E68" s="127"/>
      <c r="F68" s="154"/>
      <c r="G68" s="11"/>
    </row>
    <row r="69" spans="1:7" s="88" customFormat="1" ht="15" customHeight="1">
      <c r="A69" s="59"/>
      <c r="B69" s="120"/>
      <c r="C69" s="127"/>
      <c r="D69" s="127"/>
      <c r="E69" s="127"/>
      <c r="F69" s="154"/>
      <c r="G69" s="11"/>
    </row>
    <row r="70" spans="1:7" s="88" customFormat="1" ht="15" customHeight="1">
      <c r="A70" s="59"/>
      <c r="B70" s="120"/>
      <c r="C70" s="127"/>
      <c r="D70" s="127"/>
      <c r="E70" s="127"/>
      <c r="F70" s="154"/>
      <c r="G70" s="11"/>
    </row>
    <row r="71" spans="1:7" s="88" customFormat="1" ht="15" customHeight="1">
      <c r="A71" s="59"/>
      <c r="B71" s="120"/>
      <c r="C71" s="127"/>
      <c r="D71" s="127"/>
      <c r="E71" s="127"/>
      <c r="F71" s="154"/>
      <c r="G71" s="11"/>
    </row>
    <row r="72" spans="1:7" s="88" customFormat="1" ht="15" customHeight="1">
      <c r="A72" s="59"/>
      <c r="B72" s="120"/>
      <c r="C72" s="127"/>
      <c r="D72" s="127"/>
      <c r="E72" s="127"/>
      <c r="F72" s="154"/>
      <c r="G72" s="11"/>
    </row>
    <row r="73" spans="1:7" s="88" customFormat="1" ht="15" customHeight="1">
      <c r="A73" s="59"/>
      <c r="B73" s="120"/>
      <c r="C73" s="127"/>
      <c r="D73" s="127"/>
      <c r="E73" s="127"/>
      <c r="F73" s="154"/>
      <c r="G73" s="11"/>
    </row>
    <row r="74" spans="1:7" s="88" customFormat="1" ht="15" customHeight="1">
      <c r="A74" s="59"/>
      <c r="B74" s="120"/>
      <c r="C74" s="127"/>
      <c r="D74" s="127"/>
      <c r="E74" s="127"/>
      <c r="F74" s="154"/>
      <c r="G74" s="11"/>
    </row>
    <row r="75" spans="1:7" s="88" customFormat="1" ht="15" customHeight="1">
      <c r="A75" s="59"/>
      <c r="B75" s="120"/>
      <c r="C75" s="127"/>
      <c r="D75" s="127"/>
      <c r="E75" s="127"/>
      <c r="F75" s="154"/>
      <c r="G75" s="11"/>
    </row>
    <row r="76" spans="1:7" s="88" customFormat="1" ht="15" customHeight="1">
      <c r="A76" s="59"/>
      <c r="B76" s="120"/>
      <c r="C76" s="127"/>
      <c r="D76" s="127"/>
      <c r="E76" s="127"/>
      <c r="F76" s="154"/>
      <c r="G76" s="11"/>
    </row>
    <row r="77" spans="1:7" s="88" customFormat="1" ht="15" customHeight="1">
      <c r="A77" s="59"/>
      <c r="B77" s="120"/>
      <c r="C77" s="127"/>
      <c r="D77" s="127"/>
      <c r="E77" s="127"/>
      <c r="F77" s="154"/>
      <c r="G77" s="11"/>
    </row>
    <row r="78" spans="1:7" s="88" customFormat="1" ht="15" customHeight="1">
      <c r="A78" s="59"/>
      <c r="B78" s="120"/>
      <c r="C78" s="127"/>
      <c r="D78" s="127"/>
      <c r="E78" s="127"/>
      <c r="F78" s="154"/>
      <c r="G78" s="11"/>
    </row>
    <row r="79" spans="1:7" s="88" customFormat="1" ht="15" customHeight="1">
      <c r="A79" s="59"/>
      <c r="B79" s="120"/>
      <c r="C79" s="127"/>
      <c r="D79" s="127"/>
      <c r="E79" s="127"/>
      <c r="F79" s="154"/>
      <c r="G79" s="11"/>
    </row>
    <row r="80" spans="1:7" s="88" customFormat="1" ht="15" customHeight="1">
      <c r="A80" s="59"/>
      <c r="B80" s="120"/>
      <c r="C80" s="127"/>
      <c r="D80" s="127"/>
      <c r="E80" s="127"/>
      <c r="F80" s="154"/>
      <c r="G80" s="11"/>
    </row>
    <row r="81" spans="1:7" s="88" customFormat="1" ht="15" customHeight="1">
      <c r="A81" s="59"/>
      <c r="B81" s="120"/>
      <c r="C81" s="127"/>
      <c r="D81" s="127"/>
      <c r="E81" s="127"/>
      <c r="F81" s="154"/>
      <c r="G81" s="11"/>
    </row>
    <row r="82" spans="1:7" s="88" customFormat="1" ht="15" customHeight="1">
      <c r="A82" s="59"/>
      <c r="B82" s="120"/>
      <c r="C82" s="127"/>
      <c r="D82" s="127"/>
      <c r="E82" s="127"/>
      <c r="F82" s="154"/>
      <c r="G82" s="11"/>
    </row>
    <row r="83" spans="1:7" s="88" customFormat="1" ht="15" customHeight="1">
      <c r="A83" s="59"/>
      <c r="B83" s="120"/>
      <c r="C83" s="127"/>
      <c r="D83" s="127"/>
      <c r="E83" s="127"/>
      <c r="F83" s="154"/>
      <c r="G83" s="11"/>
    </row>
    <row r="84" spans="1:7" s="88" customFormat="1" ht="15" customHeight="1">
      <c r="A84" s="59"/>
      <c r="B84" s="120"/>
      <c r="C84" s="127"/>
      <c r="D84" s="127"/>
      <c r="E84" s="127"/>
      <c r="F84" s="154"/>
      <c r="G84" s="11"/>
    </row>
    <row r="85" spans="1:7" s="88" customFormat="1" ht="15" customHeight="1">
      <c r="A85" s="59"/>
      <c r="B85" s="120"/>
      <c r="C85" s="127"/>
      <c r="D85" s="127"/>
      <c r="E85" s="127"/>
      <c r="F85" s="154"/>
      <c r="G85" s="11"/>
    </row>
    <row r="86" spans="1:7" s="319" customFormat="1" ht="15" customHeight="1">
      <c r="A86" s="320"/>
      <c r="B86" s="318"/>
      <c r="C86" s="127"/>
      <c r="D86" s="127"/>
      <c r="E86" s="127"/>
      <c r="F86" s="154"/>
    </row>
    <row r="87" spans="1:7" s="319" customFormat="1" ht="15" customHeight="1">
      <c r="A87" s="321"/>
      <c r="B87" s="318"/>
      <c r="C87" s="127"/>
      <c r="D87" s="127"/>
      <c r="E87" s="127"/>
      <c r="F87" s="154"/>
    </row>
    <row r="88" spans="1:7" s="319" customFormat="1" ht="15" customHeight="1">
      <c r="A88" s="322"/>
      <c r="B88" s="318"/>
      <c r="C88" s="127"/>
      <c r="D88" s="127"/>
      <c r="E88" s="127"/>
      <c r="F88" s="154"/>
    </row>
    <row r="89" spans="1:7" ht="15" customHeight="1">
      <c r="B89" s="122"/>
    </row>
    <row r="90" spans="1:7" ht="15" customHeight="1">
      <c r="B90" s="122"/>
    </row>
    <row r="91" spans="1:7" ht="15" customHeight="1">
      <c r="B91" s="122"/>
    </row>
    <row r="92" spans="1:7" ht="15" customHeight="1">
      <c r="B92" s="122"/>
    </row>
    <row r="93" spans="1:7" ht="15" customHeight="1">
      <c r="A93" s="11"/>
      <c r="B93" s="122"/>
    </row>
    <row r="94" spans="1:7" ht="15" customHeight="1">
      <c r="A94" s="11"/>
      <c r="B94" s="122"/>
    </row>
    <row r="95" spans="1:7" ht="15" customHeight="1">
      <c r="A95" s="11"/>
      <c r="B95" s="122"/>
    </row>
    <row r="96" spans="1:7" ht="15" customHeight="1">
      <c r="A96" s="11"/>
      <c r="B96" s="122"/>
    </row>
    <row r="97" spans="1:2" ht="15" customHeight="1">
      <c r="A97" s="11"/>
      <c r="B97" s="122"/>
    </row>
    <row r="98" spans="1:2" ht="15" customHeight="1">
      <c r="A98" s="11"/>
      <c r="B98" s="122"/>
    </row>
    <row r="99" spans="1:2" ht="15" customHeight="1">
      <c r="A99" s="11"/>
      <c r="B99" s="122"/>
    </row>
    <row r="100" spans="1:2" ht="15" customHeight="1">
      <c r="A100" s="11"/>
      <c r="B100" s="122"/>
    </row>
    <row r="101" spans="1:2" ht="15" customHeight="1">
      <c r="A101" s="11"/>
      <c r="B101" s="122"/>
    </row>
    <row r="102" spans="1:2" ht="15" customHeight="1">
      <c r="A102" s="11"/>
      <c r="B102" s="122"/>
    </row>
    <row r="103" spans="1:2" ht="15" customHeight="1">
      <c r="A103" s="11"/>
      <c r="B103" s="122"/>
    </row>
    <row r="104" spans="1:2" ht="15" customHeight="1">
      <c r="A104" s="11"/>
      <c r="B104" s="122"/>
    </row>
    <row r="105" spans="1:2" ht="15" customHeight="1">
      <c r="A105" s="11"/>
      <c r="B105" s="122"/>
    </row>
    <row r="106" spans="1:2" ht="15" customHeight="1">
      <c r="A106" s="11"/>
      <c r="B106" s="122"/>
    </row>
    <row r="107" spans="1:2" ht="15" customHeight="1">
      <c r="A107" s="11"/>
      <c r="B107" s="122"/>
    </row>
    <row r="108" spans="1:2" ht="15" customHeight="1">
      <c r="A108" s="11"/>
      <c r="B108" s="122"/>
    </row>
    <row r="109" spans="1:2" ht="15" customHeight="1">
      <c r="A109" s="11"/>
      <c r="B109" s="122"/>
    </row>
    <row r="110" spans="1:2" ht="15" customHeight="1">
      <c r="A110" s="11"/>
      <c r="B110" s="122"/>
    </row>
    <row r="111" spans="1:2" ht="15" customHeight="1">
      <c r="A111" s="11"/>
      <c r="B111" s="122"/>
    </row>
    <row r="112" spans="1:2" ht="15" customHeight="1">
      <c r="A112" s="11"/>
      <c r="B112" s="122"/>
    </row>
    <row r="113" spans="1:2" ht="15" customHeight="1">
      <c r="A113" s="11"/>
      <c r="B113" s="122"/>
    </row>
    <row r="114" spans="1:2" ht="15" customHeight="1">
      <c r="A114" s="11"/>
      <c r="B114" s="122"/>
    </row>
    <row r="115" spans="1:2" ht="15" customHeight="1">
      <c r="A115" s="11"/>
      <c r="B115" s="122"/>
    </row>
    <row r="116" spans="1:2" ht="15" customHeight="1">
      <c r="A116" s="11"/>
      <c r="B116" s="122"/>
    </row>
    <row r="117" spans="1:2" ht="15" customHeight="1">
      <c r="A117" s="11"/>
      <c r="B117" s="122"/>
    </row>
    <row r="118" spans="1:2" ht="15" customHeight="1">
      <c r="A118" s="11"/>
      <c r="B118" s="122"/>
    </row>
    <row r="119" spans="1:2" ht="15" customHeight="1">
      <c r="A119" s="11"/>
      <c r="B119" s="122"/>
    </row>
    <row r="120" spans="1:2" ht="15" customHeight="1">
      <c r="A120" s="11"/>
      <c r="B120" s="122"/>
    </row>
    <row r="121" spans="1:2" ht="15" customHeight="1">
      <c r="A121" s="11"/>
      <c r="B121" s="122"/>
    </row>
    <row r="122" spans="1:2" ht="15" customHeight="1">
      <c r="A122" s="11"/>
      <c r="B122" s="122"/>
    </row>
    <row r="123" spans="1:2" ht="15" customHeight="1">
      <c r="A123" s="11"/>
      <c r="B123" s="122"/>
    </row>
    <row r="124" spans="1:2" ht="15" customHeight="1">
      <c r="A124" s="11"/>
      <c r="B124" s="122"/>
    </row>
    <row r="125" spans="1:2" ht="15" customHeight="1">
      <c r="A125" s="11"/>
      <c r="B125" s="122"/>
    </row>
    <row r="126" spans="1:2" ht="15" customHeight="1">
      <c r="A126" s="11"/>
      <c r="B126" s="122"/>
    </row>
    <row r="127" spans="1:2" ht="15" customHeight="1">
      <c r="A127" s="11"/>
      <c r="B127" s="122"/>
    </row>
    <row r="128" spans="1:2" ht="15" customHeight="1">
      <c r="A128" s="11"/>
      <c r="B128" s="122"/>
    </row>
    <row r="129" spans="1:2" ht="15" customHeight="1">
      <c r="A129" s="11"/>
      <c r="B129" s="122"/>
    </row>
    <row r="130" spans="1:2" ht="15" customHeight="1">
      <c r="A130" s="11"/>
      <c r="B130" s="122"/>
    </row>
    <row r="131" spans="1:2" ht="15" customHeight="1">
      <c r="A131" s="11"/>
      <c r="B131" s="122"/>
    </row>
    <row r="132" spans="1:2" ht="15" customHeight="1">
      <c r="A132" s="11"/>
      <c r="B132" s="122"/>
    </row>
    <row r="133" spans="1:2" ht="15" customHeight="1">
      <c r="A133" s="11"/>
      <c r="B133" s="122"/>
    </row>
    <row r="134" spans="1:2" ht="15" customHeight="1">
      <c r="A134" s="11"/>
      <c r="B134" s="122"/>
    </row>
    <row r="135" spans="1:2" ht="15" customHeight="1">
      <c r="A135" s="11"/>
      <c r="B135" s="122"/>
    </row>
    <row r="136" spans="1:2" ht="15" customHeight="1">
      <c r="A136" s="11"/>
      <c r="B136" s="122"/>
    </row>
    <row r="137" spans="1:2" ht="15" customHeight="1">
      <c r="A137" s="11"/>
      <c r="B137" s="122"/>
    </row>
    <row r="138" spans="1:2" ht="15" customHeight="1">
      <c r="A138" s="11"/>
      <c r="B138" s="122"/>
    </row>
    <row r="139" spans="1:2" ht="15" customHeight="1">
      <c r="A139" s="11"/>
      <c r="B139" s="122"/>
    </row>
    <row r="140" spans="1:2" ht="15" customHeight="1">
      <c r="A140" s="11"/>
      <c r="B140" s="122"/>
    </row>
    <row r="141" spans="1:2" ht="15" customHeight="1">
      <c r="A141" s="11"/>
      <c r="B141" s="122"/>
    </row>
    <row r="142" spans="1:2" ht="15" customHeight="1">
      <c r="A142" s="11"/>
      <c r="B142" s="122"/>
    </row>
    <row r="143" spans="1:2" ht="15" customHeight="1">
      <c r="A143" s="11"/>
      <c r="B143" s="122"/>
    </row>
    <row r="144" spans="1:2" ht="15" customHeight="1">
      <c r="A144" s="11"/>
      <c r="B144" s="122"/>
    </row>
    <row r="145" spans="1:2" ht="15" customHeight="1">
      <c r="A145" s="11"/>
      <c r="B145" s="122"/>
    </row>
    <row r="146" spans="1:2" ht="15" customHeight="1">
      <c r="A146" s="11"/>
      <c r="B146" s="122"/>
    </row>
    <row r="147" spans="1:2" ht="15" customHeight="1">
      <c r="A147" s="11"/>
      <c r="B147" s="122"/>
    </row>
    <row r="148" spans="1:2" ht="15" customHeight="1">
      <c r="A148" s="11"/>
      <c r="B148" s="122"/>
    </row>
    <row r="149" spans="1:2" ht="15" customHeight="1">
      <c r="A149" s="11"/>
      <c r="B149" s="122"/>
    </row>
    <row r="150" spans="1:2" ht="15" customHeight="1">
      <c r="A150" s="11"/>
      <c r="B150" s="122"/>
    </row>
    <row r="151" spans="1:2" ht="15" customHeight="1">
      <c r="A151" s="11"/>
      <c r="B151" s="122"/>
    </row>
    <row r="152" spans="1:2" ht="15" customHeight="1">
      <c r="A152" s="11"/>
      <c r="B152" s="122"/>
    </row>
    <row r="153" spans="1:2" ht="15" customHeight="1">
      <c r="A153" s="11"/>
      <c r="B153" s="122"/>
    </row>
    <row r="154" spans="1:2" ht="15" customHeight="1">
      <c r="A154" s="11"/>
      <c r="B154" s="122"/>
    </row>
    <row r="155" spans="1:2" ht="15" customHeight="1">
      <c r="A155" s="11"/>
      <c r="B155" s="122"/>
    </row>
    <row r="156" spans="1:2" ht="15" customHeight="1">
      <c r="A156" s="11"/>
      <c r="B156" s="122"/>
    </row>
    <row r="157" spans="1:2" ht="15" customHeight="1">
      <c r="A157" s="11"/>
      <c r="B157" s="122"/>
    </row>
    <row r="158" spans="1:2" ht="15" customHeight="1">
      <c r="A158" s="11"/>
      <c r="B158" s="122"/>
    </row>
    <row r="159" spans="1:2" ht="15" customHeight="1">
      <c r="A159" s="11"/>
      <c r="B159" s="122"/>
    </row>
    <row r="160" spans="1:2" ht="15" customHeight="1">
      <c r="A160" s="11"/>
      <c r="B160" s="122"/>
    </row>
    <row r="161" spans="1:2" ht="15" customHeight="1">
      <c r="A161" s="11"/>
      <c r="B161" s="122"/>
    </row>
    <row r="162" spans="1:2" ht="15" customHeight="1">
      <c r="A162" s="11"/>
      <c r="B162" s="122"/>
    </row>
    <row r="163" spans="1:2" ht="15" customHeight="1">
      <c r="A163" s="11"/>
      <c r="B163" s="122"/>
    </row>
    <row r="164" spans="1:2" ht="15" customHeight="1">
      <c r="A164" s="11"/>
      <c r="B164" s="122"/>
    </row>
    <row r="165" spans="1:2" ht="15" customHeight="1">
      <c r="A165" s="11"/>
      <c r="B165" s="122"/>
    </row>
    <row r="166" spans="1:2" ht="15" customHeight="1">
      <c r="A166" s="11"/>
      <c r="B166" s="122"/>
    </row>
    <row r="167" spans="1:2" ht="12.75">
      <c r="A167" s="11"/>
      <c r="B167" s="122"/>
    </row>
    <row r="168" spans="1:2" ht="12.75">
      <c r="A168" s="11"/>
      <c r="B168" s="122"/>
    </row>
    <row r="169" spans="1:2" ht="12.75">
      <c r="A169" s="11"/>
      <c r="B169" s="122"/>
    </row>
    <row r="170" spans="1:2" ht="12.75">
      <c r="A170" s="11"/>
      <c r="B170" s="122"/>
    </row>
    <row r="171" spans="1:2" ht="12.75">
      <c r="A171" s="11"/>
      <c r="B171" s="122"/>
    </row>
    <row r="172" spans="1:2" ht="12.75">
      <c r="A172" s="11"/>
      <c r="B172" s="122"/>
    </row>
    <row r="173" spans="1:2" ht="12.75">
      <c r="A173" s="11"/>
      <c r="B173" s="122"/>
    </row>
    <row r="174" spans="1:2" ht="12.75">
      <c r="A174" s="11"/>
      <c r="B174" s="122"/>
    </row>
    <row r="175" spans="1:2" ht="12.75">
      <c r="A175" s="11"/>
      <c r="B175" s="122"/>
    </row>
    <row r="176" spans="1:2" ht="12.75">
      <c r="A176" s="11"/>
      <c r="B176" s="122"/>
    </row>
    <row r="177" spans="1:2" ht="12.75">
      <c r="A177" s="11"/>
      <c r="B177" s="122"/>
    </row>
    <row r="178" spans="1:2" ht="12.75">
      <c r="A178" s="11"/>
      <c r="B178" s="122"/>
    </row>
    <row r="179" spans="1:2" ht="12.75">
      <c r="A179" s="11"/>
      <c r="B179" s="122"/>
    </row>
    <row r="180" spans="1:2" ht="12.75">
      <c r="A180" s="11"/>
      <c r="B180" s="122"/>
    </row>
    <row r="181" spans="1:2" ht="12.75">
      <c r="A181" s="11"/>
      <c r="B181" s="122"/>
    </row>
    <row r="182" spans="1:2" ht="12.75">
      <c r="A182" s="11"/>
      <c r="B182" s="122"/>
    </row>
    <row r="183" spans="1:2" ht="12.75">
      <c r="A183" s="11"/>
      <c r="B183" s="122"/>
    </row>
    <row r="184" spans="1:2" ht="12.75">
      <c r="A184" s="11"/>
      <c r="B184" s="122"/>
    </row>
    <row r="185" spans="1:2" ht="12.75">
      <c r="A185" s="11"/>
      <c r="B185" s="122"/>
    </row>
    <row r="186" spans="1:2" ht="12.75">
      <c r="A186" s="11"/>
      <c r="B186" s="122"/>
    </row>
    <row r="187" spans="1:2" ht="12.75">
      <c r="A187" s="11"/>
      <c r="B187" s="122"/>
    </row>
    <row r="188" spans="1:2" ht="12.75">
      <c r="A188" s="11"/>
      <c r="B188" s="122"/>
    </row>
    <row r="189" spans="1:2" ht="12.75">
      <c r="A189" s="11"/>
      <c r="B189" s="122"/>
    </row>
    <row r="190" spans="1:2" ht="12.75">
      <c r="A190" s="11"/>
      <c r="B190" s="122"/>
    </row>
    <row r="191" spans="1:2" ht="12.75">
      <c r="A191" s="11"/>
      <c r="B191" s="122"/>
    </row>
    <row r="192" spans="1:2" ht="12.75">
      <c r="A192" s="11"/>
      <c r="B192" s="122"/>
    </row>
    <row r="193" spans="1:2" ht="12.75">
      <c r="A193" s="11"/>
      <c r="B193" s="122"/>
    </row>
    <row r="194" spans="1:2" ht="12.75">
      <c r="A194" s="11"/>
      <c r="B194" s="122"/>
    </row>
    <row r="195" spans="1:2" ht="12.75">
      <c r="A195" s="11"/>
      <c r="B195" s="122"/>
    </row>
    <row r="196" spans="1:2" ht="12.75">
      <c r="A196" s="11"/>
      <c r="B196" s="122"/>
    </row>
    <row r="197" spans="1:2" ht="12.75">
      <c r="A197" s="11"/>
      <c r="B197" s="122"/>
    </row>
    <row r="198" spans="1:2" ht="12.75">
      <c r="A198" s="11"/>
      <c r="B198" s="122"/>
    </row>
    <row r="199" spans="1:2" ht="12.75">
      <c r="A199" s="11"/>
      <c r="B199" s="122"/>
    </row>
    <row r="200" spans="1:2" ht="12.75">
      <c r="A200" s="11"/>
      <c r="B200" s="122"/>
    </row>
    <row r="201" spans="1:2" ht="12.75">
      <c r="A201" s="11"/>
      <c r="B201" s="122"/>
    </row>
    <row r="202" spans="1:2" ht="12.75">
      <c r="A202" s="11"/>
      <c r="B202" s="122"/>
    </row>
    <row r="203" spans="1:2" ht="12.75">
      <c r="A203" s="11"/>
      <c r="B203" s="122"/>
    </row>
    <row r="204" spans="1:2" ht="12.75">
      <c r="A204" s="11"/>
      <c r="B204" s="122"/>
    </row>
    <row r="205" spans="1:2" ht="12.75">
      <c r="A205" s="11"/>
      <c r="B205" s="122"/>
    </row>
    <row r="206" spans="1:2" ht="12.75">
      <c r="A206" s="11"/>
      <c r="B206" s="122"/>
    </row>
    <row r="207" spans="1:2" ht="12.75">
      <c r="A207" s="11"/>
      <c r="B207" s="122"/>
    </row>
    <row r="208" spans="1:2" ht="12.75">
      <c r="A208" s="11"/>
      <c r="B208" s="122"/>
    </row>
    <row r="209" spans="1:2" ht="12.75">
      <c r="A209" s="11"/>
      <c r="B209" s="122"/>
    </row>
    <row r="210" spans="1:2" ht="12.75">
      <c r="A210" s="11"/>
      <c r="B210" s="122"/>
    </row>
    <row r="211" spans="1:2" ht="12.75">
      <c r="A211" s="11"/>
      <c r="B211" s="122"/>
    </row>
    <row r="212" spans="1:2" ht="12.75">
      <c r="A212" s="11"/>
      <c r="B212" s="122"/>
    </row>
    <row r="213" spans="1:2" ht="12.75">
      <c r="A213" s="11"/>
      <c r="B213" s="122"/>
    </row>
    <row r="214" spans="1:2" ht="12.75">
      <c r="A214" s="11"/>
      <c r="B214" s="122"/>
    </row>
    <row r="215" spans="1:2" ht="12.75">
      <c r="A215" s="11"/>
      <c r="B215" s="122"/>
    </row>
    <row r="216" spans="1:2" ht="12.75">
      <c r="A216" s="11"/>
      <c r="B216" s="122"/>
    </row>
    <row r="217" spans="1:2" ht="12.75">
      <c r="A217" s="11"/>
      <c r="B217" s="122"/>
    </row>
    <row r="218" spans="1:2" ht="12.75">
      <c r="A218" s="11"/>
      <c r="B218" s="122"/>
    </row>
    <row r="219" spans="1:2" ht="12.75">
      <c r="A219" s="11"/>
      <c r="B219" s="122"/>
    </row>
    <row r="220" spans="1:2" ht="12.75">
      <c r="A220" s="11"/>
      <c r="B220" s="122"/>
    </row>
    <row r="221" spans="1:2" ht="12.75">
      <c r="A221" s="11"/>
      <c r="B221" s="122"/>
    </row>
    <row r="222" spans="1:2" ht="12.75">
      <c r="A222" s="11"/>
      <c r="B222" s="122"/>
    </row>
    <row r="223" spans="1:2" ht="12.75">
      <c r="A223" s="11"/>
      <c r="B223" s="122"/>
    </row>
    <row r="224" spans="1:2" ht="12.75">
      <c r="A224" s="11"/>
      <c r="B224" s="122"/>
    </row>
    <row r="225" spans="1:2" ht="12.75">
      <c r="A225" s="11"/>
      <c r="B225" s="122"/>
    </row>
    <row r="226" spans="1:2" ht="12.75">
      <c r="A226" s="11"/>
      <c r="B226" s="122"/>
    </row>
    <row r="227" spans="1:2" ht="12.75">
      <c r="A227" s="11"/>
      <c r="B227" s="122"/>
    </row>
    <row r="228" spans="1:2" ht="12.75">
      <c r="A228" s="11"/>
      <c r="B228" s="122"/>
    </row>
    <row r="229" spans="1:2" ht="12.75">
      <c r="A229" s="11"/>
      <c r="B229" s="122"/>
    </row>
    <row r="230" spans="1:2" ht="12.75">
      <c r="A230" s="11"/>
      <c r="B230" s="122"/>
    </row>
    <row r="231" spans="1:2" ht="12.75">
      <c r="A231" s="11"/>
      <c r="B231" s="122"/>
    </row>
    <row r="232" spans="1:2" ht="12.75">
      <c r="A232" s="11"/>
      <c r="B232" s="122"/>
    </row>
    <row r="233" spans="1:2" ht="12.75">
      <c r="A233" s="11"/>
      <c r="B233" s="122"/>
    </row>
    <row r="234" spans="1:2" ht="12.75">
      <c r="A234" s="11"/>
      <c r="B234" s="122"/>
    </row>
    <row r="235" spans="1:2" ht="12.75">
      <c r="A235" s="11"/>
      <c r="B235" s="122"/>
    </row>
    <row r="236" spans="1:2" ht="12.75">
      <c r="A236" s="11"/>
      <c r="B236" s="122"/>
    </row>
    <row r="237" spans="1:2" ht="12.75">
      <c r="A237" s="11"/>
      <c r="B237" s="122"/>
    </row>
    <row r="238" spans="1:2" ht="12.75">
      <c r="A238" s="11"/>
      <c r="B238" s="122"/>
    </row>
    <row r="239" spans="1:2" ht="12.75">
      <c r="A239" s="11"/>
      <c r="B239" s="122"/>
    </row>
    <row r="240" spans="1:2" ht="12.75">
      <c r="A240" s="11"/>
      <c r="B240" s="122"/>
    </row>
    <row r="241" spans="1:2" ht="12.75">
      <c r="A241" s="11"/>
      <c r="B241" s="122"/>
    </row>
    <row r="242" spans="1:2" ht="12.75">
      <c r="A242" s="11"/>
      <c r="B242" s="122"/>
    </row>
    <row r="243" spans="1:2" ht="12.75">
      <c r="A243" s="11"/>
      <c r="B243" s="122"/>
    </row>
    <row r="244" spans="1:2" ht="12.75">
      <c r="A244" s="11"/>
      <c r="B244" s="122"/>
    </row>
    <row r="245" spans="1:2" ht="12.75">
      <c r="A245" s="11"/>
      <c r="B245" s="122"/>
    </row>
    <row r="246" spans="1:2" ht="12.75">
      <c r="A246" s="11"/>
      <c r="B246" s="122"/>
    </row>
    <row r="247" spans="1:2" ht="12.75">
      <c r="A247" s="11"/>
      <c r="B247" s="122"/>
    </row>
    <row r="248" spans="1:2" ht="12.75">
      <c r="A248" s="11"/>
      <c r="B248" s="122"/>
    </row>
    <row r="249" spans="1:2" ht="12.75">
      <c r="A249" s="11"/>
      <c r="B249" s="122"/>
    </row>
    <row r="250" spans="1:2" ht="12.75">
      <c r="A250" s="11"/>
      <c r="B250" s="122"/>
    </row>
    <row r="251" spans="1:2" ht="12.75">
      <c r="A251" s="11"/>
      <c r="B251" s="122"/>
    </row>
    <row r="252" spans="1:2" ht="12.75">
      <c r="A252" s="11"/>
      <c r="B252" s="122"/>
    </row>
    <row r="253" spans="1:2" ht="12.75">
      <c r="A253" s="11"/>
      <c r="B253" s="122"/>
    </row>
    <row r="254" spans="1:2" ht="12.75">
      <c r="A254" s="11"/>
      <c r="B254" s="122"/>
    </row>
    <row r="255" spans="1:2" ht="12.75">
      <c r="A255" s="11"/>
      <c r="B255" s="122"/>
    </row>
    <row r="256" spans="1:2" ht="12.75">
      <c r="A256" s="11"/>
      <c r="B256" s="122"/>
    </row>
  </sheetData>
  <mergeCells count="5">
    <mergeCell ref="A1:C1"/>
    <mergeCell ref="B7:B8"/>
    <mergeCell ref="C7:E7"/>
    <mergeCell ref="E1:F1"/>
    <mergeCell ref="A6:C6"/>
  </mergeCells>
  <phoneticPr fontId="0" type="noConversion"/>
  <hyperlinks>
    <hyperlink ref="E1" location="Índice!A1" display="Volver al índice"/>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dimension ref="A1:I471"/>
  <sheetViews>
    <sheetView workbookViewId="0">
      <selection activeCell="A6" sqref="A6:C6"/>
    </sheetView>
  </sheetViews>
  <sheetFormatPr baseColWidth="10" defaultColWidth="11.42578125" defaultRowHeight="12.75"/>
  <cols>
    <col min="1" max="1" width="26.28515625"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52" t="s">
        <v>32</v>
      </c>
      <c r="B1" s="361"/>
      <c r="C1" s="361"/>
      <c r="D1" s="37"/>
      <c r="E1" s="38"/>
      <c r="F1" s="212" t="s">
        <v>100</v>
      </c>
    </row>
    <row r="2" spans="1:9" s="2" customFormat="1" ht="5.25" customHeight="1">
      <c r="A2" s="1"/>
      <c r="B2" s="1"/>
      <c r="C2" s="1"/>
      <c r="D2" s="1"/>
      <c r="E2" s="1"/>
    </row>
    <row r="3" spans="1:9" s="67" customFormat="1" ht="15" customHeight="1">
      <c r="A3" s="42" t="s">
        <v>3294</v>
      </c>
      <c r="B3" s="42"/>
      <c r="C3" s="42"/>
      <c r="D3" s="42"/>
      <c r="E3" s="42"/>
    </row>
    <row r="4" spans="1:9" s="67" customFormat="1" ht="15" customHeight="1">
      <c r="A4" s="43" t="s">
        <v>3196</v>
      </c>
      <c r="B4" s="68"/>
      <c r="C4" s="68"/>
      <c r="D4" s="68"/>
      <c r="E4" s="68"/>
      <c r="F4" s="69"/>
    </row>
    <row r="5" spans="1:9" s="71" customFormat="1" ht="6" customHeight="1">
      <c r="A5" s="50"/>
      <c r="B5" s="70"/>
      <c r="C5" s="70"/>
      <c r="D5" s="70"/>
      <c r="E5" s="70"/>
    </row>
    <row r="6" spans="1:9" s="8" customFormat="1" ht="15" customHeight="1" thickBot="1">
      <c r="A6" s="347" t="s">
        <v>3678</v>
      </c>
      <c r="B6" s="348"/>
      <c r="C6" s="348"/>
      <c r="D6" s="9"/>
      <c r="E6" s="9"/>
    </row>
    <row r="7" spans="1:9" s="67" customFormat="1" ht="21.75" customHeight="1">
      <c r="A7" s="355"/>
      <c r="B7" s="357"/>
      <c r="C7" s="357"/>
      <c r="D7" s="357"/>
      <c r="E7" s="213"/>
    </row>
    <row r="8" spans="1:9" s="67" customFormat="1" ht="21.75" customHeight="1">
      <c r="A8" s="356"/>
      <c r="B8" s="45" t="s">
        <v>34</v>
      </c>
      <c r="C8" s="45" t="s">
        <v>35</v>
      </c>
      <c r="D8" s="45" t="s">
        <v>36</v>
      </c>
      <c r="E8" s="45" t="s">
        <v>37</v>
      </c>
    </row>
    <row r="9" spans="1:9" s="8" customFormat="1" ht="21" customHeight="1">
      <c r="A9" s="54" t="s">
        <v>37</v>
      </c>
      <c r="B9" s="65">
        <f>SUM(B11:B34)</f>
        <v>723</v>
      </c>
      <c r="C9" s="65">
        <f>SUM(C11:C34)</f>
        <v>6</v>
      </c>
      <c r="D9" s="65">
        <f>SUM(D11:D34)</f>
        <v>3</v>
      </c>
      <c r="E9" s="65">
        <f>SUM(B9:D9)</f>
        <v>732</v>
      </c>
      <c r="F9" s="10"/>
    </row>
    <row r="10" spans="1:9" s="8" customFormat="1" ht="9" customHeight="1">
      <c r="A10" s="62"/>
      <c r="B10" s="66"/>
      <c r="C10" s="66"/>
      <c r="D10" s="66"/>
      <c r="E10" s="65"/>
    </row>
    <row r="11" spans="1:9" s="88" customFormat="1" ht="12" customHeight="1">
      <c r="A11" s="82" t="s">
        <v>3295</v>
      </c>
      <c r="B11" s="326">
        <v>619</v>
      </c>
      <c r="C11" s="326">
        <v>5</v>
      </c>
      <c r="D11" s="326">
        <v>3</v>
      </c>
      <c r="E11" s="65">
        <f>SUM(B11:D11)</f>
        <v>627</v>
      </c>
      <c r="F11" s="40"/>
      <c r="G11" s="11"/>
      <c r="H11" s="11"/>
      <c r="I11" s="11"/>
    </row>
    <row r="12" spans="1:9" s="88" customFormat="1" ht="12" customHeight="1">
      <c r="A12" s="82" t="s">
        <v>3296</v>
      </c>
      <c r="B12" s="326">
        <v>61</v>
      </c>
      <c r="C12" s="326">
        <v>0</v>
      </c>
      <c r="D12" s="326">
        <v>0</v>
      </c>
      <c r="E12" s="65">
        <f>SUM(B12:D12)</f>
        <v>61</v>
      </c>
      <c r="F12" s="41"/>
      <c r="G12" s="11"/>
      <c r="H12" s="11"/>
      <c r="I12" s="11"/>
    </row>
    <row r="13" spans="1:9" s="88" customFormat="1" ht="12" customHeight="1">
      <c r="A13" s="82" t="s">
        <v>3298</v>
      </c>
      <c r="B13" s="326">
        <v>9</v>
      </c>
      <c r="C13" s="326">
        <v>0</v>
      </c>
      <c r="D13" s="326">
        <v>0</v>
      </c>
      <c r="E13" s="65">
        <f>SUM(B13:D13)</f>
        <v>9</v>
      </c>
      <c r="F13" s="41"/>
      <c r="G13" s="11"/>
      <c r="H13" s="11"/>
      <c r="I13" s="11"/>
    </row>
    <row r="14" spans="1:9" s="88" customFormat="1" ht="12" customHeight="1">
      <c r="A14" s="82" t="s">
        <v>3297</v>
      </c>
      <c r="B14" s="326">
        <v>33</v>
      </c>
      <c r="C14" s="326">
        <v>1</v>
      </c>
      <c r="D14" s="326">
        <v>0</v>
      </c>
      <c r="E14" s="65">
        <f>SUM(B14:D14)</f>
        <v>34</v>
      </c>
      <c r="F14" s="41"/>
      <c r="G14" s="11"/>
      <c r="H14" s="11"/>
      <c r="I14" s="11"/>
    </row>
    <row r="15" spans="1:9" s="88" customFormat="1" ht="12" customHeight="1">
      <c r="A15" s="82" t="s">
        <v>3383</v>
      </c>
      <c r="B15" s="326">
        <v>1</v>
      </c>
      <c r="C15" s="326">
        <v>0</v>
      </c>
      <c r="D15" s="326">
        <v>0</v>
      </c>
      <c r="E15" s="65">
        <f>SUM(B15:D15)</f>
        <v>1</v>
      </c>
      <c r="F15" s="41"/>
      <c r="G15" s="11"/>
      <c r="H15" s="11"/>
      <c r="I15" s="11"/>
    </row>
    <row r="16" spans="1:9" s="88" customFormat="1" ht="12" customHeight="1">
      <c r="A16" s="82"/>
      <c r="B16" s="96"/>
      <c r="C16" s="96"/>
      <c r="D16" s="96"/>
      <c r="E16" s="94"/>
      <c r="F16" s="41"/>
      <c r="G16" s="11"/>
      <c r="H16" s="11"/>
      <c r="I16" s="11"/>
    </row>
    <row r="17" spans="1:9" s="88" customFormat="1" ht="12" customHeight="1">
      <c r="A17" s="82"/>
      <c r="B17" s="96"/>
      <c r="C17" s="96"/>
      <c r="D17" s="96"/>
      <c r="E17" s="95"/>
      <c r="F17" s="41"/>
      <c r="G17" s="11"/>
      <c r="H17" s="11"/>
      <c r="I17" s="11"/>
    </row>
    <row r="18" spans="1:9" s="88" customFormat="1" ht="12" customHeight="1">
      <c r="A18" s="82"/>
      <c r="B18" s="96"/>
      <c r="C18" s="96"/>
      <c r="D18" s="96"/>
      <c r="E18" s="95"/>
      <c r="F18" s="41"/>
      <c r="G18" s="11"/>
      <c r="H18" s="11"/>
      <c r="I18" s="11"/>
    </row>
    <row r="19" spans="1:9" s="15" customFormat="1" ht="12" customHeight="1">
      <c r="A19" s="82"/>
      <c r="B19" s="96"/>
      <c r="C19" s="96"/>
      <c r="D19" s="96"/>
      <c r="E19" s="95"/>
      <c r="F19" s="40"/>
      <c r="G19" s="11"/>
      <c r="H19" s="11"/>
      <c r="I19" s="11"/>
    </row>
    <row r="20" spans="1:9" s="15" customFormat="1" ht="12" customHeight="1">
      <c r="A20" s="82"/>
      <c r="B20" s="96"/>
      <c r="C20" s="96"/>
      <c r="D20" s="96"/>
      <c r="E20" s="95"/>
      <c r="F20" s="41"/>
      <c r="G20" s="11"/>
      <c r="H20" s="11"/>
      <c r="I20" s="11"/>
    </row>
    <row r="21" spans="1:9" s="15" customFormat="1" ht="12" customHeight="1">
      <c r="A21" s="82"/>
      <c r="B21" s="96"/>
      <c r="C21" s="96"/>
      <c r="D21" s="96"/>
      <c r="E21" s="95"/>
      <c r="F21" s="41"/>
      <c r="G21" s="11"/>
      <c r="H21" s="11"/>
      <c r="I21" s="11"/>
    </row>
    <row r="22" spans="1:9" s="15" customFormat="1" ht="12" customHeight="1">
      <c r="A22" s="82"/>
      <c r="B22" s="96"/>
      <c r="C22" s="96"/>
      <c r="D22" s="96"/>
      <c r="E22" s="95"/>
      <c r="F22" s="41"/>
      <c r="G22" s="11"/>
      <c r="H22" s="11"/>
      <c r="I22" s="11"/>
    </row>
    <row r="23" spans="1:9" s="15" customFormat="1" ht="12" customHeight="1">
      <c r="A23" s="82"/>
      <c r="B23" s="96"/>
      <c r="C23" s="96"/>
      <c r="D23" s="96"/>
      <c r="E23" s="94"/>
      <c r="F23" s="41"/>
      <c r="G23" s="11"/>
      <c r="H23" s="11"/>
      <c r="I23" s="11"/>
    </row>
    <row r="24" spans="1:9" s="15" customFormat="1" ht="12" customHeight="1">
      <c r="A24" s="82"/>
      <c r="B24" s="96"/>
      <c r="C24" s="96"/>
      <c r="D24" s="96"/>
      <c r="E24" s="95"/>
      <c r="F24" s="41"/>
      <c r="G24" s="11"/>
      <c r="H24" s="11"/>
      <c r="I24" s="11"/>
    </row>
    <row r="25" spans="1:9" s="15" customFormat="1" ht="12" customHeight="1">
      <c r="A25" s="82"/>
      <c r="B25" s="96"/>
      <c r="C25" s="96"/>
      <c r="D25" s="96"/>
      <c r="E25" s="95"/>
      <c r="F25" s="41"/>
      <c r="G25" s="11"/>
      <c r="H25" s="11"/>
      <c r="I25" s="11"/>
    </row>
    <row r="26" spans="1:9" s="15" customFormat="1" ht="12" customHeight="1">
      <c r="A26" s="82"/>
      <c r="B26" s="96"/>
      <c r="C26" s="96"/>
      <c r="D26" s="96"/>
      <c r="E26" s="95"/>
      <c r="F26" s="40"/>
      <c r="G26" s="11"/>
      <c r="H26" s="11"/>
      <c r="I26" s="11"/>
    </row>
    <row r="27" spans="1:9" s="15" customFormat="1" ht="12" customHeight="1">
      <c r="A27" s="82"/>
      <c r="B27" s="96"/>
      <c r="C27" s="96"/>
      <c r="D27" s="96"/>
      <c r="E27" s="95"/>
      <c r="F27" s="41"/>
      <c r="G27" s="11"/>
      <c r="H27" s="11"/>
      <c r="I27" s="11"/>
    </row>
    <row r="28" spans="1:9" s="15" customFormat="1" ht="12" customHeight="1">
      <c r="A28" s="82"/>
      <c r="B28" s="96"/>
      <c r="C28" s="96"/>
      <c r="D28" s="96"/>
      <c r="E28" s="95"/>
      <c r="F28" s="41"/>
      <c r="G28" s="11"/>
      <c r="H28" s="11"/>
      <c r="I28" s="11"/>
    </row>
    <row r="29" spans="1:9" s="15" customFormat="1" ht="12" customHeight="1">
      <c r="A29" s="81"/>
      <c r="B29" s="96"/>
      <c r="C29" s="96"/>
      <c r="D29" s="96"/>
      <c r="E29" s="95"/>
      <c r="F29" s="41"/>
      <c r="G29" s="11"/>
      <c r="H29" s="11"/>
      <c r="I29" s="11"/>
    </row>
    <row r="30" spans="1:9" s="15" customFormat="1" ht="12" customHeight="1">
      <c r="A30" s="82"/>
      <c r="B30" s="96"/>
      <c r="C30" s="96"/>
      <c r="D30" s="96"/>
      <c r="E30" s="95"/>
      <c r="F30" s="41"/>
      <c r="G30" s="11"/>
      <c r="H30" s="11"/>
      <c r="I30" s="11"/>
    </row>
    <row r="31" spans="1:9" s="15" customFormat="1" ht="12" customHeight="1">
      <c r="A31" s="82"/>
      <c r="B31" s="96"/>
      <c r="C31" s="96"/>
      <c r="D31" s="96"/>
      <c r="E31" s="96"/>
      <c r="F31" s="41"/>
      <c r="G31" s="11"/>
      <c r="H31" s="11"/>
      <c r="I31" s="11"/>
    </row>
    <row r="32" spans="1:9" s="15" customFormat="1" ht="12" customHeight="1">
      <c r="A32" s="82"/>
      <c r="B32" s="96"/>
      <c r="C32" s="96"/>
      <c r="D32" s="96"/>
      <c r="E32" s="94"/>
      <c r="F32" s="41"/>
      <c r="G32" s="11"/>
      <c r="H32" s="11"/>
      <c r="I32" s="11"/>
    </row>
    <row r="33" spans="1:9" s="15" customFormat="1" ht="12" customHeight="1">
      <c r="A33" s="82"/>
      <c r="B33" s="96"/>
      <c r="C33" s="96"/>
      <c r="D33" s="96"/>
      <c r="E33" s="95"/>
      <c r="F33" s="40"/>
      <c r="G33" s="11"/>
      <c r="H33" s="11"/>
      <c r="I33" s="11"/>
    </row>
    <row r="34" spans="1:9" s="15" customFormat="1" ht="12" customHeight="1">
      <c r="A34" s="82"/>
      <c r="B34" s="96"/>
      <c r="C34" s="96"/>
      <c r="D34" s="96"/>
      <c r="E34" s="95"/>
      <c r="F34" s="41"/>
      <c r="G34" s="11"/>
      <c r="H34" s="11"/>
      <c r="I34" s="11"/>
    </row>
    <row r="35" spans="1:9" s="15" customFormat="1" ht="9" customHeight="1">
      <c r="A35" s="39"/>
      <c r="B35" s="92"/>
      <c r="C35" s="92"/>
      <c r="D35" s="92"/>
      <c r="E35" s="95"/>
      <c r="F35" s="40"/>
      <c r="G35" s="11"/>
      <c r="H35" s="11"/>
      <c r="I35" s="11"/>
    </row>
    <row r="36" spans="1:9" s="15" customFormat="1" ht="12.75" customHeight="1">
      <c r="A36" s="378"/>
      <c r="B36" s="379"/>
      <c r="C36" s="379"/>
      <c r="D36" s="379"/>
      <c r="E36" s="379"/>
    </row>
    <row r="37" spans="1:9" s="15" customFormat="1" ht="12" customHeight="1">
      <c r="A37" s="376"/>
      <c r="B37" s="377"/>
      <c r="C37" s="377"/>
      <c r="D37" s="377"/>
      <c r="E37" s="377"/>
    </row>
    <row r="38" spans="1:9" s="15" customFormat="1" ht="15" customHeight="1">
      <c r="E38" s="96"/>
    </row>
    <row r="39" spans="1:9" s="15" customFormat="1" ht="15" customHeight="1">
      <c r="E39" s="94"/>
    </row>
    <row r="40" spans="1:9" s="15" customFormat="1" ht="15" customHeight="1">
      <c r="E40" s="95"/>
    </row>
    <row r="41" spans="1:9" s="15" customFormat="1" ht="15" customHeight="1">
      <c r="E41" s="95"/>
    </row>
    <row r="42" spans="1:9" s="15" customFormat="1" ht="15" customHeight="1">
      <c r="E42" s="91"/>
    </row>
    <row r="43" spans="1:9" s="15" customFormat="1" ht="15" customHeight="1">
      <c r="E43" s="214"/>
    </row>
    <row r="44" spans="1:9" s="15" customFormat="1" ht="15" customHeight="1">
      <c r="E44" s="11"/>
    </row>
    <row r="45" spans="1:9" s="15" customFormat="1" ht="15" customHeight="1"/>
    <row r="46" spans="1:9" s="15" customFormat="1" ht="15" customHeight="1">
      <c r="E46" s="11"/>
    </row>
    <row r="47" spans="1:9" s="15" customFormat="1" ht="15" customHeight="1">
      <c r="E47" s="11"/>
    </row>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ht="15" customHeight="1"/>
    <row r="87" spans="5:5" ht="15" customHeight="1"/>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sheetData>
  <mergeCells count="6">
    <mergeCell ref="A37:E37"/>
    <mergeCell ref="A1:C1"/>
    <mergeCell ref="A7:A8"/>
    <mergeCell ref="B7:D7"/>
    <mergeCell ref="A36:E36"/>
    <mergeCell ref="A6:C6"/>
  </mergeCells>
  <hyperlinks>
    <hyperlink ref="F1" location="Índice!A1" display="Volver al índice"/>
  </hyperlink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dimension ref="A1:I473"/>
  <sheetViews>
    <sheetView workbookViewId="0">
      <selection activeCell="A6" sqref="A6:C6"/>
    </sheetView>
  </sheetViews>
  <sheetFormatPr baseColWidth="10" defaultColWidth="11.42578125" defaultRowHeight="12.75"/>
  <cols>
    <col min="1" max="1" width="23.5703125"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52" t="s">
        <v>32</v>
      </c>
      <c r="B1" s="361"/>
      <c r="C1" s="361"/>
      <c r="D1" s="37"/>
      <c r="E1" s="38"/>
      <c r="F1" s="212" t="s">
        <v>100</v>
      </c>
    </row>
    <row r="2" spans="1:9" s="2" customFormat="1" ht="5.25" customHeight="1">
      <c r="A2" s="1"/>
      <c r="B2" s="1"/>
      <c r="C2" s="1"/>
      <c r="D2" s="1"/>
      <c r="E2" s="1"/>
    </row>
    <row r="3" spans="1:9" s="67" customFormat="1" ht="15" customHeight="1">
      <c r="A3" s="42" t="s">
        <v>3293</v>
      </c>
      <c r="B3" s="42"/>
      <c r="C3" s="42"/>
      <c r="D3" s="42"/>
      <c r="E3" s="42"/>
    </row>
    <row r="4" spans="1:9" s="67" customFormat="1" ht="15" customHeight="1">
      <c r="A4" s="43" t="s">
        <v>3196</v>
      </c>
      <c r="B4" s="68"/>
      <c r="C4" s="68"/>
      <c r="D4" s="68"/>
      <c r="E4" s="68"/>
      <c r="F4" s="69"/>
    </row>
    <row r="5" spans="1:9" s="71" customFormat="1" ht="6" customHeight="1">
      <c r="A5" s="50"/>
      <c r="B5" s="70"/>
      <c r="C5" s="70"/>
      <c r="D5" s="70"/>
      <c r="E5" s="70"/>
    </row>
    <row r="6" spans="1:9" s="8" customFormat="1" ht="15" customHeight="1" thickBot="1">
      <c r="A6" s="347" t="s">
        <v>3678</v>
      </c>
      <c r="B6" s="348"/>
      <c r="C6" s="348"/>
      <c r="D6" s="9"/>
      <c r="E6" s="9"/>
    </row>
    <row r="7" spans="1:9" s="67" customFormat="1" ht="21.75" customHeight="1">
      <c r="A7" s="355"/>
      <c r="B7" s="357"/>
      <c r="C7" s="357"/>
      <c r="D7" s="357"/>
      <c r="E7" s="213"/>
    </row>
    <row r="8" spans="1:9" s="67" customFormat="1" ht="21.75" customHeight="1">
      <c r="A8" s="356"/>
      <c r="B8" s="45" t="s">
        <v>34</v>
      </c>
      <c r="C8" s="45" t="s">
        <v>35</v>
      </c>
      <c r="D8" s="45" t="s">
        <v>36</v>
      </c>
      <c r="E8" s="45" t="s">
        <v>37</v>
      </c>
    </row>
    <row r="9" spans="1:9" s="8" customFormat="1" ht="21" customHeight="1">
      <c r="A9" s="54" t="s">
        <v>37</v>
      </c>
      <c r="B9" s="65">
        <f>SUM(B11:B36)</f>
        <v>91</v>
      </c>
      <c r="C9" s="65">
        <f>SUM(C11:C36)</f>
        <v>1</v>
      </c>
      <c r="D9" s="65">
        <f>SUM(D11:D36)</f>
        <v>1</v>
      </c>
      <c r="E9" s="65">
        <f>SUM(B9:D9)</f>
        <v>93</v>
      </c>
      <c r="F9" s="10"/>
    </row>
    <row r="10" spans="1:9" s="8" customFormat="1" ht="9" customHeight="1">
      <c r="A10" s="62"/>
      <c r="B10" s="66"/>
      <c r="C10" s="66"/>
      <c r="D10" s="66"/>
      <c r="E10" s="65"/>
    </row>
    <row r="11" spans="1:9" s="88" customFormat="1" ht="12" customHeight="1">
      <c r="A11" s="82" t="s">
        <v>3295</v>
      </c>
      <c r="B11" s="215">
        <v>70</v>
      </c>
      <c r="C11" s="215">
        <v>1</v>
      </c>
      <c r="D11" s="215">
        <v>1</v>
      </c>
      <c r="E11" s="65">
        <f>SUM(B11:D11)</f>
        <v>72</v>
      </c>
      <c r="F11" s="40"/>
      <c r="G11" s="11"/>
      <c r="H11" s="11"/>
      <c r="I11" s="11"/>
    </row>
    <row r="12" spans="1:9" s="88" customFormat="1" ht="12" customHeight="1">
      <c r="A12" s="82" t="s">
        <v>3296</v>
      </c>
      <c r="B12" s="215">
        <v>16</v>
      </c>
      <c r="C12" s="215">
        <v>0</v>
      </c>
      <c r="D12" s="215">
        <v>0</v>
      </c>
      <c r="E12" s="65">
        <f>SUM(B12:D12)</f>
        <v>16</v>
      </c>
      <c r="F12" s="40"/>
      <c r="G12" s="11"/>
      <c r="H12" s="11"/>
      <c r="I12" s="11"/>
    </row>
    <row r="13" spans="1:9" s="88" customFormat="1" ht="12" customHeight="1">
      <c r="A13" s="82" t="s">
        <v>3298</v>
      </c>
      <c r="B13" s="215">
        <v>1</v>
      </c>
      <c r="C13" s="215">
        <v>0</v>
      </c>
      <c r="D13" s="215">
        <v>0</v>
      </c>
      <c r="E13" s="65">
        <f>SUM(B13:D13)</f>
        <v>1</v>
      </c>
      <c r="F13" s="40"/>
      <c r="G13" s="11"/>
      <c r="H13" s="11"/>
      <c r="I13" s="11"/>
    </row>
    <row r="14" spans="1:9" s="88" customFormat="1" ht="12" customHeight="1">
      <c r="A14" s="82" t="s">
        <v>3297</v>
      </c>
      <c r="B14" s="215">
        <v>3</v>
      </c>
      <c r="C14" s="215">
        <v>0</v>
      </c>
      <c r="D14" s="215">
        <v>0</v>
      </c>
      <c r="E14" s="65">
        <f>SUM(B14:D14)</f>
        <v>3</v>
      </c>
      <c r="F14" s="40"/>
      <c r="G14" s="11"/>
      <c r="H14" s="11"/>
      <c r="I14" s="11"/>
    </row>
    <row r="15" spans="1:9" s="88" customFormat="1" ht="12" customHeight="1">
      <c r="A15" s="82" t="s">
        <v>3383</v>
      </c>
      <c r="B15" s="215">
        <v>1</v>
      </c>
      <c r="C15" s="215">
        <v>0</v>
      </c>
      <c r="D15" s="215">
        <v>0</v>
      </c>
      <c r="E15" s="65">
        <f>SUM(B15:D15)</f>
        <v>1</v>
      </c>
      <c r="F15" s="40"/>
      <c r="G15" s="11"/>
      <c r="H15" s="11"/>
      <c r="I15" s="11"/>
    </row>
    <row r="16" spans="1:9" s="88" customFormat="1" ht="12" customHeight="1">
      <c r="A16" s="82"/>
      <c r="B16" s="96"/>
      <c r="C16" s="96"/>
      <c r="D16" s="96"/>
      <c r="E16" s="94"/>
      <c r="F16" s="41"/>
      <c r="G16" s="11"/>
      <c r="H16" s="11"/>
      <c r="I16" s="11"/>
    </row>
    <row r="17" spans="1:9" s="88" customFormat="1" ht="12" customHeight="1">
      <c r="A17" s="82"/>
      <c r="B17" s="96"/>
      <c r="C17" s="96"/>
      <c r="D17" s="96"/>
      <c r="E17" s="95"/>
      <c r="F17" s="41"/>
      <c r="G17" s="11"/>
      <c r="H17" s="11"/>
      <c r="I17" s="11"/>
    </row>
    <row r="18" spans="1:9" s="88" customFormat="1" ht="12" customHeight="1">
      <c r="A18" s="82"/>
      <c r="B18" s="96"/>
      <c r="C18" s="96"/>
      <c r="D18" s="96"/>
      <c r="E18" s="95"/>
      <c r="F18" s="41"/>
      <c r="G18" s="11"/>
      <c r="H18" s="11"/>
      <c r="I18" s="11"/>
    </row>
    <row r="19" spans="1:9" s="15" customFormat="1" ht="12" customHeight="1">
      <c r="A19" s="82"/>
      <c r="B19" s="96"/>
      <c r="C19" s="96"/>
      <c r="D19" s="96"/>
      <c r="E19" s="95"/>
      <c r="F19" s="40"/>
      <c r="G19" s="11"/>
      <c r="H19" s="11"/>
      <c r="I19" s="11"/>
    </row>
    <row r="20" spans="1:9" s="15" customFormat="1" ht="12" customHeight="1">
      <c r="A20" s="82"/>
      <c r="B20" s="96"/>
      <c r="C20" s="96"/>
      <c r="D20" s="96"/>
      <c r="E20" s="95"/>
      <c r="F20" s="41"/>
      <c r="G20" s="11"/>
      <c r="H20" s="11"/>
      <c r="I20" s="11"/>
    </row>
    <row r="21" spans="1:9" s="15" customFormat="1" ht="12" customHeight="1">
      <c r="A21" s="82"/>
      <c r="B21" s="96"/>
      <c r="C21" s="96"/>
      <c r="D21" s="96"/>
      <c r="E21" s="95"/>
      <c r="F21" s="41"/>
      <c r="G21" s="11"/>
      <c r="H21" s="11"/>
      <c r="I21" s="11"/>
    </row>
    <row r="22" spans="1:9" s="15" customFormat="1" ht="12" customHeight="1">
      <c r="A22" s="81"/>
      <c r="B22" s="96"/>
      <c r="C22" s="96"/>
      <c r="D22" s="96"/>
      <c r="E22" s="95"/>
      <c r="F22" s="41"/>
      <c r="G22" s="11"/>
      <c r="H22" s="11"/>
      <c r="I22" s="11"/>
    </row>
    <row r="23" spans="1:9" s="15" customFormat="1" ht="12" customHeight="1">
      <c r="A23" s="82"/>
      <c r="B23" s="96"/>
      <c r="C23" s="96"/>
      <c r="D23" s="96"/>
      <c r="E23" s="95"/>
      <c r="F23" s="41"/>
      <c r="G23" s="11"/>
      <c r="H23" s="11"/>
      <c r="I23" s="11"/>
    </row>
    <row r="24" spans="1:9" s="15" customFormat="1" ht="12" customHeight="1">
      <c r="A24" s="82"/>
      <c r="B24" s="96"/>
      <c r="C24" s="96"/>
      <c r="D24" s="96"/>
      <c r="E24" s="96"/>
      <c r="F24" s="41"/>
      <c r="G24" s="11"/>
      <c r="H24" s="11"/>
      <c r="I24" s="11"/>
    </row>
    <row r="25" spans="1:9" s="15" customFormat="1" ht="12" customHeight="1">
      <c r="A25" s="82"/>
      <c r="B25" s="96"/>
      <c r="C25" s="96"/>
      <c r="D25" s="96"/>
      <c r="E25" s="94"/>
      <c r="F25" s="41"/>
      <c r="G25" s="11"/>
      <c r="H25" s="11"/>
      <c r="I25" s="11"/>
    </row>
    <row r="26" spans="1:9" s="15" customFormat="1" ht="12" customHeight="1">
      <c r="A26" s="82"/>
      <c r="B26" s="96"/>
      <c r="C26" s="96"/>
      <c r="D26" s="96"/>
      <c r="E26" s="95"/>
      <c r="F26" s="41"/>
      <c r="G26" s="11"/>
      <c r="H26" s="11"/>
      <c r="I26" s="11"/>
    </row>
    <row r="27" spans="1:9" s="15" customFormat="1" ht="12" customHeight="1">
      <c r="A27" s="82"/>
      <c r="B27" s="96"/>
      <c r="C27" s="96"/>
      <c r="D27" s="96"/>
      <c r="E27" s="95"/>
      <c r="F27" s="41"/>
      <c r="G27" s="11"/>
      <c r="H27" s="11"/>
      <c r="I27" s="11"/>
    </row>
    <row r="28" spans="1:9" s="15" customFormat="1" ht="12" customHeight="1">
      <c r="A28" s="82"/>
      <c r="B28" s="96"/>
      <c r="C28" s="96"/>
      <c r="D28" s="96"/>
      <c r="E28" s="95"/>
      <c r="F28" s="40"/>
      <c r="G28" s="11"/>
      <c r="H28" s="11"/>
      <c r="I28" s="11"/>
    </row>
    <row r="29" spans="1:9" s="15" customFormat="1" ht="12" customHeight="1">
      <c r="A29" s="82"/>
      <c r="B29" s="96"/>
      <c r="C29" s="96"/>
      <c r="D29" s="96"/>
      <c r="E29" s="95"/>
      <c r="F29" s="41"/>
      <c r="G29" s="11"/>
      <c r="H29" s="11"/>
      <c r="I29" s="11"/>
    </row>
    <row r="30" spans="1:9" s="15" customFormat="1" ht="12" customHeight="1">
      <c r="A30" s="82"/>
      <c r="B30" s="96"/>
      <c r="C30" s="96"/>
      <c r="D30" s="96"/>
      <c r="E30" s="95"/>
      <c r="F30" s="41"/>
      <c r="G30" s="11"/>
      <c r="H30" s="11"/>
      <c r="I30" s="11"/>
    </row>
    <row r="31" spans="1:9" s="15" customFormat="1" ht="12" customHeight="1">
      <c r="A31" s="81"/>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2"/>
      <c r="B33" s="96"/>
      <c r="C33" s="96"/>
      <c r="D33" s="96"/>
      <c r="E33" s="96"/>
      <c r="F33" s="41"/>
      <c r="G33" s="11"/>
      <c r="H33" s="11"/>
      <c r="I33" s="11"/>
    </row>
    <row r="34" spans="1:9" s="15" customFormat="1" ht="12" customHeight="1">
      <c r="A34" s="82"/>
      <c r="B34" s="96"/>
      <c r="C34" s="96"/>
      <c r="D34" s="96"/>
      <c r="E34" s="94"/>
      <c r="F34" s="41"/>
      <c r="G34" s="11"/>
      <c r="H34" s="11"/>
      <c r="I34" s="11"/>
    </row>
    <row r="35" spans="1:9" s="15" customFormat="1" ht="12" customHeight="1">
      <c r="A35" s="82"/>
      <c r="B35" s="96"/>
      <c r="C35" s="96"/>
      <c r="D35" s="96"/>
      <c r="E35" s="95"/>
      <c r="F35" s="40"/>
      <c r="G35" s="11"/>
      <c r="H35" s="11"/>
      <c r="I35" s="11"/>
    </row>
    <row r="36" spans="1:9" s="15" customFormat="1" ht="12" customHeight="1">
      <c r="A36" s="82"/>
      <c r="B36" s="96"/>
      <c r="C36" s="96"/>
      <c r="D36" s="96"/>
      <c r="E36" s="95"/>
      <c r="F36" s="41"/>
      <c r="G36" s="11"/>
      <c r="H36" s="11"/>
      <c r="I36" s="11"/>
    </row>
    <row r="37" spans="1:9" s="15" customFormat="1" ht="9" customHeight="1">
      <c r="A37" s="39"/>
      <c r="B37" s="92"/>
      <c r="C37" s="92"/>
      <c r="D37" s="92"/>
      <c r="E37" s="95"/>
      <c r="F37" s="40"/>
      <c r="G37" s="11"/>
      <c r="H37" s="11"/>
      <c r="I37" s="11"/>
    </row>
    <row r="38" spans="1:9" s="15" customFormat="1" ht="12.75" customHeight="1">
      <c r="A38" s="378"/>
      <c r="B38" s="379"/>
      <c r="C38" s="379"/>
      <c r="D38" s="379"/>
      <c r="E38" s="379"/>
    </row>
    <row r="39" spans="1:9" s="15" customFormat="1" ht="12" customHeight="1">
      <c r="A39" s="376"/>
      <c r="B39" s="377"/>
      <c r="C39" s="377"/>
      <c r="D39" s="377"/>
      <c r="E39" s="377"/>
    </row>
    <row r="40" spans="1:9" s="15" customFormat="1" ht="15" customHeight="1">
      <c r="E40" s="96"/>
    </row>
    <row r="41" spans="1:9" s="15" customFormat="1" ht="15" customHeight="1">
      <c r="E41" s="94"/>
    </row>
    <row r="42" spans="1:9" s="15" customFormat="1" ht="15" customHeight="1">
      <c r="E42" s="95"/>
    </row>
    <row r="43" spans="1:9" s="15" customFormat="1" ht="15" customHeight="1">
      <c r="E43" s="95"/>
    </row>
    <row r="44" spans="1:9" s="15" customFormat="1" ht="15" customHeight="1">
      <c r="E44" s="91"/>
    </row>
    <row r="45" spans="1:9" s="15" customFormat="1" ht="15" customHeight="1">
      <c r="E45" s="214"/>
    </row>
    <row r="46" spans="1:9" s="15" customFormat="1" ht="15" customHeight="1">
      <c r="E46" s="11"/>
    </row>
    <row r="47" spans="1:9" s="15" customFormat="1" ht="15" customHeight="1"/>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sheetData>
  <mergeCells count="6">
    <mergeCell ref="A39:E39"/>
    <mergeCell ref="A1:C1"/>
    <mergeCell ref="A7:A8"/>
    <mergeCell ref="B7:D7"/>
    <mergeCell ref="A38:E38"/>
    <mergeCell ref="A6:C6"/>
  </mergeCells>
  <hyperlinks>
    <hyperlink ref="F1" location="Índice!A1" display="Volver al índice"/>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dimension ref="A1:M371"/>
  <sheetViews>
    <sheetView topLeftCell="A230" workbookViewId="0">
      <selection activeCell="B245" sqref="B245"/>
    </sheetView>
  </sheetViews>
  <sheetFormatPr baseColWidth="10" defaultRowHeight="12.75"/>
  <cols>
    <col min="1" max="1" width="7" style="101" customWidth="1"/>
    <col min="2" max="2" width="69.28515625" customWidth="1"/>
  </cols>
  <sheetData>
    <row r="1" spans="1:2" ht="20.100000000000001" customHeight="1">
      <c r="A1" s="380" t="s">
        <v>194</v>
      </c>
      <c r="B1" s="380"/>
    </row>
    <row r="2" spans="1:2" ht="20.100000000000001" customHeight="1">
      <c r="A2" s="99" t="s">
        <v>101</v>
      </c>
      <c r="B2" s="100" t="s">
        <v>195</v>
      </c>
    </row>
    <row r="3" spans="1:2" ht="20.100000000000001" customHeight="1">
      <c r="A3" s="99" t="s">
        <v>196</v>
      </c>
      <c r="B3" s="100" t="s">
        <v>197</v>
      </c>
    </row>
    <row r="4" spans="1:2" ht="20.100000000000001" customHeight="1">
      <c r="A4" s="99" t="s">
        <v>102</v>
      </c>
      <c r="B4" s="100" t="s">
        <v>198</v>
      </c>
    </row>
    <row r="5" spans="1:2" ht="20.100000000000001" customHeight="1">
      <c r="A5" s="99" t="s">
        <v>103</v>
      </c>
      <c r="B5" s="100" t="s">
        <v>199</v>
      </c>
    </row>
    <row r="6" spans="1:2" ht="20.100000000000001" customHeight="1">
      <c r="A6" s="99" t="s">
        <v>104</v>
      </c>
      <c r="B6" s="100" t="s">
        <v>200</v>
      </c>
    </row>
    <row r="7" spans="1:2" ht="20.100000000000001" customHeight="1">
      <c r="A7" s="99" t="s">
        <v>105</v>
      </c>
      <c r="B7" s="100" t="s">
        <v>201</v>
      </c>
    </row>
    <row r="8" spans="1:2" ht="20.100000000000001" customHeight="1">
      <c r="A8" s="99" t="s">
        <v>202</v>
      </c>
      <c r="B8" s="100" t="s">
        <v>203</v>
      </c>
    </row>
    <row r="9" spans="1:2" ht="20.100000000000001" customHeight="1">
      <c r="A9" s="99" t="s">
        <v>106</v>
      </c>
      <c r="B9" s="100" t="s">
        <v>204</v>
      </c>
    </row>
    <row r="10" spans="1:2" ht="20.100000000000001" customHeight="1">
      <c r="A10" s="99" t="s">
        <v>107</v>
      </c>
      <c r="B10" s="100" t="s">
        <v>205</v>
      </c>
    </row>
    <row r="11" spans="1:2" ht="20.100000000000001" customHeight="1">
      <c r="A11" s="99" t="s">
        <v>108</v>
      </c>
      <c r="B11" s="100" t="s">
        <v>206</v>
      </c>
    </row>
    <row r="12" spans="1:2" ht="20.100000000000001" customHeight="1">
      <c r="A12" s="99" t="s">
        <v>207</v>
      </c>
      <c r="B12" s="100" t="s">
        <v>208</v>
      </c>
    </row>
    <row r="13" spans="1:2" ht="20.100000000000001" customHeight="1">
      <c r="A13" s="99" t="s">
        <v>209</v>
      </c>
      <c r="B13" s="100" t="s">
        <v>210</v>
      </c>
    </row>
    <row r="14" spans="1:2" ht="20.100000000000001" customHeight="1">
      <c r="A14" s="99" t="s">
        <v>211</v>
      </c>
      <c r="B14" s="100" t="s">
        <v>212</v>
      </c>
    </row>
    <row r="15" spans="1:2" ht="20.100000000000001" customHeight="1">
      <c r="A15" s="99" t="s">
        <v>109</v>
      </c>
      <c r="B15" s="100" t="s">
        <v>213</v>
      </c>
    </row>
    <row r="16" spans="1:2" ht="20.100000000000001" customHeight="1">
      <c r="A16" s="99" t="s">
        <v>214</v>
      </c>
      <c r="B16" s="100" t="s">
        <v>215</v>
      </c>
    </row>
    <row r="17" spans="1:2" ht="20.100000000000001" customHeight="1">
      <c r="A17" s="99" t="s">
        <v>110</v>
      </c>
      <c r="B17" s="100" t="s">
        <v>216</v>
      </c>
    </row>
    <row r="18" spans="1:2" ht="20.100000000000001" customHeight="1">
      <c r="A18" s="99" t="s">
        <v>111</v>
      </c>
      <c r="B18" s="100" t="s">
        <v>217</v>
      </c>
    </row>
    <row r="19" spans="1:2" ht="20.100000000000001" customHeight="1">
      <c r="A19" s="99" t="s">
        <v>112</v>
      </c>
      <c r="B19" s="100" t="s">
        <v>218</v>
      </c>
    </row>
    <row r="20" spans="1:2" ht="20.100000000000001" customHeight="1">
      <c r="A20" s="99" t="s">
        <v>113</v>
      </c>
      <c r="B20" s="100" t="s">
        <v>219</v>
      </c>
    </row>
    <row r="21" spans="1:2" ht="20.100000000000001" customHeight="1">
      <c r="A21" s="99" t="s">
        <v>114</v>
      </c>
      <c r="B21" s="100" t="s">
        <v>220</v>
      </c>
    </row>
    <row r="22" spans="1:2" ht="20.100000000000001" customHeight="1">
      <c r="A22" s="99" t="s">
        <v>115</v>
      </c>
      <c r="B22" s="100" t="s">
        <v>221</v>
      </c>
    </row>
    <row r="23" spans="1:2" ht="20.100000000000001" customHeight="1">
      <c r="A23" s="99" t="s">
        <v>116</v>
      </c>
      <c r="B23" s="100" t="s">
        <v>222</v>
      </c>
    </row>
    <row r="24" spans="1:2" ht="20.100000000000001" customHeight="1">
      <c r="A24" s="99" t="s">
        <v>186</v>
      </c>
      <c r="B24" s="100" t="s">
        <v>223</v>
      </c>
    </row>
    <row r="25" spans="1:2" ht="20.100000000000001" customHeight="1">
      <c r="A25" s="99" t="s">
        <v>117</v>
      </c>
      <c r="B25" s="100" t="s">
        <v>224</v>
      </c>
    </row>
    <row r="26" spans="1:2" ht="20.100000000000001" customHeight="1">
      <c r="A26" s="99" t="s">
        <v>118</v>
      </c>
      <c r="B26" s="100" t="s">
        <v>225</v>
      </c>
    </row>
    <row r="27" spans="1:2" ht="20.100000000000001" customHeight="1">
      <c r="A27" s="99" t="s">
        <v>119</v>
      </c>
      <c r="B27" s="100" t="s">
        <v>226</v>
      </c>
    </row>
    <row r="28" spans="1:2" ht="20.100000000000001" customHeight="1">
      <c r="A28" s="99" t="s">
        <v>120</v>
      </c>
      <c r="B28" s="100" t="s">
        <v>227</v>
      </c>
    </row>
    <row r="29" spans="1:2" ht="20.100000000000001" customHeight="1">
      <c r="A29" s="99" t="s">
        <v>121</v>
      </c>
      <c r="B29" s="100" t="s">
        <v>228</v>
      </c>
    </row>
    <row r="30" spans="1:2" ht="20.100000000000001" customHeight="1">
      <c r="A30" s="99" t="s">
        <v>229</v>
      </c>
      <c r="B30" s="100" t="s">
        <v>230</v>
      </c>
    </row>
    <row r="31" spans="1:2" ht="20.100000000000001" customHeight="1">
      <c r="A31" s="99" t="s">
        <v>122</v>
      </c>
      <c r="B31" s="100" t="s">
        <v>231</v>
      </c>
    </row>
    <row r="32" spans="1:2" ht="20.100000000000001" customHeight="1">
      <c r="A32" s="99" t="s">
        <v>123</v>
      </c>
      <c r="B32" s="100" t="s">
        <v>232</v>
      </c>
    </row>
    <row r="33" spans="1:2" ht="20.100000000000001" customHeight="1">
      <c r="A33" s="99" t="s">
        <v>233</v>
      </c>
      <c r="B33" s="100" t="s">
        <v>234</v>
      </c>
    </row>
    <row r="34" spans="1:2" ht="20.100000000000001" customHeight="1">
      <c r="A34" s="99" t="s">
        <v>124</v>
      </c>
      <c r="B34" s="100" t="s">
        <v>235</v>
      </c>
    </row>
    <row r="35" spans="1:2" ht="20.100000000000001" customHeight="1">
      <c r="A35" s="99" t="s">
        <v>125</v>
      </c>
      <c r="B35" s="100" t="s">
        <v>236</v>
      </c>
    </row>
    <row r="36" spans="1:2" ht="20.100000000000001" customHeight="1">
      <c r="A36" s="99" t="s">
        <v>126</v>
      </c>
      <c r="B36" s="100" t="s">
        <v>237</v>
      </c>
    </row>
    <row r="37" spans="1:2" ht="20.100000000000001" customHeight="1">
      <c r="A37" s="99" t="s">
        <v>127</v>
      </c>
      <c r="B37" s="100" t="s">
        <v>238</v>
      </c>
    </row>
    <row r="38" spans="1:2" ht="20.100000000000001" customHeight="1">
      <c r="A38" s="99" t="s">
        <v>239</v>
      </c>
      <c r="B38" s="100" t="s">
        <v>240</v>
      </c>
    </row>
    <row r="39" spans="1:2" ht="20.100000000000001" customHeight="1">
      <c r="A39" s="99" t="s">
        <v>128</v>
      </c>
      <c r="B39" s="100" t="s">
        <v>241</v>
      </c>
    </row>
    <row r="40" spans="1:2" ht="20.100000000000001" customHeight="1">
      <c r="A40" s="99" t="s">
        <v>129</v>
      </c>
      <c r="B40" s="100" t="s">
        <v>242</v>
      </c>
    </row>
    <row r="41" spans="1:2" ht="20.100000000000001" customHeight="1">
      <c r="A41" s="99" t="s">
        <v>130</v>
      </c>
      <c r="B41" s="100" t="s">
        <v>243</v>
      </c>
    </row>
    <row r="42" spans="1:2" ht="20.100000000000001" customHeight="1">
      <c r="A42" s="99" t="s">
        <v>244</v>
      </c>
      <c r="B42" s="100" t="s">
        <v>245</v>
      </c>
    </row>
    <row r="43" spans="1:2" ht="20.100000000000001" customHeight="1">
      <c r="A43" s="99" t="s">
        <v>131</v>
      </c>
      <c r="B43" s="100" t="s">
        <v>246</v>
      </c>
    </row>
    <row r="44" spans="1:2" ht="20.100000000000001" customHeight="1">
      <c r="A44" s="99" t="s">
        <v>132</v>
      </c>
      <c r="B44" s="100" t="s">
        <v>247</v>
      </c>
    </row>
    <row r="45" spans="1:2" ht="20.100000000000001" customHeight="1">
      <c r="A45" s="99" t="s">
        <v>248</v>
      </c>
      <c r="B45" s="100" t="s">
        <v>249</v>
      </c>
    </row>
    <row r="46" spans="1:2" ht="20.100000000000001" customHeight="1">
      <c r="A46" s="99" t="s">
        <v>250</v>
      </c>
      <c r="B46" s="100" t="s">
        <v>251</v>
      </c>
    </row>
    <row r="47" spans="1:2" ht="20.100000000000001" customHeight="1">
      <c r="A47" s="99" t="s">
        <v>133</v>
      </c>
      <c r="B47" s="100" t="s">
        <v>252</v>
      </c>
    </row>
    <row r="48" spans="1:2" ht="20.100000000000001" customHeight="1">
      <c r="A48" s="99" t="s">
        <v>253</v>
      </c>
      <c r="B48" s="100" t="s">
        <v>254</v>
      </c>
    </row>
    <row r="49" spans="1:2" ht="20.100000000000001" customHeight="1">
      <c r="A49" s="99" t="s">
        <v>255</v>
      </c>
      <c r="B49" s="100" t="s">
        <v>256</v>
      </c>
    </row>
    <row r="50" spans="1:2" ht="20.100000000000001" customHeight="1">
      <c r="A50" s="99" t="s">
        <v>257</v>
      </c>
      <c r="B50" s="100" t="s">
        <v>258</v>
      </c>
    </row>
    <row r="51" spans="1:2" ht="20.100000000000001" customHeight="1">
      <c r="A51" s="99">
        <v>100</v>
      </c>
      <c r="B51" s="100" t="s">
        <v>259</v>
      </c>
    </row>
    <row r="52" spans="1:2" ht="20.100000000000001" customHeight="1">
      <c r="A52" s="99">
        <v>101</v>
      </c>
      <c r="B52" s="100" t="s">
        <v>260</v>
      </c>
    </row>
    <row r="53" spans="1:2" ht="20.100000000000001" customHeight="1">
      <c r="A53" s="99">
        <v>102</v>
      </c>
      <c r="B53" s="100" t="s">
        <v>261</v>
      </c>
    </row>
    <row r="54" spans="1:2" ht="20.100000000000001" customHeight="1">
      <c r="A54" s="99">
        <v>103</v>
      </c>
      <c r="B54" s="100" t="s">
        <v>262</v>
      </c>
    </row>
    <row r="55" spans="1:2" ht="20.100000000000001" customHeight="1">
      <c r="A55" s="99">
        <v>109</v>
      </c>
      <c r="B55" s="100" t="s">
        <v>263</v>
      </c>
    </row>
    <row r="56" spans="1:2" ht="20.100000000000001" customHeight="1">
      <c r="A56" s="99">
        <v>110</v>
      </c>
      <c r="B56" s="100" t="s">
        <v>264</v>
      </c>
    </row>
    <row r="57" spans="1:2" ht="20.100000000000001" customHeight="1">
      <c r="A57" s="99">
        <v>111</v>
      </c>
      <c r="B57" s="100" t="s">
        <v>265</v>
      </c>
    </row>
    <row r="58" spans="1:2" ht="20.100000000000001" customHeight="1">
      <c r="A58" s="99">
        <v>112</v>
      </c>
      <c r="B58" s="100" t="s">
        <v>266</v>
      </c>
    </row>
    <row r="59" spans="1:2" ht="20.100000000000001" customHeight="1">
      <c r="A59" s="99">
        <v>119</v>
      </c>
      <c r="B59" s="100" t="s">
        <v>267</v>
      </c>
    </row>
    <row r="60" spans="1:2" ht="20.100000000000001" customHeight="1">
      <c r="A60" s="99">
        <v>120</v>
      </c>
      <c r="B60" s="100" t="s">
        <v>268</v>
      </c>
    </row>
    <row r="61" spans="1:2" ht="20.100000000000001" customHeight="1">
      <c r="A61" s="99">
        <v>121</v>
      </c>
      <c r="B61" s="100" t="s">
        <v>269</v>
      </c>
    </row>
    <row r="62" spans="1:2" ht="20.100000000000001" customHeight="1">
      <c r="A62" s="99">
        <v>122</v>
      </c>
      <c r="B62" s="100" t="s">
        <v>270</v>
      </c>
    </row>
    <row r="63" spans="1:2" ht="20.100000000000001" customHeight="1">
      <c r="A63" s="99">
        <v>129</v>
      </c>
      <c r="B63" s="100" t="s">
        <v>271</v>
      </c>
    </row>
    <row r="64" spans="1:2" ht="20.100000000000001" customHeight="1">
      <c r="A64" s="99">
        <v>999</v>
      </c>
      <c r="B64" s="100" t="s">
        <v>272</v>
      </c>
    </row>
    <row r="65" spans="1:2" ht="20.100000000000001" customHeight="1">
      <c r="A65" s="381" t="s">
        <v>273</v>
      </c>
      <c r="B65" s="381"/>
    </row>
    <row r="66" spans="1:2" ht="20.100000000000001" customHeight="1">
      <c r="A66" s="99" t="s">
        <v>101</v>
      </c>
      <c r="B66" s="100" t="s">
        <v>195</v>
      </c>
    </row>
    <row r="67" spans="1:2" ht="20.100000000000001" customHeight="1">
      <c r="A67" s="99" t="s">
        <v>196</v>
      </c>
      <c r="B67" s="100" t="s">
        <v>274</v>
      </c>
    </row>
    <row r="68" spans="1:2" ht="20.100000000000001" customHeight="1">
      <c r="A68" s="99" t="s">
        <v>102</v>
      </c>
      <c r="B68" s="100" t="s">
        <v>275</v>
      </c>
    </row>
    <row r="69" spans="1:2" ht="20.100000000000001" customHeight="1">
      <c r="A69" s="99" t="s">
        <v>103</v>
      </c>
      <c r="B69" s="100" t="s">
        <v>276</v>
      </c>
    </row>
    <row r="70" spans="1:2" ht="20.100000000000001" customHeight="1">
      <c r="A70" s="99" t="s">
        <v>105</v>
      </c>
      <c r="B70" s="100" t="s">
        <v>277</v>
      </c>
    </row>
    <row r="71" spans="1:2" ht="20.100000000000001" customHeight="1">
      <c r="A71" s="99" t="s">
        <v>202</v>
      </c>
      <c r="B71" s="100" t="s">
        <v>278</v>
      </c>
    </row>
    <row r="72" spans="1:2" ht="20.100000000000001" customHeight="1">
      <c r="A72" s="99" t="s">
        <v>106</v>
      </c>
      <c r="B72" s="100" t="s">
        <v>279</v>
      </c>
    </row>
    <row r="73" spans="1:2" ht="20.100000000000001" customHeight="1">
      <c r="A73" s="99" t="s">
        <v>107</v>
      </c>
      <c r="B73" s="100" t="s">
        <v>280</v>
      </c>
    </row>
    <row r="74" spans="1:2" ht="20.100000000000001" customHeight="1">
      <c r="A74" s="99" t="s">
        <v>108</v>
      </c>
      <c r="B74" s="100" t="s">
        <v>281</v>
      </c>
    </row>
    <row r="75" spans="1:2" ht="20.100000000000001" customHeight="1">
      <c r="A75" s="99" t="s">
        <v>207</v>
      </c>
      <c r="B75" s="100" t="s">
        <v>282</v>
      </c>
    </row>
    <row r="76" spans="1:2" ht="20.100000000000001" customHeight="1">
      <c r="A76" s="99" t="s">
        <v>209</v>
      </c>
      <c r="B76" s="100" t="s">
        <v>283</v>
      </c>
    </row>
    <row r="77" spans="1:2" ht="20.100000000000001" customHeight="1">
      <c r="A77" s="99" t="s">
        <v>109</v>
      </c>
      <c r="B77" s="100" t="s">
        <v>284</v>
      </c>
    </row>
    <row r="78" spans="1:2" ht="20.100000000000001" customHeight="1">
      <c r="A78" s="99" t="s">
        <v>214</v>
      </c>
      <c r="B78" s="100" t="s">
        <v>285</v>
      </c>
    </row>
    <row r="79" spans="1:2" ht="20.100000000000001" customHeight="1">
      <c r="A79" s="99" t="s">
        <v>110</v>
      </c>
      <c r="B79" s="100" t="s">
        <v>286</v>
      </c>
    </row>
    <row r="80" spans="1:2" ht="20.100000000000001" customHeight="1">
      <c r="A80" s="99" t="s">
        <v>111</v>
      </c>
      <c r="B80" s="100" t="s">
        <v>287</v>
      </c>
    </row>
    <row r="81" spans="1:2" ht="20.100000000000001" customHeight="1">
      <c r="A81" s="99" t="s">
        <v>112</v>
      </c>
      <c r="B81" s="100" t="s">
        <v>288</v>
      </c>
    </row>
    <row r="82" spans="1:2" ht="20.100000000000001" customHeight="1">
      <c r="A82" s="99" t="s">
        <v>113</v>
      </c>
      <c r="B82" s="100" t="s">
        <v>289</v>
      </c>
    </row>
    <row r="83" spans="1:2" ht="20.100000000000001" customHeight="1">
      <c r="A83" s="99" t="s">
        <v>114</v>
      </c>
      <c r="B83" s="100" t="s">
        <v>290</v>
      </c>
    </row>
    <row r="84" spans="1:2" ht="20.100000000000001" customHeight="1">
      <c r="A84" s="99" t="s">
        <v>116</v>
      </c>
      <c r="B84" s="100" t="s">
        <v>291</v>
      </c>
    </row>
    <row r="85" spans="1:2" ht="20.100000000000001" customHeight="1">
      <c r="A85" s="99" t="s">
        <v>186</v>
      </c>
      <c r="B85" s="100" t="s">
        <v>292</v>
      </c>
    </row>
    <row r="86" spans="1:2" ht="20.100000000000001" customHeight="1">
      <c r="A86" s="99" t="s">
        <v>117</v>
      </c>
      <c r="B86" s="100" t="s">
        <v>293</v>
      </c>
    </row>
    <row r="87" spans="1:2" ht="20.100000000000001" customHeight="1">
      <c r="A87" s="99" t="s">
        <v>118</v>
      </c>
      <c r="B87" s="100" t="s">
        <v>294</v>
      </c>
    </row>
    <row r="88" spans="1:2" ht="20.100000000000001" customHeight="1">
      <c r="A88" s="99" t="s">
        <v>119</v>
      </c>
      <c r="B88" s="100" t="s">
        <v>295</v>
      </c>
    </row>
    <row r="89" spans="1:2" ht="20.100000000000001" customHeight="1">
      <c r="A89" s="99" t="s">
        <v>121</v>
      </c>
      <c r="B89" s="100" t="s">
        <v>296</v>
      </c>
    </row>
    <row r="90" spans="1:2" ht="20.100000000000001" customHeight="1">
      <c r="A90" s="99" t="s">
        <v>229</v>
      </c>
      <c r="B90" s="100" t="s">
        <v>297</v>
      </c>
    </row>
    <row r="91" spans="1:2" ht="20.100000000000001" customHeight="1">
      <c r="A91" s="99" t="s">
        <v>122</v>
      </c>
      <c r="B91" s="100" t="s">
        <v>298</v>
      </c>
    </row>
    <row r="92" spans="1:2" ht="20.100000000000001" customHeight="1">
      <c r="A92" s="99" t="s">
        <v>187</v>
      </c>
      <c r="B92" s="100" t="s">
        <v>299</v>
      </c>
    </row>
    <row r="93" spans="1:2" ht="20.100000000000001" customHeight="1">
      <c r="A93" s="99" t="s">
        <v>300</v>
      </c>
      <c r="B93" s="100" t="s">
        <v>301</v>
      </c>
    </row>
    <row r="94" spans="1:2" ht="20.100000000000001" customHeight="1">
      <c r="A94" s="99" t="s">
        <v>302</v>
      </c>
      <c r="B94" s="100" t="s">
        <v>303</v>
      </c>
    </row>
    <row r="95" spans="1:2" ht="20.100000000000001" customHeight="1">
      <c r="A95" s="99" t="s">
        <v>304</v>
      </c>
      <c r="B95" s="100" t="s">
        <v>305</v>
      </c>
    </row>
    <row r="96" spans="1:2" ht="20.100000000000001" customHeight="1">
      <c r="A96" s="99" t="s">
        <v>123</v>
      </c>
      <c r="B96" s="100" t="s">
        <v>306</v>
      </c>
    </row>
    <row r="97" spans="1:2" ht="20.100000000000001" customHeight="1">
      <c r="A97" s="99" t="s">
        <v>233</v>
      </c>
      <c r="B97" s="100" t="s">
        <v>307</v>
      </c>
    </row>
    <row r="98" spans="1:2" ht="20.100000000000001" customHeight="1">
      <c r="A98" s="99" t="s">
        <v>124</v>
      </c>
      <c r="B98" s="100" t="s">
        <v>308</v>
      </c>
    </row>
    <row r="99" spans="1:2" ht="20.100000000000001" customHeight="1">
      <c r="A99" s="99" t="s">
        <v>125</v>
      </c>
      <c r="B99" s="100" t="s">
        <v>309</v>
      </c>
    </row>
    <row r="100" spans="1:2" ht="20.100000000000001" customHeight="1">
      <c r="A100" s="99" t="s">
        <v>127</v>
      </c>
      <c r="B100" s="100" t="s">
        <v>310</v>
      </c>
    </row>
    <row r="101" spans="1:2" ht="20.100000000000001" customHeight="1">
      <c r="A101" s="99" t="s">
        <v>257</v>
      </c>
      <c r="B101" s="100" t="s">
        <v>311</v>
      </c>
    </row>
    <row r="102" spans="1:2" ht="20.100000000000001" customHeight="1">
      <c r="A102" s="380" t="s">
        <v>312</v>
      </c>
      <c r="B102" s="380"/>
    </row>
    <row r="103" spans="1:2" ht="20.100000000000001" customHeight="1">
      <c r="A103" s="99" t="s">
        <v>101</v>
      </c>
      <c r="B103" s="100" t="s">
        <v>195</v>
      </c>
    </row>
    <row r="104" spans="1:2" ht="20.100000000000001" customHeight="1">
      <c r="A104" s="99" t="s">
        <v>196</v>
      </c>
      <c r="B104" s="100" t="s">
        <v>313</v>
      </c>
    </row>
    <row r="105" spans="1:2" ht="20.100000000000001" customHeight="1">
      <c r="A105" s="99" t="s">
        <v>102</v>
      </c>
      <c r="B105" s="100" t="s">
        <v>314</v>
      </c>
    </row>
    <row r="106" spans="1:2" ht="20.100000000000001" customHeight="1">
      <c r="A106" s="99" t="s">
        <v>103</v>
      </c>
      <c r="B106" s="100" t="s">
        <v>315</v>
      </c>
    </row>
    <row r="107" spans="1:2" ht="20.100000000000001" customHeight="1">
      <c r="A107" s="99" t="s">
        <v>104</v>
      </c>
      <c r="B107" s="100" t="s">
        <v>316</v>
      </c>
    </row>
    <row r="108" spans="1:2" ht="20.100000000000001" customHeight="1">
      <c r="A108" s="99" t="s">
        <v>105</v>
      </c>
      <c r="B108" s="100" t="s">
        <v>317</v>
      </c>
    </row>
    <row r="109" spans="1:2" ht="20.100000000000001" customHeight="1">
      <c r="A109" s="99" t="s">
        <v>202</v>
      </c>
      <c r="B109" s="100" t="s">
        <v>318</v>
      </c>
    </row>
    <row r="110" spans="1:2" ht="20.100000000000001" customHeight="1">
      <c r="A110" s="99" t="s">
        <v>106</v>
      </c>
      <c r="B110" s="100" t="s">
        <v>319</v>
      </c>
    </row>
    <row r="111" spans="1:2" ht="20.100000000000001" customHeight="1">
      <c r="A111" s="99" t="s">
        <v>107</v>
      </c>
      <c r="B111" s="100" t="s">
        <v>320</v>
      </c>
    </row>
    <row r="112" spans="1:2" ht="20.100000000000001" customHeight="1">
      <c r="A112" s="99" t="s">
        <v>109</v>
      </c>
      <c r="B112" s="100" t="s">
        <v>321</v>
      </c>
    </row>
    <row r="113" spans="1:2" ht="20.100000000000001" customHeight="1">
      <c r="A113" s="99" t="s">
        <v>214</v>
      </c>
      <c r="B113" s="100" t="s">
        <v>322</v>
      </c>
    </row>
    <row r="114" spans="1:2" ht="20.100000000000001" customHeight="1">
      <c r="A114" s="99" t="s">
        <v>110</v>
      </c>
      <c r="B114" s="100" t="s">
        <v>323</v>
      </c>
    </row>
    <row r="115" spans="1:2" ht="20.100000000000001" customHeight="1">
      <c r="A115" s="99" t="s">
        <v>111</v>
      </c>
      <c r="B115" s="100" t="s">
        <v>324</v>
      </c>
    </row>
    <row r="116" spans="1:2" ht="20.100000000000001" customHeight="1">
      <c r="A116" s="99" t="s">
        <v>112</v>
      </c>
      <c r="B116" s="100" t="s">
        <v>325</v>
      </c>
    </row>
    <row r="117" spans="1:2" ht="20.100000000000001" customHeight="1">
      <c r="A117" s="99" t="s">
        <v>116</v>
      </c>
      <c r="B117" s="100" t="s">
        <v>326</v>
      </c>
    </row>
    <row r="118" spans="1:2" ht="20.100000000000001" customHeight="1">
      <c r="A118" s="99" t="s">
        <v>186</v>
      </c>
      <c r="B118" s="100" t="s">
        <v>327</v>
      </c>
    </row>
    <row r="119" spans="1:2" ht="20.100000000000001" customHeight="1">
      <c r="A119" s="99" t="s">
        <v>117</v>
      </c>
      <c r="B119" s="100" t="s">
        <v>328</v>
      </c>
    </row>
    <row r="120" spans="1:2" ht="20.100000000000001" customHeight="1">
      <c r="A120" s="99" t="s">
        <v>118</v>
      </c>
      <c r="B120" s="100" t="s">
        <v>329</v>
      </c>
    </row>
    <row r="121" spans="1:2" ht="20.100000000000001" customHeight="1">
      <c r="A121" s="99" t="s">
        <v>119</v>
      </c>
      <c r="B121" s="100" t="s">
        <v>330</v>
      </c>
    </row>
    <row r="122" spans="1:2" ht="20.100000000000001" customHeight="1">
      <c r="A122" s="99" t="s">
        <v>120</v>
      </c>
      <c r="B122" s="100" t="s">
        <v>331</v>
      </c>
    </row>
    <row r="123" spans="1:2" ht="20.100000000000001" customHeight="1">
      <c r="A123" s="99" t="s">
        <v>332</v>
      </c>
      <c r="B123" s="100" t="s">
        <v>333</v>
      </c>
    </row>
    <row r="124" spans="1:2" ht="20.100000000000001" customHeight="1">
      <c r="A124" s="99" t="s">
        <v>334</v>
      </c>
      <c r="B124" s="100" t="s">
        <v>335</v>
      </c>
    </row>
    <row r="125" spans="1:2" ht="20.100000000000001" customHeight="1">
      <c r="A125" s="99" t="s">
        <v>336</v>
      </c>
      <c r="B125" s="100" t="s">
        <v>337</v>
      </c>
    </row>
    <row r="126" spans="1:2" ht="20.100000000000001" customHeight="1">
      <c r="A126" s="99" t="s">
        <v>121</v>
      </c>
      <c r="B126" s="100" t="s">
        <v>338</v>
      </c>
    </row>
    <row r="127" spans="1:2" ht="20.100000000000001" customHeight="1">
      <c r="A127" s="99" t="s">
        <v>229</v>
      </c>
      <c r="B127" s="100" t="s">
        <v>339</v>
      </c>
    </row>
    <row r="128" spans="1:2" ht="20.100000000000001" customHeight="1">
      <c r="A128" s="99" t="s">
        <v>122</v>
      </c>
      <c r="B128" s="100" t="s">
        <v>340</v>
      </c>
    </row>
    <row r="129" spans="1:2" ht="20.100000000000001" customHeight="1">
      <c r="A129" s="99" t="s">
        <v>187</v>
      </c>
      <c r="B129" s="100" t="s">
        <v>341</v>
      </c>
    </row>
    <row r="130" spans="1:2" ht="20.100000000000001" customHeight="1">
      <c r="A130" s="99" t="s">
        <v>300</v>
      </c>
      <c r="B130" s="100" t="s">
        <v>342</v>
      </c>
    </row>
    <row r="131" spans="1:2" ht="20.100000000000001" customHeight="1">
      <c r="A131" s="99" t="s">
        <v>123</v>
      </c>
      <c r="B131" s="100" t="s">
        <v>343</v>
      </c>
    </row>
    <row r="132" spans="1:2" ht="20.100000000000001" customHeight="1">
      <c r="A132" s="99" t="s">
        <v>233</v>
      </c>
      <c r="B132" s="100" t="s">
        <v>344</v>
      </c>
    </row>
    <row r="133" spans="1:2" ht="20.100000000000001" customHeight="1">
      <c r="A133" s="99" t="s">
        <v>124</v>
      </c>
      <c r="B133" s="100" t="s">
        <v>345</v>
      </c>
    </row>
    <row r="134" spans="1:2" ht="20.100000000000001" customHeight="1">
      <c r="A134" s="99" t="s">
        <v>125</v>
      </c>
      <c r="B134" s="100" t="s">
        <v>346</v>
      </c>
    </row>
    <row r="135" spans="1:2" ht="20.100000000000001" customHeight="1">
      <c r="A135" s="99" t="s">
        <v>126</v>
      </c>
      <c r="B135" s="100" t="s">
        <v>347</v>
      </c>
    </row>
    <row r="136" spans="1:2" ht="20.100000000000001" customHeight="1">
      <c r="A136" s="99" t="s">
        <v>348</v>
      </c>
      <c r="B136" s="100" t="s">
        <v>349</v>
      </c>
    </row>
    <row r="137" spans="1:2" ht="20.100000000000001" customHeight="1">
      <c r="A137" s="99" t="s">
        <v>350</v>
      </c>
      <c r="B137" s="100" t="s">
        <v>351</v>
      </c>
    </row>
    <row r="138" spans="1:2" ht="20.100000000000001" customHeight="1">
      <c r="A138" s="99" t="s">
        <v>352</v>
      </c>
      <c r="B138" s="100" t="s">
        <v>353</v>
      </c>
    </row>
    <row r="139" spans="1:2" ht="20.100000000000001" customHeight="1">
      <c r="A139" s="99" t="s">
        <v>354</v>
      </c>
      <c r="B139" s="100" t="s">
        <v>355</v>
      </c>
    </row>
    <row r="140" spans="1:2" ht="20.100000000000001" customHeight="1">
      <c r="A140" s="99" t="s">
        <v>127</v>
      </c>
      <c r="B140" s="100" t="s">
        <v>356</v>
      </c>
    </row>
    <row r="141" spans="1:2" ht="20.100000000000001" customHeight="1">
      <c r="A141" s="99" t="s">
        <v>239</v>
      </c>
      <c r="B141" s="100" t="s">
        <v>357</v>
      </c>
    </row>
    <row r="142" spans="1:2" ht="20.100000000000001" customHeight="1">
      <c r="A142" s="99" t="s">
        <v>257</v>
      </c>
      <c r="B142" s="100" t="s">
        <v>358</v>
      </c>
    </row>
    <row r="143" spans="1:2" ht="20.100000000000001" customHeight="1">
      <c r="A143" s="380" t="s">
        <v>359</v>
      </c>
      <c r="B143" s="380"/>
    </row>
    <row r="144" spans="1:2" ht="20.100000000000001" customHeight="1">
      <c r="A144" s="99" t="s">
        <v>101</v>
      </c>
      <c r="B144" s="100" t="s">
        <v>195</v>
      </c>
    </row>
    <row r="145" spans="1:2" ht="20.100000000000001" customHeight="1">
      <c r="A145" s="99" t="s">
        <v>196</v>
      </c>
      <c r="B145" s="100" t="s">
        <v>360</v>
      </c>
    </row>
    <row r="146" spans="1:2" ht="20.100000000000001" customHeight="1">
      <c r="A146" s="99" t="s">
        <v>102</v>
      </c>
      <c r="B146" s="100" t="s">
        <v>361</v>
      </c>
    </row>
    <row r="147" spans="1:2" ht="20.100000000000001" customHeight="1">
      <c r="A147" s="99" t="s">
        <v>103</v>
      </c>
      <c r="B147" s="100" t="s">
        <v>362</v>
      </c>
    </row>
    <row r="148" spans="1:2" ht="20.100000000000001" customHeight="1">
      <c r="A148" s="99" t="s">
        <v>104</v>
      </c>
      <c r="B148" s="100" t="s">
        <v>363</v>
      </c>
    </row>
    <row r="149" spans="1:2" ht="20.100000000000001" customHeight="1">
      <c r="A149" s="99" t="s">
        <v>364</v>
      </c>
      <c r="B149" s="100" t="s">
        <v>365</v>
      </c>
    </row>
    <row r="150" spans="1:2" ht="20.100000000000001" customHeight="1">
      <c r="A150" s="99" t="s">
        <v>105</v>
      </c>
      <c r="B150" s="100" t="s">
        <v>366</v>
      </c>
    </row>
    <row r="151" spans="1:2" ht="20.100000000000001" customHeight="1">
      <c r="A151" s="99" t="s">
        <v>202</v>
      </c>
      <c r="B151" s="100" t="s">
        <v>367</v>
      </c>
    </row>
    <row r="152" spans="1:2" ht="20.100000000000001" customHeight="1">
      <c r="A152" s="99" t="s">
        <v>106</v>
      </c>
      <c r="B152" s="100" t="s">
        <v>368</v>
      </c>
    </row>
    <row r="153" spans="1:2" ht="20.100000000000001" customHeight="1">
      <c r="A153" s="99" t="s">
        <v>107</v>
      </c>
      <c r="B153" s="100" t="s">
        <v>369</v>
      </c>
    </row>
    <row r="154" spans="1:2" ht="20.100000000000001" customHeight="1">
      <c r="A154" s="99" t="s">
        <v>108</v>
      </c>
      <c r="B154" s="100" t="s">
        <v>370</v>
      </c>
    </row>
    <row r="155" spans="1:2" ht="20.100000000000001" customHeight="1">
      <c r="A155" s="99" t="s">
        <v>207</v>
      </c>
      <c r="B155" s="100" t="s">
        <v>371</v>
      </c>
    </row>
    <row r="156" spans="1:2" ht="20.100000000000001" customHeight="1">
      <c r="A156" s="99" t="s">
        <v>109</v>
      </c>
      <c r="B156" s="100" t="s">
        <v>372</v>
      </c>
    </row>
    <row r="157" spans="1:2" ht="20.100000000000001" customHeight="1">
      <c r="A157" s="99" t="s">
        <v>214</v>
      </c>
      <c r="B157" s="100" t="s">
        <v>373</v>
      </c>
    </row>
    <row r="158" spans="1:2" ht="20.100000000000001" customHeight="1">
      <c r="A158" s="99" t="s">
        <v>110</v>
      </c>
      <c r="B158" s="100" t="s">
        <v>374</v>
      </c>
    </row>
    <row r="159" spans="1:2" ht="20.100000000000001" customHeight="1">
      <c r="A159" s="99" t="s">
        <v>111</v>
      </c>
      <c r="B159" s="100" t="s">
        <v>375</v>
      </c>
    </row>
    <row r="160" spans="1:2" ht="20.100000000000001" customHeight="1">
      <c r="A160" s="99" t="s">
        <v>112</v>
      </c>
      <c r="B160" s="100" t="s">
        <v>376</v>
      </c>
    </row>
    <row r="161" spans="1:2" ht="20.100000000000001" customHeight="1">
      <c r="A161" s="99" t="s">
        <v>113</v>
      </c>
      <c r="B161" s="100" t="s">
        <v>377</v>
      </c>
    </row>
    <row r="162" spans="1:2" ht="20.100000000000001" customHeight="1">
      <c r="A162" s="99" t="s">
        <v>114</v>
      </c>
      <c r="B162" s="100" t="s">
        <v>378</v>
      </c>
    </row>
    <row r="163" spans="1:2" ht="20.100000000000001" customHeight="1">
      <c r="A163" s="99" t="s">
        <v>116</v>
      </c>
      <c r="B163" s="100" t="s">
        <v>379</v>
      </c>
    </row>
    <row r="164" spans="1:2" ht="20.100000000000001" customHeight="1">
      <c r="A164" s="99" t="s">
        <v>186</v>
      </c>
      <c r="B164" s="100" t="s">
        <v>380</v>
      </c>
    </row>
    <row r="165" spans="1:2" ht="20.100000000000001" customHeight="1">
      <c r="A165" s="99" t="s">
        <v>117</v>
      </c>
      <c r="B165" s="100" t="s">
        <v>381</v>
      </c>
    </row>
    <row r="166" spans="1:2" ht="20.100000000000001" customHeight="1">
      <c r="A166" s="99" t="s">
        <v>118</v>
      </c>
      <c r="B166" s="100" t="s">
        <v>382</v>
      </c>
    </row>
    <row r="167" spans="1:2" ht="20.100000000000001" customHeight="1">
      <c r="A167" s="99" t="s">
        <v>119</v>
      </c>
      <c r="B167" s="100" t="s">
        <v>383</v>
      </c>
    </row>
    <row r="168" spans="1:2" ht="20.100000000000001" customHeight="1">
      <c r="A168" s="99" t="s">
        <v>120</v>
      </c>
      <c r="B168" s="100" t="s">
        <v>384</v>
      </c>
    </row>
    <row r="169" spans="1:2" ht="20.100000000000001" customHeight="1">
      <c r="A169" s="99" t="s">
        <v>332</v>
      </c>
      <c r="B169" s="100" t="s">
        <v>385</v>
      </c>
    </row>
    <row r="170" spans="1:2" ht="20.100000000000001" customHeight="1">
      <c r="A170" s="99" t="s">
        <v>121</v>
      </c>
      <c r="B170" s="100" t="s">
        <v>386</v>
      </c>
    </row>
    <row r="171" spans="1:2" ht="20.100000000000001" customHeight="1">
      <c r="A171" s="99" t="s">
        <v>229</v>
      </c>
      <c r="B171" s="100" t="s">
        <v>387</v>
      </c>
    </row>
    <row r="172" spans="1:2" ht="20.100000000000001" customHeight="1">
      <c r="A172" s="99" t="s">
        <v>122</v>
      </c>
      <c r="B172" s="100" t="s">
        <v>388</v>
      </c>
    </row>
    <row r="173" spans="1:2" ht="20.100000000000001" customHeight="1">
      <c r="A173" s="99" t="s">
        <v>187</v>
      </c>
      <c r="B173" s="100" t="s">
        <v>389</v>
      </c>
    </row>
    <row r="174" spans="1:2" ht="20.100000000000001" customHeight="1">
      <c r="A174" s="99" t="s">
        <v>123</v>
      </c>
      <c r="B174" s="100" t="s">
        <v>390</v>
      </c>
    </row>
    <row r="175" spans="1:2" ht="20.100000000000001" customHeight="1">
      <c r="A175" s="99" t="s">
        <v>233</v>
      </c>
      <c r="B175" s="100" t="s">
        <v>391</v>
      </c>
    </row>
    <row r="176" spans="1:2" ht="20.100000000000001" customHeight="1">
      <c r="A176" s="99" t="s">
        <v>124</v>
      </c>
      <c r="B176" s="100" t="s">
        <v>392</v>
      </c>
    </row>
    <row r="177" spans="1:2" ht="20.100000000000001" customHeight="1">
      <c r="A177" s="99" t="s">
        <v>125</v>
      </c>
      <c r="B177" s="100" t="s">
        <v>393</v>
      </c>
    </row>
    <row r="178" spans="1:2" ht="20.100000000000001" customHeight="1">
      <c r="A178" s="99" t="s">
        <v>126</v>
      </c>
      <c r="B178" s="100" t="s">
        <v>394</v>
      </c>
    </row>
    <row r="179" spans="1:2" ht="20.100000000000001" customHeight="1">
      <c r="A179" s="99" t="s">
        <v>348</v>
      </c>
      <c r="B179" s="100" t="s">
        <v>395</v>
      </c>
    </row>
    <row r="180" spans="1:2" ht="20.100000000000001" customHeight="1">
      <c r="A180" s="99" t="s">
        <v>127</v>
      </c>
      <c r="B180" s="100" t="s">
        <v>396</v>
      </c>
    </row>
    <row r="181" spans="1:2" ht="20.100000000000001" customHeight="1">
      <c r="A181" s="99" t="s">
        <v>239</v>
      </c>
      <c r="B181" s="100" t="s">
        <v>397</v>
      </c>
    </row>
    <row r="182" spans="1:2" ht="20.100000000000001" customHeight="1">
      <c r="A182" s="99" t="s">
        <v>128</v>
      </c>
      <c r="B182" s="100" t="s">
        <v>398</v>
      </c>
    </row>
    <row r="183" spans="1:2" ht="20.100000000000001" customHeight="1">
      <c r="A183" s="99" t="s">
        <v>129</v>
      </c>
      <c r="B183" s="100" t="s">
        <v>399</v>
      </c>
    </row>
    <row r="184" spans="1:2" ht="20.100000000000001" customHeight="1">
      <c r="A184" s="99" t="s">
        <v>400</v>
      </c>
      <c r="B184" s="100" t="s">
        <v>401</v>
      </c>
    </row>
    <row r="185" spans="1:2" ht="20.100000000000001" customHeight="1">
      <c r="A185" s="99" t="s">
        <v>402</v>
      </c>
      <c r="B185" s="100" t="s">
        <v>403</v>
      </c>
    </row>
    <row r="186" spans="1:2" ht="20.100000000000001" customHeight="1">
      <c r="A186" s="99" t="s">
        <v>404</v>
      </c>
      <c r="B186" s="100" t="s">
        <v>405</v>
      </c>
    </row>
    <row r="187" spans="1:2" ht="20.100000000000001" customHeight="1">
      <c r="A187" s="99" t="s">
        <v>130</v>
      </c>
      <c r="B187" s="100" t="s">
        <v>406</v>
      </c>
    </row>
    <row r="188" spans="1:2" ht="20.100000000000001" customHeight="1">
      <c r="A188" s="99" t="s">
        <v>244</v>
      </c>
      <c r="B188" s="100" t="s">
        <v>407</v>
      </c>
    </row>
    <row r="189" spans="1:2" ht="20.100000000000001" customHeight="1">
      <c r="A189" s="99" t="s">
        <v>131</v>
      </c>
      <c r="B189" s="100" t="s">
        <v>408</v>
      </c>
    </row>
    <row r="190" spans="1:2" ht="20.100000000000001" customHeight="1">
      <c r="A190" s="99" t="s">
        <v>132</v>
      </c>
      <c r="B190" s="100" t="s">
        <v>409</v>
      </c>
    </row>
    <row r="191" spans="1:2" ht="20.100000000000001" customHeight="1">
      <c r="A191" s="99" t="s">
        <v>410</v>
      </c>
      <c r="B191" s="100" t="s">
        <v>411</v>
      </c>
    </row>
    <row r="192" spans="1:2" ht="20.100000000000001" customHeight="1">
      <c r="A192" s="99" t="s">
        <v>412</v>
      </c>
      <c r="B192" s="100" t="s">
        <v>413</v>
      </c>
    </row>
    <row r="193" spans="1:2" ht="20.100000000000001" customHeight="1">
      <c r="A193" s="99" t="s">
        <v>414</v>
      </c>
      <c r="B193" s="100" t="s">
        <v>415</v>
      </c>
    </row>
    <row r="194" spans="1:2" ht="20.100000000000001" customHeight="1">
      <c r="A194" s="99" t="s">
        <v>248</v>
      </c>
      <c r="B194" s="100" t="s">
        <v>416</v>
      </c>
    </row>
    <row r="195" spans="1:2" ht="20.100000000000001" customHeight="1">
      <c r="A195" s="99" t="s">
        <v>257</v>
      </c>
      <c r="B195" s="100" t="s">
        <v>417</v>
      </c>
    </row>
    <row r="196" spans="1:2" ht="20.100000000000001" customHeight="1">
      <c r="A196" s="380" t="s">
        <v>418</v>
      </c>
      <c r="B196" s="380"/>
    </row>
    <row r="197" spans="1:2" ht="20.100000000000001" customHeight="1">
      <c r="A197" s="99" t="s">
        <v>101</v>
      </c>
      <c r="B197" s="100" t="s">
        <v>195</v>
      </c>
    </row>
    <row r="198" spans="1:2" ht="20.100000000000001" customHeight="1">
      <c r="A198" s="99" t="s">
        <v>196</v>
      </c>
      <c r="B198" s="100" t="s">
        <v>419</v>
      </c>
    </row>
    <row r="199" spans="1:2" ht="20.100000000000001" customHeight="1">
      <c r="A199" s="99" t="s">
        <v>102</v>
      </c>
      <c r="B199" s="100" t="s">
        <v>420</v>
      </c>
    </row>
    <row r="200" spans="1:2" ht="20.100000000000001" customHeight="1">
      <c r="A200" s="99" t="s">
        <v>103</v>
      </c>
      <c r="B200" s="100" t="s">
        <v>421</v>
      </c>
    </row>
    <row r="201" spans="1:2" ht="20.100000000000001" customHeight="1">
      <c r="A201" s="99" t="s">
        <v>104</v>
      </c>
      <c r="B201" s="100" t="s">
        <v>422</v>
      </c>
    </row>
    <row r="202" spans="1:2" ht="20.100000000000001" customHeight="1">
      <c r="A202" s="99" t="s">
        <v>364</v>
      </c>
      <c r="B202" s="100" t="s">
        <v>423</v>
      </c>
    </row>
    <row r="203" spans="1:2" ht="20.100000000000001" customHeight="1">
      <c r="A203" s="99" t="s">
        <v>424</v>
      </c>
      <c r="B203" s="100" t="s">
        <v>425</v>
      </c>
    </row>
    <row r="204" spans="1:2" ht="20.100000000000001" customHeight="1">
      <c r="A204" s="99" t="s">
        <v>426</v>
      </c>
      <c r="B204" s="100" t="s">
        <v>427</v>
      </c>
    </row>
    <row r="205" spans="1:2" ht="20.100000000000001" customHeight="1">
      <c r="A205" s="99" t="s">
        <v>428</v>
      </c>
      <c r="B205" s="100" t="s">
        <v>429</v>
      </c>
    </row>
    <row r="206" spans="1:2" ht="20.100000000000001" customHeight="1">
      <c r="A206" s="99" t="s">
        <v>105</v>
      </c>
      <c r="B206" s="100" t="s">
        <v>430</v>
      </c>
    </row>
    <row r="207" spans="1:2" ht="20.100000000000001" customHeight="1">
      <c r="A207" s="99" t="s">
        <v>202</v>
      </c>
      <c r="B207" s="100" t="s">
        <v>431</v>
      </c>
    </row>
    <row r="208" spans="1:2" ht="20.100000000000001" customHeight="1">
      <c r="A208" s="99" t="s">
        <v>106</v>
      </c>
      <c r="B208" s="100" t="s">
        <v>432</v>
      </c>
    </row>
    <row r="209" spans="1:2" ht="20.100000000000001" customHeight="1">
      <c r="A209" s="99" t="s">
        <v>107</v>
      </c>
      <c r="B209" s="100" t="s">
        <v>433</v>
      </c>
    </row>
    <row r="210" spans="1:2" ht="20.100000000000001" customHeight="1">
      <c r="A210" s="99" t="s">
        <v>108</v>
      </c>
      <c r="B210" s="100" t="s">
        <v>434</v>
      </c>
    </row>
    <row r="211" spans="1:2" ht="20.100000000000001" customHeight="1">
      <c r="A211" s="99" t="s">
        <v>109</v>
      </c>
      <c r="B211" s="100" t="s">
        <v>435</v>
      </c>
    </row>
    <row r="212" spans="1:2" ht="20.100000000000001" customHeight="1">
      <c r="A212" s="99" t="s">
        <v>214</v>
      </c>
      <c r="B212" s="100" t="s">
        <v>436</v>
      </c>
    </row>
    <row r="213" spans="1:2" ht="20.100000000000001" customHeight="1">
      <c r="A213" s="99" t="s">
        <v>110</v>
      </c>
      <c r="B213" s="100" t="s">
        <v>437</v>
      </c>
    </row>
    <row r="214" spans="1:2" ht="20.100000000000001" customHeight="1">
      <c r="A214" s="99" t="s">
        <v>111</v>
      </c>
      <c r="B214" s="100" t="s">
        <v>438</v>
      </c>
    </row>
    <row r="215" spans="1:2" ht="20.100000000000001" customHeight="1">
      <c r="A215" s="99" t="s">
        <v>116</v>
      </c>
      <c r="B215" s="100" t="s">
        <v>439</v>
      </c>
    </row>
    <row r="216" spans="1:2" ht="20.100000000000001" customHeight="1">
      <c r="A216" s="99" t="s">
        <v>186</v>
      </c>
      <c r="B216" s="100" t="s">
        <v>440</v>
      </c>
    </row>
    <row r="217" spans="1:2" ht="20.100000000000001" customHeight="1">
      <c r="A217" s="99" t="s">
        <v>117</v>
      </c>
      <c r="B217" s="100" t="s">
        <v>441</v>
      </c>
    </row>
    <row r="218" spans="1:2" ht="20.100000000000001" customHeight="1">
      <c r="A218" s="99" t="s">
        <v>118</v>
      </c>
      <c r="B218" s="100" t="s">
        <v>442</v>
      </c>
    </row>
    <row r="219" spans="1:2" ht="20.100000000000001" customHeight="1">
      <c r="A219" s="99" t="s">
        <v>119</v>
      </c>
      <c r="B219" s="100" t="s">
        <v>443</v>
      </c>
    </row>
    <row r="220" spans="1:2" ht="20.100000000000001" customHeight="1">
      <c r="A220" s="99" t="s">
        <v>120</v>
      </c>
      <c r="B220" s="100" t="s">
        <v>444</v>
      </c>
    </row>
    <row r="221" spans="1:2" ht="20.100000000000001" customHeight="1">
      <c r="A221" s="99" t="s">
        <v>332</v>
      </c>
      <c r="B221" s="100" t="s">
        <v>445</v>
      </c>
    </row>
    <row r="222" spans="1:2" ht="20.100000000000001" customHeight="1">
      <c r="A222" s="99" t="s">
        <v>334</v>
      </c>
      <c r="B222" s="100" t="s">
        <v>446</v>
      </c>
    </row>
    <row r="223" spans="1:2" ht="20.100000000000001" customHeight="1">
      <c r="A223" s="99" t="s">
        <v>121</v>
      </c>
      <c r="B223" s="100" t="s">
        <v>447</v>
      </c>
    </row>
    <row r="224" spans="1:2" ht="20.100000000000001" customHeight="1">
      <c r="A224" s="99" t="s">
        <v>229</v>
      </c>
      <c r="B224" s="100" t="s">
        <v>448</v>
      </c>
    </row>
    <row r="225" spans="1:2" ht="20.100000000000001" customHeight="1">
      <c r="A225" s="99" t="s">
        <v>122</v>
      </c>
      <c r="B225" s="100" t="s">
        <v>449</v>
      </c>
    </row>
    <row r="226" spans="1:2" ht="20.100000000000001" customHeight="1">
      <c r="A226" s="99" t="s">
        <v>187</v>
      </c>
      <c r="B226" s="100" t="s">
        <v>450</v>
      </c>
    </row>
    <row r="227" spans="1:2" ht="20.100000000000001" customHeight="1">
      <c r="A227" s="99" t="s">
        <v>300</v>
      </c>
      <c r="B227" s="100" t="s">
        <v>451</v>
      </c>
    </row>
    <row r="228" spans="1:2" ht="20.100000000000001" customHeight="1">
      <c r="A228" s="99" t="s">
        <v>123</v>
      </c>
      <c r="B228" s="100" t="s">
        <v>452</v>
      </c>
    </row>
    <row r="229" spans="1:2" ht="20.100000000000001" customHeight="1">
      <c r="A229" s="99" t="s">
        <v>233</v>
      </c>
      <c r="B229" s="100" t="s">
        <v>453</v>
      </c>
    </row>
    <row r="230" spans="1:2" ht="20.100000000000001" customHeight="1">
      <c r="A230" s="99" t="s">
        <v>124</v>
      </c>
      <c r="B230" s="100" t="s">
        <v>454</v>
      </c>
    </row>
    <row r="231" spans="1:2" ht="20.100000000000001" customHeight="1">
      <c r="A231" s="99" t="s">
        <v>125</v>
      </c>
      <c r="B231" s="100" t="s">
        <v>455</v>
      </c>
    </row>
    <row r="232" spans="1:2" ht="20.100000000000001" customHeight="1">
      <c r="A232" s="99" t="s">
        <v>126</v>
      </c>
      <c r="B232" s="100" t="s">
        <v>456</v>
      </c>
    </row>
    <row r="233" spans="1:2" ht="20.100000000000001" customHeight="1">
      <c r="A233" s="99" t="s">
        <v>348</v>
      </c>
      <c r="B233" s="100" t="s">
        <v>457</v>
      </c>
    </row>
    <row r="234" spans="1:2" ht="20.100000000000001" customHeight="1">
      <c r="A234" s="99" t="s">
        <v>127</v>
      </c>
      <c r="B234" s="100" t="s">
        <v>458</v>
      </c>
    </row>
    <row r="235" spans="1:2" ht="20.100000000000001" customHeight="1">
      <c r="A235" s="99" t="s">
        <v>239</v>
      </c>
      <c r="B235" s="100" t="s">
        <v>459</v>
      </c>
    </row>
    <row r="236" spans="1:2" ht="20.100000000000001" customHeight="1">
      <c r="A236" s="99" t="s">
        <v>128</v>
      </c>
      <c r="B236" s="100" t="s">
        <v>460</v>
      </c>
    </row>
    <row r="237" spans="1:2" ht="20.100000000000001" customHeight="1">
      <c r="A237" s="99" t="s">
        <v>129</v>
      </c>
      <c r="B237" s="100" t="s">
        <v>461</v>
      </c>
    </row>
    <row r="238" spans="1:2" ht="20.100000000000001" customHeight="1">
      <c r="A238" s="99" t="s">
        <v>400</v>
      </c>
      <c r="B238" s="100" t="s">
        <v>462</v>
      </c>
    </row>
    <row r="239" spans="1:2" ht="20.100000000000001" customHeight="1">
      <c r="A239" s="99" t="s">
        <v>130</v>
      </c>
      <c r="B239" s="100" t="s">
        <v>463</v>
      </c>
    </row>
    <row r="240" spans="1:2" ht="20.100000000000001" customHeight="1">
      <c r="A240" s="99" t="s">
        <v>244</v>
      </c>
      <c r="B240" s="100" t="s">
        <v>464</v>
      </c>
    </row>
    <row r="241" spans="1:2" ht="20.100000000000001" customHeight="1">
      <c r="A241" s="99" t="s">
        <v>131</v>
      </c>
      <c r="B241" s="100" t="s">
        <v>465</v>
      </c>
    </row>
    <row r="242" spans="1:2" ht="20.100000000000001" customHeight="1">
      <c r="A242" s="99" t="s">
        <v>132</v>
      </c>
      <c r="B242" s="100" t="s">
        <v>466</v>
      </c>
    </row>
    <row r="243" spans="1:2" ht="20.100000000000001" customHeight="1">
      <c r="A243" s="99" t="s">
        <v>410</v>
      </c>
      <c r="B243" s="100" t="s">
        <v>467</v>
      </c>
    </row>
    <row r="244" spans="1:2" ht="20.100000000000001" customHeight="1">
      <c r="A244" s="99" t="s">
        <v>248</v>
      </c>
      <c r="B244" s="100" t="s">
        <v>468</v>
      </c>
    </row>
    <row r="245" spans="1:2" ht="20.100000000000001" customHeight="1">
      <c r="A245" s="99" t="s">
        <v>250</v>
      </c>
      <c r="B245" s="305" t="s">
        <v>469</v>
      </c>
    </row>
    <row r="246" spans="1:2" ht="20.100000000000001" customHeight="1">
      <c r="A246" s="99" t="s">
        <v>257</v>
      </c>
      <c r="B246" s="100" t="s">
        <v>470</v>
      </c>
    </row>
    <row r="247" spans="1:2" ht="20.100000000000001" customHeight="1">
      <c r="A247" s="382" t="s">
        <v>471</v>
      </c>
      <c r="B247" s="382"/>
    </row>
    <row r="248" spans="1:2" ht="20.100000000000001" customHeight="1">
      <c r="A248" s="99" t="s">
        <v>101</v>
      </c>
      <c r="B248" s="100" t="s">
        <v>472</v>
      </c>
    </row>
    <row r="249" spans="1:2" ht="20.100000000000001" customHeight="1">
      <c r="A249" s="99" t="s">
        <v>196</v>
      </c>
      <c r="B249" s="100" t="s">
        <v>473</v>
      </c>
    </row>
    <row r="250" spans="1:2" ht="20.100000000000001" customHeight="1">
      <c r="A250" s="99" t="s">
        <v>102</v>
      </c>
      <c r="B250" s="100" t="s">
        <v>474</v>
      </c>
    </row>
    <row r="251" spans="1:2" ht="20.100000000000001" customHeight="1">
      <c r="A251" s="99" t="s">
        <v>103</v>
      </c>
      <c r="B251" s="100" t="s">
        <v>475</v>
      </c>
    </row>
    <row r="252" spans="1:2" ht="20.100000000000001" customHeight="1">
      <c r="A252" s="99" t="s">
        <v>104</v>
      </c>
      <c r="B252" s="100" t="s">
        <v>476</v>
      </c>
    </row>
    <row r="253" spans="1:2" ht="20.100000000000001" customHeight="1">
      <c r="A253" s="99" t="s">
        <v>364</v>
      </c>
      <c r="B253" s="100" t="s">
        <v>477</v>
      </c>
    </row>
    <row r="254" spans="1:2" ht="20.100000000000001" customHeight="1">
      <c r="A254" s="99" t="s">
        <v>424</v>
      </c>
      <c r="B254" s="100" t="s">
        <v>478</v>
      </c>
    </row>
    <row r="255" spans="1:2" ht="20.100000000000001" customHeight="1">
      <c r="A255" s="99" t="s">
        <v>479</v>
      </c>
      <c r="B255" s="100" t="s">
        <v>480</v>
      </c>
    </row>
    <row r="256" spans="1:2" ht="20.100000000000001" customHeight="1">
      <c r="A256" s="99" t="s">
        <v>105</v>
      </c>
      <c r="B256" s="100" t="s">
        <v>481</v>
      </c>
    </row>
    <row r="257" spans="1:2" ht="20.100000000000001" customHeight="1">
      <c r="A257" s="99" t="s">
        <v>202</v>
      </c>
      <c r="B257" s="100" t="s">
        <v>482</v>
      </c>
    </row>
    <row r="258" spans="1:2" ht="20.100000000000001" customHeight="1">
      <c r="A258" s="99" t="s">
        <v>106</v>
      </c>
      <c r="B258" s="100" t="s">
        <v>483</v>
      </c>
    </row>
    <row r="259" spans="1:2" ht="20.100000000000001" customHeight="1">
      <c r="A259" s="99" t="s">
        <v>109</v>
      </c>
      <c r="B259" s="100" t="s">
        <v>484</v>
      </c>
    </row>
    <row r="260" spans="1:2" ht="20.100000000000001" customHeight="1">
      <c r="A260" s="99" t="s">
        <v>214</v>
      </c>
      <c r="B260" s="100" t="s">
        <v>485</v>
      </c>
    </row>
    <row r="261" spans="1:2" ht="20.100000000000001" customHeight="1">
      <c r="A261" s="99" t="s">
        <v>110</v>
      </c>
      <c r="B261" s="100" t="s">
        <v>486</v>
      </c>
    </row>
    <row r="262" spans="1:2" ht="20.100000000000001" customHeight="1">
      <c r="A262" s="99" t="s">
        <v>116</v>
      </c>
      <c r="B262" s="100" t="s">
        <v>487</v>
      </c>
    </row>
    <row r="263" spans="1:2" ht="20.100000000000001" customHeight="1">
      <c r="A263" s="99" t="s">
        <v>186</v>
      </c>
      <c r="B263" s="100" t="s">
        <v>488</v>
      </c>
    </row>
    <row r="264" spans="1:2" ht="20.100000000000001" customHeight="1">
      <c r="A264" s="99" t="s">
        <v>117</v>
      </c>
      <c r="B264" s="100" t="s">
        <v>489</v>
      </c>
    </row>
    <row r="265" spans="1:2" ht="20.100000000000001" customHeight="1">
      <c r="A265" s="99" t="s">
        <v>118</v>
      </c>
      <c r="B265" s="100" t="s">
        <v>490</v>
      </c>
    </row>
    <row r="266" spans="1:2" ht="20.100000000000001" customHeight="1">
      <c r="A266" s="99" t="s">
        <v>119</v>
      </c>
      <c r="B266" s="100" t="s">
        <v>491</v>
      </c>
    </row>
    <row r="267" spans="1:2" ht="20.100000000000001" customHeight="1">
      <c r="A267" s="99" t="s">
        <v>492</v>
      </c>
      <c r="B267" s="100" t="s">
        <v>493</v>
      </c>
    </row>
    <row r="268" spans="1:2" ht="20.100000000000001" customHeight="1">
      <c r="A268" s="99" t="s">
        <v>121</v>
      </c>
      <c r="B268" s="100" t="s">
        <v>494</v>
      </c>
    </row>
    <row r="269" spans="1:2" ht="20.100000000000001" customHeight="1">
      <c r="A269" s="99" t="s">
        <v>229</v>
      </c>
      <c r="B269" s="100" t="s">
        <v>495</v>
      </c>
    </row>
    <row r="270" spans="1:2" ht="20.100000000000001" customHeight="1">
      <c r="A270" s="99" t="s">
        <v>122</v>
      </c>
      <c r="B270" s="100" t="s">
        <v>496</v>
      </c>
    </row>
    <row r="271" spans="1:2" ht="20.100000000000001" customHeight="1">
      <c r="A271" s="99" t="s">
        <v>187</v>
      </c>
      <c r="B271" s="100" t="s">
        <v>497</v>
      </c>
    </row>
    <row r="272" spans="1:2" ht="20.100000000000001" customHeight="1">
      <c r="A272" s="99" t="s">
        <v>300</v>
      </c>
      <c r="B272" s="100" t="s">
        <v>498</v>
      </c>
    </row>
    <row r="273" spans="1:2" ht="20.100000000000001" customHeight="1">
      <c r="A273" s="99" t="s">
        <v>302</v>
      </c>
      <c r="B273" s="100" t="s">
        <v>499</v>
      </c>
    </row>
    <row r="274" spans="1:2" ht="20.100000000000001" customHeight="1">
      <c r="A274" s="99" t="s">
        <v>304</v>
      </c>
      <c r="B274" s="100" t="s">
        <v>500</v>
      </c>
    </row>
    <row r="275" spans="1:2" ht="20.100000000000001" customHeight="1">
      <c r="A275" s="99" t="s">
        <v>501</v>
      </c>
      <c r="B275" s="100" t="s">
        <v>502</v>
      </c>
    </row>
    <row r="276" spans="1:2" ht="20.100000000000001" customHeight="1">
      <c r="A276" s="99" t="s">
        <v>123</v>
      </c>
      <c r="B276" s="100" t="s">
        <v>503</v>
      </c>
    </row>
    <row r="277" spans="1:2" ht="20.100000000000001" customHeight="1">
      <c r="A277" s="99" t="s">
        <v>233</v>
      </c>
      <c r="B277" s="100" t="s">
        <v>504</v>
      </c>
    </row>
    <row r="278" spans="1:2" ht="20.100000000000001" customHeight="1">
      <c r="A278" s="99" t="s">
        <v>124</v>
      </c>
      <c r="B278" s="100" t="s">
        <v>505</v>
      </c>
    </row>
    <row r="279" spans="1:2" ht="20.100000000000001" customHeight="1">
      <c r="A279" s="99" t="s">
        <v>125</v>
      </c>
      <c r="B279" s="100" t="s">
        <v>506</v>
      </c>
    </row>
    <row r="280" spans="1:2" ht="20.100000000000001" customHeight="1">
      <c r="A280" s="99" t="s">
        <v>126</v>
      </c>
      <c r="B280" s="100" t="s">
        <v>507</v>
      </c>
    </row>
    <row r="281" spans="1:2" ht="20.100000000000001" customHeight="1">
      <c r="A281" s="99" t="s">
        <v>348</v>
      </c>
      <c r="B281" s="100" t="s">
        <v>508</v>
      </c>
    </row>
    <row r="282" spans="1:2" ht="20.100000000000001" customHeight="1">
      <c r="A282" s="99" t="s">
        <v>350</v>
      </c>
      <c r="B282" s="100" t="s">
        <v>509</v>
      </c>
    </row>
    <row r="283" spans="1:2" ht="20.100000000000001" customHeight="1">
      <c r="A283" s="99" t="s">
        <v>510</v>
      </c>
      <c r="B283" s="100" t="s">
        <v>511</v>
      </c>
    </row>
    <row r="284" spans="1:2" ht="20.100000000000001" customHeight="1">
      <c r="A284" s="99" t="s">
        <v>127</v>
      </c>
      <c r="B284" s="100" t="s">
        <v>512</v>
      </c>
    </row>
    <row r="285" spans="1:2" ht="20.100000000000001" customHeight="1">
      <c r="A285" s="99" t="s">
        <v>239</v>
      </c>
      <c r="B285" s="100" t="s">
        <v>513</v>
      </c>
    </row>
    <row r="286" spans="1:2" ht="20.100000000000001" customHeight="1">
      <c r="A286" s="99" t="s">
        <v>128</v>
      </c>
      <c r="B286" s="100" t="s">
        <v>514</v>
      </c>
    </row>
    <row r="287" spans="1:2" ht="20.100000000000001" customHeight="1">
      <c r="A287" s="99" t="s">
        <v>515</v>
      </c>
      <c r="B287" s="100" t="s">
        <v>516</v>
      </c>
    </row>
    <row r="288" spans="1:2" ht="20.100000000000001" customHeight="1">
      <c r="A288" s="99" t="s">
        <v>257</v>
      </c>
      <c r="B288" s="100" t="s">
        <v>517</v>
      </c>
    </row>
    <row r="289" spans="1:13" ht="20.100000000000001" customHeight="1">
      <c r="A289" s="380" t="s">
        <v>518</v>
      </c>
      <c r="B289" s="380"/>
    </row>
    <row r="290" spans="1:13" ht="20.100000000000001" customHeight="1">
      <c r="A290" s="99">
        <v>0</v>
      </c>
      <c r="B290" s="100" t="s">
        <v>519</v>
      </c>
      <c r="C290">
        <v>0</v>
      </c>
      <c r="E290" s="307" t="s">
        <v>3470</v>
      </c>
      <c r="F290">
        <v>0</v>
      </c>
      <c r="G290">
        <v>16</v>
      </c>
      <c r="H290">
        <v>0</v>
      </c>
      <c r="I290">
        <v>0</v>
      </c>
      <c r="M290">
        <v>0</v>
      </c>
    </row>
    <row r="291" spans="1:13" ht="20.100000000000001" customHeight="1">
      <c r="A291" s="99" t="s">
        <v>196</v>
      </c>
      <c r="B291" s="100" t="s">
        <v>520</v>
      </c>
      <c r="E291" s="307" t="s">
        <v>3471</v>
      </c>
      <c r="F291">
        <v>11</v>
      </c>
      <c r="G291">
        <v>452</v>
      </c>
      <c r="H291">
        <v>1</v>
      </c>
      <c r="I291">
        <v>0</v>
      </c>
      <c r="M291">
        <v>0</v>
      </c>
    </row>
    <row r="292" spans="1:13" ht="20.100000000000001" customHeight="1">
      <c r="A292" s="99" t="s">
        <v>102</v>
      </c>
      <c r="B292" s="100" t="s">
        <v>521</v>
      </c>
      <c r="C292">
        <v>11</v>
      </c>
      <c r="E292" s="307" t="s">
        <v>3472</v>
      </c>
      <c r="F292">
        <v>12</v>
      </c>
      <c r="G292">
        <v>457</v>
      </c>
      <c r="H292">
        <v>1</v>
      </c>
      <c r="I292">
        <v>0</v>
      </c>
      <c r="M292">
        <v>0</v>
      </c>
    </row>
    <row r="293" spans="1:13" ht="20.100000000000001" customHeight="1">
      <c r="A293" s="99" t="s">
        <v>103</v>
      </c>
      <c r="B293" s="100" t="s">
        <v>522</v>
      </c>
      <c r="C293">
        <v>12</v>
      </c>
      <c r="E293" s="307" t="s">
        <v>3473</v>
      </c>
      <c r="F293">
        <v>19</v>
      </c>
      <c r="G293">
        <v>539</v>
      </c>
      <c r="H293">
        <v>2</v>
      </c>
      <c r="I293">
        <v>0</v>
      </c>
      <c r="M293">
        <v>0</v>
      </c>
    </row>
    <row r="294" spans="1:13" ht="20.100000000000001" customHeight="1">
      <c r="A294" s="99" t="s">
        <v>105</v>
      </c>
      <c r="B294" s="100" t="s">
        <v>523</v>
      </c>
      <c r="C294">
        <v>19</v>
      </c>
      <c r="E294" s="307" t="s">
        <v>3474</v>
      </c>
      <c r="F294">
        <v>21</v>
      </c>
      <c r="G294">
        <v>214</v>
      </c>
      <c r="H294">
        <v>4</v>
      </c>
      <c r="I294">
        <v>0</v>
      </c>
      <c r="M294">
        <v>0</v>
      </c>
    </row>
    <row r="295" spans="1:13" ht="20.100000000000001" customHeight="1">
      <c r="A295" s="99" t="s">
        <v>202</v>
      </c>
      <c r="B295" s="100" t="s">
        <v>524</v>
      </c>
      <c r="E295" s="307" t="s">
        <v>3475</v>
      </c>
      <c r="F295">
        <v>22</v>
      </c>
      <c r="G295">
        <v>22</v>
      </c>
      <c r="H295">
        <v>1</v>
      </c>
      <c r="I295">
        <v>0</v>
      </c>
      <c r="M295">
        <v>0</v>
      </c>
    </row>
    <row r="296" spans="1:13" ht="20.100000000000001" customHeight="1">
      <c r="A296" s="99" t="s">
        <v>106</v>
      </c>
      <c r="B296" s="100" t="s">
        <v>525</v>
      </c>
      <c r="C296">
        <v>21</v>
      </c>
      <c r="E296" s="307" t="s">
        <v>3476</v>
      </c>
      <c r="F296">
        <v>29</v>
      </c>
      <c r="G296">
        <v>38</v>
      </c>
      <c r="H296">
        <v>0</v>
      </c>
      <c r="I296">
        <v>0</v>
      </c>
      <c r="M296">
        <v>0</v>
      </c>
    </row>
    <row r="297" spans="1:13" ht="20.100000000000001" customHeight="1">
      <c r="A297" s="99" t="s">
        <v>107</v>
      </c>
      <c r="B297" s="100" t="s">
        <v>526</v>
      </c>
      <c r="C297">
        <v>22</v>
      </c>
      <c r="E297" s="307" t="s">
        <v>3477</v>
      </c>
      <c r="F297">
        <v>31</v>
      </c>
      <c r="G297">
        <v>219</v>
      </c>
      <c r="H297">
        <v>0</v>
      </c>
      <c r="I297">
        <v>0</v>
      </c>
      <c r="M297">
        <v>0</v>
      </c>
    </row>
    <row r="298" spans="1:13" ht="20.100000000000001" customHeight="1">
      <c r="A298" s="99" t="s">
        <v>109</v>
      </c>
      <c r="B298" s="100" t="s">
        <v>527</v>
      </c>
      <c r="C298">
        <v>29</v>
      </c>
      <c r="E298" s="307" t="s">
        <v>3478</v>
      </c>
      <c r="F298">
        <v>32</v>
      </c>
      <c r="G298">
        <v>867</v>
      </c>
      <c r="H298">
        <v>0</v>
      </c>
      <c r="I298">
        <v>0</v>
      </c>
      <c r="M298">
        <v>0</v>
      </c>
    </row>
    <row r="299" spans="1:13" ht="20.100000000000001" customHeight="1">
      <c r="A299" s="99" t="s">
        <v>214</v>
      </c>
      <c r="B299" s="100" t="s">
        <v>528</v>
      </c>
      <c r="E299" s="307" t="s">
        <v>3479</v>
      </c>
      <c r="F299">
        <v>39</v>
      </c>
      <c r="G299">
        <v>307</v>
      </c>
      <c r="H299">
        <v>0</v>
      </c>
      <c r="I299">
        <v>0</v>
      </c>
      <c r="M299">
        <v>0</v>
      </c>
    </row>
    <row r="300" spans="1:13" ht="20.100000000000001" customHeight="1">
      <c r="A300" s="99" t="s">
        <v>110</v>
      </c>
      <c r="B300" s="100" t="s">
        <v>529</v>
      </c>
      <c r="C300">
        <v>31</v>
      </c>
      <c r="E300" s="307" t="s">
        <v>3480</v>
      </c>
      <c r="F300">
        <v>40</v>
      </c>
      <c r="G300">
        <v>11</v>
      </c>
      <c r="H300">
        <v>2</v>
      </c>
      <c r="I300">
        <v>0</v>
      </c>
      <c r="M300">
        <v>0</v>
      </c>
    </row>
    <row r="301" spans="1:13" ht="20.100000000000001" customHeight="1">
      <c r="A301" s="99" t="s">
        <v>111</v>
      </c>
      <c r="B301" s="100" t="s">
        <v>530</v>
      </c>
      <c r="C301">
        <v>32</v>
      </c>
      <c r="E301" s="307" t="s">
        <v>3481</v>
      </c>
      <c r="F301">
        <v>51</v>
      </c>
      <c r="G301">
        <v>6</v>
      </c>
      <c r="H301">
        <v>0</v>
      </c>
      <c r="I301">
        <v>0</v>
      </c>
      <c r="M301">
        <v>0</v>
      </c>
    </row>
    <row r="302" spans="1:13" ht="20.100000000000001" customHeight="1">
      <c r="A302" s="99" t="s">
        <v>116</v>
      </c>
      <c r="B302" s="100" t="s">
        <v>531</v>
      </c>
      <c r="C302">
        <v>39</v>
      </c>
      <c r="E302" s="307" t="s">
        <v>3482</v>
      </c>
      <c r="F302">
        <v>52</v>
      </c>
      <c r="G302">
        <v>646</v>
      </c>
      <c r="H302">
        <v>2</v>
      </c>
      <c r="I302">
        <v>0</v>
      </c>
      <c r="M302">
        <v>0</v>
      </c>
    </row>
    <row r="303" spans="1:13" ht="20.100000000000001" customHeight="1">
      <c r="A303" s="99" t="s">
        <v>186</v>
      </c>
      <c r="B303" s="100" t="s">
        <v>532</v>
      </c>
      <c r="C303">
        <v>40</v>
      </c>
      <c r="E303" s="307" t="s">
        <v>3483</v>
      </c>
      <c r="F303">
        <v>59</v>
      </c>
      <c r="G303">
        <v>46</v>
      </c>
      <c r="H303">
        <v>0</v>
      </c>
      <c r="I303">
        <v>0</v>
      </c>
      <c r="M303">
        <v>1</v>
      </c>
    </row>
    <row r="304" spans="1:13" ht="20.100000000000001" customHeight="1">
      <c r="A304" s="99" t="s">
        <v>229</v>
      </c>
      <c r="B304" s="100" t="s">
        <v>533</v>
      </c>
      <c r="E304" s="307" t="s">
        <v>3484</v>
      </c>
      <c r="F304">
        <v>61</v>
      </c>
      <c r="G304">
        <v>32</v>
      </c>
      <c r="H304">
        <v>2</v>
      </c>
      <c r="I304">
        <v>0</v>
      </c>
      <c r="M304">
        <v>0</v>
      </c>
    </row>
    <row r="305" spans="1:13" ht="20.100000000000001" customHeight="1">
      <c r="A305" s="99" t="s">
        <v>122</v>
      </c>
      <c r="B305" s="100" t="s">
        <v>534</v>
      </c>
      <c r="C305">
        <v>51</v>
      </c>
      <c r="E305" s="307" t="s">
        <v>3485</v>
      </c>
      <c r="F305">
        <v>62</v>
      </c>
      <c r="G305">
        <v>3</v>
      </c>
      <c r="H305">
        <v>0</v>
      </c>
      <c r="I305">
        <v>0</v>
      </c>
      <c r="M305">
        <v>0</v>
      </c>
    </row>
    <row r="306" spans="1:13" ht="20.100000000000001" customHeight="1">
      <c r="A306" s="99" t="s">
        <v>187</v>
      </c>
      <c r="B306" s="100" t="s">
        <v>535</v>
      </c>
      <c r="C306">
        <v>52</v>
      </c>
      <c r="E306" s="307" t="s">
        <v>3486</v>
      </c>
      <c r="F306">
        <v>69</v>
      </c>
      <c r="G306">
        <v>6</v>
      </c>
      <c r="H306">
        <v>0</v>
      </c>
      <c r="I306">
        <v>0</v>
      </c>
    </row>
    <row r="307" spans="1:13" ht="20.100000000000001" customHeight="1">
      <c r="A307" s="99" t="s">
        <v>123</v>
      </c>
      <c r="B307" s="100" t="s">
        <v>536</v>
      </c>
      <c r="C307">
        <v>59</v>
      </c>
      <c r="E307" s="307" t="s">
        <v>3487</v>
      </c>
      <c r="F307">
        <v>71</v>
      </c>
      <c r="G307">
        <v>1</v>
      </c>
      <c r="H307">
        <v>0</v>
      </c>
      <c r="I307">
        <v>0</v>
      </c>
    </row>
    <row r="308" spans="1:13" ht="20.100000000000001" customHeight="1">
      <c r="A308" s="99" t="s">
        <v>233</v>
      </c>
      <c r="B308" s="100" t="s">
        <v>537</v>
      </c>
      <c r="E308" s="307" t="s">
        <v>3488</v>
      </c>
      <c r="F308">
        <v>81</v>
      </c>
      <c r="G308">
        <v>0</v>
      </c>
      <c r="H308">
        <v>1</v>
      </c>
      <c r="I308">
        <v>0</v>
      </c>
    </row>
    <row r="309" spans="1:13" ht="20.100000000000001" customHeight="1">
      <c r="A309" s="99" t="s">
        <v>124</v>
      </c>
      <c r="B309" s="100" t="s">
        <v>538</v>
      </c>
      <c r="C309">
        <v>61</v>
      </c>
      <c r="E309" s="307" t="s">
        <v>3489</v>
      </c>
      <c r="F309">
        <v>89</v>
      </c>
      <c r="G309">
        <v>2</v>
      </c>
      <c r="H309">
        <v>0</v>
      </c>
      <c r="I309">
        <v>0</v>
      </c>
    </row>
    <row r="310" spans="1:13" ht="20.100000000000001" customHeight="1">
      <c r="A310" s="99" t="s">
        <v>125</v>
      </c>
      <c r="B310" s="100" t="s">
        <v>539</v>
      </c>
      <c r="C310">
        <v>62</v>
      </c>
      <c r="E310" s="307" t="s">
        <v>3490</v>
      </c>
      <c r="F310">
        <v>92</v>
      </c>
      <c r="G310">
        <v>1</v>
      </c>
      <c r="H310">
        <v>0</v>
      </c>
      <c r="I310">
        <v>0</v>
      </c>
    </row>
    <row r="311" spans="1:13" ht="20.100000000000001" customHeight="1">
      <c r="A311" s="99" t="s">
        <v>126</v>
      </c>
      <c r="B311" s="100" t="s">
        <v>540</v>
      </c>
      <c r="E311" s="307" t="s">
        <v>3491</v>
      </c>
      <c r="F311">
        <v>102</v>
      </c>
      <c r="G311">
        <v>1</v>
      </c>
      <c r="H311">
        <v>0</v>
      </c>
      <c r="I311">
        <v>0</v>
      </c>
    </row>
    <row r="312" spans="1:13" ht="20.100000000000001" customHeight="1">
      <c r="A312" s="99" t="s">
        <v>127</v>
      </c>
      <c r="B312" s="100" t="s">
        <v>541</v>
      </c>
      <c r="C312">
        <v>69</v>
      </c>
      <c r="E312" s="307" t="s">
        <v>3492</v>
      </c>
      <c r="F312">
        <v>111</v>
      </c>
      <c r="G312">
        <v>3</v>
      </c>
      <c r="H312">
        <v>0</v>
      </c>
      <c r="I312">
        <v>0</v>
      </c>
    </row>
    <row r="313" spans="1:13" ht="20.100000000000001" customHeight="1">
      <c r="A313" s="99" t="s">
        <v>239</v>
      </c>
      <c r="B313" s="100" t="s">
        <v>542</v>
      </c>
      <c r="E313" s="308" t="s">
        <v>3493</v>
      </c>
      <c r="F313">
        <v>112</v>
      </c>
      <c r="G313">
        <v>1</v>
      </c>
      <c r="H313">
        <v>0</v>
      </c>
      <c r="I313">
        <v>0</v>
      </c>
    </row>
    <row r="314" spans="1:13" ht="20.100000000000001" customHeight="1">
      <c r="A314" s="99" t="s">
        <v>128</v>
      </c>
      <c r="B314" s="100" t="s">
        <v>543</v>
      </c>
      <c r="E314" s="307" t="s">
        <v>3494</v>
      </c>
      <c r="F314">
        <v>119</v>
      </c>
      <c r="G314">
        <v>3</v>
      </c>
      <c r="H314">
        <v>0</v>
      </c>
      <c r="I314">
        <v>0</v>
      </c>
    </row>
    <row r="315" spans="1:13" ht="20.100000000000001" customHeight="1">
      <c r="A315" s="99" t="s">
        <v>129</v>
      </c>
      <c r="B315" s="100" t="s">
        <v>544</v>
      </c>
      <c r="C315">
        <v>72</v>
      </c>
      <c r="E315" s="307" t="s">
        <v>3495</v>
      </c>
      <c r="F315">
        <v>120</v>
      </c>
      <c r="G315">
        <v>63</v>
      </c>
      <c r="H315">
        <v>3</v>
      </c>
      <c r="I315">
        <v>4</v>
      </c>
    </row>
    <row r="316" spans="1:13" ht="20.100000000000001" customHeight="1">
      <c r="A316" s="99" t="s">
        <v>130</v>
      </c>
      <c r="B316" s="100" t="s">
        <v>545</v>
      </c>
      <c r="C316">
        <v>73</v>
      </c>
      <c r="E316" s="307" t="s">
        <v>3496</v>
      </c>
      <c r="F316">
        <v>130</v>
      </c>
      <c r="G316">
        <v>2</v>
      </c>
      <c r="H316">
        <v>2</v>
      </c>
      <c r="I316">
        <v>1</v>
      </c>
    </row>
    <row r="317" spans="1:13" ht="20.100000000000001" customHeight="1">
      <c r="A317" s="99" t="s">
        <v>244</v>
      </c>
      <c r="B317" s="100" t="s">
        <v>546</v>
      </c>
      <c r="E317" s="307" t="s">
        <v>3497</v>
      </c>
      <c r="F317">
        <v>999</v>
      </c>
      <c r="G317">
        <v>65</v>
      </c>
      <c r="H317">
        <v>0</v>
      </c>
      <c r="I317">
        <v>0</v>
      </c>
    </row>
    <row r="318" spans="1:13" ht="20.100000000000001" customHeight="1">
      <c r="A318" s="99" t="s">
        <v>131</v>
      </c>
      <c r="B318" s="100" t="s">
        <v>547</v>
      </c>
      <c r="E318" s="307" t="s">
        <v>3498</v>
      </c>
    </row>
    <row r="319" spans="1:13" ht="20.100000000000001" customHeight="1">
      <c r="A319" s="99" t="s">
        <v>132</v>
      </c>
      <c r="B319" s="100" t="s">
        <v>548</v>
      </c>
      <c r="E319" s="307" t="s">
        <v>3499</v>
      </c>
    </row>
    <row r="320" spans="1:13" ht="20.100000000000001" customHeight="1">
      <c r="A320" s="99" t="s">
        <v>248</v>
      </c>
      <c r="B320" s="100" t="s">
        <v>549</v>
      </c>
      <c r="E320" s="307" t="s">
        <v>3500</v>
      </c>
    </row>
    <row r="321" spans="1:5" ht="20.100000000000001" customHeight="1">
      <c r="A321" s="99" t="s">
        <v>250</v>
      </c>
      <c r="B321" s="100" t="s">
        <v>550</v>
      </c>
      <c r="E321" s="307" t="s">
        <v>3501</v>
      </c>
    </row>
    <row r="322" spans="1:5" ht="20.100000000000001" customHeight="1">
      <c r="A322" s="99" t="s">
        <v>133</v>
      </c>
      <c r="B322" s="100" t="s">
        <v>551</v>
      </c>
      <c r="E322" s="307" t="s">
        <v>3502</v>
      </c>
    </row>
    <row r="323" spans="1:5" ht="20.100000000000001" customHeight="1">
      <c r="A323" s="99" t="s">
        <v>253</v>
      </c>
      <c r="B323" s="100" t="s">
        <v>552</v>
      </c>
      <c r="C323">
        <v>92</v>
      </c>
      <c r="E323" s="307" t="s">
        <v>3503</v>
      </c>
    </row>
    <row r="324" spans="1:5" ht="20.100000000000001" customHeight="1">
      <c r="A324" s="99" t="s">
        <v>257</v>
      </c>
      <c r="B324" s="100" t="s">
        <v>553</v>
      </c>
      <c r="E324" s="307" t="s">
        <v>3504</v>
      </c>
    </row>
    <row r="325" spans="1:5" ht="20.100000000000001" customHeight="1">
      <c r="A325" s="99">
        <v>100</v>
      </c>
      <c r="B325" s="100" t="s">
        <v>554</v>
      </c>
      <c r="E325" s="307" t="s">
        <v>3505</v>
      </c>
    </row>
    <row r="326" spans="1:5" ht="20.100000000000001" customHeight="1">
      <c r="A326" s="99">
        <v>101</v>
      </c>
      <c r="B326" s="100" t="s">
        <v>555</v>
      </c>
      <c r="C326">
        <v>101</v>
      </c>
      <c r="E326" s="307" t="s">
        <v>3506</v>
      </c>
    </row>
    <row r="327" spans="1:5" ht="20.100000000000001" customHeight="1">
      <c r="A327" s="99">
        <v>102</v>
      </c>
      <c r="B327" s="100" t="s">
        <v>556</v>
      </c>
      <c r="E327" s="307" t="s">
        <v>3507</v>
      </c>
    </row>
    <row r="328" spans="1:5" ht="20.100000000000001" customHeight="1">
      <c r="A328" s="99">
        <v>103</v>
      </c>
      <c r="B328" s="100" t="s">
        <v>557</v>
      </c>
      <c r="E328" s="307" t="s">
        <v>3508</v>
      </c>
    </row>
    <row r="329" spans="1:5" ht="20.100000000000001" customHeight="1">
      <c r="A329" s="99">
        <v>109</v>
      </c>
      <c r="B329" s="100" t="s">
        <v>558</v>
      </c>
      <c r="E329" s="307" t="s">
        <v>3509</v>
      </c>
    </row>
    <row r="330" spans="1:5" ht="20.100000000000001" customHeight="1">
      <c r="A330" s="99">
        <v>110</v>
      </c>
      <c r="B330" s="305" t="s">
        <v>559</v>
      </c>
      <c r="E330" s="307" t="s">
        <v>3510</v>
      </c>
    </row>
    <row r="331" spans="1:5" ht="20.100000000000001" customHeight="1">
      <c r="A331" s="99">
        <v>111</v>
      </c>
      <c r="B331" s="100" t="s">
        <v>560</v>
      </c>
      <c r="E331" s="307" t="s">
        <v>3511</v>
      </c>
    </row>
    <row r="332" spans="1:5" ht="20.100000000000001" customHeight="1">
      <c r="A332" s="99">
        <v>112</v>
      </c>
      <c r="B332" s="100" t="s">
        <v>561</v>
      </c>
      <c r="C332">
        <v>112</v>
      </c>
      <c r="E332" s="307" t="s">
        <v>3512</v>
      </c>
    </row>
    <row r="333" spans="1:5" ht="20.100000000000001" customHeight="1">
      <c r="A333" s="99">
        <v>119</v>
      </c>
      <c r="B333" s="100" t="s">
        <v>562</v>
      </c>
      <c r="E333" s="307" t="s">
        <v>3513</v>
      </c>
    </row>
    <row r="334" spans="1:5" ht="20.100000000000001" customHeight="1">
      <c r="A334" s="99">
        <v>120</v>
      </c>
      <c r="B334" s="100" t="s">
        <v>563</v>
      </c>
      <c r="C334">
        <v>120</v>
      </c>
      <c r="E334" s="308" t="s">
        <v>3514</v>
      </c>
    </row>
    <row r="335" spans="1:5" ht="20.100000000000001" customHeight="1">
      <c r="A335" s="99">
        <v>130</v>
      </c>
      <c r="B335" s="305" t="s">
        <v>469</v>
      </c>
      <c r="C335">
        <v>130</v>
      </c>
      <c r="E335" s="307" t="s">
        <v>3515</v>
      </c>
    </row>
    <row r="336" spans="1:5" ht="20.100000000000001" customHeight="1">
      <c r="A336" s="99">
        <v>999</v>
      </c>
      <c r="B336" s="100" t="s">
        <v>564</v>
      </c>
      <c r="C336">
        <v>999</v>
      </c>
      <c r="E336" s="307" t="s">
        <v>3516</v>
      </c>
    </row>
    <row r="344" spans="1:4">
      <c r="A344" s="307" t="s">
        <v>3470</v>
      </c>
      <c r="B344">
        <v>16</v>
      </c>
      <c r="C344">
        <v>0</v>
      </c>
      <c r="D344">
        <v>0</v>
      </c>
    </row>
    <row r="345" spans="1:4">
      <c r="A345" s="307" t="s">
        <v>3472</v>
      </c>
      <c r="B345">
        <v>452</v>
      </c>
      <c r="C345">
        <v>1</v>
      </c>
      <c r="D345">
        <v>0</v>
      </c>
    </row>
    <row r="346" spans="1:4">
      <c r="A346" s="307" t="s">
        <v>3473</v>
      </c>
      <c r="B346">
        <v>457</v>
      </c>
      <c r="C346">
        <v>1</v>
      </c>
      <c r="D346">
        <v>0</v>
      </c>
    </row>
    <row r="347" spans="1:4">
      <c r="A347" s="307" t="s">
        <v>3474</v>
      </c>
      <c r="B347">
        <v>539</v>
      </c>
      <c r="C347">
        <v>2</v>
      </c>
      <c r="D347">
        <v>0</v>
      </c>
    </row>
    <row r="348" spans="1:4">
      <c r="A348" s="307" t="s">
        <v>3476</v>
      </c>
      <c r="B348">
        <v>214</v>
      </c>
      <c r="C348">
        <v>4</v>
      </c>
      <c r="D348">
        <v>0</v>
      </c>
    </row>
    <row r="349" spans="1:4">
      <c r="A349" s="307" t="s">
        <v>3477</v>
      </c>
      <c r="B349">
        <v>22</v>
      </c>
      <c r="C349">
        <v>1</v>
      </c>
      <c r="D349">
        <v>0</v>
      </c>
    </row>
    <row r="350" spans="1:4">
      <c r="A350" s="307" t="s">
        <v>3478</v>
      </c>
      <c r="B350">
        <v>38</v>
      </c>
      <c r="C350">
        <v>0</v>
      </c>
      <c r="D350">
        <v>0</v>
      </c>
    </row>
    <row r="351" spans="1:4">
      <c r="A351" s="307" t="s">
        <v>3480</v>
      </c>
      <c r="B351">
        <v>219</v>
      </c>
      <c r="C351">
        <v>0</v>
      </c>
      <c r="D351">
        <v>0</v>
      </c>
    </row>
    <row r="352" spans="1:4">
      <c r="A352" s="307" t="s">
        <v>3481</v>
      </c>
      <c r="B352">
        <v>867</v>
      </c>
      <c r="C352">
        <v>0</v>
      </c>
      <c r="D352">
        <v>0</v>
      </c>
    </row>
    <row r="353" spans="1:4">
      <c r="A353" s="307" t="s">
        <v>3482</v>
      </c>
      <c r="B353">
        <v>307</v>
      </c>
      <c r="C353">
        <v>0</v>
      </c>
      <c r="D353">
        <v>0</v>
      </c>
    </row>
    <row r="354" spans="1:4">
      <c r="A354" s="307" t="s">
        <v>3483</v>
      </c>
      <c r="B354">
        <v>11</v>
      </c>
      <c r="C354">
        <v>2</v>
      </c>
      <c r="D354">
        <v>0</v>
      </c>
    </row>
    <row r="355" spans="1:4">
      <c r="A355" s="307" t="s">
        <v>3485</v>
      </c>
      <c r="B355">
        <v>6</v>
      </c>
      <c r="C355">
        <v>0</v>
      </c>
      <c r="D355">
        <v>0</v>
      </c>
    </row>
    <row r="356" spans="1:4">
      <c r="A356" s="307" t="s">
        <v>3486</v>
      </c>
      <c r="B356">
        <v>646</v>
      </c>
      <c r="C356">
        <v>2</v>
      </c>
      <c r="D356">
        <v>0</v>
      </c>
    </row>
    <row r="357" spans="1:4">
      <c r="A357" s="307" t="s">
        <v>3487</v>
      </c>
      <c r="B357">
        <v>46</v>
      </c>
      <c r="C357">
        <v>0</v>
      </c>
      <c r="D357">
        <v>0</v>
      </c>
    </row>
    <row r="358" spans="1:4">
      <c r="A358" s="307" t="s">
        <v>3489</v>
      </c>
      <c r="B358">
        <v>32</v>
      </c>
      <c r="C358">
        <v>2</v>
      </c>
      <c r="D358">
        <v>0</v>
      </c>
    </row>
    <row r="359" spans="1:4">
      <c r="A359" s="307" t="s">
        <v>3490</v>
      </c>
      <c r="B359">
        <v>3</v>
      </c>
      <c r="C359">
        <v>0</v>
      </c>
      <c r="D359">
        <v>0</v>
      </c>
    </row>
    <row r="360" spans="1:4">
      <c r="A360" s="307" t="s">
        <v>3492</v>
      </c>
      <c r="B360">
        <v>6</v>
      </c>
      <c r="C360">
        <v>0</v>
      </c>
      <c r="D360">
        <v>0</v>
      </c>
    </row>
    <row r="361" spans="1:4">
      <c r="A361" s="307" t="s">
        <v>3494</v>
      </c>
      <c r="B361">
        <v>1</v>
      </c>
      <c r="C361">
        <v>0</v>
      </c>
      <c r="D361">
        <v>0</v>
      </c>
    </row>
    <row r="362" spans="1:4">
      <c r="A362" s="307" t="s">
        <v>3498</v>
      </c>
      <c r="B362">
        <v>0</v>
      </c>
      <c r="C362">
        <v>1</v>
      </c>
      <c r="D362">
        <v>0</v>
      </c>
    </row>
    <row r="363" spans="1:4">
      <c r="A363" s="307" t="s">
        <v>3500</v>
      </c>
      <c r="B363">
        <v>2</v>
      </c>
      <c r="C363">
        <v>0</v>
      </c>
      <c r="D363">
        <v>0</v>
      </c>
    </row>
    <row r="364" spans="1:4">
      <c r="A364" s="307" t="s">
        <v>3503</v>
      </c>
      <c r="B364">
        <v>1</v>
      </c>
      <c r="C364">
        <v>0</v>
      </c>
      <c r="D364">
        <v>0</v>
      </c>
    </row>
    <row r="365" spans="1:4">
      <c r="A365" s="307" t="s">
        <v>3507</v>
      </c>
      <c r="B365">
        <v>1</v>
      </c>
      <c r="C365">
        <v>0</v>
      </c>
      <c r="D365">
        <v>0</v>
      </c>
    </row>
    <row r="366" spans="1:4">
      <c r="A366" s="307" t="s">
        <v>3511</v>
      </c>
      <c r="B366">
        <v>3</v>
      </c>
      <c r="C366">
        <v>0</v>
      </c>
      <c r="D366">
        <v>0</v>
      </c>
    </row>
    <row r="367" spans="1:4">
      <c r="A367" s="307" t="s">
        <v>3512</v>
      </c>
      <c r="B367">
        <v>1</v>
      </c>
      <c r="C367">
        <v>0</v>
      </c>
      <c r="D367">
        <v>0</v>
      </c>
    </row>
    <row r="368" spans="1:4">
      <c r="A368" s="307" t="s">
        <v>3513</v>
      </c>
      <c r="B368">
        <v>3</v>
      </c>
      <c r="C368">
        <v>0</v>
      </c>
      <c r="D368">
        <v>0</v>
      </c>
    </row>
    <row r="369" spans="1:4">
      <c r="A369" s="308" t="s">
        <v>3514</v>
      </c>
      <c r="B369">
        <v>63</v>
      </c>
      <c r="C369">
        <v>3</v>
      </c>
      <c r="D369">
        <v>4</v>
      </c>
    </row>
    <row r="370" spans="1:4">
      <c r="A370" s="307" t="s">
        <v>3515</v>
      </c>
      <c r="B370">
        <v>2</v>
      </c>
      <c r="C370">
        <v>2</v>
      </c>
      <c r="D370">
        <v>1</v>
      </c>
    </row>
    <row r="371" spans="1:4">
      <c r="A371" s="307" t="s">
        <v>3516</v>
      </c>
      <c r="B371">
        <v>65</v>
      </c>
      <c r="C371">
        <v>0</v>
      </c>
      <c r="D371">
        <v>0</v>
      </c>
    </row>
  </sheetData>
  <mergeCells count="7">
    <mergeCell ref="A289:B289"/>
    <mergeCell ref="A1:B1"/>
    <mergeCell ref="A65:B65"/>
    <mergeCell ref="A102:B102"/>
    <mergeCell ref="A143:B143"/>
    <mergeCell ref="A196:B196"/>
    <mergeCell ref="A247:B247"/>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7"/>
  <sheetViews>
    <sheetView workbookViewId="0">
      <selection sqref="A1:D28"/>
    </sheetView>
  </sheetViews>
  <sheetFormatPr baseColWidth="10" defaultRowHeight="12.75"/>
  <sheetData>
    <row r="1" spans="1:4">
      <c r="A1" s="307" t="s">
        <v>3470</v>
      </c>
      <c r="B1">
        <v>15</v>
      </c>
      <c r="C1">
        <v>0</v>
      </c>
      <c r="D1">
        <v>0</v>
      </c>
    </row>
    <row r="2" spans="1:4">
      <c r="A2" s="307" t="s">
        <v>3472</v>
      </c>
      <c r="B2">
        <v>388</v>
      </c>
      <c r="C2">
        <v>1</v>
      </c>
      <c r="D2">
        <v>0</v>
      </c>
    </row>
    <row r="3" spans="1:4">
      <c r="A3" s="307" t="s">
        <v>3473</v>
      </c>
      <c r="B3">
        <v>424</v>
      </c>
      <c r="C3">
        <v>1</v>
      </c>
      <c r="D3">
        <v>0</v>
      </c>
    </row>
    <row r="4" spans="1:4">
      <c r="A4" s="307" t="s">
        <v>3474</v>
      </c>
      <c r="B4">
        <v>477</v>
      </c>
      <c r="C4">
        <v>2</v>
      </c>
      <c r="D4">
        <v>0</v>
      </c>
    </row>
    <row r="5" spans="1:4">
      <c r="A5" s="307" t="s">
        <v>3476</v>
      </c>
      <c r="B5">
        <v>192</v>
      </c>
      <c r="C5">
        <v>4</v>
      </c>
      <c r="D5">
        <v>0</v>
      </c>
    </row>
    <row r="6" spans="1:4">
      <c r="A6" s="307" t="s">
        <v>3477</v>
      </c>
      <c r="B6">
        <v>18</v>
      </c>
      <c r="C6">
        <v>1</v>
      </c>
      <c r="D6">
        <v>0</v>
      </c>
    </row>
    <row r="7" spans="1:4">
      <c r="A7" s="307" t="s">
        <v>3478</v>
      </c>
      <c r="B7">
        <v>35</v>
      </c>
      <c r="C7">
        <v>0</v>
      </c>
      <c r="D7">
        <v>0</v>
      </c>
    </row>
    <row r="8" spans="1:4">
      <c r="A8" s="307" t="s">
        <v>3480</v>
      </c>
      <c r="B8">
        <v>205</v>
      </c>
      <c r="C8">
        <v>0</v>
      </c>
      <c r="D8">
        <v>0</v>
      </c>
    </row>
    <row r="9" spans="1:4">
      <c r="A9" s="307" t="s">
        <v>3481</v>
      </c>
      <c r="B9">
        <v>783</v>
      </c>
      <c r="C9">
        <v>0</v>
      </c>
      <c r="D9">
        <v>0</v>
      </c>
    </row>
    <row r="10" spans="1:4">
      <c r="A10" s="307" t="s">
        <v>3482</v>
      </c>
      <c r="B10">
        <v>276</v>
      </c>
      <c r="C10">
        <v>0</v>
      </c>
      <c r="D10">
        <v>0</v>
      </c>
    </row>
    <row r="11" spans="1:4">
      <c r="A11" s="307" t="s">
        <v>3483</v>
      </c>
      <c r="B11">
        <v>10</v>
      </c>
      <c r="C11">
        <v>2</v>
      </c>
      <c r="D11">
        <v>0</v>
      </c>
    </row>
    <row r="12" spans="1:4">
      <c r="A12" s="307" t="s">
        <v>3485</v>
      </c>
      <c r="B12">
        <v>6</v>
      </c>
      <c r="C12">
        <v>0</v>
      </c>
      <c r="D12">
        <v>0</v>
      </c>
    </row>
    <row r="13" spans="1:4">
      <c r="A13" s="307" t="s">
        <v>3486</v>
      </c>
      <c r="B13">
        <v>599</v>
      </c>
      <c r="C13">
        <v>1</v>
      </c>
      <c r="D13">
        <v>0</v>
      </c>
    </row>
    <row r="14" spans="1:4">
      <c r="A14" s="307" t="s">
        <v>3487</v>
      </c>
      <c r="B14">
        <v>45</v>
      </c>
      <c r="C14">
        <v>0</v>
      </c>
      <c r="D14">
        <v>0</v>
      </c>
    </row>
    <row r="15" spans="1:4">
      <c r="A15" s="307" t="s">
        <v>3489</v>
      </c>
      <c r="B15">
        <v>32</v>
      </c>
      <c r="C15">
        <v>2</v>
      </c>
      <c r="D15">
        <v>0</v>
      </c>
    </row>
    <row r="16" spans="1:4">
      <c r="A16" s="307" t="s">
        <v>3490</v>
      </c>
      <c r="B16">
        <v>3</v>
      </c>
      <c r="C16">
        <v>0</v>
      </c>
      <c r="D16">
        <v>0</v>
      </c>
    </row>
    <row r="17" spans="1:4">
      <c r="A17" s="307" t="s">
        <v>3492</v>
      </c>
      <c r="B17">
        <v>6</v>
      </c>
      <c r="C17">
        <v>0</v>
      </c>
      <c r="D17">
        <v>0</v>
      </c>
    </row>
    <row r="18" spans="1:4">
      <c r="A18" s="307" t="s">
        <v>3494</v>
      </c>
      <c r="B18">
        <v>1</v>
      </c>
      <c r="C18">
        <v>0</v>
      </c>
      <c r="D18">
        <v>0</v>
      </c>
    </row>
    <row r="19" spans="1:4">
      <c r="A19" s="307" t="s">
        <v>3498</v>
      </c>
      <c r="B19">
        <v>0</v>
      </c>
      <c r="C19">
        <v>1</v>
      </c>
      <c r="D19">
        <v>0</v>
      </c>
    </row>
    <row r="20" spans="1:4">
      <c r="A20" s="307" t="s">
        <v>3500</v>
      </c>
      <c r="B20">
        <v>2</v>
      </c>
      <c r="C20">
        <v>0</v>
      </c>
      <c r="D20">
        <v>0</v>
      </c>
    </row>
    <row r="21" spans="1:4">
      <c r="A21" s="307" t="s">
        <v>3503</v>
      </c>
      <c r="B21">
        <v>1</v>
      </c>
      <c r="C21">
        <v>0</v>
      </c>
      <c r="D21">
        <v>0</v>
      </c>
    </row>
    <row r="22" spans="1:4">
      <c r="A22" s="307" t="s">
        <v>3507</v>
      </c>
      <c r="B22">
        <v>1</v>
      </c>
      <c r="C22">
        <v>0</v>
      </c>
      <c r="D22">
        <v>0</v>
      </c>
    </row>
    <row r="23" spans="1:4">
      <c r="A23" s="307" t="s">
        <v>3511</v>
      </c>
      <c r="B23">
        <v>3</v>
      </c>
      <c r="C23">
        <v>0</v>
      </c>
      <c r="D23">
        <v>0</v>
      </c>
    </row>
    <row r="24" spans="1:4">
      <c r="A24" s="307" t="s">
        <v>3512</v>
      </c>
      <c r="B24">
        <v>1</v>
      </c>
      <c r="C24">
        <v>0</v>
      </c>
      <c r="D24">
        <v>0</v>
      </c>
    </row>
    <row r="25" spans="1:4">
      <c r="A25" s="307" t="s">
        <v>3513</v>
      </c>
      <c r="B25">
        <v>3</v>
      </c>
      <c r="C25">
        <v>0</v>
      </c>
      <c r="D25">
        <v>0</v>
      </c>
    </row>
    <row r="26" spans="1:4">
      <c r="A26" s="308" t="s">
        <v>3514</v>
      </c>
      <c r="B26">
        <v>53</v>
      </c>
      <c r="C26">
        <v>3</v>
      </c>
      <c r="D26">
        <v>4</v>
      </c>
    </row>
    <row r="27" spans="1:4">
      <c r="A27" s="307" t="s">
        <v>3515</v>
      </c>
      <c r="B27">
        <v>2</v>
      </c>
      <c r="C27">
        <v>2</v>
      </c>
      <c r="D27">
        <v>1</v>
      </c>
    </row>
    <row r="28" spans="1:4">
      <c r="A28" s="307" t="s">
        <v>3516</v>
      </c>
      <c r="B28">
        <v>61</v>
      </c>
      <c r="C28">
        <v>0</v>
      </c>
      <c r="D28">
        <v>0</v>
      </c>
    </row>
    <row r="29" spans="1:4">
      <c r="A29" s="307" t="s">
        <v>3471</v>
      </c>
    </row>
    <row r="30" spans="1:4">
      <c r="A30" s="307" t="s">
        <v>3475</v>
      </c>
    </row>
    <row r="31" spans="1:4">
      <c r="A31" s="307" t="s">
        <v>3479</v>
      </c>
    </row>
    <row r="32" spans="1:4">
      <c r="A32" s="307" t="s">
        <v>3484</v>
      </c>
    </row>
    <row r="33" spans="1:1">
      <c r="A33" s="307" t="s">
        <v>3488</v>
      </c>
    </row>
    <row r="34" spans="1:1">
      <c r="A34" s="307" t="s">
        <v>3491</v>
      </c>
    </row>
    <row r="35" spans="1:1">
      <c r="A35" s="308" t="s">
        <v>3493</v>
      </c>
    </row>
    <row r="36" spans="1:1">
      <c r="A36" s="307" t="s">
        <v>3495</v>
      </c>
    </row>
    <row r="37" spans="1:1">
      <c r="A37" s="307" t="s">
        <v>3496</v>
      </c>
    </row>
    <row r="38" spans="1:1">
      <c r="A38" s="307" t="s">
        <v>3497</v>
      </c>
    </row>
    <row r="39" spans="1:1">
      <c r="A39" s="307" t="s">
        <v>3499</v>
      </c>
    </row>
    <row r="40" spans="1:1">
      <c r="A40" s="307" t="s">
        <v>3501</v>
      </c>
    </row>
    <row r="41" spans="1:1">
      <c r="A41" s="307" t="s">
        <v>3502</v>
      </c>
    </row>
    <row r="42" spans="1:1">
      <c r="A42" s="307" t="s">
        <v>3504</v>
      </c>
    </row>
    <row r="43" spans="1:1">
      <c r="A43" s="307" t="s">
        <v>3505</v>
      </c>
    </row>
    <row r="44" spans="1:1">
      <c r="A44" s="307" t="s">
        <v>3506</v>
      </c>
    </row>
    <row r="45" spans="1:1">
      <c r="A45" s="307" t="s">
        <v>3508</v>
      </c>
    </row>
    <row r="46" spans="1:1">
      <c r="A46" s="307" t="s">
        <v>3509</v>
      </c>
    </row>
    <row r="47" spans="1:1">
      <c r="A47" s="307" t="s">
        <v>3510</v>
      </c>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dimension ref="A1:J632"/>
  <sheetViews>
    <sheetView workbookViewId="0"/>
  </sheetViews>
  <sheetFormatPr baseColWidth="10" defaultRowHeight="12.75"/>
  <cols>
    <col min="1" max="1" width="21" customWidth="1"/>
    <col min="2" max="2" width="12.5703125" customWidth="1"/>
    <col min="3" max="3" width="39.85546875" customWidth="1"/>
    <col min="4" max="4" width="13.85546875" customWidth="1"/>
    <col min="5" max="5" width="43.85546875" customWidth="1"/>
    <col min="6" max="6" width="11.42578125" style="123" customWidth="1"/>
  </cols>
  <sheetData>
    <row r="1" spans="1:10">
      <c r="A1" t="s">
        <v>565</v>
      </c>
      <c r="B1" s="102" t="s">
        <v>566</v>
      </c>
      <c r="C1" t="s">
        <v>567</v>
      </c>
      <c r="D1" s="103" t="s">
        <v>568</v>
      </c>
      <c r="E1" s="102" t="s">
        <v>569</v>
      </c>
      <c r="G1" s="103" t="s">
        <v>1646</v>
      </c>
      <c r="H1" s="102" t="s">
        <v>1647</v>
      </c>
      <c r="I1" s="103" t="s">
        <v>1648</v>
      </c>
      <c r="J1" s="102" t="s">
        <v>1649</v>
      </c>
    </row>
    <row r="2" spans="1:10">
      <c r="A2" s="105" t="s">
        <v>570</v>
      </c>
      <c r="B2" s="106" t="s">
        <v>38</v>
      </c>
      <c r="C2" s="105" t="s">
        <v>571</v>
      </c>
      <c r="D2" s="106" t="s">
        <v>572</v>
      </c>
      <c r="E2" s="106" t="s">
        <v>573</v>
      </c>
      <c r="F2" s="117">
        <v>1</v>
      </c>
      <c r="G2" s="106" t="s">
        <v>102</v>
      </c>
      <c r="H2" s="106" t="s">
        <v>1650</v>
      </c>
      <c r="I2" s="106" t="s">
        <v>1651</v>
      </c>
      <c r="J2" s="106" t="s">
        <v>1652</v>
      </c>
    </row>
    <row r="3" spans="1:10">
      <c r="A3" s="106" t="s">
        <v>5</v>
      </c>
      <c r="B3" s="106" t="s">
        <v>39</v>
      </c>
      <c r="C3" s="106" t="s">
        <v>578</v>
      </c>
      <c r="D3" s="106" t="s">
        <v>574</v>
      </c>
      <c r="E3" s="106" t="s">
        <v>575</v>
      </c>
      <c r="F3" s="62">
        <v>2</v>
      </c>
      <c r="G3" s="106" t="s">
        <v>102</v>
      </c>
      <c r="H3" s="106" t="s">
        <v>1650</v>
      </c>
      <c r="I3" s="106" t="s">
        <v>1653</v>
      </c>
      <c r="J3" s="106" t="s">
        <v>1654</v>
      </c>
    </row>
    <row r="4" spans="1:10">
      <c r="A4" s="106" t="s">
        <v>5</v>
      </c>
      <c r="B4" s="106" t="s">
        <v>40</v>
      </c>
      <c r="C4" s="106" t="s">
        <v>587</v>
      </c>
      <c r="D4" s="106" t="s">
        <v>576</v>
      </c>
      <c r="E4" s="106" t="s">
        <v>577</v>
      </c>
      <c r="F4" s="60">
        <v>3</v>
      </c>
      <c r="G4" s="106" t="s">
        <v>102</v>
      </c>
      <c r="H4" s="106" t="s">
        <v>1650</v>
      </c>
      <c r="I4" s="106" t="s">
        <v>1655</v>
      </c>
      <c r="J4" s="106" t="s">
        <v>1656</v>
      </c>
    </row>
    <row r="5" spans="1:10">
      <c r="A5" s="106" t="s">
        <v>5</v>
      </c>
      <c r="B5" s="106" t="s">
        <v>620</v>
      </c>
      <c r="C5" s="106" t="s">
        <v>621</v>
      </c>
      <c r="D5" s="106" t="s">
        <v>579</v>
      </c>
      <c r="E5" s="106" t="s">
        <v>580</v>
      </c>
      <c r="F5" s="60">
        <v>4</v>
      </c>
      <c r="G5" s="106" t="s">
        <v>102</v>
      </c>
      <c r="H5" s="106" t="s">
        <v>1650</v>
      </c>
      <c r="I5" s="106" t="s">
        <v>1657</v>
      </c>
      <c r="J5" s="106" t="s">
        <v>1658</v>
      </c>
    </row>
    <row r="6" spans="1:10">
      <c r="A6" s="106" t="s">
        <v>5</v>
      </c>
      <c r="B6" s="106" t="s">
        <v>41</v>
      </c>
      <c r="C6" s="106" t="s">
        <v>622</v>
      </c>
      <c r="D6" s="106" t="s">
        <v>581</v>
      </c>
      <c r="E6" s="106" t="s">
        <v>582</v>
      </c>
      <c r="F6" s="61">
        <v>5</v>
      </c>
      <c r="G6" s="106" t="s">
        <v>102</v>
      </c>
      <c r="H6" s="106" t="s">
        <v>1650</v>
      </c>
      <c r="I6" s="106" t="s">
        <v>1659</v>
      </c>
      <c r="J6" s="106" t="s">
        <v>1660</v>
      </c>
    </row>
    <row r="7" spans="1:10">
      <c r="A7" s="106" t="s">
        <v>43</v>
      </c>
      <c r="B7" s="106" t="s">
        <v>42</v>
      </c>
      <c r="C7" s="106" t="s">
        <v>43</v>
      </c>
      <c r="D7" s="106" t="s">
        <v>583</v>
      </c>
      <c r="E7" s="106" t="s">
        <v>584</v>
      </c>
      <c r="F7" s="60">
        <v>6</v>
      </c>
      <c r="G7" s="106" t="s">
        <v>102</v>
      </c>
      <c r="H7" s="106" t="s">
        <v>1650</v>
      </c>
      <c r="I7" s="106" t="s">
        <v>1661</v>
      </c>
      <c r="J7" s="106" t="s">
        <v>1662</v>
      </c>
    </row>
    <row r="8" spans="1:10">
      <c r="A8" s="104" t="s">
        <v>6</v>
      </c>
      <c r="B8" s="106" t="s">
        <v>41</v>
      </c>
      <c r="C8" s="106" t="s">
        <v>3412</v>
      </c>
      <c r="D8" s="106" t="s">
        <v>585</v>
      </c>
      <c r="E8" s="106" t="s">
        <v>586</v>
      </c>
      <c r="F8" s="60">
        <v>7</v>
      </c>
      <c r="G8" s="106" t="s">
        <v>102</v>
      </c>
      <c r="H8" s="106" t="s">
        <v>1650</v>
      </c>
      <c r="I8" s="106" t="s">
        <v>1663</v>
      </c>
      <c r="J8" s="106" t="s">
        <v>1664</v>
      </c>
    </row>
    <row r="9" spans="1:10">
      <c r="A9" s="104" t="s">
        <v>6</v>
      </c>
      <c r="B9" s="106" t="s">
        <v>44</v>
      </c>
      <c r="C9" s="106" t="s">
        <v>635</v>
      </c>
      <c r="D9" s="106" t="s">
        <v>588</v>
      </c>
      <c r="E9" s="106" t="s">
        <v>589</v>
      </c>
      <c r="F9" s="60">
        <v>8</v>
      </c>
      <c r="G9" s="106" t="s">
        <v>103</v>
      </c>
      <c r="H9" s="106" t="s">
        <v>1665</v>
      </c>
      <c r="I9" s="106" t="s">
        <v>1666</v>
      </c>
      <c r="J9" s="106" t="s">
        <v>1667</v>
      </c>
    </row>
    <row r="10" spans="1:10">
      <c r="A10" s="104" t="s">
        <v>6</v>
      </c>
      <c r="B10" s="106" t="s">
        <v>45</v>
      </c>
      <c r="C10" s="106" t="s">
        <v>642</v>
      </c>
      <c r="D10" s="106" t="s">
        <v>148</v>
      </c>
      <c r="E10" s="106" t="s">
        <v>590</v>
      </c>
      <c r="F10" s="60">
        <v>9</v>
      </c>
      <c r="G10" s="106" t="s">
        <v>103</v>
      </c>
      <c r="H10" s="106" t="s">
        <v>1665</v>
      </c>
      <c r="I10" s="106" t="s">
        <v>1668</v>
      </c>
      <c r="J10" s="106" t="s">
        <v>1669</v>
      </c>
    </row>
    <row r="11" spans="1:10">
      <c r="A11" s="104" t="s">
        <v>6</v>
      </c>
      <c r="B11" s="106" t="s">
        <v>46</v>
      </c>
      <c r="C11" s="106" t="s">
        <v>646</v>
      </c>
      <c r="D11" s="106" t="s">
        <v>146</v>
      </c>
      <c r="E11" s="106" t="s">
        <v>591</v>
      </c>
      <c r="F11" s="60">
        <v>10</v>
      </c>
      <c r="G11" s="106" t="s">
        <v>103</v>
      </c>
      <c r="H11" s="106" t="s">
        <v>1665</v>
      </c>
      <c r="I11" s="106" t="s">
        <v>1670</v>
      </c>
      <c r="J11" s="106" t="s">
        <v>1671</v>
      </c>
    </row>
    <row r="12" spans="1:10">
      <c r="A12" s="104" t="s">
        <v>6</v>
      </c>
      <c r="B12" s="106" t="s">
        <v>47</v>
      </c>
      <c r="C12" s="106" t="s">
        <v>654</v>
      </c>
      <c r="D12" s="106" t="s">
        <v>149</v>
      </c>
      <c r="E12" s="106" t="s">
        <v>592</v>
      </c>
      <c r="F12" s="61">
        <v>11</v>
      </c>
      <c r="G12" s="106" t="s">
        <v>103</v>
      </c>
      <c r="H12" s="106" t="s">
        <v>1665</v>
      </c>
      <c r="I12" s="106" t="s">
        <v>1672</v>
      </c>
      <c r="J12" s="106" t="s">
        <v>1673</v>
      </c>
    </row>
    <row r="13" spans="1:10">
      <c r="A13" s="104" t="s">
        <v>6</v>
      </c>
      <c r="B13" s="106" t="s">
        <v>52</v>
      </c>
      <c r="C13" s="106" t="s">
        <v>659</v>
      </c>
      <c r="D13" s="106" t="s">
        <v>141</v>
      </c>
      <c r="E13" s="106" t="s">
        <v>593</v>
      </c>
      <c r="F13" s="60">
        <v>12</v>
      </c>
      <c r="G13" s="106" t="s">
        <v>103</v>
      </c>
      <c r="H13" s="106" t="s">
        <v>1665</v>
      </c>
      <c r="I13" s="106" t="s">
        <v>1674</v>
      </c>
      <c r="J13" s="106" t="s">
        <v>1675</v>
      </c>
    </row>
    <row r="14" spans="1:10">
      <c r="A14" s="104" t="s">
        <v>6</v>
      </c>
      <c r="B14" s="106" t="s">
        <v>48</v>
      </c>
      <c r="C14" s="106" t="s">
        <v>660</v>
      </c>
      <c r="D14" s="106" t="s">
        <v>138</v>
      </c>
      <c r="E14" s="106" t="s">
        <v>594</v>
      </c>
      <c r="F14" s="60">
        <v>13</v>
      </c>
      <c r="G14" s="106" t="s">
        <v>103</v>
      </c>
      <c r="H14" s="106" t="s">
        <v>1665</v>
      </c>
      <c r="I14" s="106" t="s">
        <v>1676</v>
      </c>
      <c r="J14" s="106" t="s">
        <v>1677</v>
      </c>
    </row>
    <row r="15" spans="1:10">
      <c r="A15" s="104" t="s">
        <v>6</v>
      </c>
      <c r="B15" s="106" t="s">
        <v>49</v>
      </c>
      <c r="C15" s="106" t="s">
        <v>668</v>
      </c>
      <c r="D15" s="106" t="s">
        <v>136</v>
      </c>
      <c r="E15" s="106" t="s">
        <v>595</v>
      </c>
      <c r="F15" s="60">
        <v>14</v>
      </c>
      <c r="G15" s="106" t="s">
        <v>103</v>
      </c>
      <c r="H15" s="106" t="s">
        <v>1665</v>
      </c>
      <c r="I15" s="106" t="s">
        <v>1678</v>
      </c>
      <c r="J15" s="106" t="s">
        <v>1679</v>
      </c>
    </row>
    <row r="16" spans="1:10">
      <c r="A16" s="104" t="s">
        <v>6</v>
      </c>
      <c r="B16" s="106" t="s">
        <v>53</v>
      </c>
      <c r="C16" s="106" t="s">
        <v>677</v>
      </c>
      <c r="D16" s="106" t="s">
        <v>596</v>
      </c>
      <c r="E16" s="106" t="s">
        <v>597</v>
      </c>
      <c r="F16" s="60">
        <v>15</v>
      </c>
      <c r="G16" s="106" t="s">
        <v>103</v>
      </c>
      <c r="H16" s="106" t="s">
        <v>1665</v>
      </c>
      <c r="I16" s="106" t="s">
        <v>1680</v>
      </c>
      <c r="J16" s="106" t="s">
        <v>1681</v>
      </c>
    </row>
    <row r="17" spans="1:10">
      <c r="A17" s="104" t="s">
        <v>6</v>
      </c>
      <c r="B17" s="106" t="s">
        <v>54</v>
      </c>
      <c r="C17" s="106" t="s">
        <v>678</v>
      </c>
      <c r="D17" s="106" t="s">
        <v>144</v>
      </c>
      <c r="E17" s="106" t="s">
        <v>598</v>
      </c>
      <c r="F17" s="60">
        <v>16</v>
      </c>
      <c r="G17" s="106" t="s">
        <v>103</v>
      </c>
      <c r="H17" s="106" t="s">
        <v>1665</v>
      </c>
      <c r="I17" s="106" t="s">
        <v>1682</v>
      </c>
      <c r="J17" s="106" t="s">
        <v>1683</v>
      </c>
    </row>
    <row r="18" spans="1:10">
      <c r="A18" s="104" t="s">
        <v>6</v>
      </c>
      <c r="B18" s="106" t="s">
        <v>679</v>
      </c>
      <c r="C18" s="106" t="s">
        <v>680</v>
      </c>
      <c r="D18" s="106" t="s">
        <v>137</v>
      </c>
      <c r="E18" s="106" t="s">
        <v>599</v>
      </c>
      <c r="F18" s="60">
        <v>17</v>
      </c>
      <c r="G18" s="106" t="s">
        <v>104</v>
      </c>
      <c r="H18" s="106" t="s">
        <v>1684</v>
      </c>
      <c r="I18" s="106" t="s">
        <v>1685</v>
      </c>
      <c r="J18" s="106" t="s">
        <v>1684</v>
      </c>
    </row>
    <row r="19" spans="1:10">
      <c r="A19" s="104" t="s">
        <v>6</v>
      </c>
      <c r="B19" s="106" t="s">
        <v>687</v>
      </c>
      <c r="C19" s="106" t="s">
        <v>688</v>
      </c>
      <c r="D19" s="106" t="s">
        <v>600</v>
      </c>
      <c r="E19" s="106" t="s">
        <v>601</v>
      </c>
      <c r="F19" s="62">
        <v>18</v>
      </c>
      <c r="G19" s="106" t="s">
        <v>364</v>
      </c>
      <c r="H19" s="106" t="s">
        <v>1686</v>
      </c>
      <c r="I19" s="106" t="s">
        <v>1687</v>
      </c>
      <c r="J19" s="106" t="s">
        <v>1688</v>
      </c>
    </row>
    <row r="20" spans="1:10">
      <c r="A20" s="104" t="s">
        <v>6</v>
      </c>
      <c r="B20" s="106" t="s">
        <v>696</v>
      </c>
      <c r="C20" s="106" t="s">
        <v>697</v>
      </c>
      <c r="D20" s="106" t="s">
        <v>150</v>
      </c>
      <c r="E20" s="106" t="s">
        <v>602</v>
      </c>
      <c r="F20" s="60">
        <v>19</v>
      </c>
      <c r="G20" s="106" t="s">
        <v>364</v>
      </c>
      <c r="H20" s="106" t="s">
        <v>1686</v>
      </c>
      <c r="I20" s="106" t="s">
        <v>1689</v>
      </c>
      <c r="J20" s="106" t="s">
        <v>1690</v>
      </c>
    </row>
    <row r="21" spans="1:10">
      <c r="A21" s="104" t="s">
        <v>6</v>
      </c>
      <c r="B21" s="106" t="s">
        <v>702</v>
      </c>
      <c r="C21" s="106" t="s">
        <v>703</v>
      </c>
      <c r="D21" s="106" t="s">
        <v>139</v>
      </c>
      <c r="E21" s="106" t="s">
        <v>603</v>
      </c>
      <c r="F21" s="62">
        <v>20</v>
      </c>
      <c r="G21" s="106" t="s">
        <v>364</v>
      </c>
      <c r="H21" s="106" t="s">
        <v>1686</v>
      </c>
      <c r="I21" s="106" t="s">
        <v>1691</v>
      </c>
      <c r="J21" s="106" t="s">
        <v>1692</v>
      </c>
    </row>
    <row r="22" spans="1:10">
      <c r="A22" s="104" t="s">
        <v>6</v>
      </c>
      <c r="B22" s="106" t="s">
        <v>708</v>
      </c>
      <c r="C22" s="106" t="s">
        <v>709</v>
      </c>
      <c r="D22" s="106" t="s">
        <v>173</v>
      </c>
      <c r="E22" s="106" t="s">
        <v>604</v>
      </c>
      <c r="F22" s="60">
        <v>21</v>
      </c>
      <c r="G22" s="106" t="s">
        <v>364</v>
      </c>
      <c r="H22" s="106" t="s">
        <v>1686</v>
      </c>
      <c r="I22" s="106" t="s">
        <v>1693</v>
      </c>
      <c r="J22" s="106" t="s">
        <v>1694</v>
      </c>
    </row>
    <row r="23" spans="1:10">
      <c r="A23" s="102" t="s">
        <v>710</v>
      </c>
      <c r="B23" s="102" t="s">
        <v>711</v>
      </c>
      <c r="C23" s="102" t="s">
        <v>710</v>
      </c>
      <c r="D23" s="106" t="s">
        <v>171</v>
      </c>
      <c r="E23" s="106" t="s">
        <v>605</v>
      </c>
      <c r="F23" s="60">
        <v>22</v>
      </c>
      <c r="G23" s="106" t="s">
        <v>364</v>
      </c>
      <c r="H23" s="106" t="s">
        <v>1686</v>
      </c>
      <c r="I23" s="106" t="s">
        <v>1695</v>
      </c>
      <c r="J23" s="106" t="s">
        <v>1696</v>
      </c>
    </row>
    <row r="24" spans="1:10">
      <c r="A24" s="108" t="s">
        <v>712</v>
      </c>
      <c r="B24" s="108" t="s">
        <v>713</v>
      </c>
      <c r="C24" s="108" t="s">
        <v>712</v>
      </c>
      <c r="D24" s="106" t="s">
        <v>606</v>
      </c>
      <c r="E24" s="106" t="s">
        <v>607</v>
      </c>
      <c r="F24" s="60">
        <v>23</v>
      </c>
      <c r="G24" s="106" t="s">
        <v>364</v>
      </c>
      <c r="H24" s="106" t="s">
        <v>1686</v>
      </c>
      <c r="I24" s="106" t="s">
        <v>1697</v>
      </c>
      <c r="J24" s="106" t="s">
        <v>1698</v>
      </c>
    </row>
    <row r="25" spans="1:10">
      <c r="A25" s="105"/>
      <c r="B25" s="106"/>
      <c r="C25" s="105"/>
      <c r="D25" s="106" t="s">
        <v>608</v>
      </c>
      <c r="E25" s="106" t="s">
        <v>609</v>
      </c>
      <c r="F25" s="60">
        <v>24</v>
      </c>
      <c r="G25" s="106" t="s">
        <v>364</v>
      </c>
      <c r="H25" s="106" t="s">
        <v>1686</v>
      </c>
      <c r="I25" s="106" t="s">
        <v>1699</v>
      </c>
      <c r="J25" s="106" t="s">
        <v>1700</v>
      </c>
    </row>
    <row r="26" spans="1:10">
      <c r="A26" s="105"/>
      <c r="B26" s="106"/>
      <c r="C26" s="105"/>
      <c r="D26" s="106" t="s">
        <v>610</v>
      </c>
      <c r="E26" s="106" t="s">
        <v>611</v>
      </c>
      <c r="F26" s="60">
        <v>25</v>
      </c>
      <c r="G26" s="106" t="s">
        <v>364</v>
      </c>
      <c r="H26" s="106" t="s">
        <v>1686</v>
      </c>
      <c r="I26" s="106" t="s">
        <v>1701</v>
      </c>
      <c r="J26" s="106" t="s">
        <v>1702</v>
      </c>
    </row>
    <row r="27" spans="1:10">
      <c r="A27" s="105"/>
      <c r="B27" s="106"/>
      <c r="C27" s="105"/>
      <c r="D27" s="106" t="s">
        <v>612</v>
      </c>
      <c r="E27" s="106" t="s">
        <v>613</v>
      </c>
      <c r="F27" s="62">
        <v>26</v>
      </c>
      <c r="G27" s="106" t="s">
        <v>424</v>
      </c>
      <c r="H27" s="106" t="s">
        <v>1703</v>
      </c>
      <c r="I27" s="106" t="s">
        <v>1704</v>
      </c>
      <c r="J27" s="106" t="s">
        <v>1703</v>
      </c>
    </row>
    <row r="28" spans="1:10">
      <c r="A28" s="105"/>
      <c r="B28" s="106"/>
      <c r="C28" s="105"/>
      <c r="D28" s="106" t="s">
        <v>151</v>
      </c>
      <c r="E28" s="106" t="s">
        <v>614</v>
      </c>
      <c r="F28" s="62">
        <v>27</v>
      </c>
      <c r="G28" s="106" t="s">
        <v>426</v>
      </c>
      <c r="H28" s="106" t="s">
        <v>1705</v>
      </c>
      <c r="I28" s="106" t="s">
        <v>1706</v>
      </c>
      <c r="J28" s="106" t="s">
        <v>1707</v>
      </c>
    </row>
    <row r="29" spans="1:10">
      <c r="A29" s="105"/>
      <c r="B29" s="106"/>
      <c r="C29" s="105"/>
      <c r="D29" s="106" t="s">
        <v>615</v>
      </c>
      <c r="E29" s="106" t="s">
        <v>616</v>
      </c>
      <c r="F29" s="62">
        <v>29</v>
      </c>
      <c r="G29" s="106" t="s">
        <v>426</v>
      </c>
      <c r="H29" s="106" t="s">
        <v>1705</v>
      </c>
      <c r="I29" s="106" t="s">
        <v>1708</v>
      </c>
      <c r="J29" s="106" t="s">
        <v>1709</v>
      </c>
    </row>
    <row r="30" spans="1:10">
      <c r="A30" s="105"/>
      <c r="B30" s="106"/>
      <c r="C30" s="105"/>
      <c r="D30" s="106" t="s">
        <v>152</v>
      </c>
      <c r="E30" s="106" t="s">
        <v>617</v>
      </c>
      <c r="F30" s="60">
        <v>30</v>
      </c>
      <c r="G30" s="106" t="s">
        <v>426</v>
      </c>
      <c r="H30" s="106" t="s">
        <v>1705</v>
      </c>
      <c r="I30" s="106" t="s">
        <v>1710</v>
      </c>
      <c r="J30" s="106" t="s">
        <v>1711</v>
      </c>
    </row>
    <row r="31" spans="1:10">
      <c r="A31" s="105"/>
      <c r="B31" s="106"/>
      <c r="C31" s="105"/>
      <c r="D31" s="106" t="s">
        <v>153</v>
      </c>
      <c r="E31" s="106" t="s">
        <v>618</v>
      </c>
      <c r="F31" s="60">
        <v>31</v>
      </c>
      <c r="G31" s="106" t="s">
        <v>426</v>
      </c>
      <c r="H31" s="106" t="s">
        <v>1705</v>
      </c>
      <c r="I31" s="106" t="s">
        <v>1712</v>
      </c>
      <c r="J31" s="106" t="s">
        <v>1713</v>
      </c>
    </row>
    <row r="32" spans="1:10">
      <c r="A32" s="105"/>
      <c r="B32" s="106"/>
      <c r="C32" s="105"/>
      <c r="D32" s="106" t="s">
        <v>154</v>
      </c>
      <c r="E32" s="106" t="s">
        <v>619</v>
      </c>
      <c r="F32" s="62">
        <v>32</v>
      </c>
      <c r="G32" s="106" t="s">
        <v>428</v>
      </c>
      <c r="H32" s="106" t="s">
        <v>1714</v>
      </c>
      <c r="I32" s="106" t="s">
        <v>1715</v>
      </c>
      <c r="J32" s="106" t="s">
        <v>1714</v>
      </c>
    </row>
    <row r="33" spans="1:10">
      <c r="A33" s="106"/>
      <c r="B33" s="106"/>
      <c r="C33" s="106"/>
      <c r="D33" s="106" t="s">
        <v>145</v>
      </c>
      <c r="E33" s="106" t="s">
        <v>621</v>
      </c>
      <c r="F33" s="60">
        <v>33</v>
      </c>
      <c r="G33" s="106" t="s">
        <v>106</v>
      </c>
      <c r="H33" s="106" t="s">
        <v>1716</v>
      </c>
      <c r="I33" s="106" t="s">
        <v>1717</v>
      </c>
      <c r="J33" s="106" t="s">
        <v>1716</v>
      </c>
    </row>
    <row r="34" spans="1:10">
      <c r="A34" s="106"/>
      <c r="B34" s="106"/>
      <c r="C34" s="106"/>
      <c r="D34" s="106" t="s">
        <v>623</v>
      </c>
      <c r="E34" s="106" t="s">
        <v>624</v>
      </c>
      <c r="F34" s="60">
        <v>34</v>
      </c>
      <c r="G34" s="106" t="s">
        <v>107</v>
      </c>
      <c r="H34" s="106" t="s">
        <v>1718</v>
      </c>
      <c r="I34" s="106" t="s">
        <v>1719</v>
      </c>
      <c r="J34" s="106" t="s">
        <v>1718</v>
      </c>
    </row>
    <row r="35" spans="1:10">
      <c r="A35" s="106"/>
      <c r="B35" s="106"/>
      <c r="C35" s="106"/>
      <c r="D35" s="106" t="s">
        <v>625</v>
      </c>
      <c r="E35" s="106" t="s">
        <v>626</v>
      </c>
      <c r="F35" s="60">
        <v>35</v>
      </c>
      <c r="G35" s="106" t="s">
        <v>108</v>
      </c>
      <c r="H35" s="106" t="s">
        <v>1720</v>
      </c>
      <c r="I35" s="106" t="s">
        <v>1721</v>
      </c>
      <c r="J35" s="106" t="s">
        <v>1720</v>
      </c>
    </row>
    <row r="36" spans="1:10">
      <c r="A36" s="106"/>
      <c r="B36" s="106"/>
      <c r="C36" s="106"/>
      <c r="D36" s="106" t="s">
        <v>627</v>
      </c>
      <c r="E36" s="106" t="s">
        <v>628</v>
      </c>
      <c r="F36" s="60">
        <v>36</v>
      </c>
      <c r="G36" s="106" t="s">
        <v>207</v>
      </c>
      <c r="H36" s="106" t="s">
        <v>1722</v>
      </c>
      <c r="I36" s="106" t="s">
        <v>1723</v>
      </c>
      <c r="J36" s="106" t="s">
        <v>1722</v>
      </c>
    </row>
    <row r="37" spans="1:10">
      <c r="A37" s="106"/>
      <c r="B37" s="106"/>
      <c r="C37" s="106"/>
      <c r="D37" s="106" t="s">
        <v>155</v>
      </c>
      <c r="E37" s="106" t="s">
        <v>629</v>
      </c>
      <c r="F37" s="63">
        <v>37</v>
      </c>
      <c r="G37" s="106" t="s">
        <v>110</v>
      </c>
      <c r="H37" s="106" t="s">
        <v>1724</v>
      </c>
      <c r="I37" s="106" t="s">
        <v>1725</v>
      </c>
      <c r="J37" s="106" t="s">
        <v>1726</v>
      </c>
    </row>
    <row r="38" spans="1:10">
      <c r="A38" s="106"/>
      <c r="B38" s="106"/>
      <c r="C38" s="106"/>
      <c r="D38" s="106" t="s">
        <v>156</v>
      </c>
      <c r="E38" s="106" t="s">
        <v>630</v>
      </c>
      <c r="F38" s="62">
        <v>38</v>
      </c>
      <c r="G38" s="106" t="s">
        <v>110</v>
      </c>
      <c r="H38" s="106" t="s">
        <v>1724</v>
      </c>
      <c r="I38" s="106" t="s">
        <v>1727</v>
      </c>
      <c r="J38" s="106" t="s">
        <v>1728</v>
      </c>
    </row>
    <row r="39" spans="1:10">
      <c r="A39" s="106"/>
      <c r="B39" s="106"/>
      <c r="C39" s="106"/>
      <c r="D39" s="106" t="s">
        <v>157</v>
      </c>
      <c r="E39" s="106" t="s">
        <v>631</v>
      </c>
      <c r="F39" s="63">
        <v>39</v>
      </c>
      <c r="G39" s="106" t="s">
        <v>111</v>
      </c>
      <c r="H39" s="106" t="s">
        <v>1729</v>
      </c>
      <c r="I39" s="106" t="s">
        <v>1730</v>
      </c>
      <c r="J39" s="106" t="s">
        <v>1731</v>
      </c>
    </row>
    <row r="40" spans="1:10">
      <c r="A40" s="106"/>
      <c r="B40" s="106"/>
      <c r="C40" s="106"/>
      <c r="D40" s="106" t="s">
        <v>140</v>
      </c>
      <c r="E40" s="106" t="s">
        <v>632</v>
      </c>
      <c r="F40" s="60">
        <v>40</v>
      </c>
      <c r="G40" s="106" t="s">
        <v>111</v>
      </c>
      <c r="H40" s="106" t="s">
        <v>1729</v>
      </c>
      <c r="I40" s="106" t="s">
        <v>1732</v>
      </c>
      <c r="J40" s="106" t="s">
        <v>1733</v>
      </c>
    </row>
    <row r="41" spans="1:10">
      <c r="A41" s="106"/>
      <c r="B41" s="106"/>
      <c r="C41" s="106"/>
      <c r="D41" s="106" t="s">
        <v>158</v>
      </c>
      <c r="E41" s="106" t="s">
        <v>633</v>
      </c>
      <c r="F41" s="60">
        <v>41</v>
      </c>
      <c r="G41" s="106" t="s">
        <v>122</v>
      </c>
      <c r="H41" s="106" t="s">
        <v>1734</v>
      </c>
      <c r="I41" s="106" t="s">
        <v>1735</v>
      </c>
      <c r="J41" s="106" t="s">
        <v>1734</v>
      </c>
    </row>
    <row r="42" spans="1:10">
      <c r="A42" s="106"/>
      <c r="B42" s="106"/>
      <c r="C42" s="106"/>
      <c r="D42" s="106" t="s">
        <v>159</v>
      </c>
      <c r="E42" s="106" t="s">
        <v>3413</v>
      </c>
      <c r="F42" s="62">
        <v>42</v>
      </c>
      <c r="G42" s="106" t="s">
        <v>187</v>
      </c>
      <c r="H42" s="106" t="s">
        <v>1736</v>
      </c>
      <c r="I42" s="106" t="s">
        <v>1737</v>
      </c>
      <c r="J42" s="106" t="s">
        <v>1736</v>
      </c>
    </row>
    <row r="43" spans="1:10">
      <c r="A43" s="106"/>
      <c r="B43" s="106"/>
      <c r="C43" s="106"/>
      <c r="D43" s="106" t="s">
        <v>135</v>
      </c>
      <c r="E43" s="106" t="s">
        <v>634</v>
      </c>
      <c r="F43" s="62">
        <v>43</v>
      </c>
      <c r="G43" s="106" t="s">
        <v>124</v>
      </c>
      <c r="H43" s="106" t="s">
        <v>1738</v>
      </c>
      <c r="I43" s="106" t="s">
        <v>1739</v>
      </c>
      <c r="J43" s="106" t="s">
        <v>1738</v>
      </c>
    </row>
    <row r="44" spans="1:10">
      <c r="A44" s="106"/>
      <c r="B44" s="106"/>
      <c r="C44" s="106"/>
      <c r="D44" s="106" t="s">
        <v>160</v>
      </c>
      <c r="E44" s="106" t="s">
        <v>636</v>
      </c>
      <c r="F44" s="63">
        <v>44</v>
      </c>
      <c r="G44" s="106" t="s">
        <v>125</v>
      </c>
      <c r="H44" s="106" t="s">
        <v>1740</v>
      </c>
      <c r="I44" s="106" t="s">
        <v>1741</v>
      </c>
      <c r="J44" s="106" t="s">
        <v>1740</v>
      </c>
    </row>
    <row r="45" spans="1:10">
      <c r="A45" s="106"/>
      <c r="B45" s="106"/>
      <c r="C45" s="106"/>
      <c r="D45" s="106" t="s">
        <v>637</v>
      </c>
      <c r="E45" s="106" t="s">
        <v>638</v>
      </c>
      <c r="F45" s="60">
        <v>45</v>
      </c>
      <c r="G45" s="106" t="s">
        <v>128</v>
      </c>
      <c r="H45" s="106" t="s">
        <v>1742</v>
      </c>
      <c r="I45" s="106" t="s">
        <v>1743</v>
      </c>
      <c r="J45" s="106" t="s">
        <v>1742</v>
      </c>
    </row>
    <row r="46" spans="1:10">
      <c r="A46" s="106"/>
      <c r="B46" s="106"/>
      <c r="C46" s="106"/>
      <c r="D46" s="106" t="s">
        <v>143</v>
      </c>
      <c r="E46" s="106" t="s">
        <v>639</v>
      </c>
      <c r="F46" s="60">
        <v>46</v>
      </c>
      <c r="G46" s="106" t="s">
        <v>129</v>
      </c>
      <c r="H46" s="106" t="s">
        <v>1744</v>
      </c>
      <c r="I46" s="106" t="s">
        <v>1745</v>
      </c>
      <c r="J46" s="106" t="s">
        <v>1746</v>
      </c>
    </row>
    <row r="47" spans="1:10">
      <c r="A47" s="106"/>
      <c r="B47" s="106"/>
      <c r="C47" s="106"/>
      <c r="D47" s="106" t="s">
        <v>161</v>
      </c>
      <c r="E47" s="106" t="s">
        <v>640</v>
      </c>
      <c r="F47" s="60">
        <v>47</v>
      </c>
      <c r="G47" s="106" t="s">
        <v>129</v>
      </c>
      <c r="H47" s="106" t="s">
        <v>1744</v>
      </c>
      <c r="I47" s="106" t="s">
        <v>1747</v>
      </c>
      <c r="J47" s="106" t="s">
        <v>1748</v>
      </c>
    </row>
    <row r="48" spans="1:10">
      <c r="A48" s="106"/>
      <c r="B48" s="106"/>
      <c r="C48" s="106"/>
      <c r="D48" s="106" t="s">
        <v>162</v>
      </c>
      <c r="E48" s="106" t="s">
        <v>641</v>
      </c>
      <c r="F48" s="63">
        <v>49</v>
      </c>
      <c r="G48" s="106" t="s">
        <v>131</v>
      </c>
      <c r="H48" s="106" t="s">
        <v>1749</v>
      </c>
      <c r="I48" s="106" t="s">
        <v>1750</v>
      </c>
      <c r="J48" s="106" t="s">
        <v>1751</v>
      </c>
    </row>
    <row r="49" spans="1:10">
      <c r="A49" s="106"/>
      <c r="B49" s="106"/>
      <c r="C49" s="106"/>
      <c r="D49" s="106" t="s">
        <v>191</v>
      </c>
      <c r="E49" s="106" t="s">
        <v>643</v>
      </c>
      <c r="F49" s="62">
        <v>51</v>
      </c>
      <c r="G49" s="106" t="s">
        <v>131</v>
      </c>
      <c r="H49" s="106" t="s">
        <v>1749</v>
      </c>
      <c r="I49" s="106" t="s">
        <v>1752</v>
      </c>
      <c r="J49" s="106" t="s">
        <v>1753</v>
      </c>
    </row>
    <row r="50" spans="1:10">
      <c r="A50" s="106"/>
      <c r="B50" s="106"/>
      <c r="C50" s="106"/>
      <c r="D50" s="106" t="s">
        <v>644</v>
      </c>
      <c r="E50" s="106" t="s">
        <v>645</v>
      </c>
      <c r="F50" s="62">
        <v>52</v>
      </c>
      <c r="G50" s="106" t="s">
        <v>248</v>
      </c>
      <c r="H50" s="106" t="s">
        <v>1754</v>
      </c>
      <c r="I50" s="106" t="s">
        <v>1755</v>
      </c>
      <c r="J50" s="106" t="s">
        <v>1756</v>
      </c>
    </row>
    <row r="51" spans="1:10">
      <c r="A51" s="106"/>
      <c r="B51" s="106"/>
      <c r="C51" s="106"/>
      <c r="D51" s="106" t="s">
        <v>172</v>
      </c>
      <c r="E51" s="106" t="s">
        <v>647</v>
      </c>
      <c r="F51" s="62">
        <v>53</v>
      </c>
      <c r="G51" s="106" t="s">
        <v>248</v>
      </c>
      <c r="H51" s="106" t="s">
        <v>1754</v>
      </c>
      <c r="I51" s="106" t="s">
        <v>1757</v>
      </c>
      <c r="J51" s="106" t="s">
        <v>1758</v>
      </c>
    </row>
    <row r="52" spans="1:10">
      <c r="A52" s="106"/>
      <c r="B52" s="106"/>
      <c r="C52" s="106"/>
      <c r="D52" s="106" t="s">
        <v>163</v>
      </c>
      <c r="E52" s="106" t="s">
        <v>648</v>
      </c>
      <c r="F52" s="63">
        <v>54</v>
      </c>
      <c r="G52" s="106" t="s">
        <v>248</v>
      </c>
      <c r="H52" s="106" t="s">
        <v>1754</v>
      </c>
      <c r="I52" s="106" t="s">
        <v>1759</v>
      </c>
      <c r="J52" s="106" t="s">
        <v>1760</v>
      </c>
    </row>
    <row r="53" spans="1:10">
      <c r="A53" s="106"/>
      <c r="B53" s="106"/>
      <c r="C53" s="106"/>
      <c r="D53" s="106" t="s">
        <v>649</v>
      </c>
      <c r="E53" s="106" t="s">
        <v>650</v>
      </c>
      <c r="F53" s="60">
        <v>55</v>
      </c>
      <c r="G53" s="106" t="s">
        <v>248</v>
      </c>
      <c r="H53" s="106" t="s">
        <v>1754</v>
      </c>
      <c r="I53" s="106" t="s">
        <v>1761</v>
      </c>
      <c r="J53" s="106" t="s">
        <v>1762</v>
      </c>
    </row>
    <row r="54" spans="1:10">
      <c r="A54" s="106"/>
      <c r="B54" s="106"/>
      <c r="C54" s="106"/>
      <c r="D54" s="106" t="s">
        <v>142</v>
      </c>
      <c r="E54" s="106" t="s">
        <v>651</v>
      </c>
      <c r="F54" s="118">
        <v>56</v>
      </c>
      <c r="G54" s="106" t="s">
        <v>133</v>
      </c>
      <c r="H54" s="106" t="s">
        <v>1763</v>
      </c>
      <c r="I54" s="106" t="s">
        <v>1764</v>
      </c>
      <c r="J54" s="106" t="s">
        <v>1763</v>
      </c>
    </row>
    <row r="55" spans="1:10">
      <c r="A55" s="106"/>
      <c r="B55" s="106"/>
      <c r="C55" s="106"/>
      <c r="D55" s="106" t="s">
        <v>163</v>
      </c>
      <c r="E55" s="106" t="s">
        <v>648</v>
      </c>
      <c r="F55" s="118">
        <v>57</v>
      </c>
      <c r="G55" s="106" t="s">
        <v>257</v>
      </c>
      <c r="H55" s="106" t="s">
        <v>1765</v>
      </c>
      <c r="I55" s="106" t="s">
        <v>1766</v>
      </c>
      <c r="J55" s="106" t="s">
        <v>1765</v>
      </c>
    </row>
    <row r="56" spans="1:10">
      <c r="A56" s="106"/>
      <c r="B56" s="106"/>
      <c r="C56" s="106"/>
      <c r="D56" s="106" t="s">
        <v>163</v>
      </c>
      <c r="E56" s="106" t="s">
        <v>648</v>
      </c>
      <c r="F56" s="118">
        <v>58</v>
      </c>
      <c r="G56" s="106" t="s">
        <v>1767</v>
      </c>
      <c r="H56" s="106" t="s">
        <v>1768</v>
      </c>
      <c r="I56" s="106" t="s">
        <v>1769</v>
      </c>
      <c r="J56" s="106" t="s">
        <v>1770</v>
      </c>
    </row>
    <row r="57" spans="1:10">
      <c r="A57" s="106"/>
      <c r="B57" s="106"/>
      <c r="C57" s="106"/>
      <c r="D57" s="106" t="s">
        <v>163</v>
      </c>
      <c r="E57" s="106" t="s">
        <v>648</v>
      </c>
      <c r="F57" s="124">
        <v>59</v>
      </c>
      <c r="G57" s="106" t="s">
        <v>1767</v>
      </c>
      <c r="H57" s="106" t="s">
        <v>1768</v>
      </c>
      <c r="I57" s="106" t="s">
        <v>1771</v>
      </c>
      <c r="J57" s="106" t="s">
        <v>1772</v>
      </c>
    </row>
    <row r="58" spans="1:10">
      <c r="A58" s="106"/>
      <c r="B58" s="106"/>
      <c r="C58" s="106"/>
      <c r="D58" s="106" t="s">
        <v>163</v>
      </c>
      <c r="E58" s="106" t="s">
        <v>648</v>
      </c>
      <c r="F58" s="119">
        <v>60</v>
      </c>
      <c r="G58" s="106" t="s">
        <v>1767</v>
      </c>
      <c r="H58" s="106" t="s">
        <v>1768</v>
      </c>
      <c r="I58" s="106" t="s">
        <v>1773</v>
      </c>
      <c r="J58" s="106" t="s">
        <v>1774</v>
      </c>
    </row>
    <row r="59" spans="1:10">
      <c r="A59" s="106"/>
      <c r="B59" s="106"/>
      <c r="C59" s="106"/>
      <c r="D59" s="106" t="s">
        <v>649</v>
      </c>
      <c r="E59" s="106" t="s">
        <v>650</v>
      </c>
      <c r="F59" s="118">
        <v>61</v>
      </c>
      <c r="G59" s="106" t="s">
        <v>1775</v>
      </c>
      <c r="H59" s="106" t="s">
        <v>1776</v>
      </c>
      <c r="I59" s="106" t="s">
        <v>1777</v>
      </c>
      <c r="J59" s="106" t="s">
        <v>1778</v>
      </c>
    </row>
    <row r="60" spans="1:10">
      <c r="A60" s="106"/>
      <c r="B60" s="106"/>
      <c r="C60" s="106"/>
      <c r="D60" s="106" t="s">
        <v>142</v>
      </c>
      <c r="E60" s="106" t="s">
        <v>651</v>
      </c>
      <c r="G60" s="106" t="s">
        <v>1775</v>
      </c>
      <c r="H60" s="106" t="s">
        <v>1776</v>
      </c>
      <c r="I60" s="106" t="s">
        <v>1779</v>
      </c>
      <c r="J60" s="106" t="s">
        <v>1780</v>
      </c>
    </row>
    <row r="61" spans="1:10">
      <c r="A61" s="106"/>
      <c r="B61" s="106"/>
      <c r="C61" s="106"/>
      <c r="D61" s="106" t="s">
        <v>164</v>
      </c>
      <c r="E61" s="106" t="s">
        <v>652</v>
      </c>
      <c r="G61" s="106" t="s">
        <v>1781</v>
      </c>
      <c r="H61" s="106" t="s">
        <v>1782</v>
      </c>
      <c r="I61" s="106" t="s">
        <v>1783</v>
      </c>
      <c r="J61" s="106" t="s">
        <v>1784</v>
      </c>
    </row>
    <row r="62" spans="1:10">
      <c r="A62" s="106"/>
      <c r="B62" s="106" t="s">
        <v>38</v>
      </c>
      <c r="C62" s="105" t="s">
        <v>571</v>
      </c>
      <c r="D62" s="106" t="s">
        <v>165</v>
      </c>
      <c r="E62" s="106" t="s">
        <v>653</v>
      </c>
      <c r="G62" s="106" t="s">
        <v>1781</v>
      </c>
      <c r="H62" s="106" t="s">
        <v>1782</v>
      </c>
      <c r="I62" s="106" t="s">
        <v>1785</v>
      </c>
      <c r="J62" s="106" t="s">
        <v>1786</v>
      </c>
    </row>
    <row r="63" spans="1:10">
      <c r="A63" s="106"/>
      <c r="B63" s="106" t="s">
        <v>39</v>
      </c>
      <c r="C63" s="106" t="s">
        <v>578</v>
      </c>
      <c r="D63" s="106" t="s">
        <v>166</v>
      </c>
      <c r="E63" s="106" t="s">
        <v>655</v>
      </c>
      <c r="G63" s="106" t="s">
        <v>1781</v>
      </c>
      <c r="H63" s="106" t="s">
        <v>1782</v>
      </c>
      <c r="I63" s="106" t="s">
        <v>1787</v>
      </c>
      <c r="J63" s="106" t="s">
        <v>1788</v>
      </c>
    </row>
    <row r="64" spans="1:10">
      <c r="A64" s="106"/>
      <c r="B64" s="106" t="s">
        <v>40</v>
      </c>
      <c r="C64" s="106" t="s">
        <v>587</v>
      </c>
      <c r="D64" s="106" t="s">
        <v>167</v>
      </c>
      <c r="E64" s="106" t="s">
        <v>656</v>
      </c>
      <c r="G64" s="106" t="s">
        <v>1789</v>
      </c>
      <c r="H64" s="106" t="s">
        <v>1790</v>
      </c>
      <c r="I64" s="106" t="s">
        <v>1791</v>
      </c>
      <c r="J64" s="106" t="s">
        <v>1792</v>
      </c>
    </row>
    <row r="65" spans="1:10">
      <c r="A65" s="106"/>
      <c r="B65" s="106" t="s">
        <v>620</v>
      </c>
      <c r="C65" s="106" t="s">
        <v>621</v>
      </c>
      <c r="D65" s="106" t="s">
        <v>657</v>
      </c>
      <c r="E65" s="106" t="s">
        <v>658</v>
      </c>
      <c r="G65" s="106" t="s">
        <v>1789</v>
      </c>
      <c r="H65" s="106" t="s">
        <v>1790</v>
      </c>
      <c r="I65" s="106" t="s">
        <v>1793</v>
      </c>
      <c r="J65" s="106" t="s">
        <v>1794</v>
      </c>
    </row>
    <row r="66" spans="1:10">
      <c r="A66" s="106"/>
      <c r="B66" s="106" t="s">
        <v>41</v>
      </c>
      <c r="C66" s="106" t="s">
        <v>622</v>
      </c>
      <c r="D66" s="106" t="s">
        <v>192</v>
      </c>
      <c r="E66" s="106" t="s">
        <v>659</v>
      </c>
      <c r="G66" s="106" t="s">
        <v>1789</v>
      </c>
      <c r="H66" s="106" t="s">
        <v>1790</v>
      </c>
      <c r="I66" s="106" t="s">
        <v>1795</v>
      </c>
      <c r="J66" s="106" t="s">
        <v>1796</v>
      </c>
    </row>
    <row r="67" spans="1:10">
      <c r="A67" s="106"/>
      <c r="B67" s="106" t="s">
        <v>42</v>
      </c>
      <c r="C67" s="106" t="s">
        <v>43</v>
      </c>
      <c r="D67" s="106" t="s">
        <v>168</v>
      </c>
      <c r="E67" s="106" t="s">
        <v>661</v>
      </c>
      <c r="G67" s="106" t="s">
        <v>1797</v>
      </c>
      <c r="H67" s="106" t="s">
        <v>1798</v>
      </c>
      <c r="I67" s="106" t="s">
        <v>1799</v>
      </c>
      <c r="J67" s="106" t="s">
        <v>1800</v>
      </c>
    </row>
    <row r="68" spans="1:10">
      <c r="A68" s="106"/>
      <c r="B68" s="106" t="s">
        <v>41</v>
      </c>
      <c r="C68" s="106" t="s">
        <v>3412</v>
      </c>
      <c r="D68" s="106" t="s">
        <v>169</v>
      </c>
      <c r="E68" s="106" t="s">
        <v>662</v>
      </c>
      <c r="G68" s="106" t="s">
        <v>1797</v>
      </c>
      <c r="H68" s="106" t="s">
        <v>1798</v>
      </c>
      <c r="I68" s="106" t="s">
        <v>1801</v>
      </c>
      <c r="J68" s="106" t="s">
        <v>1802</v>
      </c>
    </row>
    <row r="69" spans="1:10">
      <c r="A69" s="106"/>
      <c r="B69" s="106" t="s">
        <v>44</v>
      </c>
      <c r="C69" s="106" t="s">
        <v>635</v>
      </c>
      <c r="D69" s="106" t="s">
        <v>175</v>
      </c>
      <c r="E69" s="106" t="s">
        <v>663</v>
      </c>
      <c r="G69" s="106" t="s">
        <v>1797</v>
      </c>
      <c r="H69" s="106" t="s">
        <v>1798</v>
      </c>
      <c r="I69" s="106" t="s">
        <v>1803</v>
      </c>
      <c r="J69" s="106" t="s">
        <v>1804</v>
      </c>
    </row>
    <row r="70" spans="1:10">
      <c r="A70" s="106"/>
      <c r="B70" s="106" t="s">
        <v>45</v>
      </c>
      <c r="C70" s="106" t="s">
        <v>642</v>
      </c>
      <c r="D70" s="106" t="s">
        <v>176</v>
      </c>
      <c r="E70" s="106" t="s">
        <v>664</v>
      </c>
      <c r="G70" s="106" t="s">
        <v>1805</v>
      </c>
      <c r="H70" s="106" t="s">
        <v>1806</v>
      </c>
      <c r="I70" s="106" t="s">
        <v>1807</v>
      </c>
      <c r="J70" s="106" t="s">
        <v>1808</v>
      </c>
    </row>
    <row r="71" spans="1:10">
      <c r="A71" s="106"/>
      <c r="B71" s="106" t="s">
        <v>46</v>
      </c>
      <c r="C71" s="106" t="s">
        <v>646</v>
      </c>
      <c r="D71" s="106" t="s">
        <v>177</v>
      </c>
      <c r="E71" s="106" t="s">
        <v>665</v>
      </c>
      <c r="G71" s="106" t="s">
        <v>1805</v>
      </c>
      <c r="H71" s="106" t="s">
        <v>1806</v>
      </c>
      <c r="I71" s="106" t="s">
        <v>1809</v>
      </c>
      <c r="J71" s="106" t="s">
        <v>1810</v>
      </c>
    </row>
    <row r="72" spans="1:10">
      <c r="A72" s="106"/>
      <c r="B72" s="106" t="s">
        <v>47</v>
      </c>
      <c r="C72" s="106" t="s">
        <v>654</v>
      </c>
      <c r="D72" s="106" t="s">
        <v>178</v>
      </c>
      <c r="E72" s="106" t="s">
        <v>666</v>
      </c>
      <c r="G72" s="106" t="s">
        <v>1811</v>
      </c>
      <c r="H72" s="106" t="s">
        <v>1812</v>
      </c>
      <c r="I72" s="106" t="s">
        <v>1813</v>
      </c>
      <c r="J72" s="106" t="s">
        <v>1814</v>
      </c>
    </row>
    <row r="73" spans="1:10">
      <c r="A73" s="106"/>
      <c r="B73" s="106" t="s">
        <v>52</v>
      </c>
      <c r="C73" s="106" t="s">
        <v>659</v>
      </c>
      <c r="D73" s="106" t="s">
        <v>179</v>
      </c>
      <c r="E73" s="106" t="s">
        <v>667</v>
      </c>
      <c r="G73" s="106" t="s">
        <v>1811</v>
      </c>
      <c r="H73" s="106" t="s">
        <v>1812</v>
      </c>
      <c r="I73" s="106" t="s">
        <v>1815</v>
      </c>
      <c r="J73" s="106" t="s">
        <v>1816</v>
      </c>
    </row>
    <row r="74" spans="1:10">
      <c r="A74" s="106"/>
      <c r="B74" s="106" t="s">
        <v>48</v>
      </c>
      <c r="C74" s="106" t="s">
        <v>660</v>
      </c>
      <c r="D74" s="106" t="s">
        <v>669</v>
      </c>
      <c r="E74" s="106" t="s">
        <v>670</v>
      </c>
      <c r="G74" s="106" t="s">
        <v>1811</v>
      </c>
      <c r="H74" s="106" t="s">
        <v>1812</v>
      </c>
      <c r="I74" s="106" t="s">
        <v>1817</v>
      </c>
      <c r="J74" s="106" t="s">
        <v>1818</v>
      </c>
    </row>
    <row r="75" spans="1:10">
      <c r="A75" s="106"/>
      <c r="B75" s="106" t="s">
        <v>49</v>
      </c>
      <c r="C75" s="106" t="s">
        <v>668</v>
      </c>
      <c r="D75" s="106" t="s">
        <v>193</v>
      </c>
      <c r="E75" s="106" t="s">
        <v>671</v>
      </c>
      <c r="G75" s="106" t="s">
        <v>1819</v>
      </c>
      <c r="H75" s="106" t="s">
        <v>1820</v>
      </c>
      <c r="I75" s="106" t="s">
        <v>1821</v>
      </c>
      <c r="J75" s="106" t="s">
        <v>1822</v>
      </c>
    </row>
    <row r="76" spans="1:10">
      <c r="A76" s="106"/>
      <c r="B76" s="106" t="s">
        <v>53</v>
      </c>
      <c r="C76" s="106" t="s">
        <v>677</v>
      </c>
      <c r="D76" s="106" t="s">
        <v>180</v>
      </c>
      <c r="E76" s="106" t="s">
        <v>672</v>
      </c>
      <c r="G76" s="106" t="s">
        <v>1819</v>
      </c>
      <c r="H76" s="106" t="s">
        <v>1820</v>
      </c>
      <c r="I76" s="106" t="s">
        <v>1823</v>
      </c>
      <c r="J76" s="106" t="s">
        <v>1824</v>
      </c>
    </row>
    <row r="77" spans="1:10">
      <c r="A77" s="106"/>
      <c r="B77" s="106" t="s">
        <v>54</v>
      </c>
      <c r="C77" s="106" t="s">
        <v>678</v>
      </c>
      <c r="D77" s="106" t="s">
        <v>673</v>
      </c>
      <c r="E77" s="106" t="s">
        <v>674</v>
      </c>
      <c r="G77" s="106" t="s">
        <v>1819</v>
      </c>
      <c r="H77" s="106" t="s">
        <v>1820</v>
      </c>
      <c r="I77" s="106" t="s">
        <v>1825</v>
      </c>
      <c r="J77" s="106" t="s">
        <v>1826</v>
      </c>
    </row>
    <row r="78" spans="1:10">
      <c r="A78" s="106"/>
      <c r="B78" s="106" t="s">
        <v>679</v>
      </c>
      <c r="C78" s="106" t="s">
        <v>680</v>
      </c>
      <c r="D78" s="106" t="s">
        <v>181</v>
      </c>
      <c r="E78" s="106" t="s">
        <v>675</v>
      </c>
      <c r="G78" s="106" t="s">
        <v>1819</v>
      </c>
      <c r="H78" s="106" t="s">
        <v>1820</v>
      </c>
      <c r="I78" s="106" t="s">
        <v>1827</v>
      </c>
      <c r="J78" s="106" t="s">
        <v>1828</v>
      </c>
    </row>
    <row r="79" spans="1:10">
      <c r="A79" s="106"/>
      <c r="B79" s="106" t="s">
        <v>687</v>
      </c>
      <c r="C79" s="106" t="s">
        <v>688</v>
      </c>
      <c r="D79" s="106" t="s">
        <v>182</v>
      </c>
      <c r="E79" s="106" t="s">
        <v>676</v>
      </c>
      <c r="G79" s="106" t="s">
        <v>1819</v>
      </c>
      <c r="H79" s="106" t="s">
        <v>1820</v>
      </c>
      <c r="I79" s="106" t="s">
        <v>1829</v>
      </c>
      <c r="J79" s="106" t="s">
        <v>1830</v>
      </c>
    </row>
    <row r="80" spans="1:10">
      <c r="A80" s="106"/>
      <c r="B80" s="106" t="s">
        <v>696</v>
      </c>
      <c r="C80" s="106" t="s">
        <v>697</v>
      </c>
      <c r="D80" s="106" t="s">
        <v>184</v>
      </c>
      <c r="E80" s="106" t="s">
        <v>677</v>
      </c>
      <c r="G80" s="106" t="s">
        <v>1819</v>
      </c>
      <c r="H80" s="106" t="s">
        <v>1820</v>
      </c>
      <c r="I80" s="106" t="s">
        <v>1831</v>
      </c>
      <c r="J80" s="106" t="s">
        <v>1832</v>
      </c>
    </row>
    <row r="81" spans="1:10">
      <c r="A81" s="106"/>
      <c r="B81" s="106" t="s">
        <v>702</v>
      </c>
      <c r="C81" s="106" t="s">
        <v>703</v>
      </c>
      <c r="D81" s="106" t="s">
        <v>174</v>
      </c>
      <c r="E81" s="106" t="s">
        <v>678</v>
      </c>
      <c r="G81" s="106" t="s">
        <v>1819</v>
      </c>
      <c r="H81" s="106" t="s">
        <v>1820</v>
      </c>
      <c r="I81" s="106" t="s">
        <v>1833</v>
      </c>
      <c r="J81" s="106" t="s">
        <v>1834</v>
      </c>
    </row>
    <row r="82" spans="1:10">
      <c r="A82" s="106"/>
      <c r="B82" s="106" t="s">
        <v>708</v>
      </c>
      <c r="C82" s="106" t="s">
        <v>709</v>
      </c>
      <c r="D82" s="106" t="s">
        <v>681</v>
      </c>
      <c r="E82" s="106" t="s">
        <v>682</v>
      </c>
      <c r="G82" s="106" t="s">
        <v>1835</v>
      </c>
      <c r="H82" s="106" t="s">
        <v>1836</v>
      </c>
      <c r="I82" s="106" t="s">
        <v>1837</v>
      </c>
      <c r="J82" s="106" t="s">
        <v>1838</v>
      </c>
    </row>
    <row r="83" spans="1:10">
      <c r="A83" s="106"/>
      <c r="B83" s="102" t="s">
        <v>711</v>
      </c>
      <c r="C83" s="102" t="s">
        <v>710</v>
      </c>
      <c r="D83" s="106" t="s">
        <v>683</v>
      </c>
      <c r="E83" s="106" t="s">
        <v>684</v>
      </c>
      <c r="G83" s="106" t="s">
        <v>1835</v>
      </c>
      <c r="H83" s="106" t="s">
        <v>1836</v>
      </c>
      <c r="I83" s="106" t="s">
        <v>1839</v>
      </c>
      <c r="J83" s="106" t="s">
        <v>1840</v>
      </c>
    </row>
    <row r="84" spans="1:10">
      <c r="A84" s="106"/>
      <c r="B84" s="108" t="s">
        <v>713</v>
      </c>
      <c r="C84" s="108" t="s">
        <v>712</v>
      </c>
      <c r="D84" s="106" t="s">
        <v>685</v>
      </c>
      <c r="E84" s="106" t="s">
        <v>686</v>
      </c>
      <c r="G84" s="106" t="s">
        <v>1841</v>
      </c>
      <c r="H84" s="106" t="s">
        <v>590</v>
      </c>
      <c r="I84" s="106" t="s">
        <v>1842</v>
      </c>
      <c r="J84" s="106" t="s">
        <v>1843</v>
      </c>
    </row>
    <row r="85" spans="1:10">
      <c r="A85" s="106"/>
      <c r="B85" s="106"/>
      <c r="C85" s="106"/>
      <c r="D85" s="106" t="s">
        <v>185</v>
      </c>
      <c r="E85" s="106" t="s">
        <v>689</v>
      </c>
      <c r="G85" s="106" t="s">
        <v>1841</v>
      </c>
      <c r="H85" s="106" t="s">
        <v>590</v>
      </c>
      <c r="I85" s="106" t="s">
        <v>1844</v>
      </c>
      <c r="J85" s="106" t="s">
        <v>1845</v>
      </c>
    </row>
    <row r="86" spans="1:10">
      <c r="A86" s="106"/>
      <c r="B86" s="106"/>
      <c r="C86" s="106"/>
      <c r="D86" s="106" t="s">
        <v>690</v>
      </c>
      <c r="E86" s="106" t="s">
        <v>691</v>
      </c>
      <c r="G86" s="106" t="s">
        <v>1841</v>
      </c>
      <c r="H86" s="106" t="s">
        <v>590</v>
      </c>
      <c r="I86" s="106" t="s">
        <v>1846</v>
      </c>
      <c r="J86" s="106" t="s">
        <v>1847</v>
      </c>
    </row>
    <row r="87" spans="1:10">
      <c r="A87" s="106"/>
      <c r="B87" s="106"/>
      <c r="C87" s="106"/>
      <c r="D87" s="106" t="s">
        <v>692</v>
      </c>
      <c r="E87" s="106" t="s">
        <v>693</v>
      </c>
      <c r="G87" s="106" t="s">
        <v>1841</v>
      </c>
      <c r="H87" s="106" t="s">
        <v>590</v>
      </c>
      <c r="I87" s="106" t="s">
        <v>1848</v>
      </c>
      <c r="J87" s="106" t="s">
        <v>1849</v>
      </c>
    </row>
    <row r="88" spans="1:10">
      <c r="A88" s="106"/>
      <c r="B88" s="106"/>
      <c r="C88" s="106"/>
      <c r="D88" s="106" t="s">
        <v>694</v>
      </c>
      <c r="E88" s="106" t="s">
        <v>695</v>
      </c>
      <c r="G88" s="106" t="s">
        <v>1841</v>
      </c>
      <c r="H88" s="106" t="s">
        <v>590</v>
      </c>
      <c r="I88" s="106" t="s">
        <v>1850</v>
      </c>
      <c r="J88" s="106" t="s">
        <v>1851</v>
      </c>
    </row>
    <row r="89" spans="1:10">
      <c r="A89" s="106"/>
      <c r="B89" s="106"/>
      <c r="C89" s="106"/>
      <c r="D89" s="106" t="s">
        <v>698</v>
      </c>
      <c r="E89" s="106" t="s">
        <v>699</v>
      </c>
      <c r="G89" s="106" t="s">
        <v>1841</v>
      </c>
      <c r="H89" s="106" t="s">
        <v>590</v>
      </c>
      <c r="I89" s="106" t="s">
        <v>1852</v>
      </c>
      <c r="J89" s="106" t="s">
        <v>1853</v>
      </c>
    </row>
    <row r="90" spans="1:10">
      <c r="A90" s="106"/>
      <c r="B90" s="106"/>
      <c r="C90" s="106"/>
      <c r="D90" s="106" t="s">
        <v>700</v>
      </c>
      <c r="E90" s="106" t="s">
        <v>701</v>
      </c>
      <c r="G90" s="106" t="s">
        <v>1841</v>
      </c>
      <c r="H90" s="106" t="s">
        <v>590</v>
      </c>
      <c r="I90" s="106" t="s">
        <v>1854</v>
      </c>
      <c r="J90" s="106" t="s">
        <v>1855</v>
      </c>
    </row>
    <row r="91" spans="1:10">
      <c r="A91" s="106"/>
      <c r="B91" s="106"/>
      <c r="C91" s="106"/>
      <c r="D91" s="106" t="s">
        <v>704</v>
      </c>
      <c r="E91" s="106" t="s">
        <v>705</v>
      </c>
      <c r="G91" s="106" t="s">
        <v>190</v>
      </c>
      <c r="H91" s="106" t="s">
        <v>591</v>
      </c>
      <c r="I91" s="106" t="s">
        <v>1856</v>
      </c>
      <c r="J91" s="106" t="s">
        <v>591</v>
      </c>
    </row>
    <row r="92" spans="1:10">
      <c r="A92" s="106"/>
      <c r="B92" s="106"/>
      <c r="C92" s="106"/>
      <c r="D92" s="106" t="s">
        <v>706</v>
      </c>
      <c r="E92" s="106" t="s">
        <v>707</v>
      </c>
      <c r="G92" s="106" t="s">
        <v>765</v>
      </c>
      <c r="H92" s="106" t="s">
        <v>1857</v>
      </c>
      <c r="I92" s="106" t="s">
        <v>1858</v>
      </c>
      <c r="J92" s="106" t="s">
        <v>1857</v>
      </c>
    </row>
    <row r="93" spans="1:10">
      <c r="A93" s="106"/>
      <c r="B93" s="106"/>
      <c r="C93" s="106"/>
      <c r="D93" s="106" t="s">
        <v>170</v>
      </c>
      <c r="E93" s="106" t="s">
        <v>709</v>
      </c>
      <c r="G93" s="106" t="s">
        <v>1859</v>
      </c>
      <c r="H93" s="106" t="s">
        <v>1860</v>
      </c>
      <c r="I93" s="106" t="s">
        <v>1861</v>
      </c>
      <c r="J93" s="106" t="s">
        <v>1860</v>
      </c>
    </row>
    <row r="94" spans="1:10">
      <c r="A94" s="106"/>
      <c r="B94" s="106"/>
      <c r="C94" s="106"/>
      <c r="D94" s="107" t="s">
        <v>147</v>
      </c>
      <c r="E94" s="102" t="s">
        <v>710</v>
      </c>
      <c r="G94" s="106" t="s">
        <v>1862</v>
      </c>
      <c r="H94" s="106" t="s">
        <v>1863</v>
      </c>
      <c r="I94" s="106" t="s">
        <v>1864</v>
      </c>
      <c r="J94" s="106" t="s">
        <v>1863</v>
      </c>
    </row>
    <row r="95" spans="1:10">
      <c r="A95" s="106"/>
      <c r="B95" s="106"/>
      <c r="C95" s="106"/>
      <c r="D95" s="106" t="s">
        <v>714</v>
      </c>
      <c r="E95" s="108" t="s">
        <v>712</v>
      </c>
      <c r="G95" s="106" t="s">
        <v>1865</v>
      </c>
      <c r="H95" s="106" t="s">
        <v>1866</v>
      </c>
      <c r="I95" s="106" t="s">
        <v>1867</v>
      </c>
      <c r="J95" s="106" t="s">
        <v>1868</v>
      </c>
    </row>
    <row r="96" spans="1:10">
      <c r="A96" s="106"/>
      <c r="B96" s="106"/>
      <c r="C96" s="106"/>
      <c r="D96" s="106"/>
      <c r="E96" s="106"/>
      <c r="G96" s="106" t="s">
        <v>1865</v>
      </c>
      <c r="H96" s="106" t="s">
        <v>1866</v>
      </c>
      <c r="I96" s="106" t="s">
        <v>1869</v>
      </c>
      <c r="J96" s="106" t="s">
        <v>1870</v>
      </c>
    </row>
    <row r="97" spans="1:10">
      <c r="A97" s="106"/>
      <c r="B97" s="106"/>
      <c r="C97" s="106"/>
      <c r="D97" s="106"/>
      <c r="E97" s="106"/>
      <c r="G97" s="106" t="s">
        <v>1865</v>
      </c>
      <c r="H97" s="106" t="s">
        <v>1866</v>
      </c>
      <c r="I97" s="106" t="s">
        <v>1871</v>
      </c>
      <c r="J97" s="106" t="s">
        <v>1872</v>
      </c>
    </row>
    <row r="98" spans="1:10">
      <c r="A98" s="106"/>
      <c r="B98" s="106"/>
      <c r="C98" s="106"/>
      <c r="D98" s="106"/>
      <c r="E98" s="106"/>
      <c r="G98" s="106" t="s">
        <v>1865</v>
      </c>
      <c r="H98" s="106" t="s">
        <v>1866</v>
      </c>
      <c r="I98" s="106" t="s">
        <v>1873</v>
      </c>
      <c r="J98" s="106" t="s">
        <v>1874</v>
      </c>
    </row>
    <row r="99" spans="1:10">
      <c r="A99" s="106"/>
      <c r="B99" s="106"/>
      <c r="C99" s="106"/>
      <c r="D99" s="106"/>
      <c r="E99" s="106"/>
      <c r="G99" s="106" t="s">
        <v>1865</v>
      </c>
      <c r="H99" s="106" t="s">
        <v>1866</v>
      </c>
      <c r="I99" s="106" t="s">
        <v>1875</v>
      </c>
      <c r="J99" s="106" t="s">
        <v>1876</v>
      </c>
    </row>
    <row r="100" spans="1:10">
      <c r="A100" s="106"/>
      <c r="B100" s="106"/>
      <c r="C100" s="106"/>
      <c r="D100" s="106"/>
      <c r="E100" s="106"/>
      <c r="G100" s="106" t="s">
        <v>1865</v>
      </c>
      <c r="H100" s="106" t="s">
        <v>1866</v>
      </c>
      <c r="I100" s="106" t="s">
        <v>1877</v>
      </c>
      <c r="J100" s="106" t="s">
        <v>1878</v>
      </c>
    </row>
    <row r="101" spans="1:10">
      <c r="A101" s="106"/>
      <c r="B101" s="106"/>
      <c r="C101" s="106"/>
      <c r="G101" s="106" t="s">
        <v>1865</v>
      </c>
      <c r="H101" s="106" t="s">
        <v>1866</v>
      </c>
      <c r="I101" s="106" t="s">
        <v>1879</v>
      </c>
      <c r="J101" s="106" t="s">
        <v>1880</v>
      </c>
    </row>
    <row r="102" spans="1:10">
      <c r="A102" s="106"/>
      <c r="B102" s="106"/>
      <c r="C102" s="106"/>
      <c r="G102" s="106" t="s">
        <v>835</v>
      </c>
      <c r="H102" s="106" t="s">
        <v>1881</v>
      </c>
      <c r="I102" s="106" t="s">
        <v>837</v>
      </c>
      <c r="J102" s="106" t="s">
        <v>1882</v>
      </c>
    </row>
    <row r="103" spans="1:10">
      <c r="A103" s="106"/>
      <c r="B103" s="106"/>
      <c r="C103" s="106"/>
      <c r="G103" s="106" t="s">
        <v>835</v>
      </c>
      <c r="H103" s="106" t="s">
        <v>1881</v>
      </c>
      <c r="I103" s="106" t="s">
        <v>1883</v>
      </c>
      <c r="J103" s="106" t="s">
        <v>1884</v>
      </c>
    </row>
    <row r="104" spans="1:10">
      <c r="A104" s="106"/>
      <c r="B104" s="106"/>
      <c r="C104" s="106"/>
      <c r="G104" s="106" t="s">
        <v>835</v>
      </c>
      <c r="H104" s="106" t="s">
        <v>1881</v>
      </c>
      <c r="I104" s="106" t="s">
        <v>1885</v>
      </c>
      <c r="J104" s="106" t="s">
        <v>1886</v>
      </c>
    </row>
    <row r="105" spans="1:10">
      <c r="A105" s="106"/>
      <c r="B105" s="106"/>
      <c r="C105" s="106"/>
      <c r="G105" s="106" t="s">
        <v>835</v>
      </c>
      <c r="H105" s="106" t="s">
        <v>1881</v>
      </c>
      <c r="I105" s="106" t="s">
        <v>1887</v>
      </c>
      <c r="J105" s="106" t="s">
        <v>1888</v>
      </c>
    </row>
    <row r="106" spans="1:10">
      <c r="A106" s="106"/>
      <c r="B106" s="106"/>
      <c r="C106" s="106"/>
      <c r="G106" s="106" t="s">
        <v>835</v>
      </c>
      <c r="H106" s="106" t="s">
        <v>1881</v>
      </c>
      <c r="I106" s="106" t="s">
        <v>839</v>
      </c>
      <c r="J106" s="106" t="s">
        <v>1889</v>
      </c>
    </row>
    <row r="107" spans="1:10">
      <c r="A107" s="106"/>
      <c r="B107" s="106"/>
      <c r="C107" s="106"/>
      <c r="G107" s="106" t="s">
        <v>841</v>
      </c>
      <c r="H107" s="106" t="s">
        <v>1890</v>
      </c>
      <c r="I107" s="106" t="s">
        <v>1891</v>
      </c>
      <c r="J107" s="106" t="s">
        <v>1890</v>
      </c>
    </row>
    <row r="108" spans="1:10">
      <c r="A108" s="106"/>
      <c r="B108" s="106"/>
      <c r="C108" s="106"/>
      <c r="G108" s="106" t="s">
        <v>848</v>
      </c>
      <c r="H108" s="106" t="s">
        <v>1892</v>
      </c>
      <c r="I108" s="106" t="s">
        <v>849</v>
      </c>
      <c r="J108" s="106" t="s">
        <v>1893</v>
      </c>
    </row>
    <row r="109" spans="1:10">
      <c r="A109" s="106"/>
      <c r="B109" s="106"/>
      <c r="C109" s="106"/>
      <c r="G109" s="106" t="s">
        <v>848</v>
      </c>
      <c r="H109" s="106" t="s">
        <v>1892</v>
      </c>
      <c r="I109" s="106" t="s">
        <v>1894</v>
      </c>
      <c r="J109" s="106" t="s">
        <v>1895</v>
      </c>
    </row>
    <row r="110" spans="1:10">
      <c r="A110" s="106"/>
      <c r="B110" s="106"/>
      <c r="C110" s="106"/>
      <c r="G110" s="106" t="s">
        <v>1896</v>
      </c>
      <c r="H110" s="106" t="s">
        <v>1897</v>
      </c>
      <c r="I110" s="106" t="s">
        <v>1898</v>
      </c>
      <c r="J110" s="106" t="s">
        <v>1899</v>
      </c>
    </row>
    <row r="111" spans="1:10">
      <c r="A111" s="106"/>
      <c r="B111" s="106"/>
      <c r="C111" s="106"/>
      <c r="G111" s="106" t="s">
        <v>1896</v>
      </c>
      <c r="H111" s="106" t="s">
        <v>1897</v>
      </c>
      <c r="I111" s="106" t="s">
        <v>1900</v>
      </c>
      <c r="J111" s="106" t="s">
        <v>1901</v>
      </c>
    </row>
    <row r="112" spans="1:10">
      <c r="A112" s="106"/>
      <c r="B112" s="106"/>
      <c r="C112" s="106"/>
      <c r="G112" s="106" t="s">
        <v>1902</v>
      </c>
      <c r="H112" s="106" t="s">
        <v>1903</v>
      </c>
      <c r="I112" s="106" t="s">
        <v>1904</v>
      </c>
      <c r="J112" s="106" t="s">
        <v>1903</v>
      </c>
    </row>
    <row r="113" spans="1:10">
      <c r="A113" s="106"/>
      <c r="B113" s="106"/>
      <c r="C113" s="106"/>
      <c r="G113" s="106" t="s">
        <v>1905</v>
      </c>
      <c r="H113" s="106" t="s">
        <v>1906</v>
      </c>
      <c r="I113" s="106" t="s">
        <v>1907</v>
      </c>
      <c r="J113" s="106" t="s">
        <v>1906</v>
      </c>
    </row>
    <row r="114" spans="1:10">
      <c r="A114" s="106"/>
      <c r="B114" s="106"/>
      <c r="C114" s="106"/>
      <c r="G114" s="106" t="s">
        <v>1908</v>
      </c>
      <c r="H114" s="106" t="s">
        <v>1909</v>
      </c>
      <c r="I114" s="106" t="s">
        <v>1910</v>
      </c>
      <c r="J114" s="106" t="s">
        <v>1911</v>
      </c>
    </row>
    <row r="115" spans="1:10">
      <c r="A115" s="106"/>
      <c r="B115" s="106"/>
      <c r="C115" s="106"/>
      <c r="G115" s="106" t="s">
        <v>1908</v>
      </c>
      <c r="H115" s="106" t="s">
        <v>1909</v>
      </c>
      <c r="I115" s="106" t="s">
        <v>1912</v>
      </c>
      <c r="J115" s="106" t="s">
        <v>1913</v>
      </c>
    </row>
    <row r="116" spans="1:10">
      <c r="A116" s="106"/>
      <c r="B116" s="106"/>
      <c r="C116" s="106"/>
      <c r="G116" s="106" t="s">
        <v>1908</v>
      </c>
      <c r="H116" s="106" t="s">
        <v>1909</v>
      </c>
      <c r="I116" s="106" t="s">
        <v>1914</v>
      </c>
      <c r="J116" s="106" t="s">
        <v>1915</v>
      </c>
    </row>
    <row r="117" spans="1:10">
      <c r="A117" s="106"/>
      <c r="B117" s="106"/>
      <c r="C117" s="106"/>
      <c r="G117" s="106" t="s">
        <v>1908</v>
      </c>
      <c r="H117" s="106" t="s">
        <v>1909</v>
      </c>
      <c r="I117" s="106" t="s">
        <v>1916</v>
      </c>
      <c r="J117" s="106" t="s">
        <v>1917</v>
      </c>
    </row>
    <row r="118" spans="1:10">
      <c r="A118" s="106"/>
      <c r="B118" s="106"/>
      <c r="C118" s="106"/>
      <c r="G118" s="106" t="s">
        <v>1908</v>
      </c>
      <c r="H118" s="106" t="s">
        <v>1909</v>
      </c>
      <c r="I118" s="106" t="s">
        <v>1918</v>
      </c>
      <c r="J118" s="106" t="s">
        <v>1919</v>
      </c>
    </row>
    <row r="119" spans="1:10">
      <c r="A119" s="106"/>
      <c r="B119" s="106"/>
      <c r="C119" s="106"/>
      <c r="G119" s="106" t="s">
        <v>1920</v>
      </c>
      <c r="H119" s="106" t="s">
        <v>1921</v>
      </c>
      <c r="I119" s="106" t="s">
        <v>1922</v>
      </c>
      <c r="J119" s="106" t="s">
        <v>1923</v>
      </c>
    </row>
    <row r="120" spans="1:10">
      <c r="A120" s="106"/>
      <c r="B120" s="106"/>
      <c r="C120" s="106"/>
      <c r="G120" s="106" t="s">
        <v>1920</v>
      </c>
      <c r="H120" s="106" t="s">
        <v>1921</v>
      </c>
      <c r="I120" s="106" t="s">
        <v>1924</v>
      </c>
      <c r="J120" s="106" t="s">
        <v>1925</v>
      </c>
    </row>
    <row r="121" spans="1:10">
      <c r="A121" s="106"/>
      <c r="B121" s="106"/>
      <c r="C121" s="106"/>
      <c r="G121" s="106" t="s">
        <v>1926</v>
      </c>
      <c r="H121" s="106" t="s">
        <v>1927</v>
      </c>
      <c r="I121" s="106" t="s">
        <v>1928</v>
      </c>
      <c r="J121" s="106" t="s">
        <v>1929</v>
      </c>
    </row>
    <row r="122" spans="1:10">
      <c r="A122" s="106"/>
      <c r="B122" s="106"/>
      <c r="C122" s="106"/>
      <c r="G122" s="106" t="s">
        <v>1926</v>
      </c>
      <c r="H122" s="106" t="s">
        <v>1927</v>
      </c>
      <c r="I122" s="106" t="s">
        <v>1930</v>
      </c>
      <c r="J122" s="106" t="s">
        <v>1931</v>
      </c>
    </row>
    <row r="123" spans="1:10">
      <c r="A123" s="106"/>
      <c r="B123" s="106"/>
      <c r="C123" s="106"/>
      <c r="G123" s="106" t="s">
        <v>1926</v>
      </c>
      <c r="H123" s="106" t="s">
        <v>1927</v>
      </c>
      <c r="I123" s="106" t="s">
        <v>1932</v>
      </c>
      <c r="J123" s="106" t="s">
        <v>1933</v>
      </c>
    </row>
    <row r="124" spans="1:10">
      <c r="A124" s="106"/>
      <c r="B124" s="106"/>
      <c r="C124" s="106"/>
      <c r="G124" s="106" t="s">
        <v>1926</v>
      </c>
      <c r="H124" s="106" t="s">
        <v>1927</v>
      </c>
      <c r="I124" s="106" t="s">
        <v>1934</v>
      </c>
      <c r="J124" s="106" t="s">
        <v>1935</v>
      </c>
    </row>
    <row r="125" spans="1:10">
      <c r="A125" s="106"/>
      <c r="B125" s="106"/>
      <c r="C125" s="106"/>
      <c r="G125" s="106" t="s">
        <v>1926</v>
      </c>
      <c r="H125" s="106" t="s">
        <v>1927</v>
      </c>
      <c r="I125" s="106" t="s">
        <v>1936</v>
      </c>
      <c r="J125" s="106" t="s">
        <v>1937</v>
      </c>
    </row>
    <row r="126" spans="1:10">
      <c r="A126" s="106"/>
      <c r="B126" s="106"/>
      <c r="C126" s="106"/>
      <c r="G126" s="106" t="s">
        <v>1938</v>
      </c>
      <c r="H126" s="106" t="s">
        <v>1939</v>
      </c>
      <c r="I126" s="106" t="s">
        <v>1940</v>
      </c>
      <c r="J126" s="106" t="s">
        <v>1939</v>
      </c>
    </row>
    <row r="127" spans="1:10">
      <c r="A127" s="106"/>
      <c r="B127" s="106"/>
      <c r="C127" s="106"/>
      <c r="G127" s="106" t="s">
        <v>1938</v>
      </c>
      <c r="H127" s="106" t="s">
        <v>1939</v>
      </c>
      <c r="I127" s="106" t="s">
        <v>1941</v>
      </c>
      <c r="J127" s="106" t="s">
        <v>1942</v>
      </c>
    </row>
    <row r="128" spans="1:10">
      <c r="A128" s="106"/>
      <c r="B128" s="106"/>
      <c r="C128" s="106"/>
      <c r="G128" s="106" t="s">
        <v>1938</v>
      </c>
      <c r="H128" s="106" t="s">
        <v>1939</v>
      </c>
      <c r="I128" s="106" t="s">
        <v>1943</v>
      </c>
      <c r="J128" s="106" t="s">
        <v>1944</v>
      </c>
    </row>
    <row r="129" spans="1:10">
      <c r="A129" s="106"/>
      <c r="B129" s="106"/>
      <c r="C129" s="106"/>
      <c r="G129" s="106" t="s">
        <v>1938</v>
      </c>
      <c r="H129" s="106" t="s">
        <v>1939</v>
      </c>
      <c r="I129" s="106" t="s">
        <v>1945</v>
      </c>
      <c r="J129" s="106" t="s">
        <v>1946</v>
      </c>
    </row>
    <row r="130" spans="1:10">
      <c r="A130" s="106"/>
      <c r="B130" s="106"/>
      <c r="C130" s="106"/>
      <c r="G130" s="106" t="s">
        <v>1947</v>
      </c>
      <c r="H130" s="106" t="s">
        <v>1948</v>
      </c>
      <c r="I130" s="106" t="s">
        <v>1949</v>
      </c>
      <c r="J130" s="106" t="s">
        <v>1948</v>
      </c>
    </row>
    <row r="131" spans="1:10">
      <c r="A131" s="106"/>
      <c r="B131" s="106"/>
      <c r="C131" s="106"/>
      <c r="G131" s="106" t="s">
        <v>1950</v>
      </c>
      <c r="H131" s="106" t="s">
        <v>1951</v>
      </c>
      <c r="I131" s="106" t="s">
        <v>1952</v>
      </c>
      <c r="J131" s="106" t="s">
        <v>1951</v>
      </c>
    </row>
    <row r="132" spans="1:10">
      <c r="A132" s="106"/>
      <c r="B132" s="106"/>
      <c r="C132" s="106"/>
      <c r="G132" s="106" t="s">
        <v>1953</v>
      </c>
      <c r="H132" s="106" t="s">
        <v>1954</v>
      </c>
      <c r="I132" s="106" t="s">
        <v>1955</v>
      </c>
      <c r="J132" s="106" t="s">
        <v>1954</v>
      </c>
    </row>
    <row r="133" spans="1:10">
      <c r="A133" s="106"/>
      <c r="B133" s="106"/>
      <c r="C133" s="106"/>
      <c r="G133" s="106" t="s">
        <v>1956</v>
      </c>
      <c r="H133" s="106" t="s">
        <v>1957</v>
      </c>
      <c r="I133" s="106" t="s">
        <v>1958</v>
      </c>
      <c r="J133" s="106" t="s">
        <v>1959</v>
      </c>
    </row>
    <row r="134" spans="1:10">
      <c r="A134" s="106"/>
      <c r="B134" s="106"/>
      <c r="C134" s="106"/>
      <c r="G134" s="106" t="s">
        <v>1956</v>
      </c>
      <c r="H134" s="106" t="s">
        <v>1957</v>
      </c>
      <c r="I134" s="106" t="s">
        <v>1960</v>
      </c>
      <c r="J134" s="106" t="s">
        <v>1961</v>
      </c>
    </row>
    <row r="135" spans="1:10">
      <c r="A135" s="106"/>
      <c r="B135" s="106"/>
      <c r="C135" s="106"/>
      <c r="G135" s="106" t="s">
        <v>1956</v>
      </c>
      <c r="H135" s="106" t="s">
        <v>1957</v>
      </c>
      <c r="I135" s="106" t="s">
        <v>1962</v>
      </c>
      <c r="J135" s="106" t="s">
        <v>1963</v>
      </c>
    </row>
    <row r="136" spans="1:10">
      <c r="A136" s="106"/>
      <c r="B136" s="106"/>
      <c r="C136" s="106"/>
      <c r="G136" s="106" t="s">
        <v>1956</v>
      </c>
      <c r="H136" s="106" t="s">
        <v>1957</v>
      </c>
      <c r="I136" s="106" t="s">
        <v>1964</v>
      </c>
      <c r="J136" s="106" t="s">
        <v>1965</v>
      </c>
    </row>
    <row r="137" spans="1:10">
      <c r="A137" s="106"/>
      <c r="B137" s="106"/>
      <c r="C137" s="106"/>
      <c r="G137" s="106" t="s">
        <v>1956</v>
      </c>
      <c r="H137" s="106" t="s">
        <v>1957</v>
      </c>
      <c r="I137" s="106" t="s">
        <v>1966</v>
      </c>
      <c r="J137" s="106" t="s">
        <v>1967</v>
      </c>
    </row>
    <row r="138" spans="1:10">
      <c r="A138" s="106"/>
      <c r="B138" s="106"/>
      <c r="C138" s="106"/>
      <c r="G138" s="106" t="s">
        <v>1956</v>
      </c>
      <c r="H138" s="106" t="s">
        <v>1957</v>
      </c>
      <c r="I138" s="106" t="s">
        <v>1968</v>
      </c>
      <c r="J138" s="106" t="s">
        <v>1969</v>
      </c>
    </row>
    <row r="139" spans="1:10">
      <c r="A139" s="106"/>
      <c r="B139" s="106"/>
      <c r="C139" s="106"/>
      <c r="G139" s="106" t="s">
        <v>1956</v>
      </c>
      <c r="H139" s="106" t="s">
        <v>1957</v>
      </c>
      <c r="I139" s="106" t="s">
        <v>1970</v>
      </c>
      <c r="J139" s="106" t="s">
        <v>1971</v>
      </c>
    </row>
    <row r="140" spans="1:10">
      <c r="A140" s="106"/>
      <c r="B140" s="106"/>
      <c r="C140" s="106"/>
      <c r="G140" s="106" t="s">
        <v>1972</v>
      </c>
      <c r="H140" s="106" t="s">
        <v>1973</v>
      </c>
      <c r="I140" s="106" t="s">
        <v>1974</v>
      </c>
      <c r="J140" s="106" t="s">
        <v>1973</v>
      </c>
    </row>
    <row r="141" spans="1:10">
      <c r="A141" s="106"/>
      <c r="B141" s="106"/>
      <c r="C141" s="106"/>
      <c r="G141" s="106" t="s">
        <v>1975</v>
      </c>
      <c r="H141" s="106" t="s">
        <v>1976</v>
      </c>
      <c r="I141" s="106" t="s">
        <v>1977</v>
      </c>
      <c r="J141" s="106" t="s">
        <v>1976</v>
      </c>
    </row>
    <row r="142" spans="1:10">
      <c r="A142" s="106"/>
      <c r="B142" s="106"/>
      <c r="C142" s="106"/>
      <c r="G142" s="106" t="s">
        <v>1978</v>
      </c>
      <c r="H142" s="106" t="s">
        <v>1979</v>
      </c>
      <c r="I142" s="106" t="s">
        <v>1980</v>
      </c>
      <c r="J142" s="106" t="s">
        <v>1981</v>
      </c>
    </row>
    <row r="143" spans="1:10">
      <c r="A143" s="106"/>
      <c r="B143" s="106"/>
      <c r="C143" s="106"/>
      <c r="G143" s="106" t="s">
        <v>1978</v>
      </c>
      <c r="H143" s="106" t="s">
        <v>1979</v>
      </c>
      <c r="I143" s="106" t="s">
        <v>1982</v>
      </c>
      <c r="J143" s="106" t="s">
        <v>1983</v>
      </c>
    </row>
    <row r="144" spans="1:10">
      <c r="A144" s="106"/>
      <c r="B144" s="106"/>
      <c r="C144" s="106"/>
      <c r="G144" s="106" t="s">
        <v>1984</v>
      </c>
      <c r="H144" s="106" t="s">
        <v>1985</v>
      </c>
      <c r="I144" s="106" t="s">
        <v>1986</v>
      </c>
      <c r="J144" s="106" t="s">
        <v>1987</v>
      </c>
    </row>
    <row r="145" spans="1:10">
      <c r="A145" s="106"/>
      <c r="B145" s="106"/>
      <c r="C145" s="106"/>
      <c r="G145" s="106" t="s">
        <v>1984</v>
      </c>
      <c r="H145" s="106" t="s">
        <v>1985</v>
      </c>
      <c r="I145" s="106" t="s">
        <v>1988</v>
      </c>
      <c r="J145" s="106" t="s">
        <v>1989</v>
      </c>
    </row>
    <row r="146" spans="1:10">
      <c r="A146" s="106"/>
      <c r="B146" s="106"/>
      <c r="C146" s="106"/>
      <c r="G146" s="106" t="s">
        <v>1984</v>
      </c>
      <c r="H146" s="106" t="s">
        <v>1985</v>
      </c>
      <c r="I146" s="106" t="s">
        <v>1990</v>
      </c>
      <c r="J146" s="106" t="s">
        <v>1991</v>
      </c>
    </row>
    <row r="147" spans="1:10">
      <c r="A147" s="106"/>
      <c r="B147" s="106"/>
      <c r="C147" s="106"/>
      <c r="G147" s="106" t="s">
        <v>1984</v>
      </c>
      <c r="H147" s="106" t="s">
        <v>1985</v>
      </c>
      <c r="I147" s="106" t="s">
        <v>1992</v>
      </c>
      <c r="J147" s="106" t="s">
        <v>1993</v>
      </c>
    </row>
    <row r="148" spans="1:10">
      <c r="A148" s="106"/>
      <c r="B148" s="106"/>
      <c r="C148" s="106"/>
      <c r="G148" s="106" t="s">
        <v>1994</v>
      </c>
      <c r="H148" s="106" t="s">
        <v>1995</v>
      </c>
      <c r="I148" s="106" t="s">
        <v>1996</v>
      </c>
      <c r="J148" s="106" t="s">
        <v>1995</v>
      </c>
    </row>
    <row r="149" spans="1:10">
      <c r="A149" s="106"/>
      <c r="B149" s="106"/>
      <c r="C149" s="106"/>
      <c r="G149" s="106" t="s">
        <v>749</v>
      </c>
      <c r="H149" s="106" t="s">
        <v>1997</v>
      </c>
      <c r="I149" s="106" t="s">
        <v>1998</v>
      </c>
      <c r="J149" s="106" t="s">
        <v>1997</v>
      </c>
    </row>
    <row r="150" spans="1:10">
      <c r="A150" s="106"/>
      <c r="B150" s="106"/>
      <c r="C150" s="106"/>
      <c r="G150" s="106" t="s">
        <v>762</v>
      </c>
      <c r="H150" s="106" t="s">
        <v>1999</v>
      </c>
      <c r="I150" s="106" t="s">
        <v>2000</v>
      </c>
      <c r="J150" s="106" t="s">
        <v>1999</v>
      </c>
    </row>
    <row r="151" spans="1:10">
      <c r="A151" s="106"/>
      <c r="B151" s="106"/>
      <c r="C151" s="106"/>
      <c r="G151" s="106" t="s">
        <v>769</v>
      </c>
      <c r="H151" s="106" t="s">
        <v>2001</v>
      </c>
      <c r="I151" s="106" t="s">
        <v>2002</v>
      </c>
      <c r="J151" s="106" t="s">
        <v>2003</v>
      </c>
    </row>
    <row r="152" spans="1:10">
      <c r="A152" s="106"/>
      <c r="B152" s="106"/>
      <c r="C152" s="106"/>
      <c r="G152" s="106" t="s">
        <v>769</v>
      </c>
      <c r="H152" s="106" t="s">
        <v>2001</v>
      </c>
      <c r="I152" s="106" t="s">
        <v>2004</v>
      </c>
      <c r="J152" s="106" t="s">
        <v>2005</v>
      </c>
    </row>
    <row r="153" spans="1:10">
      <c r="A153" s="106"/>
      <c r="B153" s="106"/>
      <c r="C153" s="106"/>
      <c r="G153" s="106" t="s">
        <v>775</v>
      </c>
      <c r="H153" s="106" t="s">
        <v>2006</v>
      </c>
      <c r="I153" s="106" t="s">
        <v>2007</v>
      </c>
      <c r="J153" s="106" t="s">
        <v>2008</v>
      </c>
    </row>
    <row r="154" spans="1:10">
      <c r="A154" s="106"/>
      <c r="B154" s="106"/>
      <c r="C154" s="106"/>
      <c r="G154" s="106" t="s">
        <v>775</v>
      </c>
      <c r="H154" s="106" t="s">
        <v>2006</v>
      </c>
      <c r="I154" s="106" t="s">
        <v>2009</v>
      </c>
      <c r="J154" s="106" t="s">
        <v>2010</v>
      </c>
    </row>
    <row r="155" spans="1:10">
      <c r="A155" s="106"/>
      <c r="B155" s="106"/>
      <c r="C155" s="106"/>
      <c r="G155" s="106" t="s">
        <v>775</v>
      </c>
      <c r="H155" s="106" t="s">
        <v>2006</v>
      </c>
      <c r="I155" s="106" t="s">
        <v>2011</v>
      </c>
      <c r="J155" s="106" t="s">
        <v>2012</v>
      </c>
    </row>
    <row r="156" spans="1:10">
      <c r="A156" s="106"/>
      <c r="B156" s="106"/>
      <c r="C156" s="106"/>
      <c r="G156" s="106" t="s">
        <v>775</v>
      </c>
      <c r="H156" s="106" t="s">
        <v>2006</v>
      </c>
      <c r="I156" s="106" t="s">
        <v>2013</v>
      </c>
      <c r="J156" s="106" t="s">
        <v>2014</v>
      </c>
    </row>
    <row r="157" spans="1:10">
      <c r="A157" s="106"/>
      <c r="B157" s="106"/>
      <c r="C157" s="106"/>
      <c r="G157" s="106" t="s">
        <v>772</v>
      </c>
      <c r="H157" s="106" t="s">
        <v>2015</v>
      </c>
      <c r="I157" s="106" t="s">
        <v>896</v>
      </c>
      <c r="J157" s="106" t="s">
        <v>2016</v>
      </c>
    </row>
    <row r="158" spans="1:10">
      <c r="A158" s="106"/>
      <c r="B158" s="106"/>
      <c r="C158" s="106"/>
      <c r="G158" s="106" t="s">
        <v>772</v>
      </c>
      <c r="H158" s="106" t="s">
        <v>2015</v>
      </c>
      <c r="I158" s="106" t="s">
        <v>898</v>
      </c>
      <c r="J158" s="106" t="s">
        <v>2017</v>
      </c>
    </row>
    <row r="159" spans="1:10">
      <c r="A159" s="106"/>
      <c r="B159" s="106"/>
      <c r="C159" s="106"/>
      <c r="G159" s="106" t="s">
        <v>772</v>
      </c>
      <c r="H159" s="106" t="s">
        <v>2015</v>
      </c>
      <c r="I159" s="106" t="s">
        <v>2018</v>
      </c>
      <c r="J159" s="106" t="s">
        <v>2019</v>
      </c>
    </row>
    <row r="160" spans="1:10">
      <c r="A160" s="106"/>
      <c r="B160" s="106"/>
      <c r="C160" s="106"/>
      <c r="G160" s="106" t="s">
        <v>772</v>
      </c>
      <c r="H160" s="106" t="s">
        <v>2015</v>
      </c>
      <c r="I160" s="106" t="s">
        <v>2020</v>
      </c>
      <c r="J160" s="106" t="s">
        <v>2021</v>
      </c>
    </row>
    <row r="161" spans="1:10">
      <c r="A161" s="106"/>
      <c r="B161" s="106"/>
      <c r="C161" s="106"/>
      <c r="G161" s="106" t="s">
        <v>772</v>
      </c>
      <c r="H161" s="106" t="s">
        <v>2015</v>
      </c>
      <c r="I161" s="106" t="s">
        <v>2022</v>
      </c>
      <c r="J161" s="106" t="s">
        <v>2023</v>
      </c>
    </row>
    <row r="162" spans="1:10">
      <c r="A162" s="106"/>
      <c r="B162" s="106"/>
      <c r="C162" s="106"/>
      <c r="G162" s="106" t="s">
        <v>767</v>
      </c>
      <c r="H162" s="106" t="s">
        <v>2024</v>
      </c>
      <c r="I162" s="106" t="s">
        <v>2025</v>
      </c>
      <c r="J162" s="106" t="s">
        <v>2024</v>
      </c>
    </row>
    <row r="163" spans="1:10">
      <c r="A163" s="106"/>
      <c r="B163" s="106"/>
      <c r="C163" s="106"/>
      <c r="G163" s="106" t="s">
        <v>2026</v>
      </c>
      <c r="H163" s="106" t="s">
        <v>2027</v>
      </c>
      <c r="I163" s="106" t="s">
        <v>2028</v>
      </c>
      <c r="J163" s="106" t="s">
        <v>2029</v>
      </c>
    </row>
    <row r="164" spans="1:10">
      <c r="A164" s="106"/>
      <c r="B164" s="106"/>
      <c r="C164" s="106"/>
      <c r="G164" s="106" t="s">
        <v>2026</v>
      </c>
      <c r="H164" s="106" t="s">
        <v>2027</v>
      </c>
      <c r="I164" s="106" t="s">
        <v>2030</v>
      </c>
      <c r="J164" s="106" t="s">
        <v>2031</v>
      </c>
    </row>
    <row r="165" spans="1:10">
      <c r="A165" s="106"/>
      <c r="B165" s="106"/>
      <c r="C165" s="106"/>
      <c r="G165" s="106" t="s">
        <v>2032</v>
      </c>
      <c r="H165" s="106" t="s">
        <v>2033</v>
      </c>
      <c r="I165" s="106" t="s">
        <v>2034</v>
      </c>
      <c r="J165" s="106" t="s">
        <v>2035</v>
      </c>
    </row>
    <row r="166" spans="1:10">
      <c r="A166" s="106"/>
      <c r="B166" s="106"/>
      <c r="C166" s="106"/>
      <c r="G166" s="106" t="s">
        <v>2032</v>
      </c>
      <c r="H166" s="106" t="s">
        <v>2033</v>
      </c>
      <c r="I166" s="106" t="s">
        <v>2036</v>
      </c>
      <c r="J166" s="106" t="s">
        <v>2037</v>
      </c>
    </row>
    <row r="167" spans="1:10">
      <c r="A167" s="106"/>
      <c r="B167" s="106"/>
      <c r="C167" s="106"/>
      <c r="G167" s="106" t="s">
        <v>2032</v>
      </c>
      <c r="H167" s="106" t="s">
        <v>2033</v>
      </c>
      <c r="I167" s="106" t="s">
        <v>2038</v>
      </c>
      <c r="J167" s="106" t="s">
        <v>2039</v>
      </c>
    </row>
    <row r="168" spans="1:10">
      <c r="A168" s="106"/>
      <c r="B168" s="106"/>
      <c r="C168" s="106"/>
      <c r="G168" s="106" t="s">
        <v>2032</v>
      </c>
      <c r="H168" s="106" t="s">
        <v>2033</v>
      </c>
      <c r="I168" s="106" t="s">
        <v>2040</v>
      </c>
      <c r="J168" s="106" t="s">
        <v>2041</v>
      </c>
    </row>
    <row r="169" spans="1:10">
      <c r="A169" s="106"/>
      <c r="B169" s="106"/>
      <c r="C169" s="106"/>
      <c r="G169" s="106" t="s">
        <v>2032</v>
      </c>
      <c r="H169" s="106" t="s">
        <v>2033</v>
      </c>
      <c r="I169" s="106" t="s">
        <v>2042</v>
      </c>
      <c r="J169" s="106" t="s">
        <v>2033</v>
      </c>
    </row>
    <row r="170" spans="1:10">
      <c r="A170" s="106"/>
      <c r="B170" s="106"/>
      <c r="C170" s="106"/>
      <c r="G170" s="106" t="s">
        <v>2043</v>
      </c>
      <c r="H170" s="106" t="s">
        <v>2044</v>
      </c>
      <c r="I170" s="106" t="s">
        <v>2045</v>
      </c>
      <c r="J170" s="106" t="s">
        <v>2046</v>
      </c>
    </row>
    <row r="171" spans="1:10">
      <c r="A171" s="106"/>
      <c r="B171" s="106"/>
      <c r="C171" s="106"/>
      <c r="G171" s="106" t="s">
        <v>2043</v>
      </c>
      <c r="H171" s="106" t="s">
        <v>2044</v>
      </c>
      <c r="I171" s="106" t="s">
        <v>2047</v>
      </c>
      <c r="J171" s="106" t="s">
        <v>2048</v>
      </c>
    </row>
    <row r="172" spans="1:10">
      <c r="A172" s="106"/>
      <c r="B172" s="106"/>
      <c r="C172" s="106"/>
      <c r="G172" s="106" t="s">
        <v>2049</v>
      </c>
      <c r="H172" s="106" t="s">
        <v>2050</v>
      </c>
      <c r="I172" s="106" t="s">
        <v>2051</v>
      </c>
      <c r="J172" s="106" t="s">
        <v>2052</v>
      </c>
    </row>
    <row r="173" spans="1:10">
      <c r="A173" s="106"/>
      <c r="B173" s="106"/>
      <c r="C173" s="106"/>
      <c r="G173" s="106" t="s">
        <v>2049</v>
      </c>
      <c r="H173" s="106" t="s">
        <v>2050</v>
      </c>
      <c r="I173" s="106" t="s">
        <v>2053</v>
      </c>
      <c r="J173" s="106" t="s">
        <v>2054</v>
      </c>
    </row>
    <row r="174" spans="1:10">
      <c r="A174" s="106"/>
      <c r="B174" s="106"/>
      <c r="C174" s="106"/>
      <c r="G174" s="106" t="s">
        <v>2049</v>
      </c>
      <c r="H174" s="106" t="s">
        <v>2050</v>
      </c>
      <c r="I174" s="106" t="s">
        <v>2055</v>
      </c>
      <c r="J174" s="106" t="s">
        <v>2056</v>
      </c>
    </row>
    <row r="175" spans="1:10">
      <c r="A175" s="106"/>
      <c r="B175" s="106"/>
      <c r="C175" s="106"/>
      <c r="G175" s="106" t="s">
        <v>2049</v>
      </c>
      <c r="H175" s="106" t="s">
        <v>2050</v>
      </c>
      <c r="I175" s="106" t="s">
        <v>2057</v>
      </c>
      <c r="J175" s="106" t="s">
        <v>2058</v>
      </c>
    </row>
    <row r="176" spans="1:10">
      <c r="A176" s="106"/>
      <c r="B176" s="106"/>
      <c r="C176" s="106"/>
      <c r="G176" s="106" t="s">
        <v>2049</v>
      </c>
      <c r="H176" s="106" t="s">
        <v>2050</v>
      </c>
      <c r="I176" s="106" t="s">
        <v>2059</v>
      </c>
      <c r="J176" s="106" t="s">
        <v>2060</v>
      </c>
    </row>
    <row r="177" spans="1:10">
      <c r="A177" s="106"/>
      <c r="B177" s="106"/>
      <c r="C177" s="106"/>
      <c r="G177" s="106" t="s">
        <v>2049</v>
      </c>
      <c r="H177" s="106" t="s">
        <v>2050</v>
      </c>
      <c r="I177" s="106" t="s">
        <v>2061</v>
      </c>
      <c r="J177" s="106" t="s">
        <v>2062</v>
      </c>
    </row>
    <row r="178" spans="1:10">
      <c r="A178" s="106"/>
      <c r="B178" s="106"/>
      <c r="C178" s="106"/>
      <c r="G178" s="106" t="s">
        <v>2063</v>
      </c>
      <c r="H178" s="106" t="s">
        <v>2064</v>
      </c>
      <c r="I178" s="106" t="s">
        <v>2065</v>
      </c>
      <c r="J178" s="106" t="s">
        <v>2064</v>
      </c>
    </row>
    <row r="179" spans="1:10">
      <c r="A179" s="106"/>
      <c r="B179" s="106"/>
      <c r="C179" s="106"/>
      <c r="G179" s="106" t="s">
        <v>2066</v>
      </c>
      <c r="H179" s="106" t="s">
        <v>2067</v>
      </c>
      <c r="I179" s="106" t="s">
        <v>2068</v>
      </c>
      <c r="J179" s="106" t="s">
        <v>2069</v>
      </c>
    </row>
    <row r="180" spans="1:10">
      <c r="A180" s="106"/>
      <c r="B180" s="106"/>
      <c r="C180" s="106"/>
      <c r="G180" s="106" t="s">
        <v>2066</v>
      </c>
      <c r="H180" s="106" t="s">
        <v>2067</v>
      </c>
      <c r="I180" s="106" t="s">
        <v>2070</v>
      </c>
      <c r="J180" s="106" t="s">
        <v>2071</v>
      </c>
    </row>
    <row r="181" spans="1:10">
      <c r="A181" s="106"/>
      <c r="B181" s="106"/>
      <c r="C181" s="106"/>
      <c r="G181" s="106" t="s">
        <v>2072</v>
      </c>
      <c r="H181" s="106" t="s">
        <v>2073</v>
      </c>
      <c r="I181" s="106" t="s">
        <v>2074</v>
      </c>
      <c r="J181" s="106" t="s">
        <v>2073</v>
      </c>
    </row>
    <row r="182" spans="1:10">
      <c r="A182" s="106"/>
      <c r="B182" s="106"/>
      <c r="C182" s="106"/>
      <c r="G182" s="106" t="s">
        <v>2075</v>
      </c>
      <c r="H182" s="106" t="s">
        <v>2076</v>
      </c>
      <c r="I182" s="106" t="s">
        <v>2077</v>
      </c>
      <c r="J182" s="106" t="s">
        <v>2076</v>
      </c>
    </row>
    <row r="183" spans="1:10">
      <c r="A183" s="106"/>
      <c r="B183" s="106"/>
      <c r="C183" s="106"/>
      <c r="G183" s="106" t="s">
        <v>2078</v>
      </c>
      <c r="H183" s="106" t="s">
        <v>2079</v>
      </c>
      <c r="I183" s="106" t="s">
        <v>2080</v>
      </c>
      <c r="J183" s="106" t="s">
        <v>2081</v>
      </c>
    </row>
    <row r="184" spans="1:10">
      <c r="A184" s="106"/>
      <c r="B184" s="106"/>
      <c r="C184" s="106"/>
      <c r="G184" s="106" t="s">
        <v>2078</v>
      </c>
      <c r="H184" s="106" t="s">
        <v>2079</v>
      </c>
      <c r="I184" s="106" t="s">
        <v>2082</v>
      </c>
      <c r="J184" s="106" t="s">
        <v>2083</v>
      </c>
    </row>
    <row r="185" spans="1:10">
      <c r="A185" s="106"/>
      <c r="B185" s="106"/>
      <c r="C185" s="106"/>
      <c r="G185" s="106" t="s">
        <v>2078</v>
      </c>
      <c r="H185" s="106" t="s">
        <v>2079</v>
      </c>
      <c r="I185" s="106" t="s">
        <v>2084</v>
      </c>
      <c r="J185" s="106" t="s">
        <v>2085</v>
      </c>
    </row>
    <row r="186" spans="1:10">
      <c r="A186" s="106"/>
      <c r="B186" s="106"/>
      <c r="C186" s="106"/>
      <c r="G186" s="106" t="s">
        <v>2078</v>
      </c>
      <c r="H186" s="106" t="s">
        <v>2079</v>
      </c>
      <c r="I186" s="106" t="s">
        <v>2086</v>
      </c>
      <c r="J186" s="106" t="s">
        <v>2087</v>
      </c>
    </row>
    <row r="187" spans="1:10">
      <c r="A187" s="106"/>
      <c r="B187" s="106"/>
      <c r="C187" s="106"/>
      <c r="G187" s="106" t="s">
        <v>2088</v>
      </c>
      <c r="H187" s="106" t="s">
        <v>2089</v>
      </c>
      <c r="I187" s="106" t="s">
        <v>2090</v>
      </c>
      <c r="J187" s="106" t="s">
        <v>2091</v>
      </c>
    </row>
    <row r="188" spans="1:10">
      <c r="A188" s="106"/>
      <c r="B188" s="106"/>
      <c r="C188" s="106"/>
      <c r="G188" s="106" t="s">
        <v>2088</v>
      </c>
      <c r="H188" s="106" t="s">
        <v>2089</v>
      </c>
      <c r="I188" s="106" t="s">
        <v>2092</v>
      </c>
      <c r="J188" s="106" t="s">
        <v>2093</v>
      </c>
    </row>
    <row r="189" spans="1:10">
      <c r="A189" s="106"/>
      <c r="B189" s="106"/>
      <c r="C189" s="106"/>
      <c r="G189" s="106" t="s">
        <v>2088</v>
      </c>
      <c r="H189" s="106" t="s">
        <v>2089</v>
      </c>
      <c r="I189" s="106" t="s">
        <v>2094</v>
      </c>
      <c r="J189" s="106" t="s">
        <v>2095</v>
      </c>
    </row>
    <row r="190" spans="1:10">
      <c r="A190" s="106"/>
      <c r="B190" s="106"/>
      <c r="C190" s="106"/>
      <c r="G190" s="106" t="s">
        <v>2088</v>
      </c>
      <c r="H190" s="106" t="s">
        <v>2089</v>
      </c>
      <c r="I190" s="106" t="s">
        <v>2096</v>
      </c>
      <c r="J190" s="106" t="s">
        <v>2097</v>
      </c>
    </row>
    <row r="191" spans="1:10">
      <c r="A191" s="106"/>
      <c r="B191" s="106"/>
      <c r="C191" s="106"/>
      <c r="G191" s="106" t="s">
        <v>2088</v>
      </c>
      <c r="H191" s="106" t="s">
        <v>2089</v>
      </c>
      <c r="I191" s="106" t="s">
        <v>2098</v>
      </c>
      <c r="J191" s="106" t="s">
        <v>2099</v>
      </c>
    </row>
    <row r="192" spans="1:10">
      <c r="A192" s="106"/>
      <c r="B192" s="106"/>
      <c r="C192" s="106"/>
      <c r="G192" s="106" t="s">
        <v>2088</v>
      </c>
      <c r="H192" s="106" t="s">
        <v>2089</v>
      </c>
      <c r="I192" s="106" t="s">
        <v>2100</v>
      </c>
      <c r="J192" s="106" t="s">
        <v>2101</v>
      </c>
    </row>
    <row r="193" spans="1:10">
      <c r="A193" s="106"/>
      <c r="B193" s="106"/>
      <c r="C193" s="106"/>
      <c r="G193" s="106" t="s">
        <v>2102</v>
      </c>
      <c r="H193" s="106" t="s">
        <v>2103</v>
      </c>
      <c r="I193" s="106" t="s">
        <v>2104</v>
      </c>
      <c r="J193" s="106" t="s">
        <v>2105</v>
      </c>
    </row>
    <row r="194" spans="1:10">
      <c r="A194" s="106"/>
      <c r="B194" s="106"/>
      <c r="C194" s="106"/>
      <c r="G194" s="106" t="s">
        <v>2102</v>
      </c>
      <c r="H194" s="106" t="s">
        <v>2103</v>
      </c>
      <c r="I194" s="106" t="s">
        <v>2106</v>
      </c>
      <c r="J194" s="106" t="s">
        <v>2107</v>
      </c>
    </row>
    <row r="195" spans="1:10">
      <c r="A195" s="106"/>
      <c r="B195" s="106"/>
      <c r="C195" s="106"/>
      <c r="G195" s="106" t="s">
        <v>2102</v>
      </c>
      <c r="H195" s="106" t="s">
        <v>2103</v>
      </c>
      <c r="I195" s="106" t="s">
        <v>2108</v>
      </c>
      <c r="J195" s="106" t="s">
        <v>2109</v>
      </c>
    </row>
    <row r="196" spans="1:10">
      <c r="A196" s="106"/>
      <c r="B196" s="106"/>
      <c r="C196" s="106"/>
      <c r="G196" s="106" t="s">
        <v>2102</v>
      </c>
      <c r="H196" s="106" t="s">
        <v>2103</v>
      </c>
      <c r="I196" s="106" t="s">
        <v>2110</v>
      </c>
      <c r="J196" s="106" t="s">
        <v>2111</v>
      </c>
    </row>
    <row r="197" spans="1:10">
      <c r="A197" s="106"/>
      <c r="B197" s="106"/>
      <c r="C197" s="106"/>
      <c r="G197" s="106" t="s">
        <v>2112</v>
      </c>
      <c r="H197" s="106" t="s">
        <v>2113</v>
      </c>
      <c r="I197" s="106" t="s">
        <v>2114</v>
      </c>
      <c r="J197" s="106" t="s">
        <v>2115</v>
      </c>
    </row>
    <row r="198" spans="1:10">
      <c r="A198" s="106"/>
      <c r="B198" s="106"/>
      <c r="C198" s="106"/>
      <c r="G198" s="106" t="s">
        <v>2112</v>
      </c>
      <c r="H198" s="106" t="s">
        <v>2113</v>
      </c>
      <c r="I198" s="106" t="s">
        <v>2116</v>
      </c>
      <c r="J198" s="106" t="s">
        <v>2117</v>
      </c>
    </row>
    <row r="199" spans="1:10">
      <c r="A199" s="106"/>
      <c r="B199" s="106"/>
      <c r="C199" s="106"/>
      <c r="G199" s="106" t="s">
        <v>2118</v>
      </c>
      <c r="H199" s="106" t="s">
        <v>2119</v>
      </c>
      <c r="I199" s="106" t="s">
        <v>2120</v>
      </c>
      <c r="J199" s="106" t="s">
        <v>2121</v>
      </c>
    </row>
    <row r="200" spans="1:10">
      <c r="A200" s="106"/>
      <c r="B200" s="106"/>
      <c r="C200" s="106"/>
      <c r="G200" s="106" t="s">
        <v>2118</v>
      </c>
      <c r="H200" s="106" t="s">
        <v>2119</v>
      </c>
      <c r="I200" s="106" t="s">
        <v>2122</v>
      </c>
      <c r="J200" s="106" t="s">
        <v>2123</v>
      </c>
    </row>
    <row r="201" spans="1:10">
      <c r="A201" s="106"/>
      <c r="B201" s="106"/>
      <c r="C201" s="106"/>
      <c r="G201" s="106" t="s">
        <v>2124</v>
      </c>
      <c r="H201" s="106" t="s">
        <v>2125</v>
      </c>
      <c r="I201" s="106" t="s">
        <v>2126</v>
      </c>
      <c r="J201" s="106" t="s">
        <v>2125</v>
      </c>
    </row>
    <row r="202" spans="1:10">
      <c r="A202" s="106"/>
      <c r="B202" s="106"/>
      <c r="C202" s="106"/>
      <c r="G202" s="106" t="s">
        <v>2127</v>
      </c>
      <c r="H202" s="106" t="s">
        <v>2128</v>
      </c>
      <c r="I202" s="106" t="s">
        <v>2129</v>
      </c>
      <c r="J202" s="106" t="s">
        <v>2128</v>
      </c>
    </row>
    <row r="203" spans="1:10">
      <c r="A203" s="106"/>
      <c r="B203" s="106"/>
      <c r="C203" s="106"/>
      <c r="G203" s="106" t="s">
        <v>2130</v>
      </c>
      <c r="H203" s="106" t="s">
        <v>2131</v>
      </c>
      <c r="I203" s="106" t="s">
        <v>2132</v>
      </c>
      <c r="J203" s="106" t="s">
        <v>2131</v>
      </c>
    </row>
    <row r="204" spans="1:10">
      <c r="A204" s="106"/>
      <c r="B204" s="106"/>
      <c r="C204" s="106"/>
      <c r="G204" s="106" t="s">
        <v>2133</v>
      </c>
      <c r="H204" s="106" t="s">
        <v>2134</v>
      </c>
      <c r="I204" s="106" t="s">
        <v>2135</v>
      </c>
      <c r="J204" s="106" t="s">
        <v>2136</v>
      </c>
    </row>
    <row r="205" spans="1:10">
      <c r="A205" s="106"/>
      <c r="B205" s="106"/>
      <c r="C205" s="106"/>
      <c r="G205" s="106" t="s">
        <v>2133</v>
      </c>
      <c r="H205" s="106" t="s">
        <v>2134</v>
      </c>
      <c r="I205" s="106" t="s">
        <v>2137</v>
      </c>
      <c r="J205" s="106" t="s">
        <v>2138</v>
      </c>
    </row>
    <row r="206" spans="1:10">
      <c r="A206" s="106"/>
      <c r="B206" s="106"/>
      <c r="C206" s="106"/>
      <c r="G206" s="106" t="s">
        <v>2139</v>
      </c>
      <c r="H206" s="106" t="s">
        <v>2140</v>
      </c>
      <c r="I206" s="106" t="s">
        <v>2141</v>
      </c>
      <c r="J206" s="106" t="s">
        <v>2142</v>
      </c>
    </row>
    <row r="207" spans="1:10">
      <c r="A207" s="106"/>
      <c r="B207" s="106"/>
      <c r="C207" s="106"/>
      <c r="G207" s="106" t="s">
        <v>2139</v>
      </c>
      <c r="H207" s="106" t="s">
        <v>2140</v>
      </c>
      <c r="I207" s="106" t="s">
        <v>2143</v>
      </c>
      <c r="J207" s="106" t="s">
        <v>2144</v>
      </c>
    </row>
    <row r="208" spans="1:10">
      <c r="A208" s="106"/>
      <c r="B208" s="106"/>
      <c r="C208" s="106"/>
      <c r="G208" s="106" t="s">
        <v>2139</v>
      </c>
      <c r="H208" s="106" t="s">
        <v>2140</v>
      </c>
      <c r="I208" s="106" t="s">
        <v>2145</v>
      </c>
      <c r="J208" s="106" t="s">
        <v>2146</v>
      </c>
    </row>
    <row r="209" spans="1:10">
      <c r="A209" s="106"/>
      <c r="B209" s="106"/>
      <c r="C209" s="106"/>
      <c r="G209" s="106" t="s">
        <v>2147</v>
      </c>
      <c r="H209" s="106" t="s">
        <v>2148</v>
      </c>
      <c r="I209" s="106" t="s">
        <v>2149</v>
      </c>
      <c r="J209" s="106" t="s">
        <v>2150</v>
      </c>
    </row>
    <row r="210" spans="1:10">
      <c r="A210" s="106"/>
      <c r="B210" s="106"/>
      <c r="C210" s="106"/>
      <c r="G210" s="106" t="s">
        <v>2147</v>
      </c>
      <c r="H210" s="106" t="s">
        <v>2148</v>
      </c>
      <c r="I210" s="106" t="s">
        <v>2151</v>
      </c>
      <c r="J210" s="106" t="s">
        <v>2152</v>
      </c>
    </row>
    <row r="211" spans="1:10">
      <c r="A211" s="106"/>
      <c r="B211" s="106"/>
      <c r="C211" s="106"/>
      <c r="G211" s="106" t="s">
        <v>2147</v>
      </c>
      <c r="H211" s="106" t="s">
        <v>2148</v>
      </c>
      <c r="I211" s="106" t="s">
        <v>2153</v>
      </c>
      <c r="J211" s="106" t="s">
        <v>2154</v>
      </c>
    </row>
    <row r="212" spans="1:10">
      <c r="A212" s="106"/>
      <c r="B212" s="106"/>
      <c r="C212" s="106"/>
      <c r="G212" s="106" t="s">
        <v>2147</v>
      </c>
      <c r="H212" s="106" t="s">
        <v>2148</v>
      </c>
      <c r="I212" s="106" t="s">
        <v>2155</v>
      </c>
      <c r="J212" s="106" t="s">
        <v>2156</v>
      </c>
    </row>
    <row r="213" spans="1:10">
      <c r="A213" s="106"/>
      <c r="B213" s="106"/>
      <c r="C213" s="106"/>
      <c r="G213" s="106" t="s">
        <v>2147</v>
      </c>
      <c r="H213" s="106" t="s">
        <v>2148</v>
      </c>
      <c r="I213" s="106" t="s">
        <v>2157</v>
      </c>
      <c r="J213" s="106" t="s">
        <v>2158</v>
      </c>
    </row>
    <row r="214" spans="1:10">
      <c r="A214" s="106"/>
      <c r="B214" s="106"/>
      <c r="C214" s="106"/>
      <c r="G214" s="106" t="s">
        <v>2159</v>
      </c>
      <c r="H214" s="106" t="s">
        <v>2160</v>
      </c>
      <c r="I214" s="106" t="s">
        <v>2161</v>
      </c>
      <c r="J214" s="106" t="s">
        <v>2162</v>
      </c>
    </row>
    <row r="215" spans="1:10">
      <c r="A215" s="106"/>
      <c r="B215" s="106"/>
      <c r="C215" s="106"/>
      <c r="G215" s="106" t="s">
        <v>2159</v>
      </c>
      <c r="H215" s="106" t="s">
        <v>2160</v>
      </c>
      <c r="I215" s="106" t="s">
        <v>2163</v>
      </c>
      <c r="J215" s="106" t="s">
        <v>2164</v>
      </c>
    </row>
    <row r="216" spans="1:10">
      <c r="A216" s="106"/>
      <c r="B216" s="106"/>
      <c r="C216" s="106"/>
      <c r="G216" s="106" t="s">
        <v>2165</v>
      </c>
      <c r="H216" s="106" t="s">
        <v>2166</v>
      </c>
      <c r="I216" s="106" t="s">
        <v>2167</v>
      </c>
      <c r="J216" s="106" t="s">
        <v>2166</v>
      </c>
    </row>
    <row r="217" spans="1:10">
      <c r="A217" s="106"/>
      <c r="B217" s="106"/>
      <c r="C217" s="106"/>
      <c r="G217" s="106" t="s">
        <v>2168</v>
      </c>
      <c r="H217" s="106" t="s">
        <v>2169</v>
      </c>
      <c r="I217" s="106" t="s">
        <v>2170</v>
      </c>
      <c r="J217" s="106" t="s">
        <v>2169</v>
      </c>
    </row>
    <row r="218" spans="1:10">
      <c r="A218" s="106"/>
      <c r="B218" s="106"/>
      <c r="C218" s="106"/>
      <c r="G218" s="106" t="s">
        <v>2171</v>
      </c>
      <c r="H218" s="106" t="s">
        <v>2172</v>
      </c>
      <c r="I218" s="106" t="s">
        <v>2173</v>
      </c>
      <c r="J218" s="106" t="s">
        <v>2172</v>
      </c>
    </row>
    <row r="219" spans="1:10">
      <c r="A219" s="106"/>
      <c r="B219" s="106"/>
      <c r="C219" s="106"/>
      <c r="G219" s="106" t="s">
        <v>2174</v>
      </c>
      <c r="H219" s="106" t="s">
        <v>2175</v>
      </c>
      <c r="I219" s="106" t="s">
        <v>2176</v>
      </c>
      <c r="J219" s="106" t="s">
        <v>2177</v>
      </c>
    </row>
    <row r="220" spans="1:10">
      <c r="A220" s="106"/>
      <c r="B220" s="106"/>
      <c r="C220" s="106"/>
      <c r="G220" s="106" t="s">
        <v>2174</v>
      </c>
      <c r="H220" s="106" t="s">
        <v>2175</v>
      </c>
      <c r="I220" s="106" t="s">
        <v>2178</v>
      </c>
      <c r="J220" s="106" t="s">
        <v>2179</v>
      </c>
    </row>
    <row r="221" spans="1:10">
      <c r="A221" s="106"/>
      <c r="B221" s="106"/>
      <c r="C221" s="106"/>
      <c r="G221" s="106" t="s">
        <v>2180</v>
      </c>
      <c r="H221" s="106" t="s">
        <v>2181</v>
      </c>
      <c r="I221" s="106" t="s">
        <v>2182</v>
      </c>
      <c r="J221" s="106" t="s">
        <v>2181</v>
      </c>
    </row>
    <row r="222" spans="1:10">
      <c r="A222" s="106"/>
      <c r="B222" s="106"/>
      <c r="C222" s="106"/>
      <c r="G222" s="106" t="s">
        <v>2183</v>
      </c>
      <c r="H222" s="106" t="s">
        <v>2184</v>
      </c>
      <c r="I222" s="106" t="s">
        <v>2185</v>
      </c>
      <c r="J222" s="106" t="s">
        <v>2184</v>
      </c>
    </row>
    <row r="223" spans="1:10">
      <c r="A223" s="106"/>
      <c r="B223" s="106"/>
      <c r="C223" s="106"/>
      <c r="G223" s="106" t="s">
        <v>2186</v>
      </c>
      <c r="H223" s="106" t="s">
        <v>2187</v>
      </c>
      <c r="I223" s="106" t="s">
        <v>2188</v>
      </c>
      <c r="J223" s="106" t="s">
        <v>2187</v>
      </c>
    </row>
    <row r="224" spans="1:10">
      <c r="A224" s="106"/>
      <c r="B224" s="106"/>
      <c r="C224" s="106"/>
      <c r="G224" s="106" t="s">
        <v>2189</v>
      </c>
      <c r="H224" s="106" t="s">
        <v>2190</v>
      </c>
      <c r="I224" s="106" t="s">
        <v>2191</v>
      </c>
      <c r="J224" s="106" t="s">
        <v>2192</v>
      </c>
    </row>
    <row r="225" spans="1:10">
      <c r="A225" s="106"/>
      <c r="B225" s="106"/>
      <c r="C225" s="106"/>
      <c r="G225" s="106" t="s">
        <v>2189</v>
      </c>
      <c r="H225" s="106" t="s">
        <v>2190</v>
      </c>
      <c r="I225" s="106" t="s">
        <v>2193</v>
      </c>
      <c r="J225" s="106" t="s">
        <v>2194</v>
      </c>
    </row>
    <row r="226" spans="1:10">
      <c r="A226" s="106"/>
      <c r="B226" s="106"/>
      <c r="C226" s="106"/>
      <c r="G226" s="106" t="s">
        <v>2195</v>
      </c>
      <c r="H226" s="106" t="s">
        <v>2196</v>
      </c>
      <c r="I226" s="106" t="s">
        <v>2197</v>
      </c>
      <c r="J226" s="106" t="s">
        <v>2196</v>
      </c>
    </row>
    <row r="227" spans="1:10">
      <c r="A227" s="106"/>
      <c r="B227" s="106"/>
      <c r="C227" s="106"/>
      <c r="G227" s="106" t="s">
        <v>2198</v>
      </c>
      <c r="H227" s="106" t="s">
        <v>2199</v>
      </c>
      <c r="I227" s="106" t="s">
        <v>2200</v>
      </c>
      <c r="J227" s="106" t="s">
        <v>2201</v>
      </c>
    </row>
    <row r="228" spans="1:10">
      <c r="A228" s="106"/>
      <c r="B228" s="106"/>
      <c r="C228" s="106"/>
      <c r="G228" s="106" t="s">
        <v>2198</v>
      </c>
      <c r="H228" s="106" t="s">
        <v>2199</v>
      </c>
      <c r="I228" s="106" t="s">
        <v>2202</v>
      </c>
      <c r="J228" s="106" t="s">
        <v>2203</v>
      </c>
    </row>
    <row r="229" spans="1:10">
      <c r="A229" s="106"/>
      <c r="B229" s="106"/>
      <c r="C229" s="106"/>
      <c r="G229" s="106" t="s">
        <v>2198</v>
      </c>
      <c r="H229" s="106" t="s">
        <v>2199</v>
      </c>
      <c r="I229" s="106" t="s">
        <v>2204</v>
      </c>
      <c r="J229" s="106" t="s">
        <v>2205</v>
      </c>
    </row>
    <row r="230" spans="1:10">
      <c r="A230" s="106"/>
      <c r="B230" s="106"/>
      <c r="C230" s="106"/>
      <c r="G230" s="106" t="s">
        <v>2206</v>
      </c>
      <c r="H230" s="106" t="s">
        <v>2207</v>
      </c>
      <c r="I230" s="106" t="s">
        <v>2208</v>
      </c>
      <c r="J230" s="106" t="s">
        <v>2207</v>
      </c>
    </row>
    <row r="231" spans="1:10">
      <c r="A231" s="106"/>
      <c r="B231" s="106"/>
      <c r="C231" s="106"/>
      <c r="G231" s="106" t="s">
        <v>2209</v>
      </c>
      <c r="H231" s="106" t="s">
        <v>2210</v>
      </c>
      <c r="I231" s="106" t="s">
        <v>2211</v>
      </c>
      <c r="J231" s="106" t="s">
        <v>2212</v>
      </c>
    </row>
    <row r="232" spans="1:10">
      <c r="A232" s="106"/>
      <c r="B232" s="106"/>
      <c r="C232" s="106"/>
      <c r="G232" s="106" t="s">
        <v>2209</v>
      </c>
      <c r="H232" s="106" t="s">
        <v>2210</v>
      </c>
      <c r="I232" s="106" t="s">
        <v>2213</v>
      </c>
      <c r="J232" s="106" t="s">
        <v>2214</v>
      </c>
    </row>
    <row r="233" spans="1:10">
      <c r="A233" s="106"/>
      <c r="B233" s="106"/>
      <c r="C233" s="106"/>
      <c r="G233" s="106" t="s">
        <v>2215</v>
      </c>
      <c r="H233" s="106" t="s">
        <v>2216</v>
      </c>
      <c r="I233" s="106" t="s">
        <v>2217</v>
      </c>
      <c r="J233" s="106" t="s">
        <v>2216</v>
      </c>
    </row>
    <row r="234" spans="1:10">
      <c r="A234" s="106"/>
      <c r="B234" s="106"/>
      <c r="C234" s="106"/>
      <c r="G234" s="106" t="s">
        <v>2218</v>
      </c>
      <c r="H234" s="106" t="s">
        <v>2219</v>
      </c>
      <c r="I234" s="106" t="s">
        <v>2220</v>
      </c>
      <c r="J234" s="106" t="s">
        <v>2221</v>
      </c>
    </row>
    <row r="235" spans="1:10">
      <c r="A235" s="106"/>
      <c r="B235" s="106"/>
      <c r="C235" s="106"/>
      <c r="G235" s="106" t="s">
        <v>2218</v>
      </c>
      <c r="H235" s="106" t="s">
        <v>2219</v>
      </c>
      <c r="I235" s="106" t="s">
        <v>2222</v>
      </c>
      <c r="J235" s="106" t="s">
        <v>2223</v>
      </c>
    </row>
    <row r="236" spans="1:10">
      <c r="A236" s="106"/>
      <c r="B236" s="106"/>
      <c r="C236" s="106"/>
      <c r="G236" s="106" t="s">
        <v>2218</v>
      </c>
      <c r="H236" s="106" t="s">
        <v>2219</v>
      </c>
      <c r="I236" s="106" t="s">
        <v>2224</v>
      </c>
      <c r="J236" s="106" t="s">
        <v>2225</v>
      </c>
    </row>
    <row r="237" spans="1:10">
      <c r="A237" s="106"/>
      <c r="B237" s="106"/>
      <c r="C237" s="106"/>
      <c r="G237" s="106" t="s">
        <v>2218</v>
      </c>
      <c r="H237" s="106" t="s">
        <v>2219</v>
      </c>
      <c r="I237" s="106" t="s">
        <v>2226</v>
      </c>
      <c r="J237" s="106" t="s">
        <v>2227</v>
      </c>
    </row>
    <row r="238" spans="1:10">
      <c r="A238" s="106"/>
      <c r="B238" s="106"/>
      <c r="C238" s="106"/>
      <c r="G238" s="106" t="s">
        <v>2218</v>
      </c>
      <c r="H238" s="106" t="s">
        <v>2219</v>
      </c>
      <c r="I238" s="106" t="s">
        <v>2228</v>
      </c>
      <c r="J238" s="106" t="s">
        <v>2229</v>
      </c>
    </row>
    <row r="239" spans="1:10">
      <c r="A239" s="106"/>
      <c r="B239" s="106"/>
      <c r="C239" s="106"/>
      <c r="G239" s="106" t="s">
        <v>2230</v>
      </c>
      <c r="H239" s="106" t="s">
        <v>2231</v>
      </c>
      <c r="I239" s="106" t="s">
        <v>2232</v>
      </c>
      <c r="J239" s="106" t="s">
        <v>2233</v>
      </c>
    </row>
    <row r="240" spans="1:10">
      <c r="A240" s="106"/>
      <c r="B240" s="106"/>
      <c r="C240" s="106"/>
      <c r="G240" s="106" t="s">
        <v>2230</v>
      </c>
      <c r="H240" s="106" t="s">
        <v>2231</v>
      </c>
      <c r="I240" s="106" t="s">
        <v>2234</v>
      </c>
      <c r="J240" s="106" t="s">
        <v>2235</v>
      </c>
    </row>
    <row r="241" spans="1:10">
      <c r="A241" s="106"/>
      <c r="B241" s="106"/>
      <c r="C241" s="106"/>
      <c r="G241" s="106" t="s">
        <v>2230</v>
      </c>
      <c r="H241" s="106" t="s">
        <v>2231</v>
      </c>
      <c r="I241" s="106" t="s">
        <v>2236</v>
      </c>
      <c r="J241" s="106" t="s">
        <v>2237</v>
      </c>
    </row>
    <row r="242" spans="1:10">
      <c r="A242" s="106"/>
      <c r="B242" s="106"/>
      <c r="C242" s="106"/>
      <c r="G242" s="106" t="s">
        <v>2230</v>
      </c>
      <c r="H242" s="106" t="s">
        <v>2231</v>
      </c>
      <c r="I242" s="106" t="s">
        <v>2238</v>
      </c>
      <c r="J242" s="106" t="s">
        <v>2239</v>
      </c>
    </row>
    <row r="243" spans="1:10">
      <c r="A243" s="106"/>
      <c r="B243" s="106"/>
      <c r="C243" s="106"/>
      <c r="G243" s="106" t="s">
        <v>2230</v>
      </c>
      <c r="H243" s="106" t="s">
        <v>2231</v>
      </c>
      <c r="I243" s="106" t="s">
        <v>2240</v>
      </c>
      <c r="J243" s="106" t="s">
        <v>2241</v>
      </c>
    </row>
    <row r="244" spans="1:10">
      <c r="A244" s="106"/>
      <c r="B244" s="106"/>
      <c r="C244" s="106"/>
      <c r="G244" s="106" t="s">
        <v>2230</v>
      </c>
      <c r="H244" s="106" t="s">
        <v>2231</v>
      </c>
      <c r="I244" s="106" t="s">
        <v>2242</v>
      </c>
      <c r="J244" s="106" t="s">
        <v>2243</v>
      </c>
    </row>
    <row r="245" spans="1:10">
      <c r="A245" s="106"/>
      <c r="B245" s="106"/>
      <c r="C245" s="106"/>
      <c r="G245" s="106" t="s">
        <v>2244</v>
      </c>
      <c r="H245" s="106" t="s">
        <v>2245</v>
      </c>
      <c r="I245" s="106" t="s">
        <v>2246</v>
      </c>
      <c r="J245" s="106" t="s">
        <v>2245</v>
      </c>
    </row>
    <row r="246" spans="1:10">
      <c r="A246" s="106"/>
      <c r="B246" s="106"/>
      <c r="C246" s="106"/>
      <c r="G246" s="106" t="s">
        <v>2247</v>
      </c>
      <c r="H246" s="106" t="s">
        <v>2248</v>
      </c>
      <c r="I246" s="106" t="s">
        <v>2249</v>
      </c>
      <c r="J246" s="106" t="s">
        <v>2250</v>
      </c>
    </row>
    <row r="247" spans="1:10">
      <c r="A247" s="106"/>
      <c r="B247" s="106"/>
      <c r="C247" s="106"/>
      <c r="G247" s="106" t="s">
        <v>2247</v>
      </c>
      <c r="H247" s="106" t="s">
        <v>2248</v>
      </c>
      <c r="I247" s="106" t="s">
        <v>2251</v>
      </c>
      <c r="J247" s="106" t="s">
        <v>2252</v>
      </c>
    </row>
    <row r="248" spans="1:10">
      <c r="A248" s="106"/>
      <c r="B248" s="106"/>
      <c r="C248" s="106"/>
      <c r="G248" s="106" t="s">
        <v>2253</v>
      </c>
      <c r="H248" s="106" t="s">
        <v>2254</v>
      </c>
      <c r="I248" s="106" t="s">
        <v>2255</v>
      </c>
      <c r="J248" s="106" t="s">
        <v>2256</v>
      </c>
    </row>
    <row r="249" spans="1:10">
      <c r="A249" s="106"/>
      <c r="B249" s="106"/>
      <c r="C249" s="106"/>
      <c r="G249" s="106" t="s">
        <v>2253</v>
      </c>
      <c r="H249" s="106" t="s">
        <v>2254</v>
      </c>
      <c r="I249" s="106" t="s">
        <v>2257</v>
      </c>
      <c r="J249" s="106" t="s">
        <v>2258</v>
      </c>
    </row>
    <row r="250" spans="1:10">
      <c r="A250" s="106"/>
      <c r="B250" s="106"/>
      <c r="C250" s="106"/>
      <c r="G250" s="106" t="s">
        <v>2253</v>
      </c>
      <c r="H250" s="106" t="s">
        <v>2254</v>
      </c>
      <c r="I250" s="106" t="s">
        <v>2259</v>
      </c>
      <c r="J250" s="106" t="s">
        <v>2260</v>
      </c>
    </row>
    <row r="251" spans="1:10">
      <c r="A251" s="106"/>
      <c r="B251" s="106"/>
      <c r="C251" s="106"/>
      <c r="G251" s="106" t="s">
        <v>2253</v>
      </c>
      <c r="H251" s="106" t="s">
        <v>2254</v>
      </c>
      <c r="I251" s="106" t="s">
        <v>2261</v>
      </c>
      <c r="J251" s="106" t="s">
        <v>2262</v>
      </c>
    </row>
    <row r="252" spans="1:10">
      <c r="A252" s="106"/>
      <c r="B252" s="106"/>
      <c r="C252" s="106"/>
      <c r="G252" s="106" t="s">
        <v>2253</v>
      </c>
      <c r="H252" s="106" t="s">
        <v>2254</v>
      </c>
      <c r="I252" s="106" t="s">
        <v>2263</v>
      </c>
      <c r="J252" s="106" t="s">
        <v>2264</v>
      </c>
    </row>
    <row r="253" spans="1:10">
      <c r="A253" s="106"/>
      <c r="B253" s="106"/>
      <c r="C253" s="106"/>
      <c r="G253" s="106" t="s">
        <v>2253</v>
      </c>
      <c r="H253" s="106" t="s">
        <v>2254</v>
      </c>
      <c r="I253" s="106" t="s">
        <v>2265</v>
      </c>
      <c r="J253" s="106" t="s">
        <v>2266</v>
      </c>
    </row>
    <row r="254" spans="1:10">
      <c r="A254" s="106"/>
      <c r="B254" s="106"/>
      <c r="C254" s="106"/>
      <c r="G254" s="106" t="s">
        <v>2253</v>
      </c>
      <c r="H254" s="106" t="s">
        <v>2254</v>
      </c>
      <c r="I254" s="106" t="s">
        <v>2267</v>
      </c>
      <c r="J254" s="106" t="s">
        <v>2268</v>
      </c>
    </row>
    <row r="255" spans="1:10">
      <c r="A255" s="106"/>
      <c r="B255" s="106"/>
      <c r="C255" s="106"/>
      <c r="G255" s="106" t="s">
        <v>2269</v>
      </c>
      <c r="H255" s="106" t="s">
        <v>2270</v>
      </c>
      <c r="I255" s="106" t="s">
        <v>2271</v>
      </c>
      <c r="J255" s="106" t="s">
        <v>2270</v>
      </c>
    </row>
    <row r="256" spans="1:10">
      <c r="A256" s="106"/>
      <c r="B256" s="106"/>
      <c r="C256" s="106"/>
      <c r="G256" s="106" t="s">
        <v>2272</v>
      </c>
      <c r="H256" s="106" t="s">
        <v>2273</v>
      </c>
      <c r="I256" s="106" t="s">
        <v>2274</v>
      </c>
      <c r="J256" s="106" t="s">
        <v>2273</v>
      </c>
    </row>
    <row r="257" spans="1:10">
      <c r="A257" s="106"/>
      <c r="B257" s="106"/>
      <c r="C257" s="106"/>
      <c r="G257" s="106" t="s">
        <v>2275</v>
      </c>
      <c r="H257" s="106" t="s">
        <v>2276</v>
      </c>
      <c r="I257" s="106" t="s">
        <v>2277</v>
      </c>
      <c r="J257" s="106" t="s">
        <v>2278</v>
      </c>
    </row>
    <row r="258" spans="1:10">
      <c r="A258" s="106"/>
      <c r="B258" s="106"/>
      <c r="C258" s="106"/>
      <c r="G258" s="106" t="s">
        <v>2275</v>
      </c>
      <c r="H258" s="106" t="s">
        <v>2276</v>
      </c>
      <c r="I258" s="106" t="s">
        <v>2279</v>
      </c>
      <c r="J258" s="106" t="s">
        <v>2280</v>
      </c>
    </row>
    <row r="259" spans="1:10">
      <c r="A259" s="106"/>
      <c r="B259" s="106"/>
      <c r="C259" s="106"/>
      <c r="G259" s="106" t="s">
        <v>2281</v>
      </c>
      <c r="H259" s="106" t="s">
        <v>2282</v>
      </c>
      <c r="I259" s="106" t="s">
        <v>2283</v>
      </c>
      <c r="J259" s="106" t="s">
        <v>2284</v>
      </c>
    </row>
    <row r="260" spans="1:10">
      <c r="A260" s="106"/>
      <c r="B260" s="106"/>
      <c r="C260" s="106"/>
      <c r="G260" s="106" t="s">
        <v>2281</v>
      </c>
      <c r="H260" s="106" t="s">
        <v>2282</v>
      </c>
      <c r="I260" s="106" t="s">
        <v>2285</v>
      </c>
      <c r="J260" s="106" t="s">
        <v>2286</v>
      </c>
    </row>
    <row r="261" spans="1:10">
      <c r="A261" s="106"/>
      <c r="B261" s="106"/>
      <c r="C261" s="106"/>
      <c r="G261" s="106" t="s">
        <v>2287</v>
      </c>
      <c r="H261" s="106" t="s">
        <v>2288</v>
      </c>
      <c r="I261" s="106" t="s">
        <v>2289</v>
      </c>
      <c r="J261" s="106" t="s">
        <v>2288</v>
      </c>
    </row>
    <row r="262" spans="1:10">
      <c r="A262" s="106"/>
      <c r="B262" s="106"/>
      <c r="C262" s="106"/>
      <c r="G262" s="106" t="s">
        <v>2290</v>
      </c>
      <c r="H262" s="106" t="s">
        <v>2291</v>
      </c>
      <c r="I262" s="106" t="s">
        <v>2292</v>
      </c>
      <c r="J262" s="106" t="s">
        <v>2291</v>
      </c>
    </row>
    <row r="263" spans="1:10">
      <c r="A263" s="106"/>
      <c r="B263" s="106"/>
      <c r="C263" s="106"/>
      <c r="G263" s="106" t="s">
        <v>2293</v>
      </c>
      <c r="H263" s="106" t="s">
        <v>2294</v>
      </c>
      <c r="I263" s="106" t="s">
        <v>2295</v>
      </c>
      <c r="J263" s="106" t="s">
        <v>2294</v>
      </c>
    </row>
    <row r="264" spans="1:10">
      <c r="A264" s="106"/>
      <c r="B264" s="106"/>
      <c r="C264" s="106"/>
      <c r="G264" s="106" t="s">
        <v>2296</v>
      </c>
      <c r="H264" s="106" t="s">
        <v>2297</v>
      </c>
      <c r="I264" s="106" t="s">
        <v>2298</v>
      </c>
      <c r="J264" s="106" t="s">
        <v>2299</v>
      </c>
    </row>
    <row r="265" spans="1:10">
      <c r="A265" s="106"/>
      <c r="B265" s="106"/>
      <c r="C265" s="106"/>
      <c r="G265" s="106" t="s">
        <v>2296</v>
      </c>
      <c r="H265" s="106" t="s">
        <v>2297</v>
      </c>
      <c r="I265" s="106" t="s">
        <v>2300</v>
      </c>
      <c r="J265" s="106" t="s">
        <v>2301</v>
      </c>
    </row>
    <row r="266" spans="1:10">
      <c r="A266" s="106"/>
      <c r="B266" s="106"/>
      <c r="C266" s="106"/>
      <c r="G266" s="106" t="s">
        <v>2296</v>
      </c>
      <c r="H266" s="106" t="s">
        <v>2297</v>
      </c>
      <c r="I266" s="106" t="s">
        <v>2302</v>
      </c>
      <c r="J266" s="106" t="s">
        <v>2297</v>
      </c>
    </row>
    <row r="267" spans="1:10">
      <c r="A267" s="106"/>
      <c r="B267" s="106"/>
      <c r="C267" s="106"/>
      <c r="G267" s="106" t="s">
        <v>2303</v>
      </c>
      <c r="H267" s="106" t="s">
        <v>617</v>
      </c>
      <c r="I267" s="106" t="s">
        <v>2304</v>
      </c>
      <c r="J267" s="106" t="s">
        <v>2305</v>
      </c>
    </row>
    <row r="268" spans="1:10">
      <c r="A268" s="106"/>
      <c r="B268" s="106"/>
      <c r="C268" s="106"/>
      <c r="G268" s="106" t="s">
        <v>2303</v>
      </c>
      <c r="H268" s="106" t="s">
        <v>617</v>
      </c>
      <c r="I268" s="106" t="s">
        <v>2306</v>
      </c>
      <c r="J268" s="106" t="s">
        <v>2307</v>
      </c>
    </row>
    <row r="269" spans="1:10">
      <c r="A269" s="106"/>
      <c r="B269" s="106"/>
      <c r="C269" s="106"/>
      <c r="G269" s="106" t="s">
        <v>2303</v>
      </c>
      <c r="H269" s="106" t="s">
        <v>617</v>
      </c>
      <c r="I269" s="106" t="s">
        <v>2308</v>
      </c>
      <c r="J269" s="106" t="s">
        <v>2309</v>
      </c>
    </row>
    <row r="270" spans="1:10">
      <c r="A270" s="106"/>
      <c r="B270" s="106"/>
      <c r="C270" s="106"/>
      <c r="G270" s="106" t="s">
        <v>2303</v>
      </c>
      <c r="H270" s="106" t="s">
        <v>617</v>
      </c>
      <c r="I270" s="106" t="s">
        <v>2310</v>
      </c>
      <c r="J270" s="106" t="s">
        <v>2311</v>
      </c>
    </row>
    <row r="271" spans="1:10">
      <c r="A271" s="106"/>
      <c r="B271" s="106"/>
      <c r="C271" s="106"/>
      <c r="G271" s="106" t="s">
        <v>2312</v>
      </c>
      <c r="H271" s="106" t="s">
        <v>2313</v>
      </c>
      <c r="I271" s="106" t="s">
        <v>2314</v>
      </c>
      <c r="J271" s="106" t="s">
        <v>2315</v>
      </c>
    </row>
    <row r="272" spans="1:10">
      <c r="A272" s="106"/>
      <c r="B272" s="106"/>
      <c r="C272" s="106"/>
      <c r="G272" s="106" t="s">
        <v>2312</v>
      </c>
      <c r="H272" s="106" t="s">
        <v>2313</v>
      </c>
      <c r="I272" s="106" t="s">
        <v>2316</v>
      </c>
      <c r="J272" s="106" t="s">
        <v>2317</v>
      </c>
    </row>
    <row r="273" spans="1:10">
      <c r="A273" s="106"/>
      <c r="B273" s="106"/>
      <c r="C273" s="106"/>
      <c r="G273" s="106" t="s">
        <v>2312</v>
      </c>
      <c r="H273" s="106" t="s">
        <v>2313</v>
      </c>
      <c r="I273" s="106" t="s">
        <v>2318</v>
      </c>
      <c r="J273" s="106" t="s">
        <v>2319</v>
      </c>
    </row>
    <row r="274" spans="1:10">
      <c r="A274" s="106"/>
      <c r="B274" s="106"/>
      <c r="C274" s="106"/>
      <c r="G274" s="106" t="s">
        <v>2320</v>
      </c>
      <c r="H274" s="106" t="s">
        <v>2321</v>
      </c>
      <c r="I274" s="106" t="s">
        <v>2322</v>
      </c>
      <c r="J274" s="106" t="s">
        <v>2321</v>
      </c>
    </row>
    <row r="275" spans="1:10">
      <c r="A275" s="106"/>
      <c r="B275" s="106"/>
      <c r="C275" s="106"/>
      <c r="G275" s="106" t="s">
        <v>2323</v>
      </c>
      <c r="H275" s="106" t="s">
        <v>2324</v>
      </c>
      <c r="I275" s="106" t="s">
        <v>2325</v>
      </c>
      <c r="J275" s="106" t="s">
        <v>2324</v>
      </c>
    </row>
    <row r="276" spans="1:10">
      <c r="A276" s="106"/>
      <c r="B276" s="106"/>
      <c r="C276" s="106"/>
      <c r="G276" s="106" t="s">
        <v>2326</v>
      </c>
      <c r="H276" s="106" t="s">
        <v>2327</v>
      </c>
      <c r="I276" s="106" t="s">
        <v>2328</v>
      </c>
      <c r="J276" s="106" t="s">
        <v>2327</v>
      </c>
    </row>
    <row r="277" spans="1:10">
      <c r="A277" s="106"/>
      <c r="B277" s="106"/>
      <c r="C277" s="106"/>
      <c r="G277" s="106" t="s">
        <v>2329</v>
      </c>
      <c r="H277" s="106" t="s">
        <v>2330</v>
      </c>
      <c r="I277" s="106" t="s">
        <v>2331</v>
      </c>
      <c r="J277" s="106" t="s">
        <v>2330</v>
      </c>
    </row>
    <row r="278" spans="1:10">
      <c r="A278" s="106"/>
      <c r="B278" s="106"/>
      <c r="C278" s="106"/>
      <c r="G278" s="106" t="s">
        <v>2332</v>
      </c>
      <c r="H278" s="106" t="s">
        <v>2333</v>
      </c>
      <c r="I278" s="106" t="s">
        <v>2334</v>
      </c>
      <c r="J278" s="106" t="s">
        <v>2335</v>
      </c>
    </row>
    <row r="279" spans="1:10">
      <c r="A279" s="106"/>
      <c r="B279" s="106"/>
      <c r="C279" s="106"/>
      <c r="G279" s="106" t="s">
        <v>2332</v>
      </c>
      <c r="H279" s="106" t="s">
        <v>2333</v>
      </c>
      <c r="I279" s="106" t="s">
        <v>2336</v>
      </c>
      <c r="J279" s="106" t="s">
        <v>2337</v>
      </c>
    </row>
    <row r="280" spans="1:10">
      <c r="A280" s="106"/>
      <c r="B280" s="106"/>
      <c r="C280" s="106"/>
      <c r="G280" s="106" t="s">
        <v>2338</v>
      </c>
      <c r="H280" s="106" t="s">
        <v>2339</v>
      </c>
      <c r="I280" s="106" t="s">
        <v>2340</v>
      </c>
      <c r="J280" s="106" t="s">
        <v>2341</v>
      </c>
    </row>
    <row r="281" spans="1:10">
      <c r="A281" s="106"/>
      <c r="B281" s="106"/>
      <c r="C281" s="106"/>
      <c r="G281" s="106" t="s">
        <v>2338</v>
      </c>
      <c r="H281" s="106" t="s">
        <v>2339</v>
      </c>
      <c r="I281" s="106" t="s">
        <v>2342</v>
      </c>
      <c r="J281" s="106" t="s">
        <v>2343</v>
      </c>
    </row>
    <row r="282" spans="1:10">
      <c r="A282" s="106"/>
      <c r="B282" s="106"/>
      <c r="C282" s="106"/>
      <c r="G282" s="106" t="s">
        <v>2338</v>
      </c>
      <c r="H282" s="106" t="s">
        <v>2339</v>
      </c>
      <c r="I282" s="106" t="s">
        <v>2344</v>
      </c>
      <c r="J282" s="106" t="s">
        <v>2345</v>
      </c>
    </row>
    <row r="283" spans="1:10">
      <c r="A283" s="106"/>
      <c r="B283" s="106"/>
      <c r="C283" s="106"/>
      <c r="G283" s="106" t="s">
        <v>2338</v>
      </c>
      <c r="H283" s="106" t="s">
        <v>2339</v>
      </c>
      <c r="I283" s="106" t="s">
        <v>2346</v>
      </c>
      <c r="J283" s="106" t="s">
        <v>2347</v>
      </c>
    </row>
    <row r="284" spans="1:10">
      <c r="A284" s="106"/>
      <c r="B284" s="106"/>
      <c r="C284" s="106"/>
      <c r="G284" s="106" t="s">
        <v>2338</v>
      </c>
      <c r="H284" s="106" t="s">
        <v>2339</v>
      </c>
      <c r="I284" s="106" t="s">
        <v>2348</v>
      </c>
      <c r="J284" s="106" t="s">
        <v>2349</v>
      </c>
    </row>
    <row r="285" spans="1:10">
      <c r="A285" s="106"/>
      <c r="B285" s="106"/>
      <c r="C285" s="106"/>
      <c r="G285" s="106" t="s">
        <v>2338</v>
      </c>
      <c r="H285" s="106" t="s">
        <v>2339</v>
      </c>
      <c r="I285" s="106" t="s">
        <v>2350</v>
      </c>
      <c r="J285" s="106" t="s">
        <v>2351</v>
      </c>
    </row>
    <row r="286" spans="1:10">
      <c r="A286" s="106"/>
      <c r="B286" s="106"/>
      <c r="C286" s="106"/>
      <c r="G286" s="106" t="s">
        <v>2338</v>
      </c>
      <c r="H286" s="106" t="s">
        <v>2339</v>
      </c>
      <c r="I286" s="106" t="s">
        <v>2352</v>
      </c>
      <c r="J286" s="106" t="s">
        <v>2353</v>
      </c>
    </row>
    <row r="287" spans="1:10">
      <c r="A287" s="106"/>
      <c r="B287" s="106"/>
      <c r="C287" s="106"/>
      <c r="G287" s="106" t="s">
        <v>2338</v>
      </c>
      <c r="H287" s="106" t="s">
        <v>2339</v>
      </c>
      <c r="I287" s="106" t="s">
        <v>2354</v>
      </c>
      <c r="J287" s="106" t="s">
        <v>2355</v>
      </c>
    </row>
    <row r="288" spans="1:10">
      <c r="A288" s="106"/>
      <c r="B288" s="106"/>
      <c r="C288" s="106"/>
      <c r="G288" s="106" t="s">
        <v>2356</v>
      </c>
      <c r="H288" s="106" t="s">
        <v>2357</v>
      </c>
      <c r="I288" s="106" t="s">
        <v>2358</v>
      </c>
      <c r="J288" s="106" t="s">
        <v>2357</v>
      </c>
    </row>
    <row r="289" spans="1:10">
      <c r="A289" s="106"/>
      <c r="B289" s="106"/>
      <c r="C289" s="106"/>
      <c r="G289" s="106" t="s">
        <v>2359</v>
      </c>
      <c r="H289" s="106" t="s">
        <v>2360</v>
      </c>
      <c r="I289" s="106" t="s">
        <v>2361</v>
      </c>
      <c r="J289" s="106" t="s">
        <v>2362</v>
      </c>
    </row>
    <row r="290" spans="1:10">
      <c r="A290" s="106"/>
      <c r="B290" s="106"/>
      <c r="C290" s="106"/>
      <c r="G290" s="106" t="s">
        <v>2359</v>
      </c>
      <c r="H290" s="106" t="s">
        <v>2360</v>
      </c>
      <c r="I290" s="106" t="s">
        <v>2363</v>
      </c>
      <c r="J290" s="106" t="s">
        <v>2364</v>
      </c>
    </row>
    <row r="291" spans="1:10">
      <c r="A291" s="106"/>
      <c r="B291" s="106"/>
      <c r="C291" s="106"/>
      <c r="G291" s="106" t="s">
        <v>2359</v>
      </c>
      <c r="H291" s="106" t="s">
        <v>2360</v>
      </c>
      <c r="I291" s="106" t="s">
        <v>2365</v>
      </c>
      <c r="J291" s="106" t="s">
        <v>2366</v>
      </c>
    </row>
    <row r="292" spans="1:10">
      <c r="A292" s="106"/>
      <c r="B292" s="106"/>
      <c r="C292" s="106"/>
      <c r="G292" s="106" t="s">
        <v>2359</v>
      </c>
      <c r="H292" s="106" t="s">
        <v>2360</v>
      </c>
      <c r="I292" s="106" t="s">
        <v>2367</v>
      </c>
      <c r="J292" s="106" t="s">
        <v>2368</v>
      </c>
    </row>
    <row r="293" spans="1:10">
      <c r="A293" s="106"/>
      <c r="B293" s="106"/>
      <c r="C293" s="106"/>
      <c r="G293" s="106" t="s">
        <v>2359</v>
      </c>
      <c r="H293" s="106" t="s">
        <v>2360</v>
      </c>
      <c r="I293" s="106" t="s">
        <v>2369</v>
      </c>
      <c r="J293" s="106" t="s">
        <v>2370</v>
      </c>
    </row>
    <row r="294" spans="1:10">
      <c r="A294" s="106"/>
      <c r="B294" s="106"/>
      <c r="C294" s="106"/>
      <c r="G294" s="106" t="s">
        <v>2359</v>
      </c>
      <c r="H294" s="106" t="s">
        <v>2360</v>
      </c>
      <c r="I294" s="106" t="s">
        <v>2371</v>
      </c>
      <c r="J294" s="106" t="s">
        <v>2372</v>
      </c>
    </row>
    <row r="295" spans="1:10">
      <c r="A295" s="106"/>
      <c r="B295" s="106"/>
      <c r="C295" s="106"/>
      <c r="G295" s="106" t="s">
        <v>2359</v>
      </c>
      <c r="H295" s="106" t="s">
        <v>2360</v>
      </c>
      <c r="I295" s="106" t="s">
        <v>2373</v>
      </c>
      <c r="J295" s="106" t="s">
        <v>2374</v>
      </c>
    </row>
    <row r="296" spans="1:10">
      <c r="A296" s="106"/>
      <c r="B296" s="106"/>
      <c r="C296" s="106"/>
      <c r="G296" s="106" t="s">
        <v>2359</v>
      </c>
      <c r="H296" s="106" t="s">
        <v>2360</v>
      </c>
      <c r="I296" s="106" t="s">
        <v>2375</v>
      </c>
      <c r="J296" s="106" t="s">
        <v>2376</v>
      </c>
    </row>
    <row r="297" spans="1:10">
      <c r="A297" s="106"/>
      <c r="B297" s="106"/>
      <c r="C297" s="106"/>
      <c r="G297" s="106" t="s">
        <v>2377</v>
      </c>
      <c r="H297" s="106" t="s">
        <v>2378</v>
      </c>
      <c r="I297" s="106" t="s">
        <v>2379</v>
      </c>
      <c r="J297" s="106" t="s">
        <v>2380</v>
      </c>
    </row>
    <row r="298" spans="1:10">
      <c r="A298" s="106"/>
      <c r="B298" s="106"/>
      <c r="C298" s="106"/>
      <c r="G298" s="106" t="s">
        <v>2377</v>
      </c>
      <c r="H298" s="106" t="s">
        <v>2378</v>
      </c>
      <c r="I298" s="106" t="s">
        <v>2381</v>
      </c>
      <c r="J298" s="106" t="s">
        <v>2382</v>
      </c>
    </row>
    <row r="299" spans="1:10">
      <c r="A299" s="106"/>
      <c r="B299" s="106"/>
      <c r="C299" s="106"/>
      <c r="G299" s="106" t="s">
        <v>2377</v>
      </c>
      <c r="H299" s="106" t="s">
        <v>2378</v>
      </c>
      <c r="I299" s="106" t="s">
        <v>2383</v>
      </c>
      <c r="J299" s="106" t="s">
        <v>2384</v>
      </c>
    </row>
    <row r="300" spans="1:10">
      <c r="A300" s="106"/>
      <c r="B300" s="106"/>
      <c r="C300" s="106"/>
      <c r="G300" s="106" t="s">
        <v>2385</v>
      </c>
      <c r="H300" s="106" t="s">
        <v>2386</v>
      </c>
      <c r="I300" s="106" t="s">
        <v>2387</v>
      </c>
      <c r="J300" s="106" t="s">
        <v>2386</v>
      </c>
    </row>
    <row r="301" spans="1:10">
      <c r="A301" s="106"/>
      <c r="B301" s="106"/>
      <c r="C301" s="106"/>
      <c r="G301" s="106" t="s">
        <v>2388</v>
      </c>
      <c r="H301" s="106" t="s">
        <v>624</v>
      </c>
      <c r="I301" s="106" t="s">
        <v>2389</v>
      </c>
      <c r="J301" s="106" t="s">
        <v>624</v>
      </c>
    </row>
    <row r="302" spans="1:10">
      <c r="A302" s="106"/>
      <c r="B302" s="106"/>
      <c r="C302" s="106"/>
      <c r="G302" s="106" t="s">
        <v>2390</v>
      </c>
      <c r="H302" s="106" t="s">
        <v>626</v>
      </c>
      <c r="I302" s="106" t="s">
        <v>2391</v>
      </c>
      <c r="J302" s="106" t="s">
        <v>626</v>
      </c>
    </row>
    <row r="303" spans="1:10">
      <c r="A303" s="106"/>
      <c r="B303" s="106"/>
      <c r="C303" s="106"/>
      <c r="G303" s="106" t="s">
        <v>2392</v>
      </c>
      <c r="H303" s="106" t="s">
        <v>2393</v>
      </c>
      <c r="I303" s="106" t="s">
        <v>2394</v>
      </c>
      <c r="J303" s="106" t="s">
        <v>2395</v>
      </c>
    </row>
    <row r="304" spans="1:10">
      <c r="A304" s="106"/>
      <c r="B304" s="106"/>
      <c r="C304" s="106"/>
      <c r="G304" s="106" t="s">
        <v>2392</v>
      </c>
      <c r="H304" s="106" t="s">
        <v>2393</v>
      </c>
      <c r="I304" s="106" t="s">
        <v>2396</v>
      </c>
      <c r="J304" s="106" t="s">
        <v>2397</v>
      </c>
    </row>
    <row r="305" spans="1:10">
      <c r="A305" s="106"/>
      <c r="B305" s="106"/>
      <c r="C305" s="106"/>
      <c r="G305" s="106" t="s">
        <v>2398</v>
      </c>
      <c r="H305" s="106" t="s">
        <v>2399</v>
      </c>
      <c r="I305" s="106" t="s">
        <v>2400</v>
      </c>
      <c r="J305" s="106" t="s">
        <v>2401</v>
      </c>
    </row>
    <row r="306" spans="1:10">
      <c r="A306" s="106"/>
      <c r="B306" s="106"/>
      <c r="C306" s="106"/>
      <c r="G306" s="106" t="s">
        <v>2398</v>
      </c>
      <c r="H306" s="106" t="s">
        <v>2399</v>
      </c>
      <c r="I306" s="106" t="s">
        <v>2402</v>
      </c>
      <c r="J306" s="106" t="s">
        <v>2403</v>
      </c>
    </row>
    <row r="307" spans="1:10">
      <c r="A307" s="106"/>
      <c r="B307" s="106"/>
      <c r="C307" s="106"/>
      <c r="G307" s="106" t="s">
        <v>2404</v>
      </c>
      <c r="H307" s="106" t="s">
        <v>2405</v>
      </c>
      <c r="I307" s="106" t="s">
        <v>2406</v>
      </c>
      <c r="J307" s="106" t="s">
        <v>2407</v>
      </c>
    </row>
    <row r="308" spans="1:10">
      <c r="A308" s="106"/>
      <c r="B308" s="106"/>
      <c r="C308" s="106"/>
      <c r="G308" s="106" t="s">
        <v>2404</v>
      </c>
      <c r="H308" s="106" t="s">
        <v>2405</v>
      </c>
      <c r="I308" s="106" t="s">
        <v>2408</v>
      </c>
      <c r="J308" s="106" t="s">
        <v>2409</v>
      </c>
    </row>
    <row r="309" spans="1:10">
      <c r="A309" s="106"/>
      <c r="B309" s="106"/>
      <c r="C309" s="106"/>
      <c r="G309" s="106" t="s">
        <v>2410</v>
      </c>
      <c r="H309" s="106" t="s">
        <v>629</v>
      </c>
      <c r="I309" s="106" t="s">
        <v>2411</v>
      </c>
      <c r="J309" s="106" t="s">
        <v>629</v>
      </c>
    </row>
    <row r="310" spans="1:10">
      <c r="A310" s="106"/>
      <c r="B310" s="106"/>
      <c r="C310" s="106"/>
      <c r="G310" s="106" t="s">
        <v>770</v>
      </c>
      <c r="H310" s="106" t="s">
        <v>2412</v>
      </c>
      <c r="I310" s="106" t="s">
        <v>2413</v>
      </c>
      <c r="J310" s="106" t="s">
        <v>2412</v>
      </c>
    </row>
    <row r="311" spans="1:10">
      <c r="A311" s="106"/>
      <c r="B311" s="106"/>
      <c r="C311" s="106"/>
      <c r="G311" s="106" t="s">
        <v>2414</v>
      </c>
      <c r="H311" s="106" t="s">
        <v>630</v>
      </c>
      <c r="I311" s="106" t="s">
        <v>2415</v>
      </c>
      <c r="J311" s="106" t="s">
        <v>2416</v>
      </c>
    </row>
    <row r="312" spans="1:10">
      <c r="A312" s="106"/>
      <c r="B312" s="106"/>
      <c r="C312" s="106"/>
      <c r="G312" s="106" t="s">
        <v>2414</v>
      </c>
      <c r="H312" s="106" t="s">
        <v>630</v>
      </c>
      <c r="I312" s="106" t="s">
        <v>2417</v>
      </c>
      <c r="J312" s="106" t="s">
        <v>2418</v>
      </c>
    </row>
    <row r="313" spans="1:10">
      <c r="A313" s="106"/>
      <c r="B313" s="106"/>
      <c r="C313" s="106"/>
      <c r="G313" s="106" t="s">
        <v>2419</v>
      </c>
      <c r="H313" s="106" t="s">
        <v>2420</v>
      </c>
      <c r="I313" s="106" t="s">
        <v>2421</v>
      </c>
      <c r="J313" s="106" t="s">
        <v>2422</v>
      </c>
    </row>
    <row r="314" spans="1:10">
      <c r="A314" s="106"/>
      <c r="B314" s="106"/>
      <c r="C314" s="106"/>
      <c r="G314" s="106" t="s">
        <v>2419</v>
      </c>
      <c r="H314" s="106" t="s">
        <v>2420</v>
      </c>
      <c r="I314" s="106" t="s">
        <v>2423</v>
      </c>
      <c r="J314" s="106" t="s">
        <v>2424</v>
      </c>
    </row>
    <row r="315" spans="1:10">
      <c r="A315" s="106"/>
      <c r="B315" s="106"/>
      <c r="C315" s="106"/>
      <c r="G315" s="106" t="s">
        <v>2419</v>
      </c>
      <c r="H315" s="106" t="s">
        <v>2420</v>
      </c>
      <c r="I315" s="106" t="s">
        <v>2425</v>
      </c>
      <c r="J315" s="106" t="s">
        <v>2426</v>
      </c>
    </row>
    <row r="316" spans="1:10">
      <c r="A316" s="106"/>
      <c r="B316" s="106"/>
      <c r="C316" s="106"/>
      <c r="G316" s="106" t="s">
        <v>2427</v>
      </c>
      <c r="H316" s="106" t="s">
        <v>2428</v>
      </c>
      <c r="I316" s="106" t="s">
        <v>2429</v>
      </c>
      <c r="J316" s="106" t="s">
        <v>2430</v>
      </c>
    </row>
    <row r="317" spans="1:10">
      <c r="A317" s="104"/>
      <c r="B317" s="106"/>
      <c r="C317" s="106"/>
      <c r="G317" s="106" t="s">
        <v>2427</v>
      </c>
      <c r="H317" s="106" t="s">
        <v>2428</v>
      </c>
      <c r="I317" s="106" t="s">
        <v>2431</v>
      </c>
      <c r="J317" s="106" t="s">
        <v>2432</v>
      </c>
    </row>
    <row r="318" spans="1:10">
      <c r="A318" s="104"/>
      <c r="B318" s="106"/>
      <c r="C318" s="106"/>
      <c r="G318" s="106" t="s">
        <v>2433</v>
      </c>
      <c r="H318" s="106" t="s">
        <v>2434</v>
      </c>
      <c r="I318" s="106" t="s">
        <v>2435</v>
      </c>
      <c r="J318" s="106" t="s">
        <v>2436</v>
      </c>
    </row>
    <row r="319" spans="1:10">
      <c r="A319" s="104"/>
      <c r="B319" s="106"/>
      <c r="C319" s="106"/>
      <c r="G319" s="106" t="s">
        <v>2433</v>
      </c>
      <c r="H319" s="106" t="s">
        <v>2434</v>
      </c>
      <c r="I319" s="106" t="s">
        <v>2437</v>
      </c>
      <c r="J319" s="106" t="s">
        <v>2438</v>
      </c>
    </row>
    <row r="320" spans="1:10">
      <c r="A320" s="104"/>
      <c r="B320" s="106"/>
      <c r="C320" s="106"/>
      <c r="G320" s="106" t="s">
        <v>2439</v>
      </c>
      <c r="H320" s="106" t="s">
        <v>2440</v>
      </c>
      <c r="I320" s="106" t="s">
        <v>2441</v>
      </c>
      <c r="J320" s="106" t="s">
        <v>2442</v>
      </c>
    </row>
    <row r="321" spans="1:10">
      <c r="A321" s="104"/>
      <c r="B321" s="106"/>
      <c r="C321" s="106"/>
      <c r="G321" s="106" t="s">
        <v>2439</v>
      </c>
      <c r="H321" s="106" t="s">
        <v>2440</v>
      </c>
      <c r="I321" s="106" t="s">
        <v>2443</v>
      </c>
      <c r="J321" s="106" t="s">
        <v>2444</v>
      </c>
    </row>
    <row r="322" spans="1:10">
      <c r="A322" s="104"/>
      <c r="B322" s="106"/>
      <c r="C322" s="106"/>
      <c r="G322" s="106" t="s">
        <v>2439</v>
      </c>
      <c r="H322" s="106" t="s">
        <v>2440</v>
      </c>
      <c r="I322" s="106" t="s">
        <v>2445</v>
      </c>
      <c r="J322" s="106" t="s">
        <v>2446</v>
      </c>
    </row>
    <row r="323" spans="1:10">
      <c r="A323" s="104"/>
      <c r="B323" s="106"/>
      <c r="C323" s="106"/>
      <c r="G323" s="106" t="s">
        <v>2447</v>
      </c>
      <c r="H323" s="106" t="s">
        <v>2448</v>
      </c>
      <c r="I323" s="106" t="s">
        <v>2449</v>
      </c>
      <c r="J323" s="106" t="s">
        <v>2450</v>
      </c>
    </row>
    <row r="324" spans="1:10">
      <c r="A324" s="104"/>
      <c r="B324" s="106"/>
      <c r="C324" s="106"/>
      <c r="G324" s="106" t="s">
        <v>2447</v>
      </c>
      <c r="H324" s="106" t="s">
        <v>2448</v>
      </c>
      <c r="I324" s="106" t="s">
        <v>2451</v>
      </c>
      <c r="J324" s="106" t="s">
        <v>2452</v>
      </c>
    </row>
    <row r="325" spans="1:10">
      <c r="A325" s="104"/>
      <c r="B325" s="106"/>
      <c r="C325" s="106"/>
      <c r="G325" s="106" t="s">
        <v>2447</v>
      </c>
      <c r="H325" s="106" t="s">
        <v>2448</v>
      </c>
      <c r="I325" s="106" t="s">
        <v>2453</v>
      </c>
      <c r="J325" s="106" t="s">
        <v>2454</v>
      </c>
    </row>
    <row r="326" spans="1:10">
      <c r="A326" s="104"/>
      <c r="B326" s="106"/>
      <c r="C326" s="106"/>
      <c r="G326" s="106" t="s">
        <v>2455</v>
      </c>
      <c r="H326" s="106" t="s">
        <v>2456</v>
      </c>
      <c r="I326" s="106" t="s">
        <v>2457</v>
      </c>
      <c r="J326" s="106" t="s">
        <v>2458</v>
      </c>
    </row>
    <row r="327" spans="1:10">
      <c r="A327" s="104"/>
      <c r="B327" s="106"/>
      <c r="C327" s="106"/>
      <c r="G327" s="106" t="s">
        <v>2455</v>
      </c>
      <c r="H327" s="106" t="s">
        <v>2456</v>
      </c>
      <c r="I327" s="106" t="s">
        <v>2459</v>
      </c>
      <c r="J327" s="106" t="s">
        <v>2460</v>
      </c>
    </row>
    <row r="328" spans="1:10">
      <c r="A328" s="104"/>
      <c r="B328" s="106"/>
      <c r="C328" s="106"/>
      <c r="G328" s="106" t="s">
        <v>2455</v>
      </c>
      <c r="H328" s="106" t="s">
        <v>2456</v>
      </c>
      <c r="I328" s="106" t="s">
        <v>2461</v>
      </c>
      <c r="J328" s="106" t="s">
        <v>2462</v>
      </c>
    </row>
    <row r="329" spans="1:10">
      <c r="A329" s="104"/>
      <c r="B329" s="106"/>
      <c r="C329" s="106"/>
      <c r="G329" s="106" t="s">
        <v>2455</v>
      </c>
      <c r="H329" s="106" t="s">
        <v>2456</v>
      </c>
      <c r="I329" s="106" t="s">
        <v>2463</v>
      </c>
      <c r="J329" s="106" t="s">
        <v>2464</v>
      </c>
    </row>
    <row r="330" spans="1:10">
      <c r="A330" s="104"/>
      <c r="B330" s="106"/>
      <c r="C330" s="106"/>
      <c r="G330" s="106" t="s">
        <v>2455</v>
      </c>
      <c r="H330" s="106" t="s">
        <v>2456</v>
      </c>
      <c r="I330" s="106" t="s">
        <v>2465</v>
      </c>
      <c r="J330" s="106" t="s">
        <v>2466</v>
      </c>
    </row>
    <row r="331" spans="1:10">
      <c r="A331" s="104"/>
      <c r="B331" s="106"/>
      <c r="C331" s="106"/>
      <c r="G331" s="106" t="s">
        <v>2467</v>
      </c>
      <c r="H331" s="106" t="s">
        <v>2468</v>
      </c>
      <c r="I331" s="106" t="s">
        <v>2469</v>
      </c>
      <c r="J331" s="106" t="s">
        <v>2470</v>
      </c>
    </row>
    <row r="332" spans="1:10">
      <c r="A332" s="104"/>
      <c r="B332" s="106"/>
      <c r="C332" s="106"/>
      <c r="G332" s="106" t="s">
        <v>2467</v>
      </c>
      <c r="H332" s="106" t="s">
        <v>2468</v>
      </c>
      <c r="I332" s="106" t="s">
        <v>2471</v>
      </c>
      <c r="J332" s="106" t="s">
        <v>2472</v>
      </c>
    </row>
    <row r="333" spans="1:10">
      <c r="A333" s="104"/>
      <c r="B333" s="106"/>
      <c r="C333" s="106"/>
      <c r="G333" s="106" t="s">
        <v>2473</v>
      </c>
      <c r="H333" s="106" t="s">
        <v>2474</v>
      </c>
      <c r="I333" s="106" t="s">
        <v>2475</v>
      </c>
      <c r="J333" s="106" t="s">
        <v>2476</v>
      </c>
    </row>
    <row r="334" spans="1:10">
      <c r="A334" s="104"/>
      <c r="B334" s="106"/>
      <c r="C334" s="106"/>
      <c r="G334" s="106" t="s">
        <v>2473</v>
      </c>
      <c r="H334" s="106" t="s">
        <v>2474</v>
      </c>
      <c r="I334" s="106" t="s">
        <v>2477</v>
      </c>
      <c r="J334" s="106" t="s">
        <v>2478</v>
      </c>
    </row>
    <row r="335" spans="1:10">
      <c r="A335" s="104"/>
      <c r="B335" s="106"/>
      <c r="C335" s="106"/>
      <c r="G335" s="106" t="s">
        <v>2479</v>
      </c>
      <c r="H335" s="106" t="s">
        <v>2480</v>
      </c>
      <c r="I335" s="106" t="s">
        <v>2481</v>
      </c>
      <c r="J335" s="106" t="s">
        <v>2480</v>
      </c>
    </row>
    <row r="336" spans="1:10">
      <c r="A336" s="104"/>
      <c r="B336" s="106"/>
      <c r="C336" s="106"/>
      <c r="G336" s="106" t="s">
        <v>2482</v>
      </c>
      <c r="H336" s="106" t="s">
        <v>2483</v>
      </c>
      <c r="I336" s="106" t="s">
        <v>2484</v>
      </c>
      <c r="J336" s="106" t="s">
        <v>3414</v>
      </c>
    </row>
    <row r="337" spans="1:10">
      <c r="A337" s="104"/>
      <c r="B337" s="106"/>
      <c r="C337" s="106"/>
      <c r="G337" s="106" t="s">
        <v>2482</v>
      </c>
      <c r="H337" s="106" t="s">
        <v>2483</v>
      </c>
      <c r="I337" s="106" t="s">
        <v>2485</v>
      </c>
      <c r="J337" s="106" t="s">
        <v>2486</v>
      </c>
    </row>
    <row r="338" spans="1:10">
      <c r="A338" s="104"/>
      <c r="B338" s="106"/>
      <c r="C338" s="106"/>
      <c r="G338" s="106" t="s">
        <v>2487</v>
      </c>
      <c r="H338" s="106" t="s">
        <v>2488</v>
      </c>
      <c r="I338" s="106" t="s">
        <v>2489</v>
      </c>
      <c r="J338" s="106" t="s">
        <v>2488</v>
      </c>
    </row>
    <row r="339" spans="1:10">
      <c r="A339" s="104"/>
      <c r="B339" s="106"/>
      <c r="C339" s="106"/>
      <c r="G339" s="106" t="s">
        <v>2490</v>
      </c>
      <c r="H339" s="106" t="s">
        <v>2491</v>
      </c>
      <c r="I339" s="106" t="s">
        <v>2492</v>
      </c>
      <c r="J339" s="106" t="s">
        <v>2493</v>
      </c>
    </row>
    <row r="340" spans="1:10">
      <c r="A340" s="104"/>
      <c r="B340" s="106"/>
      <c r="C340" s="106"/>
      <c r="G340" s="106" t="s">
        <v>2490</v>
      </c>
      <c r="H340" s="106" t="s">
        <v>2491</v>
      </c>
      <c r="I340" s="106" t="s">
        <v>2494</v>
      </c>
      <c r="J340" s="106" t="s">
        <v>2495</v>
      </c>
    </row>
    <row r="341" spans="1:10">
      <c r="A341" s="104"/>
      <c r="B341" s="106"/>
      <c r="C341" s="106"/>
      <c r="G341" s="106" t="s">
        <v>2490</v>
      </c>
      <c r="H341" s="106" t="s">
        <v>2491</v>
      </c>
      <c r="I341" s="106" t="s">
        <v>2496</v>
      </c>
      <c r="J341" s="106" t="s">
        <v>2497</v>
      </c>
    </row>
    <row r="342" spans="1:10">
      <c r="A342" s="104"/>
      <c r="B342" s="106"/>
      <c r="C342" s="106"/>
      <c r="G342" s="106" t="s">
        <v>2490</v>
      </c>
      <c r="H342" s="106" t="s">
        <v>2491</v>
      </c>
      <c r="I342" s="106" t="s">
        <v>2498</v>
      </c>
      <c r="J342" s="106" t="s">
        <v>2499</v>
      </c>
    </row>
    <row r="343" spans="1:10">
      <c r="A343" s="104"/>
      <c r="B343" s="106"/>
      <c r="C343" s="106"/>
      <c r="G343" s="106" t="s">
        <v>2490</v>
      </c>
      <c r="H343" s="106" t="s">
        <v>2491</v>
      </c>
      <c r="I343" s="106" t="s">
        <v>2500</v>
      </c>
      <c r="J343" s="106" t="s">
        <v>2501</v>
      </c>
    </row>
    <row r="344" spans="1:10">
      <c r="A344" s="104"/>
      <c r="B344" s="106"/>
      <c r="C344" s="106"/>
      <c r="G344" s="106" t="s">
        <v>2490</v>
      </c>
      <c r="H344" s="106" t="s">
        <v>2491</v>
      </c>
      <c r="I344" s="106" t="s">
        <v>2502</v>
      </c>
      <c r="J344" s="106" t="s">
        <v>2503</v>
      </c>
    </row>
    <row r="345" spans="1:10">
      <c r="A345" s="104"/>
      <c r="B345" s="106"/>
      <c r="C345" s="106"/>
      <c r="G345" s="106" t="s">
        <v>2490</v>
      </c>
      <c r="H345" s="106" t="s">
        <v>2491</v>
      </c>
      <c r="I345" s="106" t="s">
        <v>2504</v>
      </c>
      <c r="J345" s="106" t="s">
        <v>2505</v>
      </c>
    </row>
    <row r="346" spans="1:10">
      <c r="A346" s="104"/>
      <c r="B346" s="106"/>
      <c r="C346" s="106"/>
      <c r="G346" s="106" t="s">
        <v>2490</v>
      </c>
      <c r="H346" s="106" t="s">
        <v>2491</v>
      </c>
      <c r="I346" s="106" t="s">
        <v>2506</v>
      </c>
      <c r="J346" s="106" t="s">
        <v>2507</v>
      </c>
    </row>
    <row r="347" spans="1:10">
      <c r="A347" s="104"/>
      <c r="B347" s="106"/>
      <c r="C347" s="106"/>
      <c r="G347" s="106" t="s">
        <v>2490</v>
      </c>
      <c r="H347" s="106" t="s">
        <v>2491</v>
      </c>
      <c r="I347" s="106" t="s">
        <v>2508</v>
      </c>
      <c r="J347" s="106" t="s">
        <v>2509</v>
      </c>
    </row>
    <row r="348" spans="1:10">
      <c r="A348" s="104"/>
      <c r="B348" s="106"/>
      <c r="C348" s="106"/>
      <c r="G348" s="106" t="s">
        <v>2510</v>
      </c>
      <c r="H348" s="106" t="s">
        <v>3415</v>
      </c>
      <c r="I348" s="106" t="s">
        <v>2511</v>
      </c>
      <c r="J348" s="106" t="s">
        <v>3416</v>
      </c>
    </row>
    <row r="349" spans="1:10">
      <c r="A349" s="104"/>
      <c r="B349" s="106"/>
      <c r="C349" s="106"/>
      <c r="G349" s="106" t="s">
        <v>2510</v>
      </c>
      <c r="H349" s="106" t="s">
        <v>3415</v>
      </c>
      <c r="I349" s="106" t="s">
        <v>2512</v>
      </c>
      <c r="J349" s="106" t="s">
        <v>3417</v>
      </c>
    </row>
    <row r="350" spans="1:10">
      <c r="A350" s="104"/>
      <c r="B350" s="106"/>
      <c r="C350" s="106"/>
      <c r="G350" s="106" t="s">
        <v>2510</v>
      </c>
      <c r="H350" s="106" t="s">
        <v>3415</v>
      </c>
      <c r="I350" s="106" t="s">
        <v>2513</v>
      </c>
      <c r="J350" s="106" t="s">
        <v>3418</v>
      </c>
    </row>
    <row r="351" spans="1:10">
      <c r="A351" s="104"/>
      <c r="B351" s="106"/>
      <c r="C351" s="106"/>
      <c r="G351" s="106" t="s">
        <v>2510</v>
      </c>
      <c r="H351" s="106" t="s">
        <v>3415</v>
      </c>
      <c r="I351" s="106" t="s">
        <v>2514</v>
      </c>
      <c r="J351" s="106" t="s">
        <v>3419</v>
      </c>
    </row>
    <row r="352" spans="1:10">
      <c r="A352" s="104"/>
      <c r="B352" s="106"/>
      <c r="C352" s="106"/>
      <c r="G352" s="106" t="s">
        <v>2515</v>
      </c>
      <c r="H352" s="106" t="s">
        <v>3420</v>
      </c>
      <c r="I352" s="106" t="s">
        <v>2516</v>
      </c>
      <c r="J352" s="106" t="s">
        <v>3421</v>
      </c>
    </row>
    <row r="353" spans="1:10">
      <c r="A353" s="104"/>
      <c r="B353" s="106"/>
      <c r="C353" s="106"/>
      <c r="G353" s="106" t="s">
        <v>2515</v>
      </c>
      <c r="H353" s="106" t="s">
        <v>3420</v>
      </c>
      <c r="I353" s="106" t="s">
        <v>2517</v>
      </c>
      <c r="J353" s="106" t="s">
        <v>3422</v>
      </c>
    </row>
    <row r="354" spans="1:10">
      <c r="A354" s="104"/>
      <c r="B354" s="106"/>
      <c r="C354" s="106"/>
      <c r="G354" s="106" t="s">
        <v>2515</v>
      </c>
      <c r="H354" s="106" t="s">
        <v>3420</v>
      </c>
      <c r="I354" s="106" t="s">
        <v>2518</v>
      </c>
      <c r="J354" s="106" t="s">
        <v>3423</v>
      </c>
    </row>
    <row r="355" spans="1:10">
      <c r="A355" s="104"/>
      <c r="B355" s="106"/>
      <c r="C355" s="106"/>
      <c r="G355" s="106" t="s">
        <v>2515</v>
      </c>
      <c r="H355" s="106" t="s">
        <v>3420</v>
      </c>
      <c r="I355" s="106" t="s">
        <v>2519</v>
      </c>
      <c r="J355" s="106" t="s">
        <v>3424</v>
      </c>
    </row>
    <row r="356" spans="1:10">
      <c r="A356" s="104"/>
      <c r="B356" s="106"/>
      <c r="C356" s="106"/>
      <c r="G356" s="106" t="s">
        <v>2515</v>
      </c>
      <c r="H356" s="106" t="s">
        <v>3420</v>
      </c>
      <c r="I356" s="106" t="s">
        <v>2520</v>
      </c>
      <c r="J356" s="106" t="s">
        <v>3425</v>
      </c>
    </row>
    <row r="357" spans="1:10">
      <c r="A357" s="104"/>
      <c r="B357" s="106"/>
      <c r="C357" s="106"/>
      <c r="G357" s="106" t="s">
        <v>2515</v>
      </c>
      <c r="H357" s="106" t="s">
        <v>3420</v>
      </c>
      <c r="I357" s="106" t="s">
        <v>2521</v>
      </c>
      <c r="J357" s="106" t="s">
        <v>3426</v>
      </c>
    </row>
    <row r="358" spans="1:10">
      <c r="A358" s="104"/>
      <c r="B358" s="106"/>
      <c r="C358" s="106"/>
      <c r="G358" s="106" t="s">
        <v>2515</v>
      </c>
      <c r="H358" s="106" t="s">
        <v>3420</v>
      </c>
      <c r="I358" s="106" t="s">
        <v>2522</v>
      </c>
      <c r="J358" s="106" t="s">
        <v>3427</v>
      </c>
    </row>
    <row r="359" spans="1:10">
      <c r="A359" s="104"/>
      <c r="B359" s="106"/>
      <c r="C359" s="106"/>
      <c r="G359" s="106" t="s">
        <v>2515</v>
      </c>
      <c r="H359" s="106" t="s">
        <v>3420</v>
      </c>
      <c r="I359" s="106" t="s">
        <v>2523</v>
      </c>
      <c r="J359" s="106" t="s">
        <v>3428</v>
      </c>
    </row>
    <row r="360" spans="1:10">
      <c r="A360" s="104"/>
      <c r="B360" s="106"/>
      <c r="C360" s="106"/>
      <c r="G360" s="106" t="s">
        <v>2515</v>
      </c>
      <c r="H360" s="106" t="s">
        <v>3420</v>
      </c>
      <c r="I360" s="106" t="s">
        <v>2524</v>
      </c>
      <c r="J360" s="106" t="s">
        <v>3429</v>
      </c>
    </row>
    <row r="361" spans="1:10">
      <c r="A361" s="104"/>
      <c r="B361" s="106"/>
      <c r="C361" s="106"/>
      <c r="G361" s="106" t="s">
        <v>2525</v>
      </c>
      <c r="H361" s="106" t="s">
        <v>3430</v>
      </c>
      <c r="I361" s="106" t="s">
        <v>2526</v>
      </c>
      <c r="J361" s="106" t="s">
        <v>3431</v>
      </c>
    </row>
    <row r="362" spans="1:10">
      <c r="A362" s="104"/>
      <c r="B362" s="106"/>
      <c r="C362" s="106"/>
      <c r="G362" s="106" t="s">
        <v>2525</v>
      </c>
      <c r="H362" s="106" t="s">
        <v>3430</v>
      </c>
      <c r="I362" s="106" t="s">
        <v>2527</v>
      </c>
      <c r="J362" s="106" t="s">
        <v>3432</v>
      </c>
    </row>
    <row r="363" spans="1:10">
      <c r="A363" s="104"/>
      <c r="B363" s="106"/>
      <c r="C363" s="106"/>
      <c r="G363" s="106" t="s">
        <v>2525</v>
      </c>
      <c r="H363" s="106" t="s">
        <v>3430</v>
      </c>
      <c r="I363" s="106" t="s">
        <v>2528</v>
      </c>
      <c r="J363" s="106" t="s">
        <v>3433</v>
      </c>
    </row>
    <row r="364" spans="1:10">
      <c r="A364" s="104"/>
      <c r="B364" s="106"/>
      <c r="C364" s="106"/>
      <c r="G364" s="106" t="s">
        <v>2525</v>
      </c>
      <c r="H364" s="106" t="s">
        <v>3430</v>
      </c>
      <c r="I364" s="106" t="s">
        <v>2529</v>
      </c>
      <c r="J364" s="106" t="s">
        <v>3434</v>
      </c>
    </row>
    <row r="365" spans="1:10">
      <c r="A365" s="104"/>
      <c r="B365" s="106"/>
      <c r="C365" s="106"/>
      <c r="G365" s="106" t="s">
        <v>2525</v>
      </c>
      <c r="H365" s="106" t="s">
        <v>3430</v>
      </c>
      <c r="I365" s="106" t="s">
        <v>2530</v>
      </c>
      <c r="J365" s="106" t="s">
        <v>3435</v>
      </c>
    </row>
    <row r="366" spans="1:10">
      <c r="A366" s="104"/>
      <c r="B366" s="106"/>
      <c r="C366" s="106"/>
      <c r="G366" s="106" t="s">
        <v>2525</v>
      </c>
      <c r="H366" s="106" t="s">
        <v>3430</v>
      </c>
      <c r="I366" s="106" t="s">
        <v>2531</v>
      </c>
      <c r="J366" s="106" t="s">
        <v>3436</v>
      </c>
    </row>
    <row r="367" spans="1:10">
      <c r="A367" s="104"/>
      <c r="B367" s="106"/>
      <c r="C367" s="106"/>
      <c r="G367" s="106" t="s">
        <v>2525</v>
      </c>
      <c r="H367" s="106" t="s">
        <v>3430</v>
      </c>
      <c r="I367" s="106" t="s">
        <v>2532</v>
      </c>
      <c r="J367" s="106" t="s">
        <v>3437</v>
      </c>
    </row>
    <row r="368" spans="1:10">
      <c r="A368" s="104"/>
      <c r="B368" s="106"/>
      <c r="C368" s="106"/>
      <c r="G368" s="106" t="s">
        <v>2525</v>
      </c>
      <c r="H368" s="106" t="s">
        <v>3430</v>
      </c>
      <c r="I368" s="106" t="s">
        <v>2533</v>
      </c>
      <c r="J368" s="106" t="s">
        <v>3438</v>
      </c>
    </row>
    <row r="369" spans="1:10">
      <c r="A369" s="104"/>
      <c r="B369" s="106"/>
      <c r="C369" s="106"/>
      <c r="G369" s="106" t="s">
        <v>2525</v>
      </c>
      <c r="H369" s="106" t="s">
        <v>3430</v>
      </c>
      <c r="I369" s="106" t="s">
        <v>2534</v>
      </c>
      <c r="J369" s="106" t="s">
        <v>3439</v>
      </c>
    </row>
    <row r="370" spans="1:10">
      <c r="A370" s="104"/>
      <c r="B370" s="106"/>
      <c r="C370" s="106"/>
      <c r="G370" s="106" t="s">
        <v>2535</v>
      </c>
      <c r="H370" s="106" t="s">
        <v>3440</v>
      </c>
      <c r="I370" s="106" t="s">
        <v>2536</v>
      </c>
      <c r="J370" s="106" t="s">
        <v>3441</v>
      </c>
    </row>
    <row r="371" spans="1:10">
      <c r="A371" s="104"/>
      <c r="B371" s="106"/>
      <c r="C371" s="106"/>
      <c r="G371" s="106" t="s">
        <v>2535</v>
      </c>
      <c r="H371" s="106" t="s">
        <v>3440</v>
      </c>
      <c r="I371" s="106" t="s">
        <v>2537</v>
      </c>
      <c r="J371" s="106" t="s">
        <v>3442</v>
      </c>
    </row>
    <row r="372" spans="1:10">
      <c r="A372" s="104"/>
      <c r="B372" s="106"/>
      <c r="C372" s="106"/>
      <c r="G372" s="106" t="s">
        <v>2538</v>
      </c>
      <c r="H372" s="106" t="s">
        <v>3443</v>
      </c>
      <c r="I372" s="106" t="s">
        <v>2539</v>
      </c>
      <c r="J372" s="106" t="s">
        <v>3444</v>
      </c>
    </row>
    <row r="373" spans="1:10">
      <c r="A373" s="104"/>
      <c r="B373" s="106"/>
      <c r="C373" s="106"/>
      <c r="G373" s="106" t="s">
        <v>2538</v>
      </c>
      <c r="H373" s="106" t="s">
        <v>3443</v>
      </c>
      <c r="I373" s="106" t="s">
        <v>2540</v>
      </c>
      <c r="J373" s="106" t="s">
        <v>3445</v>
      </c>
    </row>
    <row r="374" spans="1:10">
      <c r="A374" s="104"/>
      <c r="B374" s="106"/>
      <c r="C374" s="106"/>
      <c r="G374" s="106" t="s">
        <v>2538</v>
      </c>
      <c r="H374" s="106" t="s">
        <v>3443</v>
      </c>
      <c r="I374" s="106" t="s">
        <v>2541</v>
      </c>
      <c r="J374" s="106" t="s">
        <v>3446</v>
      </c>
    </row>
    <row r="375" spans="1:10">
      <c r="A375" s="104"/>
      <c r="B375" s="106"/>
      <c r="C375" s="106"/>
      <c r="G375" s="106" t="s">
        <v>2538</v>
      </c>
      <c r="H375" s="106" t="s">
        <v>3443</v>
      </c>
      <c r="I375" s="106" t="s">
        <v>2542</v>
      </c>
      <c r="J375" s="106" t="s">
        <v>3447</v>
      </c>
    </row>
    <row r="376" spans="1:10">
      <c r="A376" s="104"/>
      <c r="B376" s="106"/>
      <c r="C376" s="106"/>
      <c r="G376" s="106" t="s">
        <v>2538</v>
      </c>
      <c r="H376" s="106" t="s">
        <v>3443</v>
      </c>
      <c r="I376" s="106" t="s">
        <v>2543</v>
      </c>
      <c r="J376" s="106" t="s">
        <v>3448</v>
      </c>
    </row>
    <row r="377" spans="1:10">
      <c r="A377" s="104"/>
      <c r="B377" s="106"/>
      <c r="C377" s="106"/>
      <c r="G377" s="106" t="s">
        <v>2538</v>
      </c>
      <c r="H377" s="106" t="s">
        <v>3443</v>
      </c>
      <c r="I377" s="106" t="s">
        <v>2544</v>
      </c>
      <c r="J377" s="106" t="s">
        <v>3449</v>
      </c>
    </row>
    <row r="378" spans="1:10">
      <c r="A378" s="104"/>
      <c r="B378" s="106"/>
      <c r="C378" s="106"/>
      <c r="G378" s="106" t="s">
        <v>2538</v>
      </c>
      <c r="H378" s="106" t="s">
        <v>3443</v>
      </c>
      <c r="I378" s="106" t="s">
        <v>2545</v>
      </c>
      <c r="J378" s="106" t="s">
        <v>3450</v>
      </c>
    </row>
    <row r="379" spans="1:10">
      <c r="A379" s="104"/>
      <c r="B379" s="106"/>
      <c r="C379" s="106"/>
      <c r="G379" s="106" t="s">
        <v>2546</v>
      </c>
      <c r="H379" s="106" t="s">
        <v>3451</v>
      </c>
      <c r="I379" s="106" t="s">
        <v>2547</v>
      </c>
      <c r="J379" s="106" t="s">
        <v>3452</v>
      </c>
    </row>
    <row r="380" spans="1:10">
      <c r="A380" s="104"/>
      <c r="B380" s="106"/>
      <c r="C380" s="106"/>
      <c r="G380" s="106" t="s">
        <v>2546</v>
      </c>
      <c r="H380" s="106" t="s">
        <v>3451</v>
      </c>
      <c r="I380" s="106" t="s">
        <v>2548</v>
      </c>
      <c r="J380" s="106" t="s">
        <v>3453</v>
      </c>
    </row>
    <row r="381" spans="1:10">
      <c r="A381" s="104"/>
      <c r="B381" s="106"/>
      <c r="C381" s="106"/>
      <c r="G381" s="106" t="s">
        <v>2546</v>
      </c>
      <c r="H381" s="106" t="s">
        <v>3451</v>
      </c>
      <c r="I381" s="106" t="s">
        <v>2549</v>
      </c>
      <c r="J381" s="106" t="s">
        <v>3454</v>
      </c>
    </row>
    <row r="382" spans="1:10">
      <c r="A382" s="104"/>
      <c r="B382" s="106"/>
      <c r="C382" s="106"/>
      <c r="G382" s="106" t="s">
        <v>2546</v>
      </c>
      <c r="H382" s="106" t="s">
        <v>3451</v>
      </c>
      <c r="I382" s="106" t="s">
        <v>2550</v>
      </c>
      <c r="J382" s="106" t="s">
        <v>3455</v>
      </c>
    </row>
    <row r="383" spans="1:10">
      <c r="A383" s="104"/>
      <c r="B383" s="106"/>
      <c r="C383" s="106"/>
      <c r="G383" s="106" t="s">
        <v>2546</v>
      </c>
      <c r="H383" s="106" t="s">
        <v>3451</v>
      </c>
      <c r="I383" s="106" t="s">
        <v>2551</v>
      </c>
      <c r="J383" s="106" t="s">
        <v>3456</v>
      </c>
    </row>
    <row r="384" spans="1:10">
      <c r="A384" s="104"/>
      <c r="B384" s="106"/>
      <c r="C384" s="106"/>
      <c r="G384" s="106" t="s">
        <v>2546</v>
      </c>
      <c r="H384" s="106" t="s">
        <v>3451</v>
      </c>
      <c r="I384" s="106" t="s">
        <v>2552</v>
      </c>
      <c r="J384" s="106" t="s">
        <v>3457</v>
      </c>
    </row>
    <row r="385" spans="1:10">
      <c r="A385" s="104"/>
      <c r="B385" s="106"/>
      <c r="C385" s="106"/>
      <c r="G385" s="106" t="s">
        <v>2546</v>
      </c>
      <c r="H385" s="106" t="s">
        <v>3451</v>
      </c>
      <c r="I385" s="106" t="s">
        <v>2553</v>
      </c>
      <c r="J385" s="106" t="s">
        <v>3458</v>
      </c>
    </row>
    <row r="386" spans="1:10">
      <c r="A386" s="104"/>
      <c r="B386" s="106"/>
      <c r="C386" s="106"/>
      <c r="G386" s="106" t="s">
        <v>2554</v>
      </c>
      <c r="H386" s="106" t="s">
        <v>3459</v>
      </c>
      <c r="I386" s="106" t="s">
        <v>2555</v>
      </c>
      <c r="J386" s="106" t="s">
        <v>3459</v>
      </c>
    </row>
    <row r="387" spans="1:10">
      <c r="A387" s="104"/>
      <c r="B387" s="106"/>
      <c r="C387" s="106"/>
      <c r="G387" s="106" t="s">
        <v>2556</v>
      </c>
      <c r="H387" s="106" t="s">
        <v>2557</v>
      </c>
      <c r="I387" s="106" t="s">
        <v>2558</v>
      </c>
      <c r="J387" s="106" t="s">
        <v>2559</v>
      </c>
    </row>
    <row r="388" spans="1:10">
      <c r="A388" s="104"/>
      <c r="B388" s="106"/>
      <c r="C388" s="106"/>
      <c r="G388" s="106" t="s">
        <v>2556</v>
      </c>
      <c r="H388" s="106" t="s">
        <v>2557</v>
      </c>
      <c r="I388" s="106" t="s">
        <v>2560</v>
      </c>
      <c r="J388" s="106" t="s">
        <v>2561</v>
      </c>
    </row>
    <row r="389" spans="1:10">
      <c r="A389" s="104"/>
      <c r="B389" s="106"/>
      <c r="C389" s="106"/>
      <c r="G389" s="106" t="s">
        <v>2562</v>
      </c>
      <c r="H389" s="106" t="s">
        <v>2563</v>
      </c>
      <c r="I389" s="106" t="s">
        <v>2564</v>
      </c>
      <c r="J389" s="106" t="s">
        <v>2565</v>
      </c>
    </row>
    <row r="390" spans="1:10">
      <c r="A390" s="104"/>
      <c r="B390" s="106"/>
      <c r="C390" s="106"/>
      <c r="G390" s="106" t="s">
        <v>2562</v>
      </c>
      <c r="H390" s="106" t="s">
        <v>2563</v>
      </c>
      <c r="I390" s="106" t="s">
        <v>2566</v>
      </c>
      <c r="J390" s="106" t="s">
        <v>2567</v>
      </c>
    </row>
    <row r="391" spans="1:10">
      <c r="A391" s="104"/>
      <c r="B391" s="106"/>
      <c r="C391" s="106"/>
      <c r="G391" s="106" t="s">
        <v>2562</v>
      </c>
      <c r="H391" s="106" t="s">
        <v>2563</v>
      </c>
      <c r="I391" s="106" t="s">
        <v>2568</v>
      </c>
      <c r="J391" s="106" t="s">
        <v>2569</v>
      </c>
    </row>
    <row r="392" spans="1:10">
      <c r="A392" s="104"/>
      <c r="B392" s="106"/>
      <c r="C392" s="106"/>
      <c r="G392" s="106" t="s">
        <v>2562</v>
      </c>
      <c r="H392" s="106" t="s">
        <v>2563</v>
      </c>
      <c r="I392" s="106" t="s">
        <v>2570</v>
      </c>
      <c r="J392" s="106" t="s">
        <v>2571</v>
      </c>
    </row>
    <row r="393" spans="1:10">
      <c r="A393" s="104"/>
      <c r="B393" s="106"/>
      <c r="C393" s="106"/>
      <c r="G393" s="106" t="s">
        <v>2562</v>
      </c>
      <c r="H393" s="106" t="s">
        <v>2563</v>
      </c>
      <c r="I393" s="106" t="s">
        <v>2572</v>
      </c>
      <c r="J393" s="106" t="s">
        <v>2573</v>
      </c>
    </row>
    <row r="394" spans="1:10">
      <c r="A394" s="104"/>
      <c r="B394" s="106"/>
      <c r="C394" s="106"/>
      <c r="G394" s="106" t="s">
        <v>2562</v>
      </c>
      <c r="H394" s="106" t="s">
        <v>2563</v>
      </c>
      <c r="I394" s="106" t="s">
        <v>2574</v>
      </c>
      <c r="J394" s="106" t="s">
        <v>2575</v>
      </c>
    </row>
    <row r="395" spans="1:10">
      <c r="A395" s="104"/>
      <c r="B395" s="106"/>
      <c r="C395" s="106"/>
      <c r="G395" s="106" t="s">
        <v>2562</v>
      </c>
      <c r="H395" s="106" t="s">
        <v>2563</v>
      </c>
      <c r="I395" s="106" t="s">
        <v>2576</v>
      </c>
      <c r="J395" s="106" t="s">
        <v>2577</v>
      </c>
    </row>
    <row r="396" spans="1:10">
      <c r="A396" s="104"/>
      <c r="B396" s="106"/>
      <c r="C396" s="106"/>
      <c r="G396" s="106" t="s">
        <v>2578</v>
      </c>
      <c r="H396" s="106" t="s">
        <v>2579</v>
      </c>
      <c r="I396" s="106" t="s">
        <v>2580</v>
      </c>
      <c r="J396" s="106" t="s">
        <v>2579</v>
      </c>
    </row>
    <row r="397" spans="1:10">
      <c r="A397" s="104"/>
      <c r="B397" s="106"/>
      <c r="C397" s="106"/>
      <c r="G397" s="106" t="s">
        <v>2581</v>
      </c>
      <c r="H397" s="106" t="s">
        <v>2582</v>
      </c>
      <c r="I397" s="106" t="s">
        <v>2583</v>
      </c>
      <c r="J397" s="106" t="s">
        <v>2584</v>
      </c>
    </row>
    <row r="398" spans="1:10">
      <c r="A398" s="104"/>
      <c r="B398" s="106"/>
      <c r="C398" s="106"/>
      <c r="G398" s="106" t="s">
        <v>2581</v>
      </c>
      <c r="H398" s="106" t="s">
        <v>2582</v>
      </c>
      <c r="I398" s="106" t="s">
        <v>2585</v>
      </c>
      <c r="J398" s="106" t="s">
        <v>2586</v>
      </c>
    </row>
    <row r="399" spans="1:10">
      <c r="A399" s="104"/>
      <c r="B399" s="106"/>
      <c r="C399" s="106"/>
      <c r="G399" s="106" t="s">
        <v>2581</v>
      </c>
      <c r="H399" s="106" t="s">
        <v>2582</v>
      </c>
      <c r="I399" s="106" t="s">
        <v>2587</v>
      </c>
      <c r="J399" s="106" t="s">
        <v>2588</v>
      </c>
    </row>
    <row r="400" spans="1:10">
      <c r="A400" s="104"/>
      <c r="B400" s="106"/>
      <c r="C400" s="106"/>
      <c r="G400" s="106" t="s">
        <v>2589</v>
      </c>
      <c r="H400" s="106" t="s">
        <v>2590</v>
      </c>
      <c r="I400" s="106" t="s">
        <v>2591</v>
      </c>
      <c r="J400" s="106" t="s">
        <v>2592</v>
      </c>
    </row>
    <row r="401" spans="1:10">
      <c r="A401" s="104"/>
      <c r="B401" s="106"/>
      <c r="C401" s="106"/>
      <c r="G401" s="106" t="s">
        <v>2589</v>
      </c>
      <c r="H401" s="106" t="s">
        <v>2590</v>
      </c>
      <c r="I401" s="106" t="s">
        <v>2593</v>
      </c>
      <c r="J401" s="106" t="s">
        <v>2594</v>
      </c>
    </row>
    <row r="402" spans="1:10">
      <c r="A402" s="104"/>
      <c r="B402" s="106"/>
      <c r="C402" s="106"/>
      <c r="G402" s="106" t="s">
        <v>2589</v>
      </c>
      <c r="H402" s="106" t="s">
        <v>2590</v>
      </c>
      <c r="I402" s="106" t="s">
        <v>2595</v>
      </c>
      <c r="J402" s="106" t="s">
        <v>2596</v>
      </c>
    </row>
    <row r="403" spans="1:10">
      <c r="A403" s="104"/>
      <c r="B403" s="106"/>
      <c r="C403" s="106"/>
      <c r="G403" s="106" t="s">
        <v>2589</v>
      </c>
      <c r="H403" s="106" t="s">
        <v>2590</v>
      </c>
      <c r="I403" s="106" t="s">
        <v>2597</v>
      </c>
      <c r="J403" s="106" t="s">
        <v>2598</v>
      </c>
    </row>
    <row r="404" spans="1:10">
      <c r="A404" s="104"/>
      <c r="B404" s="106"/>
      <c r="C404" s="106"/>
      <c r="G404" s="106" t="s">
        <v>2589</v>
      </c>
      <c r="H404" s="106" t="s">
        <v>2590</v>
      </c>
      <c r="I404" s="106" t="s">
        <v>2599</v>
      </c>
      <c r="J404" s="106" t="s">
        <v>2600</v>
      </c>
    </row>
    <row r="405" spans="1:10">
      <c r="A405" s="104"/>
      <c r="B405" s="106"/>
      <c r="C405" s="106"/>
      <c r="G405" s="106" t="s">
        <v>2601</v>
      </c>
      <c r="H405" s="106" t="s">
        <v>2602</v>
      </c>
      <c r="I405" s="106" t="s">
        <v>2603</v>
      </c>
      <c r="J405" s="106" t="s">
        <v>2604</v>
      </c>
    </row>
    <row r="406" spans="1:10">
      <c r="A406" s="104"/>
      <c r="B406" s="106"/>
      <c r="C406" s="106"/>
      <c r="G406" s="106" t="s">
        <v>2601</v>
      </c>
      <c r="H406" s="106" t="s">
        <v>2602</v>
      </c>
      <c r="I406" s="106" t="s">
        <v>2605</v>
      </c>
      <c r="J406" s="106" t="s">
        <v>2606</v>
      </c>
    </row>
    <row r="407" spans="1:10">
      <c r="A407" s="104"/>
      <c r="B407" s="106"/>
      <c r="C407" s="106"/>
      <c r="G407" s="106" t="s">
        <v>2601</v>
      </c>
      <c r="H407" s="106" t="s">
        <v>2602</v>
      </c>
      <c r="I407" s="106" t="s">
        <v>2607</v>
      </c>
      <c r="J407" s="106" t="s">
        <v>2608</v>
      </c>
    </row>
    <row r="408" spans="1:10">
      <c r="A408" s="104"/>
      <c r="B408" s="106"/>
      <c r="C408" s="106"/>
      <c r="G408" s="106" t="s">
        <v>2601</v>
      </c>
      <c r="H408" s="106" t="s">
        <v>2602</v>
      </c>
      <c r="I408" s="106" t="s">
        <v>2609</v>
      </c>
      <c r="J408" s="106" t="s">
        <v>2610</v>
      </c>
    </row>
    <row r="409" spans="1:10">
      <c r="A409" s="104"/>
      <c r="B409" s="106"/>
      <c r="C409" s="106"/>
      <c r="G409" s="106" t="s">
        <v>2601</v>
      </c>
      <c r="H409" s="106" t="s">
        <v>2602</v>
      </c>
      <c r="I409" s="106" t="s">
        <v>2611</v>
      </c>
      <c r="J409" s="106" t="s">
        <v>2612</v>
      </c>
    </row>
    <row r="410" spans="1:10">
      <c r="A410" s="104"/>
      <c r="B410" s="106"/>
      <c r="C410" s="106"/>
      <c r="G410" s="106" t="s">
        <v>2613</v>
      </c>
      <c r="H410" s="106" t="s">
        <v>2614</v>
      </c>
      <c r="I410" s="106" t="s">
        <v>2615</v>
      </c>
      <c r="J410" s="106" t="s">
        <v>2616</v>
      </c>
    </row>
    <row r="411" spans="1:10">
      <c r="A411" s="104"/>
      <c r="B411" s="106"/>
      <c r="C411" s="106"/>
      <c r="G411" s="106" t="s">
        <v>2613</v>
      </c>
      <c r="H411" s="106" t="s">
        <v>2614</v>
      </c>
      <c r="I411" s="106" t="s">
        <v>2617</v>
      </c>
      <c r="J411" s="106" t="s">
        <v>2618</v>
      </c>
    </row>
    <row r="412" spans="1:10">
      <c r="A412" s="104"/>
      <c r="B412" s="106"/>
      <c r="C412" s="106"/>
      <c r="G412" s="106" t="s">
        <v>2613</v>
      </c>
      <c r="H412" s="106" t="s">
        <v>2614</v>
      </c>
      <c r="I412" s="106" t="s">
        <v>2619</v>
      </c>
      <c r="J412" s="106" t="s">
        <v>2620</v>
      </c>
    </row>
    <row r="413" spans="1:10">
      <c r="A413" s="104"/>
      <c r="B413" s="106"/>
      <c r="C413" s="106"/>
      <c r="G413" s="106" t="s">
        <v>2613</v>
      </c>
      <c r="H413" s="106" t="s">
        <v>2614</v>
      </c>
      <c r="I413" s="106" t="s">
        <v>2621</v>
      </c>
      <c r="J413" s="106" t="s">
        <v>2622</v>
      </c>
    </row>
    <row r="414" spans="1:10">
      <c r="A414" s="104"/>
      <c r="B414" s="106"/>
      <c r="C414" s="106"/>
      <c r="G414" s="106" t="s">
        <v>2613</v>
      </c>
      <c r="H414" s="106" t="s">
        <v>2614</v>
      </c>
      <c r="I414" s="106" t="s">
        <v>2623</v>
      </c>
      <c r="J414" s="106" t="s">
        <v>2624</v>
      </c>
    </row>
    <row r="415" spans="1:10">
      <c r="A415" s="104"/>
      <c r="B415" s="106"/>
      <c r="C415" s="106"/>
      <c r="G415" s="106" t="s">
        <v>2613</v>
      </c>
      <c r="H415" s="106" t="s">
        <v>2614</v>
      </c>
      <c r="I415" s="106" t="s">
        <v>2625</v>
      </c>
      <c r="J415" s="106" t="s">
        <v>2626</v>
      </c>
    </row>
    <row r="416" spans="1:10">
      <c r="A416" s="104"/>
      <c r="B416" s="106"/>
      <c r="C416" s="106"/>
      <c r="G416" s="106" t="s">
        <v>2613</v>
      </c>
      <c r="H416" s="106" t="s">
        <v>2614</v>
      </c>
      <c r="I416" s="106" t="s">
        <v>2627</v>
      </c>
      <c r="J416" s="106" t="s">
        <v>2628</v>
      </c>
    </row>
    <row r="417" spans="1:10">
      <c r="A417" s="104"/>
      <c r="B417" s="106"/>
      <c r="C417" s="106"/>
      <c r="G417" s="106" t="s">
        <v>2613</v>
      </c>
      <c r="H417" s="106" t="s">
        <v>2614</v>
      </c>
      <c r="I417" s="106" t="s">
        <v>2629</v>
      </c>
      <c r="J417" s="106" t="s">
        <v>2630</v>
      </c>
    </row>
    <row r="418" spans="1:10">
      <c r="A418" s="104"/>
      <c r="B418" s="106"/>
      <c r="C418" s="106"/>
      <c r="G418" s="106" t="s">
        <v>2613</v>
      </c>
      <c r="H418" s="106" t="s">
        <v>2614</v>
      </c>
      <c r="I418" s="106" t="s">
        <v>2631</v>
      </c>
      <c r="J418" s="106" t="s">
        <v>2632</v>
      </c>
    </row>
    <row r="419" spans="1:10">
      <c r="A419" s="104"/>
      <c r="B419" s="106"/>
      <c r="C419" s="106"/>
      <c r="G419" s="106" t="s">
        <v>2633</v>
      </c>
      <c r="H419" s="106" t="s">
        <v>2634</v>
      </c>
      <c r="I419" s="106" t="s">
        <v>2635</v>
      </c>
      <c r="J419" s="106" t="s">
        <v>2636</v>
      </c>
    </row>
    <row r="420" spans="1:10">
      <c r="A420" s="104"/>
      <c r="B420" s="106"/>
      <c r="C420" s="106"/>
      <c r="G420" s="106" t="s">
        <v>2633</v>
      </c>
      <c r="H420" s="106" t="s">
        <v>2634</v>
      </c>
      <c r="I420" s="106" t="s">
        <v>2637</v>
      </c>
      <c r="J420" s="106" t="s">
        <v>2638</v>
      </c>
    </row>
    <row r="421" spans="1:10">
      <c r="A421" s="104"/>
      <c r="B421" s="106"/>
      <c r="C421" s="106"/>
      <c r="G421" s="106" t="s">
        <v>2633</v>
      </c>
      <c r="H421" s="106" t="s">
        <v>2634</v>
      </c>
      <c r="I421" s="106" t="s">
        <v>2639</v>
      </c>
      <c r="J421" s="106" t="s">
        <v>2640</v>
      </c>
    </row>
    <row r="422" spans="1:10">
      <c r="A422" s="104"/>
      <c r="B422" s="106"/>
      <c r="C422" s="106"/>
      <c r="G422" s="106" t="s">
        <v>2641</v>
      </c>
      <c r="H422" s="106" t="s">
        <v>2642</v>
      </c>
      <c r="I422" s="106" t="s">
        <v>2643</v>
      </c>
      <c r="J422" s="106" t="s">
        <v>2644</v>
      </c>
    </row>
    <row r="423" spans="1:10">
      <c r="A423" s="104"/>
      <c r="B423" s="106"/>
      <c r="C423" s="106"/>
      <c r="G423" s="106" t="s">
        <v>2641</v>
      </c>
      <c r="H423" s="106" t="s">
        <v>2642</v>
      </c>
      <c r="I423" s="106" t="s">
        <v>2645</v>
      </c>
      <c r="J423" s="106" t="s">
        <v>2646</v>
      </c>
    </row>
    <row r="424" spans="1:10">
      <c r="A424" s="104"/>
      <c r="B424" s="106"/>
      <c r="C424" s="106"/>
      <c r="G424" s="106" t="s">
        <v>2647</v>
      </c>
      <c r="H424" s="106" t="s">
        <v>2648</v>
      </c>
      <c r="I424" s="106" t="s">
        <v>2649</v>
      </c>
      <c r="J424" s="106" t="s">
        <v>2648</v>
      </c>
    </row>
    <row r="425" spans="1:10">
      <c r="A425" s="104"/>
      <c r="B425" s="106"/>
      <c r="C425" s="106"/>
      <c r="G425" s="106" t="s">
        <v>2650</v>
      </c>
      <c r="H425" s="106" t="s">
        <v>2651</v>
      </c>
      <c r="I425" s="106" t="s">
        <v>2652</v>
      </c>
      <c r="J425" s="106" t="s">
        <v>2651</v>
      </c>
    </row>
    <row r="426" spans="1:10">
      <c r="A426" s="104"/>
      <c r="B426" s="106"/>
      <c r="C426" s="106"/>
      <c r="G426" s="106" t="s">
        <v>2653</v>
      </c>
      <c r="H426" s="106" t="s">
        <v>2654</v>
      </c>
      <c r="I426" s="106" t="s">
        <v>2655</v>
      </c>
      <c r="J426" s="106" t="s">
        <v>2656</v>
      </c>
    </row>
    <row r="427" spans="1:10">
      <c r="A427" s="104"/>
      <c r="B427" s="106"/>
      <c r="C427" s="106"/>
      <c r="G427" s="106" t="s">
        <v>2653</v>
      </c>
      <c r="H427" s="106" t="s">
        <v>2654</v>
      </c>
      <c r="I427" s="106" t="s">
        <v>2657</v>
      </c>
      <c r="J427" s="106" t="s">
        <v>2658</v>
      </c>
    </row>
    <row r="428" spans="1:10">
      <c r="A428" s="104"/>
      <c r="B428" s="106"/>
      <c r="C428" s="106"/>
      <c r="G428" s="106" t="s">
        <v>2653</v>
      </c>
      <c r="H428" s="106" t="s">
        <v>2654</v>
      </c>
      <c r="I428" s="106" t="s">
        <v>2659</v>
      </c>
      <c r="J428" s="106" t="s">
        <v>2660</v>
      </c>
    </row>
    <row r="429" spans="1:10">
      <c r="A429" s="104"/>
      <c r="B429" s="106"/>
      <c r="C429" s="106"/>
      <c r="G429" s="106" t="s">
        <v>2661</v>
      </c>
      <c r="H429" s="106" t="s">
        <v>2662</v>
      </c>
      <c r="I429" s="106" t="s">
        <v>2663</v>
      </c>
      <c r="J429" s="106" t="s">
        <v>2664</v>
      </c>
    </row>
    <row r="430" spans="1:10">
      <c r="A430" s="104"/>
      <c r="B430" s="106"/>
      <c r="C430" s="106"/>
      <c r="G430" s="106" t="s">
        <v>2661</v>
      </c>
      <c r="H430" s="106" t="s">
        <v>2662</v>
      </c>
      <c r="I430" s="106" t="s">
        <v>2665</v>
      </c>
      <c r="J430" s="106" t="s">
        <v>2666</v>
      </c>
    </row>
    <row r="431" spans="1:10">
      <c r="A431" s="104"/>
      <c r="B431" s="106"/>
      <c r="C431" s="106"/>
      <c r="G431" s="106" t="s">
        <v>2667</v>
      </c>
      <c r="H431" s="106" t="s">
        <v>2668</v>
      </c>
      <c r="I431" s="106" t="s">
        <v>2669</v>
      </c>
      <c r="J431" s="106" t="s">
        <v>2668</v>
      </c>
    </row>
    <row r="432" spans="1:10">
      <c r="A432" s="104"/>
      <c r="B432" s="106"/>
      <c r="C432" s="106"/>
      <c r="G432" s="106" t="s">
        <v>2670</v>
      </c>
      <c r="H432" s="106" t="s">
        <v>2671</v>
      </c>
      <c r="I432" s="106" t="s">
        <v>2672</v>
      </c>
      <c r="J432" s="106" t="s">
        <v>2671</v>
      </c>
    </row>
    <row r="433" spans="1:10">
      <c r="A433" s="104"/>
      <c r="B433" s="106"/>
      <c r="C433" s="106"/>
      <c r="G433" s="106" t="s">
        <v>2673</v>
      </c>
      <c r="H433" s="106" t="s">
        <v>2674</v>
      </c>
      <c r="I433" s="106" t="s">
        <v>2675</v>
      </c>
      <c r="J433" s="106" t="s">
        <v>2674</v>
      </c>
    </row>
    <row r="434" spans="1:10">
      <c r="A434" s="104"/>
      <c r="B434" s="106"/>
      <c r="C434" s="106"/>
      <c r="G434" s="106" t="s">
        <v>2676</v>
      </c>
      <c r="H434" s="106" t="s">
        <v>2677</v>
      </c>
      <c r="I434" s="106" t="s">
        <v>2678</v>
      </c>
      <c r="J434" s="106" t="s">
        <v>2677</v>
      </c>
    </row>
    <row r="435" spans="1:10">
      <c r="A435" s="104"/>
      <c r="B435" s="106"/>
      <c r="C435" s="106"/>
      <c r="G435" s="106" t="s">
        <v>2679</v>
      </c>
      <c r="H435" s="106" t="s">
        <v>2680</v>
      </c>
      <c r="I435" s="106" t="s">
        <v>2681</v>
      </c>
      <c r="J435" s="106" t="s">
        <v>2680</v>
      </c>
    </row>
    <row r="436" spans="1:10">
      <c r="A436" s="104"/>
      <c r="B436" s="106"/>
      <c r="C436" s="106"/>
      <c r="G436" s="106" t="s">
        <v>2682</v>
      </c>
      <c r="H436" s="106" t="s">
        <v>2683</v>
      </c>
      <c r="I436" s="106" t="s">
        <v>2684</v>
      </c>
      <c r="J436" s="106" t="s">
        <v>2683</v>
      </c>
    </row>
    <row r="437" spans="1:10">
      <c r="A437" s="104"/>
      <c r="B437" s="106"/>
      <c r="C437" s="106"/>
      <c r="G437" s="106" t="s">
        <v>2685</v>
      </c>
      <c r="H437" s="106" t="s">
        <v>2686</v>
      </c>
      <c r="I437" s="106" t="s">
        <v>2687</v>
      </c>
      <c r="J437" s="106" t="s">
        <v>2688</v>
      </c>
    </row>
    <row r="438" spans="1:10">
      <c r="A438" s="104"/>
      <c r="B438" s="106"/>
      <c r="C438" s="106"/>
      <c r="G438" s="106" t="s">
        <v>2685</v>
      </c>
      <c r="H438" s="106" t="s">
        <v>2686</v>
      </c>
      <c r="I438" s="106" t="s">
        <v>2689</v>
      </c>
      <c r="J438" s="106" t="s">
        <v>2690</v>
      </c>
    </row>
    <row r="439" spans="1:10">
      <c r="A439" s="104"/>
      <c r="B439" s="106"/>
      <c r="C439" s="106"/>
      <c r="G439" s="106" t="s">
        <v>2691</v>
      </c>
      <c r="H439" s="106" t="s">
        <v>2692</v>
      </c>
      <c r="I439" s="106" t="s">
        <v>2693</v>
      </c>
      <c r="J439" s="106" t="s">
        <v>2692</v>
      </c>
    </row>
    <row r="440" spans="1:10">
      <c r="A440" s="104"/>
      <c r="B440" s="106"/>
      <c r="C440" s="106"/>
      <c r="G440" s="106" t="s">
        <v>2694</v>
      </c>
      <c r="H440" s="106" t="s">
        <v>2695</v>
      </c>
      <c r="I440" s="106" t="s">
        <v>2696</v>
      </c>
      <c r="J440" s="106" t="s">
        <v>2697</v>
      </c>
    </row>
    <row r="441" spans="1:10">
      <c r="A441" s="104"/>
      <c r="B441" s="106"/>
      <c r="C441" s="106"/>
      <c r="G441" s="106" t="s">
        <v>2694</v>
      </c>
      <c r="H441" s="106" t="s">
        <v>2695</v>
      </c>
      <c r="I441" s="106" t="s">
        <v>2698</v>
      </c>
      <c r="J441" s="106" t="s">
        <v>2699</v>
      </c>
    </row>
    <row r="442" spans="1:10">
      <c r="A442" s="104"/>
      <c r="B442" s="106"/>
      <c r="C442" s="106"/>
      <c r="G442" s="106" t="s">
        <v>2694</v>
      </c>
      <c r="H442" s="106" t="s">
        <v>2695</v>
      </c>
      <c r="I442" s="106" t="s">
        <v>2700</v>
      </c>
      <c r="J442" s="106" t="s">
        <v>2701</v>
      </c>
    </row>
    <row r="443" spans="1:10">
      <c r="A443" s="104"/>
      <c r="B443" s="106"/>
      <c r="C443" s="106"/>
      <c r="G443" s="106" t="s">
        <v>2694</v>
      </c>
      <c r="H443" s="106" t="s">
        <v>2695</v>
      </c>
      <c r="I443" s="106" t="s">
        <v>2702</v>
      </c>
      <c r="J443" s="106" t="s">
        <v>2703</v>
      </c>
    </row>
    <row r="444" spans="1:10">
      <c r="A444" s="104"/>
      <c r="B444" s="106"/>
      <c r="C444" s="106"/>
      <c r="G444" s="106" t="s">
        <v>2694</v>
      </c>
      <c r="H444" s="106" t="s">
        <v>2695</v>
      </c>
      <c r="I444" s="106" t="s">
        <v>2704</v>
      </c>
      <c r="J444" s="106" t="s">
        <v>2705</v>
      </c>
    </row>
    <row r="445" spans="1:10">
      <c r="A445" s="104"/>
      <c r="B445" s="106"/>
      <c r="C445" s="106"/>
      <c r="G445" s="106" t="s">
        <v>2706</v>
      </c>
      <c r="H445" s="106" t="s">
        <v>2707</v>
      </c>
      <c r="I445" s="106" t="s">
        <v>2708</v>
      </c>
      <c r="J445" s="106" t="s">
        <v>2707</v>
      </c>
    </row>
    <row r="446" spans="1:10">
      <c r="A446" s="104"/>
      <c r="B446" s="106"/>
      <c r="C446" s="106"/>
      <c r="G446" s="106" t="s">
        <v>2709</v>
      </c>
      <c r="H446" s="106" t="s">
        <v>2710</v>
      </c>
      <c r="I446" s="106" t="s">
        <v>2711</v>
      </c>
      <c r="J446" s="106" t="s">
        <v>2710</v>
      </c>
    </row>
    <row r="447" spans="1:10">
      <c r="A447" s="104"/>
      <c r="B447" s="106"/>
      <c r="C447" s="106"/>
      <c r="G447" s="106" t="s">
        <v>2712</v>
      </c>
      <c r="H447" s="106" t="s">
        <v>2713</v>
      </c>
      <c r="I447" s="106" t="s">
        <v>2714</v>
      </c>
      <c r="J447" s="106" t="s">
        <v>2713</v>
      </c>
    </row>
    <row r="448" spans="1:10">
      <c r="A448" s="104"/>
      <c r="B448" s="106"/>
      <c r="C448" s="106"/>
      <c r="G448" s="106" t="s">
        <v>2715</v>
      </c>
      <c r="H448" s="106" t="s">
        <v>2716</v>
      </c>
      <c r="I448" s="106" t="s">
        <v>2717</v>
      </c>
      <c r="J448" s="106" t="s">
        <v>2716</v>
      </c>
    </row>
    <row r="449" spans="1:10">
      <c r="A449" s="104"/>
      <c r="B449" s="106"/>
      <c r="C449" s="106"/>
      <c r="G449" s="106" t="s">
        <v>2718</v>
      </c>
      <c r="H449" s="106" t="s">
        <v>2719</v>
      </c>
      <c r="I449" s="106" t="s">
        <v>2720</v>
      </c>
      <c r="J449" s="106" t="s">
        <v>2719</v>
      </c>
    </row>
    <row r="450" spans="1:10">
      <c r="A450" s="104"/>
      <c r="B450" s="106"/>
      <c r="C450" s="106"/>
      <c r="G450" s="106" t="s">
        <v>2721</v>
      </c>
      <c r="H450" s="106" t="s">
        <v>2722</v>
      </c>
      <c r="I450" s="106" t="s">
        <v>2723</v>
      </c>
      <c r="J450" s="106" t="s">
        <v>2722</v>
      </c>
    </row>
    <row r="451" spans="1:10">
      <c r="A451" s="104"/>
      <c r="B451" s="106"/>
      <c r="C451" s="106"/>
      <c r="G451" s="106" t="s">
        <v>2724</v>
      </c>
      <c r="H451" s="106" t="s">
        <v>2725</v>
      </c>
      <c r="I451" s="106" t="s">
        <v>2726</v>
      </c>
      <c r="J451" s="106" t="s">
        <v>2725</v>
      </c>
    </row>
    <row r="452" spans="1:10">
      <c r="A452" s="104"/>
      <c r="B452" s="106"/>
      <c r="C452" s="106"/>
      <c r="G452" s="106" t="s">
        <v>2727</v>
      </c>
      <c r="H452" s="106" t="s">
        <v>2728</v>
      </c>
      <c r="I452" s="106" t="s">
        <v>2729</v>
      </c>
      <c r="J452" s="106" t="s">
        <v>2730</v>
      </c>
    </row>
    <row r="453" spans="1:10">
      <c r="A453" s="104"/>
      <c r="B453" s="106"/>
      <c r="C453" s="106"/>
      <c r="G453" s="106" t="s">
        <v>2727</v>
      </c>
      <c r="H453" s="106" t="s">
        <v>2728</v>
      </c>
      <c r="I453" s="106" t="s">
        <v>1223</v>
      </c>
      <c r="J453" s="106" t="s">
        <v>2731</v>
      </c>
    </row>
    <row r="454" spans="1:10">
      <c r="A454" s="104"/>
      <c r="B454" s="106"/>
      <c r="C454" s="106"/>
      <c r="G454" s="106" t="s">
        <v>2732</v>
      </c>
      <c r="H454" s="106" t="s">
        <v>2733</v>
      </c>
      <c r="I454" s="106" t="s">
        <v>2734</v>
      </c>
      <c r="J454" s="106" t="s">
        <v>2733</v>
      </c>
    </row>
    <row r="455" spans="1:10">
      <c r="A455" s="104"/>
      <c r="B455" s="106"/>
      <c r="C455" s="106"/>
      <c r="G455" s="106" t="s">
        <v>2735</v>
      </c>
      <c r="H455" s="106" t="s">
        <v>2736</v>
      </c>
      <c r="I455" s="106" t="s">
        <v>2737</v>
      </c>
      <c r="J455" s="106" t="s">
        <v>2738</v>
      </c>
    </row>
    <row r="456" spans="1:10">
      <c r="A456" s="104"/>
      <c r="B456" s="106"/>
      <c r="C456" s="106"/>
      <c r="G456" s="106" t="s">
        <v>2735</v>
      </c>
      <c r="H456" s="106" t="s">
        <v>2736</v>
      </c>
      <c r="I456" s="106" t="s">
        <v>2739</v>
      </c>
      <c r="J456" s="106" t="s">
        <v>2740</v>
      </c>
    </row>
    <row r="457" spans="1:10">
      <c r="A457" s="104"/>
      <c r="B457" s="106"/>
      <c r="C457" s="106"/>
      <c r="G457" s="106" t="s">
        <v>2735</v>
      </c>
      <c r="H457" s="106" t="s">
        <v>2736</v>
      </c>
      <c r="I457" s="106" t="s">
        <v>2741</v>
      </c>
      <c r="J457" s="106" t="s">
        <v>2742</v>
      </c>
    </row>
    <row r="458" spans="1:10">
      <c r="A458" s="104"/>
      <c r="B458" s="106"/>
      <c r="C458" s="106"/>
      <c r="G458" s="106" t="s">
        <v>2735</v>
      </c>
      <c r="H458" s="106" t="s">
        <v>2736</v>
      </c>
      <c r="I458" s="106" t="s">
        <v>2743</v>
      </c>
      <c r="J458" s="106" t="s">
        <v>2744</v>
      </c>
    </row>
    <row r="459" spans="1:10">
      <c r="A459" s="104"/>
      <c r="B459" s="106"/>
      <c r="C459" s="106"/>
      <c r="G459" s="106" t="s">
        <v>2735</v>
      </c>
      <c r="H459" s="106" t="s">
        <v>2736</v>
      </c>
      <c r="I459" s="106" t="s">
        <v>2745</v>
      </c>
      <c r="J459" s="106" t="s">
        <v>2746</v>
      </c>
    </row>
    <row r="460" spans="1:10">
      <c r="A460" s="104"/>
      <c r="B460" s="106"/>
      <c r="C460" s="106"/>
      <c r="G460" s="106" t="s">
        <v>2747</v>
      </c>
      <c r="H460" s="106" t="s">
        <v>2748</v>
      </c>
      <c r="I460" s="106" t="s">
        <v>2749</v>
      </c>
      <c r="J460" s="106" t="s">
        <v>2750</v>
      </c>
    </row>
    <row r="461" spans="1:10">
      <c r="A461" s="104"/>
      <c r="B461" s="106"/>
      <c r="C461" s="106"/>
      <c r="G461" s="106" t="s">
        <v>2747</v>
      </c>
      <c r="H461" s="106" t="s">
        <v>2748</v>
      </c>
      <c r="I461" s="106" t="s">
        <v>2751</v>
      </c>
      <c r="J461" s="106" t="s">
        <v>2752</v>
      </c>
    </row>
    <row r="462" spans="1:10">
      <c r="A462" s="104"/>
      <c r="B462" s="106"/>
      <c r="C462" s="106"/>
      <c r="G462" s="106" t="s">
        <v>2753</v>
      </c>
      <c r="H462" s="106" t="s">
        <v>2754</v>
      </c>
      <c r="I462" s="106" t="s">
        <v>2755</v>
      </c>
      <c r="J462" s="106" t="s">
        <v>2756</v>
      </c>
    </row>
    <row r="463" spans="1:10">
      <c r="A463" s="104"/>
      <c r="B463" s="106"/>
      <c r="C463" s="106"/>
      <c r="G463" s="106" t="s">
        <v>2753</v>
      </c>
      <c r="H463" s="106" t="s">
        <v>2754</v>
      </c>
      <c r="I463" s="106" t="s">
        <v>2757</v>
      </c>
      <c r="J463" s="106" t="s">
        <v>2758</v>
      </c>
    </row>
    <row r="464" spans="1:10">
      <c r="A464" s="104"/>
      <c r="B464" s="106"/>
      <c r="C464" s="106"/>
      <c r="G464" s="106" t="s">
        <v>2753</v>
      </c>
      <c r="H464" s="106" t="s">
        <v>2754</v>
      </c>
      <c r="I464" s="106" t="s">
        <v>2759</v>
      </c>
      <c r="J464" s="106" t="s">
        <v>2760</v>
      </c>
    </row>
    <row r="465" spans="1:10">
      <c r="A465" s="104"/>
      <c r="B465" s="106"/>
      <c r="C465" s="106"/>
      <c r="G465" s="106" t="s">
        <v>2753</v>
      </c>
      <c r="H465" s="106" t="s">
        <v>2754</v>
      </c>
      <c r="I465" s="106" t="s">
        <v>2761</v>
      </c>
      <c r="J465" s="106" t="s">
        <v>2762</v>
      </c>
    </row>
    <row r="466" spans="1:10">
      <c r="A466" s="104"/>
      <c r="B466" s="106"/>
      <c r="C466" s="106"/>
      <c r="G466" s="106" t="s">
        <v>2753</v>
      </c>
      <c r="H466" s="106" t="s">
        <v>2754</v>
      </c>
      <c r="I466" s="106" t="s">
        <v>2763</v>
      </c>
      <c r="J466" s="106" t="s">
        <v>2764</v>
      </c>
    </row>
    <row r="467" spans="1:10">
      <c r="A467" s="104"/>
      <c r="B467" s="106"/>
      <c r="C467" s="106"/>
      <c r="G467" s="106" t="s">
        <v>2753</v>
      </c>
      <c r="H467" s="106" t="s">
        <v>2754</v>
      </c>
      <c r="I467" s="106" t="s">
        <v>2765</v>
      </c>
      <c r="J467" s="106" t="s">
        <v>2766</v>
      </c>
    </row>
    <row r="468" spans="1:10">
      <c r="A468" s="104"/>
      <c r="B468" s="106"/>
      <c r="C468" s="106"/>
      <c r="G468" s="106" t="s">
        <v>2767</v>
      </c>
      <c r="H468" s="106" t="s">
        <v>2768</v>
      </c>
      <c r="I468" s="106" t="s">
        <v>2769</v>
      </c>
      <c r="J468" s="106" t="s">
        <v>2768</v>
      </c>
    </row>
    <row r="469" spans="1:10">
      <c r="A469" s="104"/>
      <c r="B469" s="106"/>
      <c r="C469" s="106"/>
      <c r="G469" s="106" t="s">
        <v>2770</v>
      </c>
      <c r="H469" s="106" t="s">
        <v>2771</v>
      </c>
      <c r="I469" s="106" t="s">
        <v>2772</v>
      </c>
      <c r="J469" s="106" t="s">
        <v>2771</v>
      </c>
    </row>
    <row r="470" spans="1:10">
      <c r="A470" s="104"/>
      <c r="B470" s="106"/>
      <c r="C470" s="106"/>
      <c r="G470" s="106" t="s">
        <v>2773</v>
      </c>
      <c r="H470" s="106" t="s">
        <v>2774</v>
      </c>
      <c r="I470" s="106" t="s">
        <v>2775</v>
      </c>
      <c r="J470" s="106" t="s">
        <v>2774</v>
      </c>
    </row>
    <row r="471" spans="1:10">
      <c r="A471" s="104"/>
      <c r="B471" s="106"/>
      <c r="C471" s="106"/>
      <c r="G471" s="106" t="s">
        <v>2776</v>
      </c>
      <c r="H471" s="106" t="s">
        <v>2777</v>
      </c>
      <c r="I471" s="106" t="s">
        <v>2778</v>
      </c>
      <c r="J471" s="106" t="s">
        <v>2777</v>
      </c>
    </row>
    <row r="472" spans="1:10">
      <c r="A472" s="104"/>
      <c r="B472" s="106"/>
      <c r="C472" s="106"/>
      <c r="G472" s="106" t="s">
        <v>2779</v>
      </c>
      <c r="H472" s="106" t="s">
        <v>2780</v>
      </c>
      <c r="I472" s="106" t="s">
        <v>2781</v>
      </c>
      <c r="J472" s="106" t="s">
        <v>2780</v>
      </c>
    </row>
    <row r="473" spans="1:10">
      <c r="A473" s="104"/>
      <c r="B473" s="106"/>
      <c r="C473" s="106"/>
      <c r="G473" s="106" t="s">
        <v>2782</v>
      </c>
      <c r="H473" s="106" t="s">
        <v>2783</v>
      </c>
      <c r="I473" s="106" t="s">
        <v>2784</v>
      </c>
      <c r="J473" s="106" t="s">
        <v>2783</v>
      </c>
    </row>
    <row r="474" spans="1:10">
      <c r="A474" s="104"/>
      <c r="B474" s="106"/>
      <c r="C474" s="106"/>
      <c r="G474" s="106" t="s">
        <v>2785</v>
      </c>
      <c r="H474" s="106" t="s">
        <v>2786</v>
      </c>
      <c r="I474" s="106" t="s">
        <v>2787</v>
      </c>
      <c r="J474" s="106" t="s">
        <v>2786</v>
      </c>
    </row>
    <row r="475" spans="1:10">
      <c r="A475" s="104"/>
      <c r="B475" s="106"/>
      <c r="C475" s="106"/>
      <c r="G475" s="106" t="s">
        <v>2788</v>
      </c>
      <c r="H475" s="106" t="s">
        <v>652</v>
      </c>
      <c r="I475" s="106" t="s">
        <v>1274</v>
      </c>
      <c r="J475" s="106" t="s">
        <v>2789</v>
      </c>
    </row>
    <row r="476" spans="1:10">
      <c r="A476" s="104"/>
      <c r="B476" s="106"/>
      <c r="C476" s="106"/>
      <c r="G476" s="106" t="s">
        <v>2788</v>
      </c>
      <c r="H476" s="106" t="s">
        <v>652</v>
      </c>
      <c r="I476" s="106" t="s">
        <v>2790</v>
      </c>
      <c r="J476" s="106" t="s">
        <v>2791</v>
      </c>
    </row>
    <row r="477" spans="1:10">
      <c r="A477" s="104"/>
      <c r="B477" s="106"/>
      <c r="C477" s="106"/>
      <c r="G477" s="106" t="s">
        <v>2788</v>
      </c>
      <c r="H477" s="106" t="s">
        <v>652</v>
      </c>
      <c r="I477" s="106" t="s">
        <v>1277</v>
      </c>
      <c r="J477" s="106" t="s">
        <v>2792</v>
      </c>
    </row>
    <row r="478" spans="1:10">
      <c r="A478" s="104"/>
      <c r="B478" s="106"/>
      <c r="C478" s="106"/>
      <c r="G478" s="106" t="s">
        <v>2788</v>
      </c>
      <c r="H478" s="106" t="s">
        <v>652</v>
      </c>
      <c r="I478" s="106" t="s">
        <v>1283</v>
      </c>
      <c r="J478" s="106" t="s">
        <v>2793</v>
      </c>
    </row>
    <row r="479" spans="1:10">
      <c r="A479" s="104"/>
      <c r="B479" s="106"/>
      <c r="C479" s="106"/>
      <c r="G479" s="106" t="s">
        <v>2794</v>
      </c>
      <c r="H479" s="106" t="s">
        <v>2795</v>
      </c>
      <c r="I479" s="106" t="s">
        <v>2796</v>
      </c>
      <c r="J479" s="106" t="s">
        <v>2797</v>
      </c>
    </row>
    <row r="480" spans="1:10">
      <c r="A480" s="104"/>
      <c r="B480" s="106"/>
      <c r="C480" s="106"/>
      <c r="G480" s="106" t="s">
        <v>2794</v>
      </c>
      <c r="H480" s="106" t="s">
        <v>2795</v>
      </c>
      <c r="I480" s="106" t="s">
        <v>2798</v>
      </c>
      <c r="J480" s="106" t="s">
        <v>2799</v>
      </c>
    </row>
    <row r="481" spans="1:10">
      <c r="A481" s="104"/>
      <c r="B481" s="106"/>
      <c r="C481" s="106"/>
      <c r="G481" s="106" t="s">
        <v>2800</v>
      </c>
      <c r="H481" s="106" t="s">
        <v>2801</v>
      </c>
      <c r="I481" s="106" t="s">
        <v>2802</v>
      </c>
      <c r="J481" s="106" t="s">
        <v>2803</v>
      </c>
    </row>
    <row r="482" spans="1:10">
      <c r="A482" s="104"/>
      <c r="B482" s="106"/>
      <c r="C482" s="106"/>
      <c r="G482" s="106" t="s">
        <v>2800</v>
      </c>
      <c r="H482" s="106" t="s">
        <v>2801</v>
      </c>
      <c r="I482" s="106" t="s">
        <v>2804</v>
      </c>
      <c r="J482" s="106" t="s">
        <v>2805</v>
      </c>
    </row>
    <row r="483" spans="1:10">
      <c r="A483" s="104"/>
      <c r="B483" s="106"/>
      <c r="C483" s="106"/>
      <c r="G483" s="106" t="s">
        <v>2806</v>
      </c>
      <c r="H483" s="106" t="s">
        <v>2807</v>
      </c>
      <c r="I483" s="106" t="s">
        <v>2808</v>
      </c>
      <c r="J483" s="106" t="s">
        <v>2809</v>
      </c>
    </row>
    <row r="484" spans="1:10">
      <c r="A484" s="104"/>
      <c r="B484" s="106"/>
      <c r="C484" s="106"/>
      <c r="G484" s="106" t="s">
        <v>2806</v>
      </c>
      <c r="H484" s="106" t="s">
        <v>2807</v>
      </c>
      <c r="I484" s="106" t="s">
        <v>2810</v>
      </c>
      <c r="J484" s="106" t="s">
        <v>2811</v>
      </c>
    </row>
    <row r="485" spans="1:10">
      <c r="A485" s="104"/>
      <c r="B485" s="106"/>
      <c r="C485" s="106"/>
      <c r="G485" s="106" t="s">
        <v>2812</v>
      </c>
      <c r="H485" s="106" t="s">
        <v>2813</v>
      </c>
      <c r="I485" s="106" t="s">
        <v>2814</v>
      </c>
      <c r="J485" s="106" t="s">
        <v>2813</v>
      </c>
    </row>
    <row r="486" spans="1:10">
      <c r="A486" s="104"/>
      <c r="B486" s="106"/>
      <c r="C486" s="106"/>
      <c r="G486" s="106" t="s">
        <v>2815</v>
      </c>
      <c r="H486" s="106" t="s">
        <v>2816</v>
      </c>
      <c r="I486" s="106" t="s">
        <v>2817</v>
      </c>
      <c r="J486" s="106" t="s">
        <v>2816</v>
      </c>
    </row>
    <row r="487" spans="1:10">
      <c r="A487" s="104"/>
      <c r="B487" s="106"/>
      <c r="C487" s="106"/>
      <c r="G487" s="106" t="s">
        <v>2818</v>
      </c>
      <c r="H487" s="106" t="s">
        <v>2819</v>
      </c>
      <c r="I487" s="106" t="s">
        <v>2820</v>
      </c>
      <c r="J487" s="106" t="s">
        <v>2821</v>
      </c>
    </row>
    <row r="488" spans="1:10">
      <c r="A488" s="104"/>
      <c r="B488" s="106"/>
      <c r="C488" s="106"/>
      <c r="G488" s="106" t="s">
        <v>2818</v>
      </c>
      <c r="H488" s="106" t="s">
        <v>2819</v>
      </c>
      <c r="I488" s="106" t="s">
        <v>2822</v>
      </c>
      <c r="J488" s="106" t="s">
        <v>2823</v>
      </c>
    </row>
    <row r="489" spans="1:10">
      <c r="A489" s="104"/>
      <c r="B489" s="106"/>
      <c r="C489" s="106"/>
      <c r="G489" s="106" t="s">
        <v>2818</v>
      </c>
      <c r="H489" s="106" t="s">
        <v>2819</v>
      </c>
      <c r="I489" s="106" t="s">
        <v>2824</v>
      </c>
      <c r="J489" s="106" t="s">
        <v>2825</v>
      </c>
    </row>
    <row r="490" spans="1:10">
      <c r="A490" s="104"/>
      <c r="B490" s="106"/>
      <c r="C490" s="106"/>
      <c r="G490" s="106" t="s">
        <v>2826</v>
      </c>
      <c r="H490" s="106" t="s">
        <v>2827</v>
      </c>
      <c r="I490" s="106" t="s">
        <v>2828</v>
      </c>
      <c r="J490" s="106" t="s">
        <v>2829</v>
      </c>
    </row>
    <row r="491" spans="1:10">
      <c r="A491" s="104"/>
      <c r="B491" s="106"/>
      <c r="C491" s="106"/>
      <c r="G491" s="106" t="s">
        <v>2826</v>
      </c>
      <c r="H491" s="106" t="s">
        <v>2827</v>
      </c>
      <c r="I491" s="106" t="s">
        <v>2830</v>
      </c>
      <c r="J491" s="106" t="s">
        <v>2831</v>
      </c>
    </row>
    <row r="492" spans="1:10">
      <c r="A492" s="104"/>
      <c r="B492" s="106"/>
      <c r="C492" s="106"/>
      <c r="G492" s="106" t="s">
        <v>2832</v>
      </c>
      <c r="H492" s="106" t="s">
        <v>2833</v>
      </c>
      <c r="I492" s="106" t="s">
        <v>2834</v>
      </c>
      <c r="J492" s="106" t="s">
        <v>2833</v>
      </c>
    </row>
    <row r="493" spans="1:10">
      <c r="A493" s="104"/>
      <c r="B493" s="106"/>
      <c r="C493" s="106"/>
      <c r="G493" s="106" t="s">
        <v>2835</v>
      </c>
      <c r="H493" s="106" t="s">
        <v>2836</v>
      </c>
      <c r="I493" s="106" t="s">
        <v>2837</v>
      </c>
      <c r="J493" s="106" t="s">
        <v>2836</v>
      </c>
    </row>
    <row r="494" spans="1:10">
      <c r="A494" s="104"/>
      <c r="B494" s="106"/>
      <c r="C494" s="106"/>
      <c r="G494" s="106" t="s">
        <v>2838</v>
      </c>
      <c r="H494" s="106" t="s">
        <v>2839</v>
      </c>
      <c r="I494" s="106" t="s">
        <v>2840</v>
      </c>
      <c r="J494" s="106" t="s">
        <v>2841</v>
      </c>
    </row>
    <row r="495" spans="1:10">
      <c r="A495" s="104"/>
      <c r="B495" s="106"/>
      <c r="C495" s="106"/>
      <c r="G495" s="106" t="s">
        <v>2838</v>
      </c>
      <c r="H495" s="106" t="s">
        <v>2839</v>
      </c>
      <c r="I495" s="106" t="s">
        <v>2842</v>
      </c>
      <c r="J495" s="106" t="s">
        <v>2843</v>
      </c>
    </row>
    <row r="496" spans="1:10">
      <c r="A496" s="104"/>
      <c r="B496" s="106"/>
      <c r="C496" s="106"/>
      <c r="G496" s="106" t="s">
        <v>2838</v>
      </c>
      <c r="H496" s="106" t="s">
        <v>2839</v>
      </c>
      <c r="I496" s="106" t="s">
        <v>2844</v>
      </c>
      <c r="J496" s="106" t="s">
        <v>2845</v>
      </c>
    </row>
    <row r="497" spans="1:10">
      <c r="A497" s="104"/>
      <c r="B497" s="106"/>
      <c r="C497" s="106"/>
      <c r="G497" s="106" t="s">
        <v>2846</v>
      </c>
      <c r="H497" s="106" t="s">
        <v>2847</v>
      </c>
      <c r="I497" s="106" t="s">
        <v>2848</v>
      </c>
      <c r="J497" s="106" t="s">
        <v>2849</v>
      </c>
    </row>
    <row r="498" spans="1:10">
      <c r="A498" s="104"/>
      <c r="B498" s="106"/>
      <c r="C498" s="106"/>
      <c r="G498" s="106" t="s">
        <v>2846</v>
      </c>
      <c r="H498" s="106" t="s">
        <v>2847</v>
      </c>
      <c r="I498" s="106" t="s">
        <v>2850</v>
      </c>
      <c r="J498" s="106" t="s">
        <v>2851</v>
      </c>
    </row>
    <row r="499" spans="1:10">
      <c r="A499" s="104"/>
      <c r="B499" s="106"/>
      <c r="C499" s="106"/>
      <c r="G499" s="106" t="s">
        <v>2846</v>
      </c>
      <c r="H499" s="106" t="s">
        <v>2847</v>
      </c>
      <c r="I499" s="106" t="s">
        <v>2852</v>
      </c>
      <c r="J499" s="106" t="s">
        <v>2853</v>
      </c>
    </row>
    <row r="500" spans="1:10">
      <c r="A500" s="104"/>
      <c r="B500" s="106"/>
      <c r="C500" s="106"/>
      <c r="G500" s="106" t="s">
        <v>2854</v>
      </c>
      <c r="H500" s="106" t="s">
        <v>2855</v>
      </c>
      <c r="I500" s="106" t="s">
        <v>2856</v>
      </c>
      <c r="J500" s="106" t="s">
        <v>2855</v>
      </c>
    </row>
    <row r="501" spans="1:10">
      <c r="A501" s="104"/>
      <c r="B501" s="106"/>
      <c r="C501" s="106"/>
      <c r="G501" s="106" t="s">
        <v>2857</v>
      </c>
      <c r="H501" s="106" t="s">
        <v>2858</v>
      </c>
      <c r="I501" s="106" t="s">
        <v>2859</v>
      </c>
      <c r="J501" s="106" t="s">
        <v>2858</v>
      </c>
    </row>
    <row r="502" spans="1:10">
      <c r="A502" s="104"/>
      <c r="B502" s="106"/>
      <c r="C502" s="106"/>
      <c r="G502" s="106" t="s">
        <v>2860</v>
      </c>
      <c r="H502" s="106" t="s">
        <v>2861</v>
      </c>
      <c r="I502" s="106" t="s">
        <v>2862</v>
      </c>
      <c r="J502" s="106" t="s">
        <v>2861</v>
      </c>
    </row>
    <row r="503" spans="1:10">
      <c r="A503" s="104"/>
      <c r="B503" s="106"/>
      <c r="C503" s="106"/>
      <c r="G503" s="106" t="s">
        <v>2863</v>
      </c>
      <c r="H503" s="106" t="s">
        <v>2864</v>
      </c>
      <c r="I503" s="106" t="s">
        <v>2865</v>
      </c>
      <c r="J503" s="106" t="s">
        <v>2866</v>
      </c>
    </row>
    <row r="504" spans="1:10">
      <c r="A504" s="104"/>
      <c r="B504" s="106"/>
      <c r="C504" s="106"/>
      <c r="G504" s="106" t="s">
        <v>2863</v>
      </c>
      <c r="H504" s="106" t="s">
        <v>2864</v>
      </c>
      <c r="I504" s="106" t="s">
        <v>2867</v>
      </c>
      <c r="J504" s="106" t="s">
        <v>2868</v>
      </c>
    </row>
    <row r="505" spans="1:10">
      <c r="A505" s="104"/>
      <c r="B505" s="106"/>
      <c r="C505" s="106"/>
      <c r="G505" s="106" t="s">
        <v>2869</v>
      </c>
      <c r="H505" s="106" t="s">
        <v>2870</v>
      </c>
      <c r="I505" s="106" t="s">
        <v>2871</v>
      </c>
      <c r="J505" s="106" t="s">
        <v>2870</v>
      </c>
    </row>
    <row r="506" spans="1:10">
      <c r="A506" s="104"/>
      <c r="B506" s="106"/>
      <c r="C506" s="106"/>
      <c r="G506" s="106" t="s">
        <v>2872</v>
      </c>
      <c r="H506" s="106" t="s">
        <v>2873</v>
      </c>
      <c r="I506" s="106" t="s">
        <v>2874</v>
      </c>
      <c r="J506" s="106" t="s">
        <v>2873</v>
      </c>
    </row>
    <row r="507" spans="1:10">
      <c r="A507" s="104"/>
      <c r="B507" s="106"/>
      <c r="C507" s="106"/>
      <c r="G507" s="106" t="s">
        <v>2875</v>
      </c>
      <c r="H507" s="106" t="s">
        <v>2876</v>
      </c>
      <c r="I507" s="106" t="s">
        <v>2877</v>
      </c>
      <c r="J507" s="106" t="s">
        <v>2876</v>
      </c>
    </row>
    <row r="508" spans="1:10">
      <c r="A508" s="104"/>
      <c r="B508" s="106"/>
      <c r="C508" s="106"/>
      <c r="G508" s="106" t="s">
        <v>2878</v>
      </c>
      <c r="H508" s="106" t="s">
        <v>2879</v>
      </c>
      <c r="I508" s="106" t="s">
        <v>2880</v>
      </c>
      <c r="J508" s="106" t="s">
        <v>2881</v>
      </c>
    </row>
    <row r="509" spans="1:10">
      <c r="A509" s="104"/>
      <c r="B509" s="106"/>
      <c r="C509" s="106"/>
      <c r="G509" s="106" t="s">
        <v>2878</v>
      </c>
      <c r="H509" s="106" t="s">
        <v>2879</v>
      </c>
      <c r="I509" s="106" t="s">
        <v>2882</v>
      </c>
      <c r="J509" s="106" t="s">
        <v>2883</v>
      </c>
    </row>
    <row r="510" spans="1:10">
      <c r="A510" s="104"/>
      <c r="B510" s="106"/>
      <c r="C510" s="106"/>
      <c r="G510" s="106" t="s">
        <v>736</v>
      </c>
      <c r="H510" s="106" t="s">
        <v>2884</v>
      </c>
      <c r="I510" s="106" t="s">
        <v>2885</v>
      </c>
      <c r="J510" s="106" t="s">
        <v>2886</v>
      </c>
    </row>
    <row r="511" spans="1:10">
      <c r="A511" s="104"/>
      <c r="B511" s="106"/>
      <c r="C511" s="106"/>
      <c r="G511" s="106" t="s">
        <v>736</v>
      </c>
      <c r="H511" s="106" t="s">
        <v>2884</v>
      </c>
      <c r="I511" s="106" t="s">
        <v>1297</v>
      </c>
      <c r="J511" s="106" t="s">
        <v>2887</v>
      </c>
    </row>
    <row r="512" spans="1:10">
      <c r="A512" s="104"/>
      <c r="B512" s="106"/>
      <c r="C512" s="106"/>
      <c r="G512" s="106" t="s">
        <v>756</v>
      </c>
      <c r="H512" s="106" t="s">
        <v>2888</v>
      </c>
      <c r="I512" s="106" t="s">
        <v>2889</v>
      </c>
      <c r="J512" s="106" t="s">
        <v>2888</v>
      </c>
    </row>
    <row r="513" spans="1:10">
      <c r="A513" s="104"/>
      <c r="B513" s="106"/>
      <c r="C513" s="106"/>
      <c r="G513" s="106" t="s">
        <v>776</v>
      </c>
      <c r="H513" s="106" t="s">
        <v>2890</v>
      </c>
      <c r="I513" s="106" t="s">
        <v>1316</v>
      </c>
      <c r="J513" s="106" t="s">
        <v>2891</v>
      </c>
    </row>
    <row r="514" spans="1:10">
      <c r="A514" s="104"/>
      <c r="B514" s="106"/>
      <c r="C514" s="106"/>
      <c r="G514" s="106" t="s">
        <v>776</v>
      </c>
      <c r="H514" s="106" t="s">
        <v>2890</v>
      </c>
      <c r="I514" s="106" t="s">
        <v>2892</v>
      </c>
      <c r="J514" s="106" t="s">
        <v>2893</v>
      </c>
    </row>
    <row r="515" spans="1:10">
      <c r="A515" s="104"/>
      <c r="B515" s="106"/>
      <c r="C515" s="106"/>
      <c r="G515" s="106" t="s">
        <v>740</v>
      </c>
      <c r="H515" s="106" t="s">
        <v>2894</v>
      </c>
      <c r="I515" s="106" t="s">
        <v>2895</v>
      </c>
      <c r="J515" s="106" t="s">
        <v>2894</v>
      </c>
    </row>
    <row r="516" spans="1:10">
      <c r="A516" s="104"/>
      <c r="B516" s="106"/>
      <c r="C516" s="106"/>
      <c r="G516" s="106" t="s">
        <v>738</v>
      </c>
      <c r="H516" s="106" t="s">
        <v>2896</v>
      </c>
      <c r="I516" s="106" t="s">
        <v>1348</v>
      </c>
      <c r="J516" s="106" t="s">
        <v>2897</v>
      </c>
    </row>
    <row r="517" spans="1:10">
      <c r="A517" s="104"/>
      <c r="B517" s="106"/>
      <c r="C517" s="106"/>
      <c r="G517" s="106" t="s">
        <v>738</v>
      </c>
      <c r="H517" s="106" t="s">
        <v>2896</v>
      </c>
      <c r="I517" s="106" t="s">
        <v>1350</v>
      </c>
      <c r="J517" s="106" t="s">
        <v>2898</v>
      </c>
    </row>
    <row r="518" spans="1:10">
      <c r="A518" s="104"/>
      <c r="B518" s="106"/>
      <c r="C518" s="106"/>
      <c r="G518" s="106" t="s">
        <v>766</v>
      </c>
      <c r="H518" s="106" t="s">
        <v>2899</v>
      </c>
      <c r="I518" s="106" t="s">
        <v>2900</v>
      </c>
      <c r="J518" s="106" t="s">
        <v>2899</v>
      </c>
    </row>
    <row r="519" spans="1:10">
      <c r="A519" s="104"/>
      <c r="B519" s="106"/>
      <c r="C519" s="106"/>
      <c r="G519" s="106" t="s">
        <v>2901</v>
      </c>
      <c r="H519" s="106" t="s">
        <v>2902</v>
      </c>
      <c r="I519" s="106" t="s">
        <v>2903</v>
      </c>
      <c r="J519" s="106" t="s">
        <v>2902</v>
      </c>
    </row>
    <row r="520" spans="1:10">
      <c r="A520" s="104"/>
      <c r="B520" s="106"/>
      <c r="C520" s="106"/>
      <c r="G520" s="106" t="s">
        <v>2904</v>
      </c>
      <c r="H520" s="106" t="s">
        <v>2905</v>
      </c>
      <c r="I520" s="106" t="s">
        <v>2906</v>
      </c>
      <c r="J520" s="106" t="s">
        <v>2905</v>
      </c>
    </row>
    <row r="521" spans="1:10">
      <c r="A521" s="104"/>
      <c r="B521" s="106"/>
      <c r="C521" s="106"/>
      <c r="G521" s="106" t="s">
        <v>2907</v>
      </c>
      <c r="H521" s="106" t="s">
        <v>2908</v>
      </c>
      <c r="I521" s="106" t="s">
        <v>2909</v>
      </c>
      <c r="J521" s="106" t="s">
        <v>2908</v>
      </c>
    </row>
    <row r="522" spans="1:10">
      <c r="A522" s="104"/>
      <c r="B522" s="106"/>
      <c r="C522" s="106"/>
      <c r="G522" s="106" t="s">
        <v>2910</v>
      </c>
      <c r="H522" s="106" t="s">
        <v>2911</v>
      </c>
      <c r="I522" s="106" t="s">
        <v>2912</v>
      </c>
      <c r="J522" s="106" t="s">
        <v>2911</v>
      </c>
    </row>
    <row r="523" spans="1:10">
      <c r="A523" s="104"/>
      <c r="B523" s="106"/>
      <c r="C523" s="106"/>
      <c r="G523" s="106" t="s">
        <v>2913</v>
      </c>
      <c r="H523" s="106" t="s">
        <v>667</v>
      </c>
      <c r="I523" s="106" t="s">
        <v>2914</v>
      </c>
      <c r="J523" s="106" t="s">
        <v>667</v>
      </c>
    </row>
    <row r="524" spans="1:10">
      <c r="A524" s="104"/>
      <c r="B524" s="106"/>
      <c r="C524" s="106"/>
      <c r="G524" s="106" t="s">
        <v>2915</v>
      </c>
      <c r="H524" s="106" t="s">
        <v>2916</v>
      </c>
      <c r="I524" s="106" t="s">
        <v>2917</v>
      </c>
      <c r="J524" s="106" t="s">
        <v>2918</v>
      </c>
    </row>
    <row r="525" spans="1:10">
      <c r="A525" s="104"/>
      <c r="B525" s="106"/>
      <c r="C525" s="106"/>
      <c r="G525" s="106" t="s">
        <v>2915</v>
      </c>
      <c r="H525" s="106" t="s">
        <v>2916</v>
      </c>
      <c r="I525" s="106" t="s">
        <v>2919</v>
      </c>
      <c r="J525" s="106" t="s">
        <v>2920</v>
      </c>
    </row>
    <row r="526" spans="1:10">
      <c r="A526" s="104"/>
      <c r="B526" s="106"/>
      <c r="C526" s="106"/>
      <c r="G526" s="106" t="s">
        <v>2921</v>
      </c>
      <c r="H526" s="106" t="s">
        <v>2922</v>
      </c>
      <c r="I526" s="106" t="s">
        <v>2923</v>
      </c>
      <c r="J526" s="106" t="s">
        <v>2924</v>
      </c>
    </row>
    <row r="527" spans="1:10">
      <c r="A527" s="104"/>
      <c r="B527" s="106"/>
      <c r="C527" s="106"/>
      <c r="G527" s="106" t="s">
        <v>2921</v>
      </c>
      <c r="H527" s="106" t="s">
        <v>2922</v>
      </c>
      <c r="I527" s="106" t="s">
        <v>2925</v>
      </c>
      <c r="J527" s="106" t="s">
        <v>2926</v>
      </c>
    </row>
    <row r="528" spans="1:10">
      <c r="A528" s="104"/>
      <c r="B528" s="106"/>
      <c r="C528" s="106"/>
      <c r="G528" s="106" t="s">
        <v>2921</v>
      </c>
      <c r="H528" s="106" t="s">
        <v>2922</v>
      </c>
      <c r="I528" s="106" t="s">
        <v>2927</v>
      </c>
      <c r="J528" s="106" t="s">
        <v>2928</v>
      </c>
    </row>
    <row r="529" spans="1:10">
      <c r="A529" s="104"/>
      <c r="B529" s="106"/>
      <c r="C529" s="106"/>
      <c r="G529" s="106" t="s">
        <v>2929</v>
      </c>
      <c r="H529" s="106" t="s">
        <v>2930</v>
      </c>
      <c r="I529" s="106" t="s">
        <v>2931</v>
      </c>
      <c r="J529" s="106" t="s">
        <v>2932</v>
      </c>
    </row>
    <row r="530" spans="1:10">
      <c r="A530" s="104"/>
      <c r="B530" s="106"/>
      <c r="C530" s="106"/>
      <c r="G530" s="106" t="s">
        <v>2929</v>
      </c>
      <c r="H530" s="106" t="s">
        <v>2930</v>
      </c>
      <c r="I530" s="106" t="s">
        <v>2933</v>
      </c>
      <c r="J530" s="106" t="s">
        <v>2934</v>
      </c>
    </row>
    <row r="531" spans="1:10">
      <c r="A531" s="104"/>
      <c r="B531" s="106"/>
      <c r="C531" s="106"/>
      <c r="G531" s="106" t="s">
        <v>2929</v>
      </c>
      <c r="H531" s="106" t="s">
        <v>2930</v>
      </c>
      <c r="I531" s="106" t="s">
        <v>2935</v>
      </c>
      <c r="J531" s="106" t="s">
        <v>2936</v>
      </c>
    </row>
    <row r="532" spans="1:10">
      <c r="A532" s="104"/>
      <c r="B532" s="106"/>
      <c r="C532" s="106"/>
      <c r="G532" s="106" t="s">
        <v>2929</v>
      </c>
      <c r="H532" s="106" t="s">
        <v>2930</v>
      </c>
      <c r="I532" s="106" t="s">
        <v>2937</v>
      </c>
      <c r="J532" s="106" t="s">
        <v>2938</v>
      </c>
    </row>
    <row r="533" spans="1:10">
      <c r="A533" s="104"/>
      <c r="B533" s="106"/>
      <c r="C533" s="106"/>
      <c r="G533" s="106" t="s">
        <v>2929</v>
      </c>
      <c r="H533" s="106" t="s">
        <v>2930</v>
      </c>
      <c r="I533" s="106" t="s">
        <v>2939</v>
      </c>
      <c r="J533" s="106" t="s">
        <v>2940</v>
      </c>
    </row>
    <row r="534" spans="1:10">
      <c r="A534" s="104"/>
      <c r="B534" s="106"/>
      <c r="C534" s="106"/>
      <c r="G534" s="106" t="s">
        <v>2929</v>
      </c>
      <c r="H534" s="106" t="s">
        <v>2930</v>
      </c>
      <c r="I534" s="106" t="s">
        <v>2941</v>
      </c>
      <c r="J534" s="106" t="s">
        <v>2942</v>
      </c>
    </row>
    <row r="535" spans="1:10">
      <c r="A535" s="104"/>
      <c r="B535" s="106"/>
      <c r="C535" s="106"/>
      <c r="G535" s="106" t="s">
        <v>2943</v>
      </c>
      <c r="H535" s="106" t="s">
        <v>2944</v>
      </c>
      <c r="I535" s="106" t="s">
        <v>2945</v>
      </c>
      <c r="J535" s="106" t="s">
        <v>2944</v>
      </c>
    </row>
    <row r="536" spans="1:10">
      <c r="A536" s="104"/>
      <c r="B536" s="106"/>
      <c r="C536" s="106"/>
      <c r="G536" s="106" t="s">
        <v>747</v>
      </c>
      <c r="H536" s="106" t="s">
        <v>2946</v>
      </c>
      <c r="I536" s="106" t="s">
        <v>2947</v>
      </c>
      <c r="J536" s="106" t="s">
        <v>2946</v>
      </c>
    </row>
    <row r="537" spans="1:10">
      <c r="A537" s="104"/>
      <c r="B537" s="106"/>
      <c r="C537" s="106"/>
      <c r="G537" s="106" t="s">
        <v>763</v>
      </c>
      <c r="H537" s="106" t="s">
        <v>2948</v>
      </c>
      <c r="I537" s="106" t="s">
        <v>1445</v>
      </c>
      <c r="J537" s="106" t="s">
        <v>2948</v>
      </c>
    </row>
    <row r="538" spans="1:10">
      <c r="A538" s="104"/>
      <c r="B538" s="106"/>
      <c r="C538" s="106"/>
      <c r="G538" s="106" t="s">
        <v>744</v>
      </c>
      <c r="H538" s="106" t="s">
        <v>2949</v>
      </c>
      <c r="I538" s="106" t="s">
        <v>2950</v>
      </c>
      <c r="J538" s="106" t="s">
        <v>2949</v>
      </c>
    </row>
    <row r="539" spans="1:10">
      <c r="A539" s="104"/>
      <c r="B539" s="106"/>
      <c r="C539" s="106"/>
      <c r="G539" s="106" t="s">
        <v>2951</v>
      </c>
      <c r="H539" s="106" t="s">
        <v>2952</v>
      </c>
      <c r="I539" s="106" t="s">
        <v>2953</v>
      </c>
      <c r="J539" s="106" t="s">
        <v>2954</v>
      </c>
    </row>
    <row r="540" spans="1:10">
      <c r="A540" s="104"/>
      <c r="B540" s="106"/>
      <c r="C540" s="106"/>
      <c r="G540" s="106" t="s">
        <v>2951</v>
      </c>
      <c r="H540" s="106" t="s">
        <v>2952</v>
      </c>
      <c r="I540" s="106" t="s">
        <v>2955</v>
      </c>
      <c r="J540" s="106" t="s">
        <v>2956</v>
      </c>
    </row>
    <row r="541" spans="1:10">
      <c r="A541" s="104"/>
      <c r="B541" s="106"/>
      <c r="C541" s="106"/>
      <c r="G541" s="106" t="s">
        <v>2957</v>
      </c>
      <c r="H541" s="106" t="s">
        <v>2958</v>
      </c>
      <c r="I541" s="106" t="s">
        <v>2959</v>
      </c>
      <c r="J541" s="106" t="s">
        <v>2958</v>
      </c>
    </row>
    <row r="542" spans="1:10">
      <c r="A542" s="104"/>
      <c r="B542" s="106"/>
      <c r="C542" s="106"/>
      <c r="G542" s="106" t="s">
        <v>2960</v>
      </c>
      <c r="H542" s="106" t="s">
        <v>2961</v>
      </c>
      <c r="I542" s="106" t="s">
        <v>2962</v>
      </c>
      <c r="J542" s="106" t="s">
        <v>2961</v>
      </c>
    </row>
    <row r="543" spans="1:10">
      <c r="A543" s="104"/>
      <c r="B543" s="106"/>
      <c r="C543" s="106"/>
      <c r="G543" s="106" t="s">
        <v>2963</v>
      </c>
      <c r="H543" s="106" t="s">
        <v>2964</v>
      </c>
      <c r="I543" s="106" t="s">
        <v>2965</v>
      </c>
      <c r="J543" s="106" t="s">
        <v>2964</v>
      </c>
    </row>
    <row r="544" spans="1:10">
      <c r="A544" s="104"/>
      <c r="B544" s="106"/>
      <c r="C544" s="106"/>
      <c r="G544" s="106" t="s">
        <v>2966</v>
      </c>
      <c r="H544" s="106" t="s">
        <v>2967</v>
      </c>
      <c r="I544" s="106" t="s">
        <v>2968</v>
      </c>
      <c r="J544" s="106" t="s">
        <v>2967</v>
      </c>
    </row>
    <row r="545" spans="1:10">
      <c r="A545" s="104"/>
      <c r="B545" s="106"/>
      <c r="C545" s="106"/>
      <c r="G545" s="106" t="s">
        <v>1469</v>
      </c>
      <c r="H545" s="106" t="s">
        <v>2969</v>
      </c>
      <c r="I545" s="106" t="s">
        <v>2970</v>
      </c>
      <c r="J545" s="106" t="s">
        <v>2969</v>
      </c>
    </row>
    <row r="546" spans="1:10">
      <c r="A546" s="104"/>
      <c r="B546" s="106"/>
      <c r="C546" s="106"/>
      <c r="G546" s="106" t="s">
        <v>753</v>
      </c>
      <c r="H546" s="106" t="s">
        <v>2971</v>
      </c>
      <c r="I546" s="106" t="s">
        <v>1480</v>
      </c>
      <c r="J546" s="106" t="s">
        <v>2972</v>
      </c>
    </row>
    <row r="547" spans="1:10">
      <c r="A547" s="104"/>
      <c r="B547" s="106"/>
      <c r="C547" s="106"/>
      <c r="G547" s="106" t="s">
        <v>753</v>
      </c>
      <c r="H547" s="106" t="s">
        <v>2971</v>
      </c>
      <c r="I547" s="106" t="s">
        <v>1482</v>
      </c>
      <c r="J547" s="106" t="s">
        <v>2973</v>
      </c>
    </row>
    <row r="548" spans="1:10">
      <c r="A548" s="104"/>
      <c r="B548" s="106"/>
      <c r="C548" s="106"/>
      <c r="G548" s="106" t="s">
        <v>753</v>
      </c>
      <c r="H548" s="106" t="s">
        <v>2971</v>
      </c>
      <c r="I548" s="106" t="s">
        <v>2974</v>
      </c>
      <c r="J548" s="106" t="s">
        <v>2975</v>
      </c>
    </row>
    <row r="549" spans="1:10">
      <c r="A549" s="104"/>
      <c r="B549" s="106"/>
      <c r="C549" s="106"/>
      <c r="G549" s="106" t="s">
        <v>761</v>
      </c>
      <c r="H549" s="106" t="s">
        <v>2976</v>
      </c>
      <c r="I549" s="106" t="s">
        <v>2977</v>
      </c>
      <c r="J549" s="106" t="s">
        <v>2976</v>
      </c>
    </row>
    <row r="550" spans="1:10">
      <c r="A550" s="104"/>
      <c r="B550" s="106"/>
      <c r="C550" s="106"/>
      <c r="G550" s="106" t="s">
        <v>2978</v>
      </c>
      <c r="H550" s="106" t="s">
        <v>2979</v>
      </c>
      <c r="I550" s="106" t="s">
        <v>2980</v>
      </c>
      <c r="J550" s="106" t="s">
        <v>2981</v>
      </c>
    </row>
    <row r="551" spans="1:10">
      <c r="A551" s="104"/>
      <c r="B551" s="106"/>
      <c r="C551" s="106"/>
      <c r="G551" s="106" t="s">
        <v>2978</v>
      </c>
      <c r="H551" s="106" t="s">
        <v>2979</v>
      </c>
      <c r="I551" s="106" t="s">
        <v>2982</v>
      </c>
      <c r="J551" s="106" t="s">
        <v>2983</v>
      </c>
    </row>
    <row r="552" spans="1:10">
      <c r="A552" s="104"/>
      <c r="B552" s="106"/>
      <c r="C552" s="106"/>
      <c r="G552" s="106" t="s">
        <v>2984</v>
      </c>
      <c r="H552" s="106" t="s">
        <v>2985</v>
      </c>
      <c r="I552" s="106" t="s">
        <v>2986</v>
      </c>
      <c r="J552" s="106" t="s">
        <v>2985</v>
      </c>
    </row>
    <row r="553" spans="1:10">
      <c r="A553" s="104"/>
      <c r="B553" s="106"/>
      <c r="C553" s="106"/>
      <c r="G553" s="106" t="s">
        <v>2987</v>
      </c>
      <c r="H553" s="106" t="s">
        <v>2988</v>
      </c>
      <c r="I553" s="106" t="s">
        <v>2989</v>
      </c>
      <c r="J553" s="106" t="s">
        <v>2988</v>
      </c>
    </row>
    <row r="554" spans="1:10">
      <c r="A554" s="104"/>
      <c r="B554" s="106"/>
      <c r="C554" s="106"/>
      <c r="G554" s="106" t="s">
        <v>2990</v>
      </c>
      <c r="H554" s="106" t="s">
        <v>2991</v>
      </c>
      <c r="I554" s="106" t="s">
        <v>2992</v>
      </c>
      <c r="J554" s="106" t="s">
        <v>2993</v>
      </c>
    </row>
    <row r="555" spans="1:10">
      <c r="A555" s="104"/>
      <c r="B555" s="106"/>
      <c r="C555" s="106"/>
      <c r="G555" s="106" t="s">
        <v>2990</v>
      </c>
      <c r="H555" s="106" t="s">
        <v>2991</v>
      </c>
      <c r="I555" s="106" t="s">
        <v>2994</v>
      </c>
      <c r="J555" s="106" t="s">
        <v>2995</v>
      </c>
    </row>
    <row r="556" spans="1:10">
      <c r="A556" s="104"/>
      <c r="B556" s="106"/>
      <c r="C556" s="106"/>
      <c r="G556" s="106" t="s">
        <v>2990</v>
      </c>
      <c r="H556" s="106" t="s">
        <v>2991</v>
      </c>
      <c r="I556" s="106" t="s">
        <v>2996</v>
      </c>
      <c r="J556" s="106" t="s">
        <v>2997</v>
      </c>
    </row>
    <row r="557" spans="1:10">
      <c r="A557" s="104"/>
      <c r="B557" s="106"/>
      <c r="C557" s="106"/>
      <c r="G557" s="106" t="s">
        <v>760</v>
      </c>
      <c r="H557" s="106" t="s">
        <v>2998</v>
      </c>
      <c r="I557" s="106" t="s">
        <v>2999</v>
      </c>
      <c r="J557" s="106" t="s">
        <v>3000</v>
      </c>
    </row>
    <row r="558" spans="1:10">
      <c r="A558" s="104"/>
      <c r="B558" s="106"/>
      <c r="C558" s="106"/>
      <c r="G558" s="106" t="s">
        <v>760</v>
      </c>
      <c r="H558" s="106" t="s">
        <v>2998</v>
      </c>
      <c r="I558" s="106" t="s">
        <v>3001</v>
      </c>
      <c r="J558" s="106" t="s">
        <v>3002</v>
      </c>
    </row>
    <row r="559" spans="1:10">
      <c r="A559" s="104"/>
      <c r="B559" s="106"/>
      <c r="C559" s="106"/>
      <c r="G559" s="106" t="s">
        <v>760</v>
      </c>
      <c r="H559" s="106" t="s">
        <v>2998</v>
      </c>
      <c r="I559" s="106" t="s">
        <v>3003</v>
      </c>
      <c r="J559" s="106" t="s">
        <v>3460</v>
      </c>
    </row>
    <row r="560" spans="1:10">
      <c r="A560" s="104"/>
      <c r="B560" s="106"/>
      <c r="C560" s="106"/>
      <c r="G560" s="106" t="s">
        <v>773</v>
      </c>
      <c r="H560" s="106" t="s">
        <v>3004</v>
      </c>
      <c r="I560" s="106" t="s">
        <v>3005</v>
      </c>
      <c r="J560" s="106" t="s">
        <v>3006</v>
      </c>
    </row>
    <row r="561" spans="1:10">
      <c r="A561" s="104"/>
      <c r="B561" s="106"/>
      <c r="C561" s="106"/>
      <c r="G561" s="106" t="s">
        <v>773</v>
      </c>
      <c r="H561" s="106" t="s">
        <v>3004</v>
      </c>
      <c r="I561" s="106" t="s">
        <v>3007</v>
      </c>
      <c r="J561" s="106" t="s">
        <v>3008</v>
      </c>
    </row>
    <row r="562" spans="1:10">
      <c r="A562" s="104"/>
      <c r="B562" s="106"/>
      <c r="C562" s="106"/>
      <c r="G562" s="106" t="s">
        <v>773</v>
      </c>
      <c r="H562" s="106" t="s">
        <v>3004</v>
      </c>
      <c r="I562" s="106" t="s">
        <v>3009</v>
      </c>
      <c r="J562" s="106" t="s">
        <v>3010</v>
      </c>
    </row>
    <row r="563" spans="1:10">
      <c r="A563" s="104"/>
      <c r="B563" s="106"/>
      <c r="C563" s="106"/>
      <c r="G563" s="106" t="s">
        <v>773</v>
      </c>
      <c r="H563" s="106" t="s">
        <v>3004</v>
      </c>
      <c r="I563" s="106" t="s">
        <v>3011</v>
      </c>
      <c r="J563" s="106" t="s">
        <v>3012</v>
      </c>
    </row>
    <row r="564" spans="1:10">
      <c r="A564" s="104"/>
      <c r="B564" s="106"/>
      <c r="C564" s="106"/>
      <c r="G564" s="106" t="s">
        <v>773</v>
      </c>
      <c r="H564" s="106" t="s">
        <v>3004</v>
      </c>
      <c r="I564" s="106" t="s">
        <v>3013</v>
      </c>
      <c r="J564" s="106" t="s">
        <v>3014</v>
      </c>
    </row>
    <row r="565" spans="1:10">
      <c r="A565" s="104"/>
      <c r="B565" s="106"/>
      <c r="C565" s="106"/>
      <c r="G565" s="106" t="s">
        <v>735</v>
      </c>
      <c r="H565" s="106" t="s">
        <v>3015</v>
      </c>
      <c r="I565" s="106" t="s">
        <v>3016</v>
      </c>
      <c r="J565" s="106" t="s">
        <v>3015</v>
      </c>
    </row>
    <row r="566" spans="1:10">
      <c r="A566" s="104"/>
      <c r="B566" s="106"/>
      <c r="C566" s="106"/>
      <c r="G566" s="106" t="s">
        <v>3017</v>
      </c>
      <c r="H566" s="106" t="s">
        <v>3018</v>
      </c>
      <c r="I566" s="106" t="s">
        <v>3019</v>
      </c>
      <c r="J566" s="106" t="s">
        <v>3018</v>
      </c>
    </row>
    <row r="567" spans="1:10">
      <c r="A567" s="104"/>
      <c r="B567" s="106"/>
      <c r="C567" s="106"/>
      <c r="G567" s="106" t="s">
        <v>3020</v>
      </c>
      <c r="H567" s="106" t="s">
        <v>3021</v>
      </c>
      <c r="I567" s="106" t="s">
        <v>3022</v>
      </c>
      <c r="J567" s="106" t="s">
        <v>3021</v>
      </c>
    </row>
    <row r="568" spans="1:10">
      <c r="A568" s="104"/>
      <c r="B568" s="106"/>
      <c r="C568" s="106"/>
      <c r="G568" s="106" t="s">
        <v>3023</v>
      </c>
      <c r="H568" s="106" t="s">
        <v>3024</v>
      </c>
      <c r="I568" s="106" t="s">
        <v>3025</v>
      </c>
      <c r="J568" s="106" t="s">
        <v>3026</v>
      </c>
    </row>
    <row r="569" spans="1:10">
      <c r="A569" s="104"/>
      <c r="B569" s="106"/>
      <c r="C569" s="106"/>
      <c r="G569" s="106" t="s">
        <v>3023</v>
      </c>
      <c r="H569" s="106" t="s">
        <v>3024</v>
      </c>
      <c r="I569" s="106" t="s">
        <v>3027</v>
      </c>
      <c r="J569" s="106" t="s">
        <v>3028</v>
      </c>
    </row>
    <row r="570" spans="1:10">
      <c r="A570" s="104"/>
      <c r="B570" s="106"/>
      <c r="C570" s="106"/>
      <c r="G570" s="106" t="s">
        <v>3029</v>
      </c>
      <c r="H570" s="106" t="s">
        <v>3030</v>
      </c>
      <c r="I570" s="106" t="s">
        <v>3031</v>
      </c>
      <c r="J570" s="106" t="s">
        <v>3032</v>
      </c>
    </row>
    <row r="571" spans="1:10">
      <c r="A571" s="104"/>
      <c r="B571" s="106"/>
      <c r="C571" s="106"/>
      <c r="G571" s="106" t="s">
        <v>3029</v>
      </c>
      <c r="H571" s="106" t="s">
        <v>3030</v>
      </c>
      <c r="I571" s="106" t="s">
        <v>3033</v>
      </c>
      <c r="J571" s="106" t="s">
        <v>3034</v>
      </c>
    </row>
    <row r="572" spans="1:10">
      <c r="A572" s="104"/>
      <c r="B572" s="106"/>
      <c r="C572" s="106"/>
      <c r="G572" s="106" t="s">
        <v>3029</v>
      </c>
      <c r="H572" s="106" t="s">
        <v>3030</v>
      </c>
      <c r="I572" s="106" t="s">
        <v>3035</v>
      </c>
      <c r="J572" s="106" t="s">
        <v>3036</v>
      </c>
    </row>
    <row r="573" spans="1:10">
      <c r="A573" s="104"/>
      <c r="B573" s="106"/>
      <c r="C573" s="106"/>
      <c r="G573" s="106" t="s">
        <v>3037</v>
      </c>
      <c r="H573" s="106" t="s">
        <v>3038</v>
      </c>
      <c r="I573" s="106" t="s">
        <v>3039</v>
      </c>
      <c r="J573" s="106" t="s">
        <v>3040</v>
      </c>
    </row>
    <row r="574" spans="1:10">
      <c r="A574" s="104"/>
      <c r="B574" s="106"/>
      <c r="C574" s="106"/>
      <c r="G574" s="106" t="s">
        <v>3037</v>
      </c>
      <c r="H574" s="106" t="s">
        <v>3038</v>
      </c>
      <c r="I574" s="106" t="s">
        <v>3041</v>
      </c>
      <c r="J574" s="106" t="s">
        <v>3042</v>
      </c>
    </row>
    <row r="575" spans="1:10">
      <c r="A575" s="104"/>
      <c r="B575" s="106"/>
      <c r="C575" s="106"/>
      <c r="G575" s="106" t="s">
        <v>3037</v>
      </c>
      <c r="H575" s="106" t="s">
        <v>3038</v>
      </c>
      <c r="I575" s="106" t="s">
        <v>3043</v>
      </c>
      <c r="J575" s="106" t="s">
        <v>3044</v>
      </c>
    </row>
    <row r="576" spans="1:10">
      <c r="A576" s="104"/>
      <c r="B576" s="106"/>
      <c r="C576" s="106"/>
      <c r="G576" s="106" t="s">
        <v>3037</v>
      </c>
      <c r="H576" s="106" t="s">
        <v>3038</v>
      </c>
      <c r="I576" s="106" t="s">
        <v>3045</v>
      </c>
      <c r="J576" s="106" t="s">
        <v>3046</v>
      </c>
    </row>
    <row r="577" spans="1:10">
      <c r="A577" s="104"/>
      <c r="B577" s="106"/>
      <c r="C577" s="106"/>
      <c r="G577" s="106" t="s">
        <v>3047</v>
      </c>
      <c r="H577" s="106" t="s">
        <v>3048</v>
      </c>
      <c r="I577" s="106" t="s">
        <v>3049</v>
      </c>
      <c r="J577" s="106" t="s">
        <v>3048</v>
      </c>
    </row>
    <row r="578" spans="1:10">
      <c r="A578" s="104"/>
      <c r="B578" s="106"/>
      <c r="C578" s="106"/>
      <c r="G578" s="106" t="s">
        <v>3050</v>
      </c>
      <c r="H578" s="106" t="s">
        <v>3051</v>
      </c>
      <c r="I578" s="106" t="s">
        <v>3052</v>
      </c>
      <c r="J578" s="106" t="s">
        <v>3051</v>
      </c>
    </row>
    <row r="579" spans="1:10">
      <c r="A579" s="104"/>
      <c r="B579" s="106"/>
      <c r="C579" s="106"/>
      <c r="G579" s="106" t="s">
        <v>3053</v>
      </c>
      <c r="H579" s="106" t="s">
        <v>3054</v>
      </c>
      <c r="I579" s="106" t="s">
        <v>3055</v>
      </c>
      <c r="J579" s="106" t="s">
        <v>3056</v>
      </c>
    </row>
    <row r="580" spans="1:10">
      <c r="A580" s="104"/>
      <c r="B580" s="106"/>
      <c r="C580" s="106"/>
      <c r="G580" s="106" t="s">
        <v>3053</v>
      </c>
      <c r="H580" s="106" t="s">
        <v>3054</v>
      </c>
      <c r="I580" s="106" t="s">
        <v>3057</v>
      </c>
      <c r="J580" s="106" t="s">
        <v>3058</v>
      </c>
    </row>
    <row r="581" spans="1:10">
      <c r="A581" s="104"/>
      <c r="B581" s="106"/>
      <c r="C581" s="106"/>
      <c r="G581" s="106" t="s">
        <v>3053</v>
      </c>
      <c r="H581" s="106" t="s">
        <v>3054</v>
      </c>
      <c r="I581" s="106" t="s">
        <v>3059</v>
      </c>
      <c r="J581" s="106" t="s">
        <v>3060</v>
      </c>
    </row>
    <row r="582" spans="1:10">
      <c r="A582" s="104"/>
      <c r="B582" s="106"/>
      <c r="C582" s="106"/>
      <c r="G582" s="106" t="s">
        <v>3061</v>
      </c>
      <c r="H582" s="106" t="s">
        <v>3062</v>
      </c>
      <c r="I582" s="106" t="s">
        <v>3063</v>
      </c>
      <c r="J582" s="106" t="s">
        <v>3062</v>
      </c>
    </row>
    <row r="583" spans="1:10">
      <c r="A583" s="104"/>
      <c r="B583" s="106"/>
      <c r="C583" s="106"/>
      <c r="G583" s="106" t="s">
        <v>3064</v>
      </c>
      <c r="H583" s="106" t="s">
        <v>3065</v>
      </c>
      <c r="I583" s="106" t="s">
        <v>3066</v>
      </c>
      <c r="J583" s="106" t="s">
        <v>3065</v>
      </c>
    </row>
    <row r="584" spans="1:10">
      <c r="A584" s="104"/>
      <c r="B584" s="106"/>
      <c r="C584" s="106"/>
      <c r="G584" s="106" t="s">
        <v>3067</v>
      </c>
      <c r="H584" s="106" t="s">
        <v>3068</v>
      </c>
      <c r="I584" s="106" t="s">
        <v>3069</v>
      </c>
      <c r="J584" s="106" t="s">
        <v>3068</v>
      </c>
    </row>
    <row r="585" spans="1:10">
      <c r="A585" s="104"/>
      <c r="B585" s="106"/>
      <c r="C585" s="106"/>
      <c r="G585" s="106" t="s">
        <v>3070</v>
      </c>
      <c r="H585" s="106" t="s">
        <v>3461</v>
      </c>
      <c r="I585" s="106" t="s">
        <v>3071</v>
      </c>
      <c r="J585" s="106" t="s">
        <v>3462</v>
      </c>
    </row>
    <row r="586" spans="1:10">
      <c r="A586" s="104"/>
      <c r="B586" s="106"/>
      <c r="C586" s="106"/>
      <c r="G586" s="106" t="s">
        <v>3070</v>
      </c>
      <c r="H586" s="106" t="s">
        <v>3461</v>
      </c>
      <c r="I586" s="106" t="s">
        <v>3072</v>
      </c>
      <c r="J586" s="106" t="s">
        <v>3073</v>
      </c>
    </row>
    <row r="587" spans="1:10">
      <c r="A587" s="104"/>
      <c r="B587" s="106"/>
      <c r="C587" s="106"/>
      <c r="G587" s="106" t="s">
        <v>3074</v>
      </c>
      <c r="H587" s="106" t="s">
        <v>3075</v>
      </c>
      <c r="I587" s="106" t="s">
        <v>3076</v>
      </c>
      <c r="J587" s="106" t="s">
        <v>3075</v>
      </c>
    </row>
    <row r="588" spans="1:10">
      <c r="A588" s="104"/>
      <c r="B588" s="106"/>
      <c r="C588" s="106"/>
      <c r="G588" s="106" t="s">
        <v>3077</v>
      </c>
      <c r="H588" s="106" t="s">
        <v>3463</v>
      </c>
      <c r="I588" s="106" t="s">
        <v>3078</v>
      </c>
      <c r="J588" s="106" t="s">
        <v>3464</v>
      </c>
    </row>
    <row r="589" spans="1:10">
      <c r="A589" s="104"/>
      <c r="B589" s="106"/>
      <c r="C589" s="106"/>
      <c r="G589" s="106" t="s">
        <v>3077</v>
      </c>
      <c r="H589" s="106" t="s">
        <v>3463</v>
      </c>
      <c r="I589" s="106" t="s">
        <v>3079</v>
      </c>
      <c r="J589" s="106" t="s">
        <v>3080</v>
      </c>
    </row>
    <row r="590" spans="1:10">
      <c r="A590" s="104"/>
      <c r="B590" s="106"/>
      <c r="C590" s="106"/>
      <c r="G590" s="106" t="s">
        <v>3081</v>
      </c>
      <c r="H590" s="106" t="s">
        <v>3082</v>
      </c>
      <c r="I590" s="106" t="s">
        <v>3083</v>
      </c>
      <c r="J590" s="106" t="s">
        <v>3084</v>
      </c>
    </row>
    <row r="591" spans="1:10">
      <c r="A591" s="104"/>
      <c r="B591" s="106"/>
      <c r="C591" s="106"/>
      <c r="G591" s="106" t="s">
        <v>3081</v>
      </c>
      <c r="H591" s="106" t="s">
        <v>3082</v>
      </c>
      <c r="I591" s="106" t="s">
        <v>3085</v>
      </c>
      <c r="J591" s="106" t="s">
        <v>3086</v>
      </c>
    </row>
    <row r="592" spans="1:10">
      <c r="A592" s="104"/>
      <c r="B592" s="106"/>
      <c r="C592" s="106"/>
      <c r="G592" s="106" t="s">
        <v>3087</v>
      </c>
      <c r="H592" s="106" t="s">
        <v>689</v>
      </c>
      <c r="I592" s="106" t="s">
        <v>3088</v>
      </c>
      <c r="J592" s="106" t="s">
        <v>3089</v>
      </c>
    </row>
    <row r="593" spans="1:10">
      <c r="A593" s="104"/>
      <c r="B593" s="106"/>
      <c r="C593" s="106"/>
      <c r="G593" s="106" t="s">
        <v>3087</v>
      </c>
      <c r="H593" s="106" t="s">
        <v>689</v>
      </c>
      <c r="I593" s="106" t="s">
        <v>3090</v>
      </c>
      <c r="J593" s="106" t="s">
        <v>3091</v>
      </c>
    </row>
    <row r="594" spans="1:10">
      <c r="A594" s="104"/>
      <c r="B594" s="106"/>
      <c r="C594" s="106"/>
      <c r="G594" s="106" t="s">
        <v>3087</v>
      </c>
      <c r="H594" s="106" t="s">
        <v>689</v>
      </c>
      <c r="I594" s="106" t="s">
        <v>3092</v>
      </c>
      <c r="J594" s="106" t="s">
        <v>3093</v>
      </c>
    </row>
    <row r="595" spans="1:10">
      <c r="A595" s="104"/>
      <c r="B595" s="106"/>
      <c r="C595" s="106"/>
      <c r="G595" s="106" t="s">
        <v>3087</v>
      </c>
      <c r="H595" s="106" t="s">
        <v>689</v>
      </c>
      <c r="I595" s="106" t="s">
        <v>3094</v>
      </c>
      <c r="J595" s="106" t="s">
        <v>3095</v>
      </c>
    </row>
    <row r="596" spans="1:10">
      <c r="A596" s="104"/>
      <c r="B596" s="106"/>
      <c r="C596" s="106"/>
      <c r="G596" s="106" t="s">
        <v>3096</v>
      </c>
      <c r="H596" s="106" t="s">
        <v>691</v>
      </c>
      <c r="I596" s="106" t="s">
        <v>3097</v>
      </c>
      <c r="J596" s="106" t="s">
        <v>3098</v>
      </c>
    </row>
    <row r="597" spans="1:10">
      <c r="A597" s="104"/>
      <c r="B597" s="106"/>
      <c r="C597" s="106"/>
      <c r="G597" s="106" t="s">
        <v>3096</v>
      </c>
      <c r="H597" s="106" t="s">
        <v>691</v>
      </c>
      <c r="I597" s="106" t="s">
        <v>3099</v>
      </c>
      <c r="J597" s="106" t="s">
        <v>3100</v>
      </c>
    </row>
    <row r="598" spans="1:10">
      <c r="A598" s="104"/>
      <c r="B598" s="106"/>
      <c r="C598" s="106"/>
      <c r="G598" s="106" t="s">
        <v>3096</v>
      </c>
      <c r="H598" s="106" t="s">
        <v>691</v>
      </c>
      <c r="I598" s="106" t="s">
        <v>3101</v>
      </c>
      <c r="J598" s="106" t="s">
        <v>3102</v>
      </c>
    </row>
    <row r="599" spans="1:10">
      <c r="A599" s="104"/>
      <c r="B599" s="106"/>
      <c r="C599" s="106"/>
      <c r="G599" s="106" t="s">
        <v>3096</v>
      </c>
      <c r="H599" s="106" t="s">
        <v>691</v>
      </c>
      <c r="I599" s="106" t="s">
        <v>3103</v>
      </c>
      <c r="J599" s="106" t="s">
        <v>3104</v>
      </c>
    </row>
    <row r="600" spans="1:10">
      <c r="G600" s="106" t="s">
        <v>3096</v>
      </c>
      <c r="H600" s="106" t="s">
        <v>691</v>
      </c>
      <c r="I600" s="106" t="s">
        <v>3105</v>
      </c>
      <c r="J600" s="106" t="s">
        <v>3106</v>
      </c>
    </row>
    <row r="601" spans="1:10">
      <c r="G601" s="106" t="s">
        <v>3107</v>
      </c>
      <c r="H601" s="106" t="s">
        <v>693</v>
      </c>
      <c r="I601" s="106" t="s">
        <v>3108</v>
      </c>
      <c r="J601" s="106" t="s">
        <v>693</v>
      </c>
    </row>
    <row r="602" spans="1:10">
      <c r="G602" s="106" t="s">
        <v>3109</v>
      </c>
      <c r="H602" s="106" t="s">
        <v>3110</v>
      </c>
      <c r="I602" s="106" t="s">
        <v>3111</v>
      </c>
      <c r="J602" s="106" t="s">
        <v>3112</v>
      </c>
    </row>
    <row r="603" spans="1:10">
      <c r="G603" s="106" t="s">
        <v>3109</v>
      </c>
      <c r="H603" s="106" t="s">
        <v>3110</v>
      </c>
      <c r="I603" s="106" t="s">
        <v>3113</v>
      </c>
      <c r="J603" s="106" t="s">
        <v>3114</v>
      </c>
    </row>
    <row r="604" spans="1:10">
      <c r="G604" s="106" t="s">
        <v>3109</v>
      </c>
      <c r="H604" s="106" t="s">
        <v>3110</v>
      </c>
      <c r="I604" s="106" t="s">
        <v>3115</v>
      </c>
      <c r="J604" s="106" t="s">
        <v>3116</v>
      </c>
    </row>
    <row r="605" spans="1:10">
      <c r="G605" s="106" t="s">
        <v>3109</v>
      </c>
      <c r="H605" s="106" t="s">
        <v>3110</v>
      </c>
      <c r="I605" s="106" t="s">
        <v>3117</v>
      </c>
      <c r="J605" s="106" t="s">
        <v>3118</v>
      </c>
    </row>
    <row r="606" spans="1:10">
      <c r="G606" s="106" t="s">
        <v>3119</v>
      </c>
      <c r="H606" s="106" t="s">
        <v>3120</v>
      </c>
      <c r="I606" s="106" t="s">
        <v>3121</v>
      </c>
      <c r="J606" s="106" t="s">
        <v>3122</v>
      </c>
    </row>
    <row r="607" spans="1:10">
      <c r="G607" s="106" t="s">
        <v>3119</v>
      </c>
      <c r="H607" s="106" t="s">
        <v>3120</v>
      </c>
      <c r="I607" s="106" t="s">
        <v>3123</v>
      </c>
      <c r="J607" s="106" t="s">
        <v>3124</v>
      </c>
    </row>
    <row r="608" spans="1:10">
      <c r="G608" s="106" t="s">
        <v>3125</v>
      </c>
      <c r="H608" s="106" t="s">
        <v>3126</v>
      </c>
      <c r="I608" s="106" t="s">
        <v>3127</v>
      </c>
      <c r="J608" s="106" t="s">
        <v>3128</v>
      </c>
    </row>
    <row r="609" spans="7:10">
      <c r="G609" s="106" t="s">
        <v>3125</v>
      </c>
      <c r="H609" s="106" t="s">
        <v>3126</v>
      </c>
      <c r="I609" s="106" t="s">
        <v>3129</v>
      </c>
      <c r="J609" s="106" t="s">
        <v>3130</v>
      </c>
    </row>
    <row r="610" spans="7:10">
      <c r="G610" s="106" t="s">
        <v>3131</v>
      </c>
      <c r="H610" s="106" t="s">
        <v>3132</v>
      </c>
      <c r="I610" s="106" t="s">
        <v>3133</v>
      </c>
      <c r="J610" s="106" t="s">
        <v>3132</v>
      </c>
    </row>
    <row r="611" spans="7:10">
      <c r="G611" s="106" t="s">
        <v>3134</v>
      </c>
      <c r="H611" s="106" t="s">
        <v>3135</v>
      </c>
      <c r="I611" s="106" t="s">
        <v>3136</v>
      </c>
      <c r="J611" s="106" t="s">
        <v>3137</v>
      </c>
    </row>
    <row r="612" spans="7:10">
      <c r="G612" s="106" t="s">
        <v>3134</v>
      </c>
      <c r="H612" s="106" t="s">
        <v>3135</v>
      </c>
      <c r="I612" s="106" t="s">
        <v>3138</v>
      </c>
      <c r="J612" s="106" t="s">
        <v>3139</v>
      </c>
    </row>
    <row r="613" spans="7:10">
      <c r="G613" s="106" t="s">
        <v>3134</v>
      </c>
      <c r="H613" s="106" t="s">
        <v>3135</v>
      </c>
      <c r="I613" s="106" t="s">
        <v>3140</v>
      </c>
      <c r="J613" s="106" t="s">
        <v>3141</v>
      </c>
    </row>
    <row r="614" spans="7:10">
      <c r="G614" s="106" t="s">
        <v>3142</v>
      </c>
      <c r="H614" s="106" t="s">
        <v>3143</v>
      </c>
      <c r="I614" s="106" t="s">
        <v>3144</v>
      </c>
      <c r="J614" s="106" t="s">
        <v>3145</v>
      </c>
    </row>
    <row r="615" spans="7:10">
      <c r="G615" s="106" t="s">
        <v>3142</v>
      </c>
      <c r="H615" s="106" t="s">
        <v>3143</v>
      </c>
      <c r="I615" s="106" t="s">
        <v>3146</v>
      </c>
      <c r="J615" s="106" t="s">
        <v>3147</v>
      </c>
    </row>
    <row r="616" spans="7:10">
      <c r="G616" s="106" t="s">
        <v>3148</v>
      </c>
      <c r="H616" s="106" t="s">
        <v>3149</v>
      </c>
      <c r="I616" s="106" t="s">
        <v>3150</v>
      </c>
      <c r="J616" s="106" t="s">
        <v>3151</v>
      </c>
    </row>
    <row r="617" spans="7:10">
      <c r="G617" s="106" t="s">
        <v>3148</v>
      </c>
      <c r="H617" s="106" t="s">
        <v>3149</v>
      </c>
      <c r="I617" s="106" t="s">
        <v>3152</v>
      </c>
      <c r="J617" s="106" t="s">
        <v>3153</v>
      </c>
    </row>
    <row r="618" spans="7:10">
      <c r="G618" s="106" t="s">
        <v>3148</v>
      </c>
      <c r="H618" s="106" t="s">
        <v>3149</v>
      </c>
      <c r="I618" s="106" t="s">
        <v>3154</v>
      </c>
      <c r="J618" s="106" t="s">
        <v>3155</v>
      </c>
    </row>
    <row r="619" spans="7:10">
      <c r="G619" s="106" t="s">
        <v>3148</v>
      </c>
      <c r="H619" s="106" t="s">
        <v>3149</v>
      </c>
      <c r="I619" s="106" t="s">
        <v>3156</v>
      </c>
      <c r="J619" s="106" t="s">
        <v>3157</v>
      </c>
    </row>
    <row r="620" spans="7:10">
      <c r="G620" s="106" t="s">
        <v>3148</v>
      </c>
      <c r="H620" s="106" t="s">
        <v>3149</v>
      </c>
      <c r="I620" s="106" t="s">
        <v>3158</v>
      </c>
      <c r="J620" s="106" t="s">
        <v>3159</v>
      </c>
    </row>
    <row r="621" spans="7:10">
      <c r="G621" s="106" t="s">
        <v>3148</v>
      </c>
      <c r="H621" s="106" t="s">
        <v>3149</v>
      </c>
      <c r="I621" s="106" t="s">
        <v>3160</v>
      </c>
      <c r="J621" s="106" t="s">
        <v>3161</v>
      </c>
    </row>
    <row r="622" spans="7:10">
      <c r="G622" s="106" t="s">
        <v>3162</v>
      </c>
      <c r="H622" s="106" t="s">
        <v>701</v>
      </c>
      <c r="I622" s="106" t="s">
        <v>3163</v>
      </c>
      <c r="J622" s="106" t="s">
        <v>3164</v>
      </c>
    </row>
    <row r="623" spans="7:10">
      <c r="G623" s="106" t="s">
        <v>3162</v>
      </c>
      <c r="H623" s="106" t="s">
        <v>701</v>
      </c>
      <c r="I623" s="106" t="s">
        <v>3165</v>
      </c>
      <c r="J623" s="106" t="s">
        <v>3166</v>
      </c>
    </row>
    <row r="624" spans="7:10">
      <c r="G624" s="106" t="s">
        <v>3162</v>
      </c>
      <c r="H624" s="106" t="s">
        <v>701</v>
      </c>
      <c r="I624" s="106" t="s">
        <v>3167</v>
      </c>
      <c r="J624" s="106" t="s">
        <v>3168</v>
      </c>
    </row>
    <row r="625" spans="7:10">
      <c r="G625" s="106" t="s">
        <v>3162</v>
      </c>
      <c r="H625" s="106" t="s">
        <v>701</v>
      </c>
      <c r="I625" s="106" t="s">
        <v>3169</v>
      </c>
      <c r="J625" s="106" t="s">
        <v>3170</v>
      </c>
    </row>
    <row r="626" spans="7:10">
      <c r="G626" s="106" t="s">
        <v>3162</v>
      </c>
      <c r="H626" s="106" t="s">
        <v>701</v>
      </c>
      <c r="I626" s="106" t="s">
        <v>3171</v>
      </c>
      <c r="J626" s="106" t="s">
        <v>3172</v>
      </c>
    </row>
    <row r="627" spans="7:10">
      <c r="G627" s="106" t="s">
        <v>3173</v>
      </c>
      <c r="H627" s="106" t="s">
        <v>705</v>
      </c>
      <c r="I627" s="106" t="s">
        <v>3174</v>
      </c>
      <c r="J627" s="106" t="s">
        <v>705</v>
      </c>
    </row>
    <row r="628" spans="7:10">
      <c r="G628" s="106" t="s">
        <v>3175</v>
      </c>
      <c r="H628" s="106" t="s">
        <v>3176</v>
      </c>
      <c r="I628" s="106" t="s">
        <v>3177</v>
      </c>
      <c r="J628" s="106" t="s">
        <v>3176</v>
      </c>
    </row>
    <row r="629" spans="7:10">
      <c r="G629" s="106" t="s">
        <v>3178</v>
      </c>
      <c r="H629" s="106" t="s">
        <v>3179</v>
      </c>
      <c r="I629" s="106" t="s">
        <v>3180</v>
      </c>
      <c r="J629" s="106" t="s">
        <v>3179</v>
      </c>
    </row>
    <row r="630" spans="7:10">
      <c r="G630" s="106" t="s">
        <v>3181</v>
      </c>
      <c r="H630" s="106" t="s">
        <v>709</v>
      </c>
      <c r="I630" s="106" t="s">
        <v>3182</v>
      </c>
      <c r="J630" s="106" t="s">
        <v>709</v>
      </c>
    </row>
    <row r="631" spans="7:10">
      <c r="G631" s="125" t="s">
        <v>101</v>
      </c>
      <c r="H631" s="126" t="s">
        <v>710</v>
      </c>
      <c r="I631" s="125" t="s">
        <v>3183</v>
      </c>
      <c r="J631" s="126" t="s">
        <v>710</v>
      </c>
    </row>
    <row r="632" spans="7:10">
      <c r="G632" s="106" t="s">
        <v>134</v>
      </c>
      <c r="H632" s="108" t="s">
        <v>712</v>
      </c>
      <c r="I632" s="106" t="s">
        <v>3184</v>
      </c>
      <c r="J632" s="108" t="s">
        <v>712</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dimension ref="A1:B761"/>
  <sheetViews>
    <sheetView workbookViewId="0"/>
  </sheetViews>
  <sheetFormatPr baseColWidth="10" defaultColWidth="11.42578125" defaultRowHeight="14.25"/>
  <cols>
    <col min="1" max="1" width="11.42578125" style="112"/>
    <col min="2" max="16384" width="11.42578125" style="113"/>
  </cols>
  <sheetData>
    <row r="1" spans="1:2" s="111" customFormat="1">
      <c r="A1" s="110" t="s">
        <v>715</v>
      </c>
      <c r="B1" s="111" t="s">
        <v>724</v>
      </c>
    </row>
    <row r="2" spans="1:2" s="111" customFormat="1">
      <c r="A2" s="110" t="s">
        <v>38</v>
      </c>
      <c r="B2" s="111" t="s">
        <v>724</v>
      </c>
    </row>
    <row r="3" spans="1:2">
      <c r="A3" s="112" t="s">
        <v>148</v>
      </c>
      <c r="B3" s="113" t="s">
        <v>780</v>
      </c>
    </row>
    <row r="4" spans="1:2">
      <c r="A4" s="112" t="s">
        <v>188</v>
      </c>
      <c r="B4" s="113" t="s">
        <v>781</v>
      </c>
    </row>
    <row r="5" spans="1:2">
      <c r="A5" s="112" t="s">
        <v>782</v>
      </c>
      <c r="B5" s="113" t="s">
        <v>783</v>
      </c>
    </row>
    <row r="6" spans="1:2">
      <c r="A6" s="112" t="s">
        <v>784</v>
      </c>
      <c r="B6" s="113" t="s">
        <v>785</v>
      </c>
    </row>
    <row r="7" spans="1:2">
      <c r="A7" s="112">
        <v>1113</v>
      </c>
      <c r="B7" s="113" t="s">
        <v>786</v>
      </c>
    </row>
    <row r="8" spans="1:2">
      <c r="A8" s="112" t="s">
        <v>189</v>
      </c>
      <c r="B8" s="113" t="s">
        <v>787</v>
      </c>
    </row>
    <row r="9" spans="1:2">
      <c r="A9" s="112" t="s">
        <v>788</v>
      </c>
      <c r="B9" s="113" t="s">
        <v>787</v>
      </c>
    </row>
    <row r="10" spans="1:2">
      <c r="A10" s="112" t="s">
        <v>146</v>
      </c>
      <c r="B10" s="113" t="s">
        <v>789</v>
      </c>
    </row>
    <row r="11" spans="1:2">
      <c r="A11" s="112" t="s">
        <v>779</v>
      </c>
      <c r="B11" s="113" t="s">
        <v>790</v>
      </c>
    </row>
    <row r="12" spans="1:2">
      <c r="A12" s="112" t="s">
        <v>791</v>
      </c>
      <c r="B12" s="113" t="s">
        <v>792</v>
      </c>
    </row>
    <row r="13" spans="1:2">
      <c r="A13" s="112" t="s">
        <v>793</v>
      </c>
      <c r="B13" s="113" t="s">
        <v>794</v>
      </c>
    </row>
    <row r="14" spans="1:2">
      <c r="A14" s="112" t="s">
        <v>795</v>
      </c>
      <c r="B14" s="113" t="s">
        <v>796</v>
      </c>
    </row>
    <row r="15" spans="1:2">
      <c r="A15" s="112" t="s">
        <v>778</v>
      </c>
      <c r="B15" s="113" t="s">
        <v>797</v>
      </c>
    </row>
    <row r="16" spans="1:2">
      <c r="A16" s="112" t="s">
        <v>798</v>
      </c>
      <c r="B16" s="113" t="s">
        <v>799</v>
      </c>
    </row>
    <row r="17" spans="1:2">
      <c r="A17" s="112" t="s">
        <v>800</v>
      </c>
      <c r="B17" s="113" t="s">
        <v>801</v>
      </c>
    </row>
    <row r="18" spans="1:2">
      <c r="A18" s="112" t="s">
        <v>802</v>
      </c>
      <c r="B18" s="113" t="s">
        <v>803</v>
      </c>
    </row>
    <row r="19" spans="1:2">
      <c r="A19" s="112" t="s">
        <v>149</v>
      </c>
      <c r="B19" s="113" t="s">
        <v>804</v>
      </c>
    </row>
    <row r="20" spans="1:2">
      <c r="A20" s="112" t="s">
        <v>765</v>
      </c>
      <c r="B20" s="113" t="s">
        <v>805</v>
      </c>
    </row>
    <row r="21" spans="1:2">
      <c r="A21" s="112" t="s">
        <v>806</v>
      </c>
      <c r="B21" s="113" t="s">
        <v>807</v>
      </c>
    </row>
    <row r="22" spans="1:2">
      <c r="A22" s="112" t="s">
        <v>808</v>
      </c>
      <c r="B22" s="113" t="s">
        <v>809</v>
      </c>
    </row>
    <row r="23" spans="1:2">
      <c r="A23" s="112" t="s">
        <v>810</v>
      </c>
      <c r="B23" s="113" t="s">
        <v>811</v>
      </c>
    </row>
    <row r="24" spans="1:2">
      <c r="A24" s="112" t="s">
        <v>812</v>
      </c>
      <c r="B24" s="113" t="s">
        <v>813</v>
      </c>
    </row>
    <row r="25" spans="1:2">
      <c r="A25" s="112" t="s">
        <v>814</v>
      </c>
      <c r="B25" s="113" t="s">
        <v>815</v>
      </c>
    </row>
    <row r="26" spans="1:2">
      <c r="A26" s="112" t="s">
        <v>816</v>
      </c>
      <c r="B26" s="113" t="s">
        <v>817</v>
      </c>
    </row>
    <row r="27" spans="1:2">
      <c r="A27" s="112">
        <v>132</v>
      </c>
      <c r="B27" s="113" t="s">
        <v>818</v>
      </c>
    </row>
    <row r="28" spans="1:2">
      <c r="A28" s="112" t="s">
        <v>819</v>
      </c>
      <c r="B28" s="113" t="s">
        <v>820</v>
      </c>
    </row>
    <row r="29" spans="1:2">
      <c r="A29" s="112" t="s">
        <v>821</v>
      </c>
      <c r="B29" s="113" t="s">
        <v>822</v>
      </c>
    </row>
    <row r="30" spans="1:2">
      <c r="A30" s="112" t="s">
        <v>823</v>
      </c>
      <c r="B30" s="113" t="s">
        <v>824</v>
      </c>
    </row>
    <row r="31" spans="1:2">
      <c r="A31" s="112" t="s">
        <v>825</v>
      </c>
      <c r="B31" s="113" t="s">
        <v>3465</v>
      </c>
    </row>
    <row r="32" spans="1:2">
      <c r="A32" s="112" t="s">
        <v>826</v>
      </c>
      <c r="B32" s="113" t="s">
        <v>827</v>
      </c>
    </row>
    <row r="33" spans="1:2">
      <c r="A33" s="112" t="s">
        <v>828</v>
      </c>
      <c r="B33" s="113" t="s">
        <v>829</v>
      </c>
    </row>
    <row r="34" spans="1:2">
      <c r="A34" s="112" t="s">
        <v>830</v>
      </c>
      <c r="B34" s="113" t="s">
        <v>831</v>
      </c>
    </row>
    <row r="35" spans="1:2">
      <c r="A35" s="112" t="s">
        <v>832</v>
      </c>
      <c r="B35" s="113" t="s">
        <v>833</v>
      </c>
    </row>
    <row r="36" spans="1:2">
      <c r="A36" s="112" t="s">
        <v>141</v>
      </c>
      <c r="B36" s="113" t="s">
        <v>834</v>
      </c>
    </row>
    <row r="37" spans="1:2">
      <c r="A37" s="112" t="s">
        <v>835</v>
      </c>
      <c r="B37" s="113" t="s">
        <v>836</v>
      </c>
    </row>
    <row r="38" spans="1:2">
      <c r="A38" s="112" t="s">
        <v>837</v>
      </c>
      <c r="B38" s="113" t="s">
        <v>838</v>
      </c>
    </row>
    <row r="39" spans="1:2">
      <c r="A39" s="112" t="s">
        <v>839</v>
      </c>
      <c r="B39" s="113" t="s">
        <v>840</v>
      </c>
    </row>
    <row r="40" spans="1:2">
      <c r="A40" s="112" t="s">
        <v>841</v>
      </c>
      <c r="B40" s="113" t="s">
        <v>842</v>
      </c>
    </row>
    <row r="41" spans="1:2">
      <c r="A41" s="112" t="s">
        <v>843</v>
      </c>
      <c r="B41" s="113" t="s">
        <v>844</v>
      </c>
    </row>
    <row r="42" spans="1:2">
      <c r="A42" s="112" t="s">
        <v>845</v>
      </c>
      <c r="B42" s="113" t="s">
        <v>846</v>
      </c>
    </row>
    <row r="43" spans="1:2">
      <c r="A43" s="112">
        <v>1429</v>
      </c>
      <c r="B43" s="113" t="s">
        <v>847</v>
      </c>
    </row>
    <row r="44" spans="1:2">
      <c r="A44" s="112" t="s">
        <v>848</v>
      </c>
      <c r="B44" s="113" t="s">
        <v>3466</v>
      </c>
    </row>
    <row r="45" spans="1:2">
      <c r="A45" s="112" t="s">
        <v>849</v>
      </c>
      <c r="B45" s="113" t="s">
        <v>3467</v>
      </c>
    </row>
    <row r="46" spans="1:2">
      <c r="A46" s="112" t="s">
        <v>850</v>
      </c>
      <c r="B46" s="113" t="s">
        <v>851</v>
      </c>
    </row>
    <row r="47" spans="1:2">
      <c r="A47" s="112">
        <v>15</v>
      </c>
      <c r="B47" s="113" t="s">
        <v>852</v>
      </c>
    </row>
    <row r="48" spans="1:2">
      <c r="A48" s="112">
        <v>150</v>
      </c>
      <c r="B48" s="113" t="s">
        <v>852</v>
      </c>
    </row>
    <row r="49" spans="1:2">
      <c r="A49" s="112">
        <v>1501</v>
      </c>
      <c r="B49" s="113" t="s">
        <v>853</v>
      </c>
    </row>
    <row r="50" spans="1:2">
      <c r="A50" s="112">
        <v>1509</v>
      </c>
      <c r="B50" s="113" t="s">
        <v>854</v>
      </c>
    </row>
    <row r="51" spans="1:2" s="111" customFormat="1">
      <c r="A51" s="110" t="s">
        <v>716</v>
      </c>
      <c r="B51" s="111" t="s">
        <v>855</v>
      </c>
    </row>
    <row r="52" spans="1:2" s="111" customFormat="1">
      <c r="A52" s="110" t="s">
        <v>39</v>
      </c>
      <c r="B52" s="111" t="s">
        <v>729</v>
      </c>
    </row>
    <row r="53" spans="1:2">
      <c r="A53" s="112" t="s">
        <v>150</v>
      </c>
      <c r="B53" s="113" t="s">
        <v>856</v>
      </c>
    </row>
    <row r="54" spans="1:2">
      <c r="A54" s="112" t="s">
        <v>749</v>
      </c>
      <c r="B54" s="113" t="s">
        <v>857</v>
      </c>
    </row>
    <row r="55" spans="1:2">
      <c r="A55" s="112" t="s">
        <v>858</v>
      </c>
      <c r="B55" s="113" t="s">
        <v>859</v>
      </c>
    </row>
    <row r="56" spans="1:2">
      <c r="A56" s="112" t="s">
        <v>860</v>
      </c>
      <c r="B56" s="113" t="s">
        <v>861</v>
      </c>
    </row>
    <row r="57" spans="1:2">
      <c r="A57" s="112" t="s">
        <v>762</v>
      </c>
      <c r="B57" s="113" t="s">
        <v>862</v>
      </c>
    </row>
    <row r="58" spans="1:2">
      <c r="A58" s="112" t="s">
        <v>863</v>
      </c>
      <c r="B58" s="113" t="s">
        <v>864</v>
      </c>
    </row>
    <row r="59" spans="1:2">
      <c r="A59" s="112" t="s">
        <v>865</v>
      </c>
      <c r="B59" s="113" t="s">
        <v>866</v>
      </c>
    </row>
    <row r="60" spans="1:2">
      <c r="A60" s="112" t="s">
        <v>867</v>
      </c>
      <c r="B60" s="113" t="s">
        <v>868</v>
      </c>
    </row>
    <row r="61" spans="1:2">
      <c r="A61" s="112">
        <v>213</v>
      </c>
      <c r="B61" s="113" t="s">
        <v>869</v>
      </c>
    </row>
    <row r="62" spans="1:2">
      <c r="A62" s="112">
        <v>2130</v>
      </c>
      <c r="B62" s="113" t="s">
        <v>869</v>
      </c>
    </row>
    <row r="63" spans="1:2">
      <c r="A63" s="112">
        <v>214</v>
      </c>
      <c r="B63" s="113" t="s">
        <v>870</v>
      </c>
    </row>
    <row r="64" spans="1:2">
      <c r="A64" s="112">
        <v>2140</v>
      </c>
      <c r="B64" s="113" t="s">
        <v>870</v>
      </c>
    </row>
    <row r="65" spans="1:2">
      <c r="A65" s="112">
        <v>215</v>
      </c>
      <c r="B65" s="113" t="s">
        <v>871</v>
      </c>
    </row>
    <row r="66" spans="1:2">
      <c r="A66" s="112">
        <v>2151</v>
      </c>
      <c r="B66" s="113" t="s">
        <v>872</v>
      </c>
    </row>
    <row r="67" spans="1:2">
      <c r="A67" s="112">
        <v>2152</v>
      </c>
      <c r="B67" s="113" t="s">
        <v>873</v>
      </c>
    </row>
    <row r="68" spans="1:2">
      <c r="A68" s="112">
        <v>2153</v>
      </c>
      <c r="B68" s="113" t="s">
        <v>874</v>
      </c>
    </row>
    <row r="69" spans="1:2">
      <c r="A69" s="112">
        <v>2154</v>
      </c>
      <c r="B69" s="113" t="s">
        <v>875</v>
      </c>
    </row>
    <row r="70" spans="1:2">
      <c r="A70" s="112">
        <v>2155</v>
      </c>
      <c r="B70" s="113" t="s">
        <v>876</v>
      </c>
    </row>
    <row r="71" spans="1:2">
      <c r="A71" s="112">
        <v>2156</v>
      </c>
      <c r="B71" s="113" t="s">
        <v>877</v>
      </c>
    </row>
    <row r="72" spans="1:2">
      <c r="A72" s="112">
        <v>2157</v>
      </c>
      <c r="B72" s="113" t="s">
        <v>878</v>
      </c>
    </row>
    <row r="73" spans="1:2">
      <c r="A73" s="112">
        <v>2158</v>
      </c>
      <c r="B73" s="113" t="s">
        <v>879</v>
      </c>
    </row>
    <row r="74" spans="1:2">
      <c r="A74" s="112">
        <v>2159</v>
      </c>
      <c r="B74" s="113" t="s">
        <v>880</v>
      </c>
    </row>
    <row r="75" spans="1:2">
      <c r="A75" s="112" t="s">
        <v>139</v>
      </c>
      <c r="B75" s="113" t="s">
        <v>881</v>
      </c>
    </row>
    <row r="76" spans="1:2">
      <c r="A76" s="112" t="s">
        <v>769</v>
      </c>
      <c r="B76" s="113" t="s">
        <v>882</v>
      </c>
    </row>
    <row r="77" spans="1:2">
      <c r="A77" s="112">
        <v>2210</v>
      </c>
      <c r="B77" s="113" t="s">
        <v>882</v>
      </c>
    </row>
    <row r="78" spans="1:2">
      <c r="A78" s="112" t="s">
        <v>775</v>
      </c>
      <c r="B78" s="113" t="s">
        <v>883</v>
      </c>
    </row>
    <row r="79" spans="1:2">
      <c r="A79" s="112" t="s">
        <v>884</v>
      </c>
      <c r="B79" s="113" t="s">
        <v>883</v>
      </c>
    </row>
    <row r="80" spans="1:2">
      <c r="A80" s="112" t="s">
        <v>777</v>
      </c>
      <c r="B80" s="113" t="s">
        <v>885</v>
      </c>
    </row>
    <row r="81" spans="1:2">
      <c r="A81" s="112" t="s">
        <v>886</v>
      </c>
      <c r="B81" s="113" t="s">
        <v>885</v>
      </c>
    </row>
    <row r="82" spans="1:2">
      <c r="A82" s="112" t="s">
        <v>752</v>
      </c>
      <c r="B82" s="113" t="s">
        <v>887</v>
      </c>
    </row>
    <row r="83" spans="1:2">
      <c r="A83" s="112" t="s">
        <v>888</v>
      </c>
      <c r="B83" s="113" t="s">
        <v>887</v>
      </c>
    </row>
    <row r="84" spans="1:2">
      <c r="A84" s="112" t="s">
        <v>774</v>
      </c>
      <c r="B84" s="113" t="s">
        <v>889</v>
      </c>
    </row>
    <row r="85" spans="1:2">
      <c r="A85" s="112" t="s">
        <v>890</v>
      </c>
      <c r="B85" s="113" t="s">
        <v>891</v>
      </c>
    </row>
    <row r="86" spans="1:2">
      <c r="A86" s="112" t="s">
        <v>892</v>
      </c>
      <c r="B86" s="113" t="s">
        <v>893</v>
      </c>
    </row>
    <row r="87" spans="1:2">
      <c r="A87" s="112" t="s">
        <v>173</v>
      </c>
      <c r="B87" s="113" t="s">
        <v>894</v>
      </c>
    </row>
    <row r="88" spans="1:2">
      <c r="A88" s="112" t="s">
        <v>772</v>
      </c>
      <c r="B88" s="113" t="s">
        <v>895</v>
      </c>
    </row>
    <row r="89" spans="1:2">
      <c r="A89" s="112" t="s">
        <v>896</v>
      </c>
      <c r="B89" s="113" t="s">
        <v>897</v>
      </c>
    </row>
    <row r="90" spans="1:2">
      <c r="A90" s="112" t="s">
        <v>898</v>
      </c>
      <c r="B90" s="113" t="s">
        <v>899</v>
      </c>
    </row>
    <row r="91" spans="1:2">
      <c r="A91" s="112" t="s">
        <v>767</v>
      </c>
      <c r="B91" s="113" t="s">
        <v>900</v>
      </c>
    </row>
    <row r="92" spans="1:2">
      <c r="A92" s="112" t="s">
        <v>901</v>
      </c>
      <c r="B92" s="113" t="s">
        <v>902</v>
      </c>
    </row>
    <row r="93" spans="1:2">
      <c r="A93" s="112" t="s">
        <v>903</v>
      </c>
      <c r="B93" s="113" t="s">
        <v>904</v>
      </c>
    </row>
    <row r="94" spans="1:2">
      <c r="A94" s="112" t="s">
        <v>905</v>
      </c>
      <c r="B94" s="113" t="s">
        <v>906</v>
      </c>
    </row>
    <row r="95" spans="1:2">
      <c r="A95" s="112" t="s">
        <v>907</v>
      </c>
      <c r="B95" s="113" t="s">
        <v>908</v>
      </c>
    </row>
    <row r="96" spans="1:2">
      <c r="A96" s="112" t="s">
        <v>909</v>
      </c>
      <c r="B96" s="113" t="s">
        <v>910</v>
      </c>
    </row>
    <row r="97" spans="1:2">
      <c r="A97" s="112" t="s">
        <v>911</v>
      </c>
      <c r="B97" s="113" t="s">
        <v>912</v>
      </c>
    </row>
    <row r="98" spans="1:2">
      <c r="A98" s="112" t="s">
        <v>913</v>
      </c>
      <c r="B98" s="113" t="s">
        <v>914</v>
      </c>
    </row>
    <row r="99" spans="1:2" s="111" customFormat="1">
      <c r="A99" s="110" t="s">
        <v>40</v>
      </c>
      <c r="B99" s="111" t="s">
        <v>727</v>
      </c>
    </row>
    <row r="100" spans="1:2">
      <c r="A100" s="112">
        <v>24</v>
      </c>
      <c r="B100" s="113" t="s">
        <v>915</v>
      </c>
    </row>
    <row r="101" spans="1:2">
      <c r="A101" s="112">
        <v>241</v>
      </c>
      <c r="B101" s="113" t="s">
        <v>916</v>
      </c>
    </row>
    <row r="102" spans="1:2">
      <c r="A102" s="112">
        <v>2411</v>
      </c>
      <c r="B102" s="113" t="s">
        <v>917</v>
      </c>
    </row>
    <row r="103" spans="1:2">
      <c r="A103" s="112">
        <v>2412</v>
      </c>
      <c r="B103" s="113" t="s">
        <v>918</v>
      </c>
    </row>
    <row r="104" spans="1:2">
      <c r="A104" s="112">
        <v>2413</v>
      </c>
      <c r="B104" s="113" t="s">
        <v>919</v>
      </c>
    </row>
    <row r="105" spans="1:2">
      <c r="A105" s="112">
        <v>2414</v>
      </c>
      <c r="B105" s="113" t="s">
        <v>920</v>
      </c>
    </row>
    <row r="106" spans="1:2">
      <c r="A106" s="112">
        <v>2415</v>
      </c>
      <c r="B106" s="113" t="s">
        <v>921</v>
      </c>
    </row>
    <row r="107" spans="1:2">
      <c r="A107" s="112">
        <v>2416</v>
      </c>
      <c r="B107" s="113" t="s">
        <v>922</v>
      </c>
    </row>
    <row r="108" spans="1:2">
      <c r="A108" s="112">
        <v>242</v>
      </c>
      <c r="B108" s="113" t="s">
        <v>923</v>
      </c>
    </row>
    <row r="109" spans="1:2">
      <c r="A109" s="112">
        <v>2421</v>
      </c>
      <c r="B109" s="113" t="s">
        <v>924</v>
      </c>
    </row>
    <row r="110" spans="1:2">
      <c r="A110" s="112">
        <v>2422</v>
      </c>
      <c r="B110" s="113" t="s">
        <v>925</v>
      </c>
    </row>
    <row r="111" spans="1:2">
      <c r="A111" s="112">
        <v>2423</v>
      </c>
      <c r="B111" s="113" t="s">
        <v>926</v>
      </c>
    </row>
    <row r="112" spans="1:2">
      <c r="A112" s="112">
        <v>2424</v>
      </c>
      <c r="B112" s="113" t="s">
        <v>927</v>
      </c>
    </row>
    <row r="113" spans="1:2">
      <c r="A113" s="112">
        <v>2425</v>
      </c>
      <c r="B113" s="113" t="s">
        <v>928</v>
      </c>
    </row>
    <row r="114" spans="1:2">
      <c r="A114" s="112">
        <v>2426</v>
      </c>
      <c r="B114" s="113" t="s">
        <v>929</v>
      </c>
    </row>
    <row r="115" spans="1:2">
      <c r="A115" s="112">
        <v>2427</v>
      </c>
      <c r="B115" s="113" t="s">
        <v>930</v>
      </c>
    </row>
    <row r="116" spans="1:2">
      <c r="A116" s="112">
        <v>243</v>
      </c>
      <c r="B116" s="113" t="s">
        <v>931</v>
      </c>
    </row>
    <row r="117" spans="1:2">
      <c r="A117" s="112">
        <v>2431</v>
      </c>
      <c r="B117" s="113" t="s">
        <v>932</v>
      </c>
    </row>
    <row r="118" spans="1:2">
      <c r="A118" s="112">
        <v>2432</v>
      </c>
      <c r="B118" s="113" t="s">
        <v>933</v>
      </c>
    </row>
    <row r="119" spans="1:2">
      <c r="A119" s="112">
        <v>2433</v>
      </c>
      <c r="B119" s="113" t="s">
        <v>934</v>
      </c>
    </row>
    <row r="120" spans="1:2">
      <c r="A120" s="112">
        <v>2434</v>
      </c>
      <c r="B120" s="113" t="s">
        <v>935</v>
      </c>
    </row>
    <row r="121" spans="1:2">
      <c r="A121" s="112">
        <v>2435</v>
      </c>
      <c r="B121" s="113" t="s">
        <v>936</v>
      </c>
    </row>
    <row r="122" spans="1:2">
      <c r="A122" s="112">
        <v>2436</v>
      </c>
      <c r="B122" s="113" t="s">
        <v>937</v>
      </c>
    </row>
    <row r="123" spans="1:2">
      <c r="A123" s="112">
        <v>2437</v>
      </c>
      <c r="B123" s="113" t="s">
        <v>938</v>
      </c>
    </row>
    <row r="124" spans="1:2">
      <c r="A124" s="112">
        <v>2439</v>
      </c>
      <c r="B124" s="113" t="s">
        <v>939</v>
      </c>
    </row>
    <row r="125" spans="1:2">
      <c r="A125" s="112">
        <v>244</v>
      </c>
      <c r="B125" s="113" t="s">
        <v>940</v>
      </c>
    </row>
    <row r="126" spans="1:2">
      <c r="A126" s="112">
        <v>2441</v>
      </c>
      <c r="B126" s="113" t="s">
        <v>941</v>
      </c>
    </row>
    <row r="127" spans="1:2">
      <c r="A127" s="112">
        <v>2442</v>
      </c>
      <c r="B127" s="113" t="s">
        <v>942</v>
      </c>
    </row>
    <row r="128" spans="1:2">
      <c r="A128" s="112">
        <v>2443</v>
      </c>
      <c r="B128" s="113" t="s">
        <v>943</v>
      </c>
    </row>
    <row r="129" spans="1:2">
      <c r="A129" s="112">
        <v>245</v>
      </c>
      <c r="B129" s="113" t="s">
        <v>944</v>
      </c>
    </row>
    <row r="130" spans="1:2">
      <c r="A130" s="112">
        <v>2451</v>
      </c>
      <c r="B130" s="113" t="s">
        <v>945</v>
      </c>
    </row>
    <row r="131" spans="1:2">
      <c r="A131" s="112">
        <v>2452</v>
      </c>
      <c r="B131" s="113" t="s">
        <v>946</v>
      </c>
    </row>
    <row r="132" spans="1:2">
      <c r="A132" s="112">
        <v>2453</v>
      </c>
      <c r="B132" s="113" t="s">
        <v>947</v>
      </c>
    </row>
    <row r="133" spans="1:2">
      <c r="A133" s="112">
        <v>2454</v>
      </c>
      <c r="B133" s="113" t="s">
        <v>948</v>
      </c>
    </row>
    <row r="134" spans="1:2">
      <c r="A134" s="112">
        <v>246</v>
      </c>
      <c r="B134" s="113" t="s">
        <v>949</v>
      </c>
    </row>
    <row r="135" spans="1:2">
      <c r="A135" s="112">
        <v>2461</v>
      </c>
      <c r="B135" s="113" t="s">
        <v>950</v>
      </c>
    </row>
    <row r="136" spans="1:2">
      <c r="A136" s="112">
        <v>2462</v>
      </c>
      <c r="B136" s="113" t="s">
        <v>951</v>
      </c>
    </row>
    <row r="137" spans="1:2">
      <c r="A137" s="112">
        <v>2463</v>
      </c>
      <c r="B137" s="113" t="s">
        <v>952</v>
      </c>
    </row>
    <row r="138" spans="1:2">
      <c r="A138" s="112">
        <v>2464</v>
      </c>
      <c r="B138" s="113" t="s">
        <v>953</v>
      </c>
    </row>
    <row r="139" spans="1:2">
      <c r="A139" s="112">
        <v>2465</v>
      </c>
      <c r="B139" s="113" t="s">
        <v>954</v>
      </c>
    </row>
    <row r="140" spans="1:2">
      <c r="A140" s="112">
        <v>2466</v>
      </c>
      <c r="B140" s="113" t="s">
        <v>955</v>
      </c>
    </row>
    <row r="141" spans="1:2">
      <c r="A141" s="112">
        <v>2469</v>
      </c>
      <c r="B141" s="113" t="s">
        <v>956</v>
      </c>
    </row>
    <row r="142" spans="1:2">
      <c r="A142" s="112">
        <v>247</v>
      </c>
      <c r="B142" s="113" t="s">
        <v>957</v>
      </c>
    </row>
    <row r="143" spans="1:2">
      <c r="A143" s="112">
        <v>2471</v>
      </c>
      <c r="B143" s="113" t="s">
        <v>958</v>
      </c>
    </row>
    <row r="144" spans="1:2">
      <c r="A144" s="112">
        <v>2472</v>
      </c>
      <c r="B144" s="113" t="s">
        <v>959</v>
      </c>
    </row>
    <row r="145" spans="1:2">
      <c r="A145" s="112">
        <v>2473</v>
      </c>
      <c r="B145" s="113" t="s">
        <v>960</v>
      </c>
    </row>
    <row r="146" spans="1:2">
      <c r="A146" s="112">
        <v>248</v>
      </c>
      <c r="B146" s="113" t="s">
        <v>961</v>
      </c>
    </row>
    <row r="147" spans="1:2">
      <c r="A147" s="112">
        <v>2481</v>
      </c>
      <c r="B147" s="113" t="s">
        <v>962</v>
      </c>
    </row>
    <row r="148" spans="1:2">
      <c r="A148" s="112">
        <v>2482</v>
      </c>
      <c r="B148" s="113" t="s">
        <v>963</v>
      </c>
    </row>
    <row r="149" spans="1:2">
      <c r="A149" s="112">
        <v>2483</v>
      </c>
      <c r="B149" s="113" t="s">
        <v>964</v>
      </c>
    </row>
    <row r="150" spans="1:2">
      <c r="A150" s="112">
        <v>2484</v>
      </c>
      <c r="B150" s="113" t="s">
        <v>965</v>
      </c>
    </row>
    <row r="151" spans="1:2">
      <c r="A151" s="112">
        <v>25</v>
      </c>
      <c r="B151" s="113" t="s">
        <v>966</v>
      </c>
    </row>
    <row r="152" spans="1:2">
      <c r="A152" s="112">
        <v>251</v>
      </c>
      <c r="B152" s="113" t="s">
        <v>967</v>
      </c>
    </row>
    <row r="153" spans="1:2">
      <c r="A153" s="112">
        <v>2511</v>
      </c>
      <c r="B153" s="113" t="s">
        <v>968</v>
      </c>
    </row>
    <row r="154" spans="1:2">
      <c r="A154" s="112">
        <v>2512</v>
      </c>
      <c r="B154" s="113" t="s">
        <v>969</v>
      </c>
    </row>
    <row r="155" spans="1:2">
      <c r="A155" s="112">
        <v>2513</v>
      </c>
      <c r="B155" s="113" t="s">
        <v>970</v>
      </c>
    </row>
    <row r="156" spans="1:2">
      <c r="A156" s="112">
        <v>259</v>
      </c>
      <c r="B156" s="113" t="s">
        <v>971</v>
      </c>
    </row>
    <row r="157" spans="1:2">
      <c r="A157" s="112">
        <v>2591</v>
      </c>
      <c r="B157" s="113" t="s">
        <v>972</v>
      </c>
    </row>
    <row r="158" spans="1:2">
      <c r="A158" s="112">
        <v>2592</v>
      </c>
      <c r="B158" s="113" t="s">
        <v>973</v>
      </c>
    </row>
    <row r="159" spans="1:2">
      <c r="A159" s="112">
        <v>2599</v>
      </c>
      <c r="B159" s="113" t="s">
        <v>974</v>
      </c>
    </row>
    <row r="160" spans="1:2">
      <c r="A160" s="112">
        <v>26</v>
      </c>
      <c r="B160" s="113" t="s">
        <v>975</v>
      </c>
    </row>
    <row r="161" spans="1:2">
      <c r="A161" s="112">
        <v>261</v>
      </c>
      <c r="B161" s="113" t="s">
        <v>976</v>
      </c>
    </row>
    <row r="162" spans="1:2">
      <c r="A162" s="112">
        <v>2611</v>
      </c>
      <c r="B162" s="113" t="s">
        <v>977</v>
      </c>
    </row>
    <row r="163" spans="1:2">
      <c r="A163" s="112">
        <v>2612</v>
      </c>
      <c r="B163" s="113" t="s">
        <v>978</v>
      </c>
    </row>
    <row r="164" spans="1:2">
      <c r="A164" s="112">
        <v>2613</v>
      </c>
      <c r="B164" s="113" t="s">
        <v>979</v>
      </c>
    </row>
    <row r="165" spans="1:2">
      <c r="A165" s="112">
        <v>262</v>
      </c>
      <c r="B165" s="113" t="s">
        <v>980</v>
      </c>
    </row>
    <row r="166" spans="1:2">
      <c r="A166" s="112">
        <v>2621</v>
      </c>
      <c r="B166" s="113" t="s">
        <v>981</v>
      </c>
    </row>
    <row r="167" spans="1:2">
      <c r="A167" s="112">
        <v>2622</v>
      </c>
      <c r="B167" s="113" t="s">
        <v>982</v>
      </c>
    </row>
    <row r="168" spans="1:2">
      <c r="A168" s="112">
        <v>2623</v>
      </c>
      <c r="B168" s="113" t="s">
        <v>983</v>
      </c>
    </row>
    <row r="169" spans="1:2">
      <c r="A169" s="112">
        <v>2624</v>
      </c>
      <c r="B169" s="113" t="s">
        <v>984</v>
      </c>
    </row>
    <row r="170" spans="1:2">
      <c r="A170" s="112">
        <v>2625</v>
      </c>
      <c r="B170" s="113" t="s">
        <v>985</v>
      </c>
    </row>
    <row r="171" spans="1:2">
      <c r="A171" s="112">
        <v>263</v>
      </c>
      <c r="B171" s="113" t="s">
        <v>986</v>
      </c>
    </row>
    <row r="172" spans="1:2">
      <c r="A172" s="112">
        <v>2630</v>
      </c>
      <c r="B172" s="113" t="s">
        <v>986</v>
      </c>
    </row>
    <row r="173" spans="1:2">
      <c r="A173" s="112">
        <v>264</v>
      </c>
      <c r="B173" s="113" t="s">
        <v>987</v>
      </c>
    </row>
    <row r="174" spans="1:2">
      <c r="A174" s="112">
        <v>2640</v>
      </c>
      <c r="B174" s="113" t="s">
        <v>987</v>
      </c>
    </row>
    <row r="175" spans="1:2">
      <c r="A175" s="112">
        <v>265</v>
      </c>
      <c r="B175" s="113" t="s">
        <v>988</v>
      </c>
    </row>
    <row r="176" spans="1:2">
      <c r="A176" s="112">
        <v>2651</v>
      </c>
      <c r="B176" s="113" t="s">
        <v>989</v>
      </c>
    </row>
    <row r="177" spans="1:2">
      <c r="A177" s="112">
        <v>2652</v>
      </c>
      <c r="B177" s="113" t="s">
        <v>990</v>
      </c>
    </row>
    <row r="178" spans="1:2">
      <c r="A178" s="112">
        <v>2653</v>
      </c>
      <c r="B178" s="113" t="s">
        <v>991</v>
      </c>
    </row>
    <row r="179" spans="1:2">
      <c r="A179" s="112">
        <v>27</v>
      </c>
      <c r="B179" s="113" t="s">
        <v>992</v>
      </c>
    </row>
    <row r="180" spans="1:2">
      <c r="A180" s="112">
        <v>271</v>
      </c>
      <c r="B180" s="113" t="s">
        <v>993</v>
      </c>
    </row>
    <row r="181" spans="1:2">
      <c r="A181" s="112">
        <v>2711</v>
      </c>
      <c r="B181" s="113" t="s">
        <v>994</v>
      </c>
    </row>
    <row r="182" spans="1:2">
      <c r="A182" s="112">
        <v>2712</v>
      </c>
      <c r="B182" s="113" t="s">
        <v>995</v>
      </c>
    </row>
    <row r="183" spans="1:2">
      <c r="A183" s="112">
        <v>2713</v>
      </c>
      <c r="B183" s="113" t="s">
        <v>996</v>
      </c>
    </row>
    <row r="184" spans="1:2">
      <c r="A184" s="112">
        <v>2719</v>
      </c>
      <c r="B184" s="113" t="s">
        <v>997</v>
      </c>
    </row>
    <row r="185" spans="1:2">
      <c r="A185" s="112">
        <v>272</v>
      </c>
      <c r="B185" s="113" t="s">
        <v>998</v>
      </c>
    </row>
    <row r="186" spans="1:2">
      <c r="A186" s="112">
        <v>2721</v>
      </c>
      <c r="B186" s="113" t="s">
        <v>999</v>
      </c>
    </row>
    <row r="187" spans="1:2">
      <c r="A187" s="112">
        <v>2722</v>
      </c>
      <c r="B187" s="113" t="s">
        <v>1000</v>
      </c>
    </row>
    <row r="188" spans="1:2">
      <c r="A188" s="112">
        <v>2723</v>
      </c>
      <c r="B188" s="113" t="s">
        <v>1001</v>
      </c>
    </row>
    <row r="189" spans="1:2">
      <c r="A189" s="112">
        <v>2729</v>
      </c>
      <c r="B189" s="113" t="s">
        <v>1002</v>
      </c>
    </row>
    <row r="190" spans="1:2">
      <c r="A190" s="112">
        <v>28</v>
      </c>
      <c r="B190" s="113" t="s">
        <v>1003</v>
      </c>
    </row>
    <row r="191" spans="1:2">
      <c r="A191" s="112">
        <v>281</v>
      </c>
      <c r="B191" s="113" t="s">
        <v>1004</v>
      </c>
    </row>
    <row r="192" spans="1:2">
      <c r="A192" s="112">
        <v>2810</v>
      </c>
      <c r="B192" s="113" t="s">
        <v>1004</v>
      </c>
    </row>
    <row r="193" spans="1:2">
      <c r="A193" s="112">
        <v>282</v>
      </c>
      <c r="B193" s="113" t="s">
        <v>1005</v>
      </c>
    </row>
    <row r="194" spans="1:2">
      <c r="A194" s="112">
        <v>2821</v>
      </c>
      <c r="B194" s="113" t="s">
        <v>1006</v>
      </c>
    </row>
    <row r="195" spans="1:2">
      <c r="A195" s="112">
        <v>2822</v>
      </c>
      <c r="B195" s="113" t="s">
        <v>1007</v>
      </c>
    </row>
    <row r="196" spans="1:2">
      <c r="A196" s="112">
        <v>2823</v>
      </c>
      <c r="B196" s="113" t="s">
        <v>1008</v>
      </c>
    </row>
    <row r="197" spans="1:2">
      <c r="A197" s="112">
        <v>2824</v>
      </c>
      <c r="B197" s="113" t="s">
        <v>1009</v>
      </c>
    </row>
    <row r="198" spans="1:2">
      <c r="A198" s="112">
        <v>2825</v>
      </c>
      <c r="B198" s="113" t="s">
        <v>1010</v>
      </c>
    </row>
    <row r="199" spans="1:2">
      <c r="A199" s="112">
        <v>283</v>
      </c>
      <c r="B199" s="113" t="s">
        <v>1011</v>
      </c>
    </row>
    <row r="200" spans="1:2">
      <c r="A200" s="112">
        <v>2830</v>
      </c>
      <c r="B200" s="113" t="s">
        <v>1011</v>
      </c>
    </row>
    <row r="201" spans="1:2">
      <c r="A201" s="112">
        <v>29</v>
      </c>
      <c r="B201" s="113" t="s">
        <v>1012</v>
      </c>
    </row>
    <row r="202" spans="1:2">
      <c r="A202" s="112">
        <v>291</v>
      </c>
      <c r="B202" s="113" t="s">
        <v>1013</v>
      </c>
    </row>
    <row r="203" spans="1:2">
      <c r="A203" s="112">
        <v>2911</v>
      </c>
      <c r="B203" s="113" t="s">
        <v>1014</v>
      </c>
    </row>
    <row r="204" spans="1:2">
      <c r="A204" s="112">
        <v>2912</v>
      </c>
      <c r="B204" s="113" t="s">
        <v>1015</v>
      </c>
    </row>
    <row r="205" spans="1:2">
      <c r="A205" s="112">
        <v>292</v>
      </c>
      <c r="B205" s="113" t="s">
        <v>1016</v>
      </c>
    </row>
    <row r="206" spans="1:2">
      <c r="A206" s="112">
        <v>2921</v>
      </c>
      <c r="B206" s="113" t="s">
        <v>1017</v>
      </c>
    </row>
    <row r="207" spans="1:2">
      <c r="A207" s="112">
        <v>2922</v>
      </c>
      <c r="B207" s="113" t="s">
        <v>1018</v>
      </c>
    </row>
    <row r="208" spans="1:2">
      <c r="A208" s="112">
        <v>2923</v>
      </c>
      <c r="B208" s="113" t="s">
        <v>1019</v>
      </c>
    </row>
    <row r="209" spans="1:2">
      <c r="A209" s="112">
        <v>293</v>
      </c>
      <c r="B209" s="113" t="s">
        <v>1020</v>
      </c>
    </row>
    <row r="210" spans="1:2">
      <c r="A210" s="112">
        <v>2931</v>
      </c>
      <c r="B210" s="113" t="s">
        <v>1021</v>
      </c>
    </row>
    <row r="211" spans="1:2">
      <c r="A211" s="112">
        <v>2932</v>
      </c>
      <c r="B211" s="113" t="s">
        <v>1022</v>
      </c>
    </row>
    <row r="212" spans="1:2">
      <c r="A212" s="112">
        <v>2933</v>
      </c>
      <c r="B212" s="113" t="s">
        <v>1023</v>
      </c>
    </row>
    <row r="213" spans="1:2">
      <c r="A213" s="112">
        <v>2934</v>
      </c>
      <c r="B213" s="113" t="s">
        <v>1024</v>
      </c>
    </row>
    <row r="214" spans="1:2">
      <c r="A214" s="112">
        <v>2935</v>
      </c>
      <c r="B214" s="113" t="s">
        <v>1025</v>
      </c>
    </row>
    <row r="215" spans="1:2">
      <c r="A215" s="112">
        <v>2936</v>
      </c>
      <c r="B215" s="113" t="s">
        <v>1026</v>
      </c>
    </row>
    <row r="216" spans="1:2">
      <c r="A216" s="112">
        <v>2937</v>
      </c>
      <c r="B216" s="113" t="s">
        <v>1027</v>
      </c>
    </row>
    <row r="217" spans="1:2">
      <c r="A217" s="112">
        <v>2939</v>
      </c>
      <c r="B217" s="113" t="s">
        <v>1028</v>
      </c>
    </row>
    <row r="218" spans="1:2" s="111" customFormat="1">
      <c r="A218" s="110" t="s">
        <v>717</v>
      </c>
      <c r="B218" s="111" t="s">
        <v>1029</v>
      </c>
    </row>
    <row r="219" spans="1:2" s="111" customFormat="1">
      <c r="A219" s="110" t="s">
        <v>620</v>
      </c>
      <c r="B219" s="111" t="s">
        <v>1029</v>
      </c>
    </row>
    <row r="220" spans="1:2">
      <c r="A220" s="112">
        <v>31</v>
      </c>
      <c r="B220" s="113" t="s">
        <v>1030</v>
      </c>
    </row>
    <row r="221" spans="1:2">
      <c r="A221" s="112">
        <v>311</v>
      </c>
      <c r="B221" s="113" t="s">
        <v>1031</v>
      </c>
    </row>
    <row r="222" spans="1:2">
      <c r="A222" s="112">
        <v>3110</v>
      </c>
      <c r="B222" s="113" t="s">
        <v>1031</v>
      </c>
    </row>
    <row r="223" spans="1:2">
      <c r="A223" s="112">
        <v>312</v>
      </c>
      <c r="B223" s="113" t="s">
        <v>1032</v>
      </c>
    </row>
    <row r="224" spans="1:2">
      <c r="A224" s="112">
        <v>3121</v>
      </c>
      <c r="B224" s="113" t="s">
        <v>1033</v>
      </c>
    </row>
    <row r="225" spans="1:2">
      <c r="A225" s="112">
        <v>3122</v>
      </c>
      <c r="B225" s="113" t="s">
        <v>1034</v>
      </c>
    </row>
    <row r="226" spans="1:2">
      <c r="A226" s="112">
        <v>3123</v>
      </c>
      <c r="B226" s="113" t="s">
        <v>1035</v>
      </c>
    </row>
    <row r="227" spans="1:2">
      <c r="A227" s="112">
        <v>3124</v>
      </c>
      <c r="B227" s="113" t="s">
        <v>1036</v>
      </c>
    </row>
    <row r="228" spans="1:2">
      <c r="A228" s="112">
        <v>3125</v>
      </c>
      <c r="B228" s="113" t="s">
        <v>1037</v>
      </c>
    </row>
    <row r="229" spans="1:2">
      <c r="A229" s="112">
        <v>3126</v>
      </c>
      <c r="B229" s="113" t="s">
        <v>1038</v>
      </c>
    </row>
    <row r="230" spans="1:2">
      <c r="A230" s="112">
        <v>3127</v>
      </c>
      <c r="B230" s="113" t="s">
        <v>1039</v>
      </c>
    </row>
    <row r="231" spans="1:2">
      <c r="A231" s="112">
        <v>3128</v>
      </c>
      <c r="B231" s="113" t="s">
        <v>1040</v>
      </c>
    </row>
    <row r="232" spans="1:2">
      <c r="A232" s="112">
        <v>3129</v>
      </c>
      <c r="B232" s="113" t="s">
        <v>1041</v>
      </c>
    </row>
    <row r="233" spans="1:2">
      <c r="A233" s="112">
        <v>313</v>
      </c>
      <c r="B233" s="113" t="s">
        <v>1042</v>
      </c>
    </row>
    <row r="234" spans="1:2">
      <c r="A234" s="112">
        <v>3131</v>
      </c>
      <c r="B234" s="113" t="s">
        <v>1043</v>
      </c>
    </row>
    <row r="235" spans="1:2">
      <c r="A235" s="112">
        <v>3132</v>
      </c>
      <c r="B235" s="113" t="s">
        <v>1044</v>
      </c>
    </row>
    <row r="236" spans="1:2">
      <c r="A236" s="112">
        <v>3133</v>
      </c>
      <c r="B236" s="113" t="s">
        <v>1045</v>
      </c>
    </row>
    <row r="237" spans="1:2">
      <c r="A237" s="112">
        <v>3134</v>
      </c>
      <c r="B237" s="113" t="s">
        <v>1046</v>
      </c>
    </row>
    <row r="238" spans="1:2">
      <c r="A238" s="112">
        <v>3135</v>
      </c>
      <c r="B238" s="113" t="s">
        <v>1047</v>
      </c>
    </row>
    <row r="239" spans="1:2">
      <c r="A239" s="112">
        <v>3139</v>
      </c>
      <c r="B239" s="113" t="s">
        <v>1048</v>
      </c>
    </row>
    <row r="240" spans="1:2">
      <c r="A240" s="112">
        <v>314</v>
      </c>
      <c r="B240" s="113" t="s">
        <v>1049</v>
      </c>
    </row>
    <row r="241" spans="1:2">
      <c r="A241" s="112">
        <v>3141</v>
      </c>
      <c r="B241" s="113" t="s">
        <v>1050</v>
      </c>
    </row>
    <row r="242" spans="1:2">
      <c r="A242" s="112">
        <v>3142</v>
      </c>
      <c r="B242" s="113" t="s">
        <v>1051</v>
      </c>
    </row>
    <row r="243" spans="1:2">
      <c r="A243" s="112">
        <v>3143</v>
      </c>
      <c r="B243" s="113" t="s">
        <v>1052</v>
      </c>
    </row>
    <row r="244" spans="1:2">
      <c r="A244" s="112">
        <v>315</v>
      </c>
      <c r="B244" s="113" t="s">
        <v>1053</v>
      </c>
    </row>
    <row r="245" spans="1:2">
      <c r="A245" s="112">
        <v>3151</v>
      </c>
      <c r="B245" s="113" t="s">
        <v>1054</v>
      </c>
    </row>
    <row r="246" spans="1:2">
      <c r="A246" s="112">
        <v>3152</v>
      </c>
      <c r="B246" s="113" t="s">
        <v>1055</v>
      </c>
    </row>
    <row r="247" spans="1:2">
      <c r="A247" s="112">
        <v>3153</v>
      </c>
      <c r="B247" s="113" t="s">
        <v>1056</v>
      </c>
    </row>
    <row r="248" spans="1:2">
      <c r="A248" s="112">
        <v>3154</v>
      </c>
      <c r="B248" s="113" t="s">
        <v>1057</v>
      </c>
    </row>
    <row r="249" spans="1:2">
      <c r="A249" s="112">
        <v>3155</v>
      </c>
      <c r="B249" s="113" t="s">
        <v>1058</v>
      </c>
    </row>
    <row r="250" spans="1:2">
      <c r="A250" s="112">
        <v>316</v>
      </c>
      <c r="B250" s="113" t="s">
        <v>1059</v>
      </c>
    </row>
    <row r="251" spans="1:2">
      <c r="A251" s="112">
        <v>3160</v>
      </c>
      <c r="B251" s="113" t="s">
        <v>1059</v>
      </c>
    </row>
    <row r="252" spans="1:2">
      <c r="A252" s="112">
        <v>32</v>
      </c>
      <c r="B252" s="113" t="s">
        <v>1060</v>
      </c>
    </row>
    <row r="253" spans="1:2">
      <c r="A253" s="112">
        <v>320</v>
      </c>
      <c r="B253" s="113" t="s">
        <v>1060</v>
      </c>
    </row>
    <row r="254" spans="1:2">
      <c r="A254" s="112">
        <v>3201</v>
      </c>
      <c r="B254" s="113" t="s">
        <v>1061</v>
      </c>
    </row>
    <row r="255" spans="1:2">
      <c r="A255" s="112">
        <v>3202</v>
      </c>
      <c r="B255" s="113" t="s">
        <v>1062</v>
      </c>
    </row>
    <row r="256" spans="1:2">
      <c r="A256" s="112">
        <v>3203</v>
      </c>
      <c r="B256" s="113" t="s">
        <v>1063</v>
      </c>
    </row>
    <row r="257" spans="1:2">
      <c r="A257" s="112">
        <v>3204</v>
      </c>
      <c r="B257" s="113" t="s">
        <v>1064</v>
      </c>
    </row>
    <row r="258" spans="1:2">
      <c r="A258" s="112">
        <v>3205</v>
      </c>
      <c r="B258" s="113" t="s">
        <v>1065</v>
      </c>
    </row>
    <row r="259" spans="1:2">
      <c r="A259" s="112">
        <v>3206</v>
      </c>
      <c r="B259" s="113" t="s">
        <v>1066</v>
      </c>
    </row>
    <row r="260" spans="1:2">
      <c r="A260" s="112">
        <v>3207</v>
      </c>
      <c r="B260" s="113" t="s">
        <v>1067</v>
      </c>
    </row>
    <row r="261" spans="1:2">
      <c r="A261" s="112">
        <v>3209</v>
      </c>
      <c r="B261" s="113" t="s">
        <v>1068</v>
      </c>
    </row>
    <row r="262" spans="1:2">
      <c r="A262" s="112">
        <v>33</v>
      </c>
      <c r="B262" s="113" t="s">
        <v>1069</v>
      </c>
    </row>
    <row r="263" spans="1:2">
      <c r="A263" s="112">
        <v>331</v>
      </c>
      <c r="B263" s="113" t="s">
        <v>1070</v>
      </c>
    </row>
    <row r="264" spans="1:2">
      <c r="A264" s="112">
        <v>3311</v>
      </c>
      <c r="B264" s="113" t="s">
        <v>1071</v>
      </c>
    </row>
    <row r="265" spans="1:2">
      <c r="A265" s="112">
        <v>3312</v>
      </c>
      <c r="B265" s="113" t="s">
        <v>1072</v>
      </c>
    </row>
    <row r="266" spans="1:2">
      <c r="A266" s="112">
        <v>3313</v>
      </c>
      <c r="B266" s="113" t="s">
        <v>1073</v>
      </c>
    </row>
    <row r="267" spans="1:2">
      <c r="A267" s="112">
        <v>3314</v>
      </c>
      <c r="B267" s="113" t="s">
        <v>1074</v>
      </c>
    </row>
    <row r="268" spans="1:2">
      <c r="A268" s="112">
        <v>3315</v>
      </c>
      <c r="B268" s="113" t="s">
        <v>1075</v>
      </c>
    </row>
    <row r="269" spans="1:2">
      <c r="A269" s="112">
        <v>3316</v>
      </c>
      <c r="B269" s="113" t="s">
        <v>1076</v>
      </c>
    </row>
    <row r="270" spans="1:2">
      <c r="A270" s="112">
        <v>3317</v>
      </c>
      <c r="B270" s="113" t="s">
        <v>1077</v>
      </c>
    </row>
    <row r="271" spans="1:2">
      <c r="A271" s="112">
        <v>332</v>
      </c>
      <c r="B271" s="113" t="s">
        <v>1078</v>
      </c>
    </row>
    <row r="272" spans="1:2">
      <c r="A272" s="112">
        <v>3321</v>
      </c>
      <c r="B272" s="113" t="s">
        <v>1079</v>
      </c>
    </row>
    <row r="273" spans="1:2">
      <c r="A273" s="112">
        <v>3322</v>
      </c>
      <c r="B273" s="113" t="s">
        <v>1080</v>
      </c>
    </row>
    <row r="274" spans="1:2">
      <c r="A274" s="112">
        <v>3323</v>
      </c>
      <c r="B274" s="113" t="s">
        <v>1081</v>
      </c>
    </row>
    <row r="275" spans="1:2">
      <c r="A275" s="112">
        <v>3324</v>
      </c>
      <c r="B275" s="113" t="s">
        <v>1082</v>
      </c>
    </row>
    <row r="276" spans="1:2">
      <c r="A276" s="112">
        <v>3325</v>
      </c>
      <c r="B276" s="113" t="s">
        <v>1083</v>
      </c>
    </row>
    <row r="277" spans="1:2">
      <c r="A277" s="112">
        <v>3326</v>
      </c>
      <c r="B277" s="113" t="s">
        <v>1084</v>
      </c>
    </row>
    <row r="278" spans="1:2">
      <c r="A278" s="112">
        <v>3327</v>
      </c>
      <c r="B278" s="113" t="s">
        <v>1085</v>
      </c>
    </row>
    <row r="279" spans="1:2">
      <c r="A279" s="112">
        <v>3329</v>
      </c>
      <c r="B279" s="113" t="s">
        <v>1086</v>
      </c>
    </row>
    <row r="280" spans="1:2">
      <c r="A280" s="112">
        <v>333</v>
      </c>
      <c r="B280" s="113" t="s">
        <v>1087</v>
      </c>
    </row>
    <row r="281" spans="1:2">
      <c r="A281" s="112">
        <v>3331</v>
      </c>
      <c r="B281" s="113" t="s">
        <v>1088</v>
      </c>
    </row>
    <row r="282" spans="1:2">
      <c r="A282" s="112">
        <v>3339</v>
      </c>
      <c r="B282" s="113" t="s">
        <v>1089</v>
      </c>
    </row>
    <row r="283" spans="1:2">
      <c r="A283" s="112">
        <v>34</v>
      </c>
      <c r="B283" s="113" t="s">
        <v>1090</v>
      </c>
    </row>
    <row r="284" spans="1:2">
      <c r="A284" s="112">
        <v>340</v>
      </c>
      <c r="B284" s="113" t="s">
        <v>1090</v>
      </c>
    </row>
    <row r="285" spans="1:2">
      <c r="A285" s="112">
        <v>3401</v>
      </c>
      <c r="B285" s="113" t="s">
        <v>1091</v>
      </c>
    </row>
    <row r="286" spans="1:2">
      <c r="A286" s="112">
        <v>3402</v>
      </c>
      <c r="B286" s="113" t="s">
        <v>1092</v>
      </c>
    </row>
    <row r="287" spans="1:2">
      <c r="A287" s="112">
        <v>3403</v>
      </c>
      <c r="B287" s="113" t="s">
        <v>1093</v>
      </c>
    </row>
    <row r="288" spans="1:2">
      <c r="A288" s="112">
        <v>3404</v>
      </c>
      <c r="B288" s="113" t="s">
        <v>1094</v>
      </c>
    </row>
    <row r="289" spans="1:2">
      <c r="A289" s="112">
        <v>3405</v>
      </c>
      <c r="B289" s="113" t="s">
        <v>1095</v>
      </c>
    </row>
    <row r="290" spans="1:2">
      <c r="A290" s="112">
        <v>35</v>
      </c>
      <c r="B290" s="113" t="s">
        <v>1096</v>
      </c>
    </row>
    <row r="291" spans="1:2">
      <c r="A291" s="112">
        <v>351</v>
      </c>
      <c r="B291" s="113" t="s">
        <v>1097</v>
      </c>
    </row>
    <row r="292" spans="1:2">
      <c r="A292" s="112">
        <v>3510</v>
      </c>
      <c r="B292" s="113" t="s">
        <v>1097</v>
      </c>
    </row>
    <row r="293" spans="1:2">
      <c r="A293" s="112">
        <v>352</v>
      </c>
      <c r="B293" s="113" t="s">
        <v>1098</v>
      </c>
    </row>
    <row r="294" spans="1:2">
      <c r="A294" s="112">
        <v>3521</v>
      </c>
      <c r="B294" s="113" t="s">
        <v>1099</v>
      </c>
    </row>
    <row r="295" spans="1:2">
      <c r="A295" s="112">
        <v>3522</v>
      </c>
      <c r="B295" s="113" t="s">
        <v>1100</v>
      </c>
    </row>
    <row r="296" spans="1:2">
      <c r="A296" s="112">
        <v>3523</v>
      </c>
      <c r="B296" s="113" t="s">
        <v>1101</v>
      </c>
    </row>
    <row r="297" spans="1:2">
      <c r="A297" s="112">
        <v>353</v>
      </c>
      <c r="B297" s="113" t="s">
        <v>1102</v>
      </c>
    </row>
    <row r="298" spans="1:2">
      <c r="A298" s="112">
        <v>3531</v>
      </c>
      <c r="B298" s="113" t="s">
        <v>1103</v>
      </c>
    </row>
    <row r="299" spans="1:2">
      <c r="A299" s="112">
        <v>3532</v>
      </c>
      <c r="B299" s="113" t="s">
        <v>1104</v>
      </c>
    </row>
    <row r="300" spans="1:2">
      <c r="A300" s="112">
        <v>3533</v>
      </c>
      <c r="B300" s="113" t="s">
        <v>1105</v>
      </c>
    </row>
    <row r="301" spans="1:2">
      <c r="A301" s="112">
        <v>3534</v>
      </c>
      <c r="B301" s="113" t="s">
        <v>1106</v>
      </c>
    </row>
    <row r="302" spans="1:2">
      <c r="A302" s="112">
        <v>3535</v>
      </c>
      <c r="B302" s="113" t="s">
        <v>1107</v>
      </c>
    </row>
    <row r="303" spans="1:2">
      <c r="A303" s="112">
        <v>3539</v>
      </c>
      <c r="B303" s="113" t="s">
        <v>1108</v>
      </c>
    </row>
    <row r="304" spans="1:2">
      <c r="A304" s="112">
        <v>36</v>
      </c>
      <c r="B304" s="113" t="s">
        <v>1109</v>
      </c>
    </row>
    <row r="305" spans="1:2">
      <c r="A305" s="112">
        <v>361</v>
      </c>
      <c r="B305" s="113" t="s">
        <v>1110</v>
      </c>
    </row>
    <row r="306" spans="1:2">
      <c r="A306" s="112">
        <v>3611</v>
      </c>
      <c r="B306" s="113" t="s">
        <v>1111</v>
      </c>
    </row>
    <row r="307" spans="1:2">
      <c r="A307" s="112">
        <v>3612</v>
      </c>
      <c r="B307" s="113" t="s">
        <v>1112</v>
      </c>
    </row>
    <row r="308" spans="1:2">
      <c r="A308" s="112">
        <v>3613</v>
      </c>
      <c r="B308" s="113" t="s">
        <v>1113</v>
      </c>
    </row>
    <row r="309" spans="1:2">
      <c r="A309" s="112">
        <v>3614</v>
      </c>
      <c r="B309" s="113" t="s">
        <v>1114</v>
      </c>
    </row>
    <row r="310" spans="1:2">
      <c r="A310" s="112">
        <v>362</v>
      </c>
      <c r="B310" s="113" t="s">
        <v>1115</v>
      </c>
    </row>
    <row r="311" spans="1:2">
      <c r="A311" s="112">
        <v>3621</v>
      </c>
      <c r="B311" s="113" t="s">
        <v>1116</v>
      </c>
    </row>
    <row r="312" spans="1:2">
      <c r="A312" s="112">
        <v>3622</v>
      </c>
      <c r="B312" s="113" t="s">
        <v>1117</v>
      </c>
    </row>
    <row r="313" spans="1:2">
      <c r="A313" s="112">
        <v>3623</v>
      </c>
      <c r="B313" s="113" t="s">
        <v>1118</v>
      </c>
    </row>
    <row r="314" spans="1:2">
      <c r="A314" s="112">
        <v>3629</v>
      </c>
      <c r="B314" s="113" t="s">
        <v>1119</v>
      </c>
    </row>
    <row r="315" spans="1:2">
      <c r="A315" s="112">
        <v>363</v>
      </c>
      <c r="B315" s="113" t="s">
        <v>1120</v>
      </c>
    </row>
    <row r="316" spans="1:2">
      <c r="A316" s="112">
        <v>3631</v>
      </c>
      <c r="B316" s="113" t="s">
        <v>1121</v>
      </c>
    </row>
    <row r="317" spans="1:2">
      <c r="A317" s="112">
        <v>3632</v>
      </c>
      <c r="B317" s="113" t="s">
        <v>1122</v>
      </c>
    </row>
    <row r="318" spans="1:2">
      <c r="A318" s="112">
        <v>37</v>
      </c>
      <c r="B318" s="113" t="s">
        <v>1123</v>
      </c>
    </row>
    <row r="319" spans="1:2">
      <c r="A319" s="112">
        <v>371</v>
      </c>
      <c r="B319" s="113" t="s">
        <v>1124</v>
      </c>
    </row>
    <row r="320" spans="1:2">
      <c r="A320" s="112">
        <v>3711</v>
      </c>
      <c r="B320" s="113" t="s">
        <v>1125</v>
      </c>
    </row>
    <row r="321" spans="1:2">
      <c r="A321" s="112">
        <v>3712</v>
      </c>
      <c r="B321" s="113" t="s">
        <v>1126</v>
      </c>
    </row>
    <row r="322" spans="1:2">
      <c r="A322" s="112">
        <v>3713</v>
      </c>
      <c r="B322" s="113" t="s">
        <v>1127</v>
      </c>
    </row>
    <row r="323" spans="1:2">
      <c r="A323" s="112">
        <v>3714</v>
      </c>
      <c r="B323" s="113" t="s">
        <v>1128</v>
      </c>
    </row>
    <row r="324" spans="1:2">
      <c r="A324" s="112">
        <v>3715</v>
      </c>
      <c r="B324" s="113" t="s">
        <v>1129</v>
      </c>
    </row>
    <row r="325" spans="1:2">
      <c r="A325" s="112">
        <v>3716</v>
      </c>
      <c r="B325" s="113" t="s">
        <v>1130</v>
      </c>
    </row>
    <row r="326" spans="1:2">
      <c r="A326" s="112">
        <v>372</v>
      </c>
      <c r="B326" s="113" t="s">
        <v>1131</v>
      </c>
    </row>
    <row r="327" spans="1:2">
      <c r="A327" s="112">
        <v>3721</v>
      </c>
      <c r="B327" s="113" t="s">
        <v>1132</v>
      </c>
    </row>
    <row r="328" spans="1:2">
      <c r="A328" s="112">
        <v>3722</v>
      </c>
      <c r="B328" s="113" t="s">
        <v>1133</v>
      </c>
    </row>
    <row r="329" spans="1:2">
      <c r="A329" s="112">
        <v>3723</v>
      </c>
      <c r="B329" s="113" t="s">
        <v>1134</v>
      </c>
    </row>
    <row r="330" spans="1:2">
      <c r="A330" s="112">
        <v>3724</v>
      </c>
      <c r="B330" s="113" t="s">
        <v>1135</v>
      </c>
    </row>
    <row r="331" spans="1:2">
      <c r="A331" s="112">
        <v>373</v>
      </c>
      <c r="B331" s="113" t="s">
        <v>1136</v>
      </c>
    </row>
    <row r="332" spans="1:2">
      <c r="A332" s="112">
        <v>3731</v>
      </c>
      <c r="B332" s="113" t="s">
        <v>1137</v>
      </c>
    </row>
    <row r="333" spans="1:2">
      <c r="A333" s="112">
        <v>3732</v>
      </c>
      <c r="B333" s="113" t="s">
        <v>1138</v>
      </c>
    </row>
    <row r="334" spans="1:2">
      <c r="A334" s="112">
        <v>3733</v>
      </c>
      <c r="B334" s="113" t="s">
        <v>1139</v>
      </c>
    </row>
    <row r="335" spans="1:2">
      <c r="A335" s="112">
        <v>3734</v>
      </c>
      <c r="B335" s="113" t="s">
        <v>1140</v>
      </c>
    </row>
    <row r="336" spans="1:2">
      <c r="A336" s="112">
        <v>3739</v>
      </c>
      <c r="B336" s="113" t="s">
        <v>1141</v>
      </c>
    </row>
    <row r="337" spans="1:2">
      <c r="A337" s="112">
        <v>38</v>
      </c>
      <c r="B337" s="113" t="s">
        <v>1142</v>
      </c>
    </row>
    <row r="338" spans="1:2">
      <c r="A338" s="112">
        <v>381</v>
      </c>
      <c r="B338" s="113" t="s">
        <v>1143</v>
      </c>
    </row>
    <row r="339" spans="1:2">
      <c r="A339" s="112">
        <v>3811</v>
      </c>
      <c r="B339" s="113" t="s">
        <v>1144</v>
      </c>
    </row>
    <row r="340" spans="1:2">
      <c r="A340" s="112">
        <v>3812</v>
      </c>
      <c r="B340" s="113" t="s">
        <v>1145</v>
      </c>
    </row>
    <row r="341" spans="1:2">
      <c r="A341" s="112">
        <v>3813</v>
      </c>
      <c r="B341" s="113" t="s">
        <v>1146</v>
      </c>
    </row>
    <row r="342" spans="1:2">
      <c r="A342" s="112">
        <v>3814</v>
      </c>
      <c r="B342" s="113" t="s">
        <v>1147</v>
      </c>
    </row>
    <row r="343" spans="1:2">
      <c r="A343" s="112">
        <v>382</v>
      </c>
      <c r="B343" s="113" t="s">
        <v>1148</v>
      </c>
    </row>
    <row r="344" spans="1:2">
      <c r="A344" s="112">
        <v>3820</v>
      </c>
      <c r="B344" s="113" t="s">
        <v>1148</v>
      </c>
    </row>
    <row r="345" spans="1:2">
      <c r="A345" s="112">
        <v>383</v>
      </c>
      <c r="B345" s="113" t="s">
        <v>1149</v>
      </c>
    </row>
    <row r="346" spans="1:2">
      <c r="A346" s="112">
        <v>3831</v>
      </c>
      <c r="B346" s="113" t="s">
        <v>1150</v>
      </c>
    </row>
    <row r="347" spans="1:2">
      <c r="A347" s="112">
        <v>3832</v>
      </c>
      <c r="B347" s="113" t="s">
        <v>1151</v>
      </c>
    </row>
    <row r="348" spans="1:2">
      <c r="A348" s="112">
        <v>3833</v>
      </c>
      <c r="B348" s="113" t="s">
        <v>1152</v>
      </c>
    </row>
    <row r="349" spans="1:2" s="111" customFormat="1">
      <c r="A349" s="110" t="s">
        <v>718</v>
      </c>
      <c r="B349" s="111" t="s">
        <v>1153</v>
      </c>
    </row>
    <row r="350" spans="1:2" s="111" customFormat="1">
      <c r="A350" s="110" t="s">
        <v>41</v>
      </c>
      <c r="B350" s="111" t="s">
        <v>725</v>
      </c>
    </row>
    <row r="351" spans="1:2">
      <c r="A351" s="112" t="s">
        <v>156</v>
      </c>
      <c r="B351" s="113" t="s">
        <v>1154</v>
      </c>
    </row>
    <row r="352" spans="1:2">
      <c r="A352" s="112" t="s">
        <v>770</v>
      </c>
      <c r="B352" s="113" t="s">
        <v>1155</v>
      </c>
    </row>
    <row r="353" spans="1:2">
      <c r="A353" s="112" t="s">
        <v>1156</v>
      </c>
      <c r="B353" s="113" t="s">
        <v>1157</v>
      </c>
    </row>
    <row r="354" spans="1:2">
      <c r="A354" s="112" t="s">
        <v>1158</v>
      </c>
      <c r="B354" s="113" t="s">
        <v>1159</v>
      </c>
    </row>
    <row r="355" spans="1:2">
      <c r="A355" s="112">
        <v>4113</v>
      </c>
      <c r="B355" s="113" t="s">
        <v>1160</v>
      </c>
    </row>
    <row r="356" spans="1:2">
      <c r="A356" s="112">
        <v>412</v>
      </c>
      <c r="B356" s="113" t="s">
        <v>1161</v>
      </c>
    </row>
    <row r="357" spans="1:2">
      <c r="A357" s="112">
        <v>4121</v>
      </c>
      <c r="B357" s="113" t="s">
        <v>1162</v>
      </c>
    </row>
    <row r="358" spans="1:2">
      <c r="A358" s="112">
        <v>4122</v>
      </c>
      <c r="B358" s="113" t="s">
        <v>1163</v>
      </c>
    </row>
    <row r="359" spans="1:2">
      <c r="A359" s="112">
        <v>4123</v>
      </c>
      <c r="B359" s="113" t="s">
        <v>1164</v>
      </c>
    </row>
    <row r="360" spans="1:2">
      <c r="A360" s="112">
        <v>42</v>
      </c>
      <c r="B360" s="113" t="s">
        <v>1165</v>
      </c>
    </row>
    <row r="361" spans="1:2">
      <c r="A361" s="112">
        <v>421</v>
      </c>
      <c r="B361" s="113" t="s">
        <v>1166</v>
      </c>
    </row>
    <row r="362" spans="1:2">
      <c r="A362" s="112">
        <v>4210</v>
      </c>
      <c r="B362" s="113" t="s">
        <v>1166</v>
      </c>
    </row>
    <row r="363" spans="1:2">
      <c r="A363" s="112">
        <v>422</v>
      </c>
      <c r="B363" s="113" t="s">
        <v>1167</v>
      </c>
    </row>
    <row r="364" spans="1:2">
      <c r="A364" s="112">
        <v>4221</v>
      </c>
      <c r="B364" s="113" t="s">
        <v>1168</v>
      </c>
    </row>
    <row r="365" spans="1:2">
      <c r="A365" s="112">
        <v>4222</v>
      </c>
      <c r="B365" s="113" t="s">
        <v>1169</v>
      </c>
    </row>
    <row r="366" spans="1:2">
      <c r="A366" s="112">
        <v>4223</v>
      </c>
      <c r="B366" s="113" t="s">
        <v>1170</v>
      </c>
    </row>
    <row r="367" spans="1:2">
      <c r="A367" s="112">
        <v>43</v>
      </c>
      <c r="B367" s="113" t="s">
        <v>1171</v>
      </c>
    </row>
    <row r="368" spans="1:2">
      <c r="A368" s="112">
        <v>430</v>
      </c>
      <c r="B368" s="113" t="s">
        <v>1171</v>
      </c>
    </row>
    <row r="369" spans="1:2">
      <c r="A369" s="112" t="s">
        <v>1172</v>
      </c>
      <c r="B369" s="113" t="s">
        <v>1173</v>
      </c>
    </row>
    <row r="370" spans="1:2">
      <c r="A370" s="112">
        <v>4309</v>
      </c>
      <c r="B370" s="113" t="s">
        <v>1174</v>
      </c>
    </row>
    <row r="371" spans="1:2" s="111" customFormat="1">
      <c r="A371" s="110" t="s">
        <v>42</v>
      </c>
      <c r="B371" s="111" t="s">
        <v>1175</v>
      </c>
    </row>
    <row r="372" spans="1:2">
      <c r="A372" s="112">
        <v>44</v>
      </c>
      <c r="B372" s="113" t="s">
        <v>1176</v>
      </c>
    </row>
    <row r="373" spans="1:2">
      <c r="A373" s="112">
        <v>441</v>
      </c>
      <c r="B373" s="113" t="s">
        <v>1177</v>
      </c>
    </row>
    <row r="374" spans="1:2">
      <c r="A374" s="112">
        <v>4411</v>
      </c>
      <c r="B374" s="113" t="s">
        <v>1178</v>
      </c>
    </row>
    <row r="375" spans="1:2">
      <c r="A375" s="112">
        <v>4412</v>
      </c>
      <c r="B375" s="113" t="s">
        <v>1179</v>
      </c>
    </row>
    <row r="376" spans="1:2">
      <c r="A376" s="112">
        <v>442</v>
      </c>
      <c r="B376" s="113" t="s">
        <v>1180</v>
      </c>
    </row>
    <row r="377" spans="1:2">
      <c r="A377" s="112">
        <v>4421</v>
      </c>
      <c r="B377" s="113" t="s">
        <v>1181</v>
      </c>
    </row>
    <row r="378" spans="1:2">
      <c r="A378" s="112">
        <v>4422</v>
      </c>
      <c r="B378" s="113" t="s">
        <v>1182</v>
      </c>
    </row>
    <row r="379" spans="1:2">
      <c r="A379" s="112">
        <v>4423</v>
      </c>
      <c r="B379" s="113" t="s">
        <v>1183</v>
      </c>
    </row>
    <row r="380" spans="1:2">
      <c r="A380" s="112">
        <v>4424</v>
      </c>
      <c r="B380" s="113" t="s">
        <v>1184</v>
      </c>
    </row>
    <row r="381" spans="1:2">
      <c r="A381" s="112">
        <v>443</v>
      </c>
      <c r="B381" s="113" t="s">
        <v>1185</v>
      </c>
    </row>
    <row r="382" spans="1:2">
      <c r="A382" s="112">
        <v>4430</v>
      </c>
      <c r="B382" s="113" t="s">
        <v>1185</v>
      </c>
    </row>
    <row r="383" spans="1:2">
      <c r="A383" s="112">
        <v>444</v>
      </c>
      <c r="B383" s="113" t="s">
        <v>1186</v>
      </c>
    </row>
    <row r="384" spans="1:2">
      <c r="A384" s="112">
        <v>4441</v>
      </c>
      <c r="B384" s="113" t="s">
        <v>1187</v>
      </c>
    </row>
    <row r="385" spans="1:2">
      <c r="A385" s="112">
        <v>4442</v>
      </c>
      <c r="B385" s="113" t="s">
        <v>1188</v>
      </c>
    </row>
    <row r="386" spans="1:2">
      <c r="A386" s="112">
        <v>4443</v>
      </c>
      <c r="B386" s="113" t="s">
        <v>1189</v>
      </c>
    </row>
    <row r="387" spans="1:2">
      <c r="A387" s="112">
        <v>4444</v>
      </c>
      <c r="B387" s="113" t="s">
        <v>1190</v>
      </c>
    </row>
    <row r="388" spans="1:2">
      <c r="A388" s="112">
        <v>4445</v>
      </c>
      <c r="B388" s="113" t="s">
        <v>1191</v>
      </c>
    </row>
    <row r="389" spans="1:2">
      <c r="A389" s="112">
        <v>4446</v>
      </c>
      <c r="B389" s="113" t="s">
        <v>1192</v>
      </c>
    </row>
    <row r="390" spans="1:2">
      <c r="A390" s="112">
        <v>45</v>
      </c>
      <c r="B390" s="113" t="s">
        <v>1193</v>
      </c>
    </row>
    <row r="391" spans="1:2">
      <c r="A391" s="112">
        <v>450</v>
      </c>
      <c r="B391" s="113" t="s">
        <v>1193</v>
      </c>
    </row>
    <row r="392" spans="1:2">
      <c r="A392" s="112">
        <v>4500</v>
      </c>
      <c r="B392" s="113" t="s">
        <v>1193</v>
      </c>
    </row>
    <row r="393" spans="1:2" s="111" customFormat="1">
      <c r="A393" s="110" t="s">
        <v>720</v>
      </c>
      <c r="B393" s="111" t="s">
        <v>1194</v>
      </c>
    </row>
    <row r="394" spans="1:2" s="111" customFormat="1">
      <c r="A394" s="110" t="s">
        <v>41</v>
      </c>
      <c r="B394" s="111" t="s">
        <v>733</v>
      </c>
    </row>
    <row r="395" spans="1:2">
      <c r="A395" s="112">
        <v>50</v>
      </c>
      <c r="B395" s="113" t="s">
        <v>1195</v>
      </c>
    </row>
    <row r="396" spans="1:2">
      <c r="A396" s="112">
        <v>500</v>
      </c>
      <c r="B396" s="113" t="s">
        <v>1195</v>
      </c>
    </row>
    <row r="397" spans="1:2">
      <c r="A397" s="112">
        <v>5000</v>
      </c>
      <c r="B397" s="113" t="s">
        <v>1195</v>
      </c>
    </row>
    <row r="398" spans="1:2">
      <c r="A398" s="112">
        <v>51</v>
      </c>
      <c r="B398" s="113" t="s">
        <v>1196</v>
      </c>
    </row>
    <row r="399" spans="1:2">
      <c r="A399" s="112">
        <v>511</v>
      </c>
      <c r="B399" s="113" t="s">
        <v>1197</v>
      </c>
    </row>
    <row r="400" spans="1:2">
      <c r="A400" s="112">
        <v>5110</v>
      </c>
      <c r="B400" s="113" t="s">
        <v>1197</v>
      </c>
    </row>
    <row r="401" spans="1:2">
      <c r="A401" s="112">
        <v>512</v>
      </c>
      <c r="B401" s="113" t="s">
        <v>1198</v>
      </c>
    </row>
    <row r="402" spans="1:2">
      <c r="A402" s="112">
        <v>5120</v>
      </c>
      <c r="B402" s="113" t="s">
        <v>1198</v>
      </c>
    </row>
    <row r="403" spans="1:2">
      <c r="A403" s="112">
        <v>52</v>
      </c>
      <c r="B403" s="113" t="s">
        <v>1199</v>
      </c>
    </row>
    <row r="404" spans="1:2">
      <c r="A404" s="112">
        <v>521</v>
      </c>
      <c r="B404" s="113" t="s">
        <v>1200</v>
      </c>
    </row>
    <row r="405" spans="1:2">
      <c r="A405" s="112">
        <v>5210</v>
      </c>
      <c r="B405" s="113" t="s">
        <v>1200</v>
      </c>
    </row>
    <row r="406" spans="1:2">
      <c r="A406" s="112">
        <v>522</v>
      </c>
      <c r="B406" s="113" t="s">
        <v>1201</v>
      </c>
    </row>
    <row r="407" spans="1:2">
      <c r="A407" s="112">
        <v>5220</v>
      </c>
      <c r="B407" s="113" t="s">
        <v>1201</v>
      </c>
    </row>
    <row r="408" spans="1:2">
      <c r="A408" s="112">
        <v>53</v>
      </c>
      <c r="B408" s="113" t="s">
        <v>1202</v>
      </c>
    </row>
    <row r="409" spans="1:2">
      <c r="A409" s="112">
        <v>530</v>
      </c>
      <c r="B409" s="113" t="s">
        <v>1202</v>
      </c>
    </row>
    <row r="410" spans="1:2">
      <c r="A410" s="112">
        <v>5300</v>
      </c>
      <c r="B410" s="113" t="s">
        <v>1202</v>
      </c>
    </row>
    <row r="411" spans="1:2">
      <c r="A411" s="112">
        <v>54</v>
      </c>
      <c r="B411" s="113" t="s">
        <v>1203</v>
      </c>
    </row>
    <row r="412" spans="1:2">
      <c r="A412" s="112">
        <v>541</v>
      </c>
      <c r="B412" s="113" t="s">
        <v>1204</v>
      </c>
    </row>
    <row r="413" spans="1:2">
      <c r="A413" s="112">
        <v>5411</v>
      </c>
      <c r="B413" s="113" t="s">
        <v>1205</v>
      </c>
    </row>
    <row r="414" spans="1:2">
      <c r="A414" s="112">
        <v>5412</v>
      </c>
      <c r="B414" s="113" t="s">
        <v>1206</v>
      </c>
    </row>
    <row r="415" spans="1:2">
      <c r="A415" s="112">
        <v>542</v>
      </c>
      <c r="B415" s="113" t="s">
        <v>1207</v>
      </c>
    </row>
    <row r="416" spans="1:2">
      <c r="A416" s="112">
        <v>5420</v>
      </c>
      <c r="B416" s="113" t="s">
        <v>1207</v>
      </c>
    </row>
    <row r="417" spans="1:2">
      <c r="A417" s="112">
        <v>543</v>
      </c>
      <c r="B417" s="113" t="s">
        <v>1208</v>
      </c>
    </row>
    <row r="418" spans="1:2">
      <c r="A418" s="112">
        <v>5430</v>
      </c>
      <c r="B418" s="113" t="s">
        <v>1208</v>
      </c>
    </row>
    <row r="419" spans="1:2">
      <c r="A419" s="112">
        <v>549</v>
      </c>
      <c r="B419" s="113" t="s">
        <v>1209</v>
      </c>
    </row>
    <row r="420" spans="1:2">
      <c r="A420" s="112">
        <v>5491</v>
      </c>
      <c r="B420" s="113" t="s">
        <v>1210</v>
      </c>
    </row>
    <row r="421" spans="1:2">
      <c r="A421" s="112">
        <v>5492</v>
      </c>
      <c r="B421" s="113" t="s">
        <v>1211</v>
      </c>
    </row>
    <row r="422" spans="1:2">
      <c r="A422" s="112">
        <v>5493</v>
      </c>
      <c r="B422" s="113" t="s">
        <v>1212</v>
      </c>
    </row>
    <row r="423" spans="1:2">
      <c r="A423" s="112">
        <v>5499</v>
      </c>
      <c r="B423" s="113" t="s">
        <v>1213</v>
      </c>
    </row>
    <row r="424" spans="1:2">
      <c r="A424" s="112">
        <v>55</v>
      </c>
      <c r="B424" s="113" t="s">
        <v>1214</v>
      </c>
    </row>
    <row r="425" spans="1:2">
      <c r="A425" s="112">
        <v>550</v>
      </c>
      <c r="B425" s="113" t="s">
        <v>1214</v>
      </c>
    </row>
    <row r="426" spans="1:2">
      <c r="A426" s="112">
        <v>5500</v>
      </c>
      <c r="B426" s="113" t="s">
        <v>1214</v>
      </c>
    </row>
    <row r="427" spans="1:2" s="111" customFormat="1">
      <c r="A427" s="110" t="s">
        <v>44</v>
      </c>
      <c r="B427" s="111" t="s">
        <v>1215</v>
      </c>
    </row>
    <row r="428" spans="1:2">
      <c r="A428" s="112">
        <v>56</v>
      </c>
      <c r="B428" s="113" t="s">
        <v>1216</v>
      </c>
    </row>
    <row r="429" spans="1:2">
      <c r="A429" s="112">
        <v>561</v>
      </c>
      <c r="B429" s="113" t="s">
        <v>1217</v>
      </c>
    </row>
    <row r="430" spans="1:2">
      <c r="A430" s="112">
        <v>5611</v>
      </c>
      <c r="B430" s="113" t="s">
        <v>1218</v>
      </c>
    </row>
    <row r="431" spans="1:2">
      <c r="A431" s="112">
        <v>5612</v>
      </c>
      <c r="B431" s="113" t="s">
        <v>1219</v>
      </c>
    </row>
    <row r="432" spans="1:2">
      <c r="A432" s="112">
        <v>562</v>
      </c>
      <c r="B432" s="113" t="s">
        <v>1220</v>
      </c>
    </row>
    <row r="433" spans="1:2">
      <c r="A433" s="112">
        <v>5621</v>
      </c>
      <c r="B433" s="113" t="s">
        <v>1221</v>
      </c>
    </row>
    <row r="434" spans="1:2">
      <c r="A434" s="112">
        <v>5622</v>
      </c>
      <c r="B434" s="113" t="s">
        <v>1222</v>
      </c>
    </row>
    <row r="435" spans="1:2">
      <c r="A435" s="112" t="s">
        <v>1223</v>
      </c>
      <c r="B435" s="113" t="s">
        <v>1224</v>
      </c>
    </row>
    <row r="436" spans="1:2">
      <c r="A436" s="112">
        <v>57</v>
      </c>
      <c r="B436" s="113" t="s">
        <v>1225</v>
      </c>
    </row>
    <row r="437" spans="1:2">
      <c r="A437" s="112">
        <v>571</v>
      </c>
      <c r="B437" s="113" t="s">
        <v>1226</v>
      </c>
    </row>
    <row r="438" spans="1:2">
      <c r="A438" s="112">
        <v>5710</v>
      </c>
      <c r="B438" s="113" t="s">
        <v>1227</v>
      </c>
    </row>
    <row r="439" spans="1:2">
      <c r="A439" s="112">
        <v>572</v>
      </c>
      <c r="B439" s="113" t="s">
        <v>1228</v>
      </c>
    </row>
    <row r="440" spans="1:2">
      <c r="A440" s="112">
        <v>5721</v>
      </c>
      <c r="B440" s="113" t="s">
        <v>1229</v>
      </c>
    </row>
    <row r="441" spans="1:2">
      <c r="A441" s="112">
        <v>5722</v>
      </c>
      <c r="B441" s="113" t="s">
        <v>1230</v>
      </c>
    </row>
    <row r="442" spans="1:2">
      <c r="A442" s="112">
        <v>58</v>
      </c>
      <c r="B442" s="113" t="s">
        <v>1231</v>
      </c>
    </row>
    <row r="443" spans="1:2">
      <c r="A443" s="112">
        <v>581</v>
      </c>
      <c r="B443" s="113" t="s">
        <v>1232</v>
      </c>
    </row>
    <row r="444" spans="1:2">
      <c r="A444" s="112">
        <v>5811</v>
      </c>
      <c r="B444" s="113" t="s">
        <v>1233</v>
      </c>
    </row>
    <row r="445" spans="1:2">
      <c r="A445" s="112">
        <v>5812</v>
      </c>
      <c r="B445" s="113" t="s">
        <v>1234</v>
      </c>
    </row>
    <row r="446" spans="1:2">
      <c r="A446" s="112">
        <v>582</v>
      </c>
      <c r="B446" s="113" t="s">
        <v>1235</v>
      </c>
    </row>
    <row r="447" spans="1:2">
      <c r="A447" s="112">
        <v>5821</v>
      </c>
      <c r="B447" s="113" t="s">
        <v>1236</v>
      </c>
    </row>
    <row r="448" spans="1:2">
      <c r="A448" s="112">
        <v>5822</v>
      </c>
      <c r="B448" s="113" t="s">
        <v>1237</v>
      </c>
    </row>
    <row r="449" spans="1:2">
      <c r="A449" s="112">
        <v>5823</v>
      </c>
      <c r="B449" s="113" t="s">
        <v>1238</v>
      </c>
    </row>
    <row r="450" spans="1:2">
      <c r="A450" s="112">
        <v>5824</v>
      </c>
      <c r="B450" s="113" t="s">
        <v>1239</v>
      </c>
    </row>
    <row r="451" spans="1:2">
      <c r="A451" s="112">
        <v>5825</v>
      </c>
      <c r="B451" s="113" t="s">
        <v>1240</v>
      </c>
    </row>
    <row r="452" spans="1:2">
      <c r="A452" s="112">
        <v>583</v>
      </c>
      <c r="B452" s="113" t="s">
        <v>3468</v>
      </c>
    </row>
    <row r="453" spans="1:2">
      <c r="A453" s="112">
        <v>5831</v>
      </c>
      <c r="B453" s="113" t="s">
        <v>1241</v>
      </c>
    </row>
    <row r="454" spans="1:2">
      <c r="A454" s="112">
        <v>5832</v>
      </c>
      <c r="B454" s="113" t="s">
        <v>3469</v>
      </c>
    </row>
    <row r="455" spans="1:2">
      <c r="A455" s="112">
        <v>5833</v>
      </c>
      <c r="B455" s="113" t="s">
        <v>1242</v>
      </c>
    </row>
    <row r="456" spans="1:2">
      <c r="A456" s="112">
        <v>584</v>
      </c>
      <c r="B456" s="113" t="s">
        <v>1243</v>
      </c>
    </row>
    <row r="457" spans="1:2">
      <c r="A457" s="112">
        <v>5840</v>
      </c>
      <c r="B457" s="113" t="s">
        <v>1243</v>
      </c>
    </row>
    <row r="458" spans="1:2">
      <c r="A458" s="112">
        <v>589</v>
      </c>
      <c r="B458" s="113" t="s">
        <v>1244</v>
      </c>
    </row>
    <row r="459" spans="1:2">
      <c r="A459" s="112">
        <v>5891</v>
      </c>
      <c r="B459" s="113" t="s">
        <v>1245</v>
      </c>
    </row>
    <row r="460" spans="1:2">
      <c r="A460" s="112">
        <v>5892</v>
      </c>
      <c r="B460" s="113" t="s">
        <v>1246</v>
      </c>
    </row>
    <row r="461" spans="1:2">
      <c r="A461" s="112">
        <v>5893</v>
      </c>
      <c r="B461" s="113" t="s">
        <v>1247</v>
      </c>
    </row>
    <row r="462" spans="1:2">
      <c r="A462" s="112">
        <v>5894</v>
      </c>
      <c r="B462" s="113" t="s">
        <v>1248</v>
      </c>
    </row>
    <row r="463" spans="1:2">
      <c r="A463" s="112">
        <v>5895</v>
      </c>
      <c r="B463" s="113" t="s">
        <v>1249</v>
      </c>
    </row>
    <row r="464" spans="1:2">
      <c r="A464" s="112">
        <v>5899</v>
      </c>
      <c r="B464" s="113" t="s">
        <v>1250</v>
      </c>
    </row>
    <row r="465" spans="1:2" s="111" customFormat="1">
      <c r="A465" s="110" t="s">
        <v>45</v>
      </c>
      <c r="B465" s="111" t="s">
        <v>1251</v>
      </c>
    </row>
    <row r="466" spans="1:2">
      <c r="A466" s="112">
        <v>59</v>
      </c>
      <c r="B466" s="113" t="s">
        <v>1251</v>
      </c>
    </row>
    <row r="467" spans="1:2">
      <c r="A467" s="112">
        <v>591</v>
      </c>
      <c r="B467" s="113" t="s">
        <v>1252</v>
      </c>
    </row>
    <row r="468" spans="1:2">
      <c r="A468" s="112">
        <v>5910</v>
      </c>
      <c r="B468" s="113" t="s">
        <v>1252</v>
      </c>
    </row>
    <row r="469" spans="1:2">
      <c r="A469" s="112">
        <v>592</v>
      </c>
      <c r="B469" s="113" t="s">
        <v>1253</v>
      </c>
    </row>
    <row r="470" spans="1:2">
      <c r="A470" s="112">
        <v>5921</v>
      </c>
      <c r="B470" s="113" t="s">
        <v>1254</v>
      </c>
    </row>
    <row r="471" spans="1:2">
      <c r="A471" s="112">
        <v>5922</v>
      </c>
      <c r="B471" s="113" t="s">
        <v>1255</v>
      </c>
    </row>
    <row r="472" spans="1:2">
      <c r="A472" s="112">
        <v>5923</v>
      </c>
      <c r="B472" s="113" t="s">
        <v>1256</v>
      </c>
    </row>
    <row r="473" spans="1:2">
      <c r="A473" s="112">
        <v>593</v>
      </c>
      <c r="B473" s="113" t="s">
        <v>1257</v>
      </c>
    </row>
    <row r="474" spans="1:2">
      <c r="A474" s="112">
        <v>5931</v>
      </c>
      <c r="B474" s="113" t="s">
        <v>1258</v>
      </c>
    </row>
    <row r="475" spans="1:2">
      <c r="A475" s="112">
        <v>5932</v>
      </c>
      <c r="B475" s="113" t="s">
        <v>1259</v>
      </c>
    </row>
    <row r="476" spans="1:2">
      <c r="A476" s="112">
        <v>594</v>
      </c>
      <c r="B476" s="113" t="s">
        <v>1260</v>
      </c>
    </row>
    <row r="477" spans="1:2">
      <c r="A477" s="112">
        <v>5941</v>
      </c>
      <c r="B477" s="113" t="s">
        <v>1261</v>
      </c>
    </row>
    <row r="478" spans="1:2">
      <c r="A478" s="112">
        <v>5942</v>
      </c>
      <c r="B478" s="113" t="s">
        <v>1262</v>
      </c>
    </row>
    <row r="479" spans="1:2">
      <c r="A479" s="112">
        <v>599</v>
      </c>
      <c r="B479" s="113" t="s">
        <v>1263</v>
      </c>
    </row>
    <row r="480" spans="1:2">
      <c r="A480" s="112">
        <v>5991</v>
      </c>
      <c r="B480" s="113" t="s">
        <v>1264</v>
      </c>
    </row>
    <row r="481" spans="1:2">
      <c r="A481" s="112">
        <v>5992</v>
      </c>
      <c r="B481" s="113" t="s">
        <v>1265</v>
      </c>
    </row>
    <row r="482" spans="1:2">
      <c r="A482" s="112">
        <v>5993</v>
      </c>
      <c r="B482" s="113" t="s">
        <v>1266</v>
      </c>
    </row>
    <row r="483" spans="1:2">
      <c r="A483" s="112">
        <v>5999</v>
      </c>
      <c r="B483" s="113" t="s">
        <v>1267</v>
      </c>
    </row>
    <row r="484" spans="1:2" s="111" customFormat="1">
      <c r="A484" s="110" t="s">
        <v>1268</v>
      </c>
      <c r="B484" s="111" t="s">
        <v>732</v>
      </c>
    </row>
    <row r="485" spans="1:2" s="111" customFormat="1">
      <c r="A485" s="110" t="s">
        <v>46</v>
      </c>
      <c r="B485" s="111" t="s">
        <v>732</v>
      </c>
    </row>
    <row r="486" spans="1:2">
      <c r="A486" s="112" t="s">
        <v>142</v>
      </c>
      <c r="B486" s="113" t="s">
        <v>1269</v>
      </c>
    </row>
    <row r="487" spans="1:2">
      <c r="A487" s="112">
        <v>611</v>
      </c>
      <c r="B487" s="113" t="s">
        <v>1270</v>
      </c>
    </row>
    <row r="488" spans="1:2">
      <c r="A488" s="112">
        <v>6110</v>
      </c>
      <c r="B488" s="113" t="s">
        <v>1270</v>
      </c>
    </row>
    <row r="489" spans="1:2">
      <c r="A489" s="112">
        <v>612</v>
      </c>
      <c r="B489" s="113" t="s">
        <v>1271</v>
      </c>
    </row>
    <row r="490" spans="1:2">
      <c r="A490" s="112">
        <v>6120</v>
      </c>
      <c r="B490" s="113" t="s">
        <v>1271</v>
      </c>
    </row>
    <row r="491" spans="1:2">
      <c r="A491" s="112">
        <v>62</v>
      </c>
      <c r="B491" s="113" t="s">
        <v>1272</v>
      </c>
    </row>
    <row r="492" spans="1:2">
      <c r="A492" s="112">
        <v>620</v>
      </c>
      <c r="B492" s="113" t="s">
        <v>1273</v>
      </c>
    </row>
    <row r="493" spans="1:2">
      <c r="A493" s="112" t="s">
        <v>1274</v>
      </c>
      <c r="B493" s="113" t="s">
        <v>1275</v>
      </c>
    </row>
    <row r="494" spans="1:2">
      <c r="A494" s="112">
        <v>6202</v>
      </c>
      <c r="B494" s="113" t="s">
        <v>1276</v>
      </c>
    </row>
    <row r="495" spans="1:2">
      <c r="A495" s="112" t="s">
        <v>1277</v>
      </c>
      <c r="B495" s="113" t="s">
        <v>1278</v>
      </c>
    </row>
    <row r="496" spans="1:2">
      <c r="A496" s="112" t="s">
        <v>1279</v>
      </c>
      <c r="B496" s="113" t="s">
        <v>1280</v>
      </c>
    </row>
    <row r="497" spans="1:2">
      <c r="A497" s="112" t="s">
        <v>1281</v>
      </c>
      <c r="B497" s="113" t="s">
        <v>1282</v>
      </c>
    </row>
    <row r="498" spans="1:2">
      <c r="A498" s="112" t="s">
        <v>1283</v>
      </c>
      <c r="B498" s="113" t="s">
        <v>1284</v>
      </c>
    </row>
    <row r="499" spans="1:2">
      <c r="A499" s="112">
        <v>63</v>
      </c>
      <c r="B499" s="113" t="s">
        <v>1285</v>
      </c>
    </row>
    <row r="500" spans="1:2">
      <c r="A500" s="112">
        <v>630</v>
      </c>
      <c r="B500" s="113" t="s">
        <v>1285</v>
      </c>
    </row>
    <row r="501" spans="1:2">
      <c r="A501" s="112">
        <v>6300</v>
      </c>
      <c r="B501" s="113" t="s">
        <v>1285</v>
      </c>
    </row>
    <row r="502" spans="1:2">
      <c r="A502" s="112">
        <v>64</v>
      </c>
      <c r="B502" s="113" t="s">
        <v>1286</v>
      </c>
    </row>
    <row r="503" spans="1:2">
      <c r="A503" s="112">
        <v>641</v>
      </c>
      <c r="B503" s="113" t="s">
        <v>1287</v>
      </c>
    </row>
    <row r="504" spans="1:2">
      <c r="A504" s="112">
        <v>6410</v>
      </c>
      <c r="B504" s="113" t="s">
        <v>1287</v>
      </c>
    </row>
    <row r="505" spans="1:2">
      <c r="A505" s="112">
        <v>642</v>
      </c>
      <c r="B505" s="113" t="s">
        <v>1288</v>
      </c>
    </row>
    <row r="506" spans="1:2">
      <c r="A506" s="112">
        <v>6421</v>
      </c>
      <c r="B506" s="113" t="s">
        <v>1289</v>
      </c>
    </row>
    <row r="507" spans="1:2">
      <c r="A507" s="112">
        <v>6422</v>
      </c>
      <c r="B507" s="113" t="s">
        <v>1290</v>
      </c>
    </row>
    <row r="508" spans="1:2">
      <c r="A508" s="112">
        <v>6423</v>
      </c>
      <c r="B508" s="113" t="s">
        <v>1291</v>
      </c>
    </row>
    <row r="509" spans="1:2">
      <c r="A509" s="112">
        <v>643</v>
      </c>
      <c r="B509" s="113" t="s">
        <v>1292</v>
      </c>
    </row>
    <row r="510" spans="1:2">
      <c r="A510" s="112">
        <v>6430</v>
      </c>
      <c r="B510" s="113" t="s">
        <v>1292</v>
      </c>
    </row>
    <row r="511" spans="1:2" s="111" customFormat="1">
      <c r="A511" s="110" t="s">
        <v>721</v>
      </c>
      <c r="B511" s="111" t="s">
        <v>1293</v>
      </c>
    </row>
    <row r="512" spans="1:2" s="111" customFormat="1">
      <c r="A512" s="110" t="s">
        <v>47</v>
      </c>
      <c r="B512" s="111" t="s">
        <v>730</v>
      </c>
    </row>
    <row r="513" spans="1:2">
      <c r="A513" s="112" t="s">
        <v>175</v>
      </c>
      <c r="B513" s="113" t="s">
        <v>1294</v>
      </c>
    </row>
    <row r="514" spans="1:2">
      <c r="A514" s="112" t="s">
        <v>736</v>
      </c>
      <c r="B514" s="113" t="s">
        <v>1295</v>
      </c>
    </row>
    <row r="515" spans="1:2">
      <c r="A515" s="112">
        <v>7111</v>
      </c>
      <c r="B515" s="113" t="s">
        <v>1296</v>
      </c>
    </row>
    <row r="516" spans="1:2">
      <c r="A516" s="112" t="s">
        <v>1297</v>
      </c>
      <c r="B516" s="113" t="s">
        <v>1298</v>
      </c>
    </row>
    <row r="517" spans="1:2">
      <c r="A517" s="112" t="s">
        <v>756</v>
      </c>
      <c r="B517" s="113" t="s">
        <v>1299</v>
      </c>
    </row>
    <row r="518" spans="1:2">
      <c r="A518" s="112" t="s">
        <v>1300</v>
      </c>
      <c r="B518" s="113" t="s">
        <v>1301</v>
      </c>
    </row>
    <row r="519" spans="1:2">
      <c r="A519" s="112" t="s">
        <v>1302</v>
      </c>
      <c r="B519" s="113" t="s">
        <v>1303</v>
      </c>
    </row>
    <row r="520" spans="1:2">
      <c r="A520" s="112" t="s">
        <v>755</v>
      </c>
      <c r="B520" s="113" t="s">
        <v>1304</v>
      </c>
    </row>
    <row r="521" spans="1:2">
      <c r="A521" s="112" t="s">
        <v>1305</v>
      </c>
      <c r="B521" s="113" t="s">
        <v>1306</v>
      </c>
    </row>
    <row r="522" spans="1:2">
      <c r="A522" s="112" t="s">
        <v>1307</v>
      </c>
      <c r="B522" s="113" t="s">
        <v>1308</v>
      </c>
    </row>
    <row r="523" spans="1:2">
      <c r="A523" s="112">
        <v>719</v>
      </c>
      <c r="B523" s="113" t="s">
        <v>1309</v>
      </c>
    </row>
    <row r="524" spans="1:2">
      <c r="A524" s="112">
        <v>7191</v>
      </c>
      <c r="B524" s="113" t="s">
        <v>1310</v>
      </c>
    </row>
    <row r="525" spans="1:2">
      <c r="A525" s="112">
        <v>7192</v>
      </c>
      <c r="B525" s="113" t="s">
        <v>1311</v>
      </c>
    </row>
    <row r="526" spans="1:2">
      <c r="A526" s="112">
        <v>7193</v>
      </c>
      <c r="B526" s="113" t="s">
        <v>1312</v>
      </c>
    </row>
    <row r="527" spans="1:2">
      <c r="A527" s="112">
        <v>7199</v>
      </c>
      <c r="B527" s="113" t="s">
        <v>1313</v>
      </c>
    </row>
    <row r="528" spans="1:2">
      <c r="A528" s="112" t="s">
        <v>176</v>
      </c>
      <c r="B528" s="113" t="s">
        <v>1314</v>
      </c>
    </row>
    <row r="529" spans="1:2">
      <c r="A529" s="112" t="s">
        <v>776</v>
      </c>
      <c r="B529" s="113" t="s">
        <v>1315</v>
      </c>
    </row>
    <row r="530" spans="1:2">
      <c r="A530" s="112" t="s">
        <v>1316</v>
      </c>
      <c r="B530" s="113" t="s">
        <v>1317</v>
      </c>
    </row>
    <row r="531" spans="1:2">
      <c r="A531" s="112" t="s">
        <v>1318</v>
      </c>
      <c r="B531" s="113" t="s">
        <v>1319</v>
      </c>
    </row>
    <row r="532" spans="1:2">
      <c r="A532" s="112" t="s">
        <v>740</v>
      </c>
      <c r="B532" s="113" t="s">
        <v>1320</v>
      </c>
    </row>
    <row r="533" spans="1:2">
      <c r="A533" s="112" t="s">
        <v>1321</v>
      </c>
      <c r="B533" s="113" t="s">
        <v>1322</v>
      </c>
    </row>
    <row r="534" spans="1:2">
      <c r="A534" s="112" t="s">
        <v>1323</v>
      </c>
      <c r="B534" s="113" t="s">
        <v>1324</v>
      </c>
    </row>
    <row r="535" spans="1:2">
      <c r="A535" s="112" t="s">
        <v>1325</v>
      </c>
      <c r="B535" s="113" t="s">
        <v>1326</v>
      </c>
    </row>
    <row r="536" spans="1:2">
      <c r="A536" s="112" t="s">
        <v>737</v>
      </c>
      <c r="B536" s="113" t="s">
        <v>1327</v>
      </c>
    </row>
    <row r="537" spans="1:2">
      <c r="A537" s="112" t="s">
        <v>1328</v>
      </c>
      <c r="B537" s="113" t="s">
        <v>1329</v>
      </c>
    </row>
    <row r="538" spans="1:2">
      <c r="A538" s="112" t="s">
        <v>1330</v>
      </c>
      <c r="B538" s="113" t="s">
        <v>1331</v>
      </c>
    </row>
    <row r="539" spans="1:2">
      <c r="A539" s="112" t="s">
        <v>758</v>
      </c>
      <c r="B539" s="113" t="s">
        <v>1332</v>
      </c>
    </row>
    <row r="540" spans="1:2">
      <c r="A540" s="112" t="s">
        <v>1333</v>
      </c>
      <c r="B540" s="113" t="s">
        <v>1332</v>
      </c>
    </row>
    <row r="541" spans="1:2">
      <c r="A541" s="112" t="s">
        <v>771</v>
      </c>
      <c r="B541" s="113" t="s">
        <v>1334</v>
      </c>
    </row>
    <row r="542" spans="1:2">
      <c r="A542" s="112" t="s">
        <v>1335</v>
      </c>
      <c r="B542" s="113" t="s">
        <v>1334</v>
      </c>
    </row>
    <row r="543" spans="1:2">
      <c r="A543" s="112" t="s">
        <v>741</v>
      </c>
      <c r="B543" s="113" t="s">
        <v>1336</v>
      </c>
    </row>
    <row r="544" spans="1:2">
      <c r="A544" s="112" t="s">
        <v>1337</v>
      </c>
      <c r="B544" s="113" t="s">
        <v>1338</v>
      </c>
    </row>
    <row r="545" spans="1:2">
      <c r="A545" s="112">
        <v>7292</v>
      </c>
      <c r="B545" s="113" t="s">
        <v>1339</v>
      </c>
    </row>
    <row r="546" spans="1:2">
      <c r="A546" s="112" t="s">
        <v>1340</v>
      </c>
      <c r="B546" s="113" t="s">
        <v>1341</v>
      </c>
    </row>
    <row r="547" spans="1:2">
      <c r="A547" s="112" t="s">
        <v>1342</v>
      </c>
      <c r="B547" s="113" t="s">
        <v>1343</v>
      </c>
    </row>
    <row r="548" spans="1:2">
      <c r="A548" s="112" t="s">
        <v>1344</v>
      </c>
      <c r="B548" s="113" t="s">
        <v>1345</v>
      </c>
    </row>
    <row r="549" spans="1:2" s="111" customFormat="1">
      <c r="A549" s="110" t="s">
        <v>52</v>
      </c>
      <c r="B549" s="111" t="s">
        <v>731</v>
      </c>
    </row>
    <row r="550" spans="1:2">
      <c r="A550" s="112" t="s">
        <v>177</v>
      </c>
      <c r="B550" s="113" t="s">
        <v>1346</v>
      </c>
    </row>
    <row r="551" spans="1:2">
      <c r="A551" s="112" t="s">
        <v>738</v>
      </c>
      <c r="B551" s="113" t="s">
        <v>1347</v>
      </c>
    </row>
    <row r="552" spans="1:2">
      <c r="A552" s="112" t="s">
        <v>1348</v>
      </c>
      <c r="B552" s="113" t="s">
        <v>1349</v>
      </c>
    </row>
    <row r="553" spans="1:2">
      <c r="A553" s="112" t="s">
        <v>1350</v>
      </c>
      <c r="B553" s="113" t="s">
        <v>1351</v>
      </c>
    </row>
    <row r="554" spans="1:2">
      <c r="A554" s="112" t="s">
        <v>1352</v>
      </c>
      <c r="B554" s="113" t="s">
        <v>1353</v>
      </c>
    </row>
    <row r="555" spans="1:2">
      <c r="A555" s="112" t="s">
        <v>1354</v>
      </c>
      <c r="B555" s="113" t="s">
        <v>1355</v>
      </c>
    </row>
    <row r="556" spans="1:2">
      <c r="A556" s="112" t="s">
        <v>1356</v>
      </c>
      <c r="B556" s="113" t="s">
        <v>1357</v>
      </c>
    </row>
    <row r="557" spans="1:2">
      <c r="A557" s="112" t="s">
        <v>766</v>
      </c>
      <c r="B557" s="113" t="s">
        <v>1358</v>
      </c>
    </row>
    <row r="558" spans="1:2">
      <c r="A558" s="112" t="s">
        <v>1359</v>
      </c>
      <c r="B558" s="113" t="s">
        <v>1360</v>
      </c>
    </row>
    <row r="559" spans="1:2">
      <c r="A559" s="112">
        <v>7322</v>
      </c>
      <c r="B559" s="113" t="s">
        <v>1361</v>
      </c>
    </row>
    <row r="560" spans="1:2">
      <c r="A560" s="112" t="s">
        <v>1362</v>
      </c>
      <c r="B560" s="113" t="s">
        <v>1363</v>
      </c>
    </row>
    <row r="561" spans="1:2">
      <c r="A561" s="112" t="s">
        <v>1364</v>
      </c>
      <c r="B561" s="113" t="s">
        <v>1365</v>
      </c>
    </row>
    <row r="562" spans="1:2">
      <c r="A562" s="112" t="s">
        <v>178</v>
      </c>
      <c r="B562" s="113" t="s">
        <v>1366</v>
      </c>
    </row>
    <row r="563" spans="1:2">
      <c r="A563" s="112" t="s">
        <v>739</v>
      </c>
      <c r="B563" s="113" t="s">
        <v>1366</v>
      </c>
    </row>
    <row r="564" spans="1:2">
      <c r="A564" s="112" t="s">
        <v>1367</v>
      </c>
      <c r="B564" s="113" t="s">
        <v>1368</v>
      </c>
    </row>
    <row r="565" spans="1:2">
      <c r="A565" s="112" t="s">
        <v>1369</v>
      </c>
      <c r="B565" s="113" t="s">
        <v>1370</v>
      </c>
    </row>
    <row r="566" spans="1:2">
      <c r="A566" s="112" t="s">
        <v>1371</v>
      </c>
      <c r="B566" s="113" t="s">
        <v>1372</v>
      </c>
    </row>
    <row r="567" spans="1:2">
      <c r="A567" s="112" t="s">
        <v>1373</v>
      </c>
      <c r="B567" s="113" t="s">
        <v>1374</v>
      </c>
    </row>
    <row r="568" spans="1:2">
      <c r="A568" s="112" t="s">
        <v>1375</v>
      </c>
      <c r="B568" s="113" t="s">
        <v>1376</v>
      </c>
    </row>
    <row r="569" spans="1:2">
      <c r="A569" s="112" t="s">
        <v>179</v>
      </c>
      <c r="B569" s="113" t="s">
        <v>1377</v>
      </c>
    </row>
    <row r="570" spans="1:2">
      <c r="A570" s="112" t="s">
        <v>742</v>
      </c>
      <c r="B570" s="113" t="s">
        <v>1378</v>
      </c>
    </row>
    <row r="571" spans="1:2">
      <c r="A571" s="112" t="s">
        <v>1379</v>
      </c>
      <c r="B571" s="113" t="s">
        <v>1378</v>
      </c>
    </row>
    <row r="572" spans="1:2">
      <c r="A572" s="112" t="s">
        <v>764</v>
      </c>
      <c r="B572" s="113" t="s">
        <v>1380</v>
      </c>
    </row>
    <row r="573" spans="1:2">
      <c r="A573" s="112" t="s">
        <v>1381</v>
      </c>
      <c r="B573" s="113" t="s">
        <v>1382</v>
      </c>
    </row>
    <row r="574" spans="1:2">
      <c r="A574" s="112" t="s">
        <v>1383</v>
      </c>
      <c r="B574" s="113" t="s">
        <v>1384</v>
      </c>
    </row>
    <row r="575" spans="1:2">
      <c r="A575" s="112" t="s">
        <v>746</v>
      </c>
      <c r="B575" s="113" t="s">
        <v>1385</v>
      </c>
    </row>
    <row r="576" spans="1:2">
      <c r="A576" s="112" t="s">
        <v>1386</v>
      </c>
      <c r="B576" s="113" t="s">
        <v>1387</v>
      </c>
    </row>
    <row r="577" spans="1:2">
      <c r="A577" s="112" t="s">
        <v>1388</v>
      </c>
      <c r="B577" s="113" t="s">
        <v>1389</v>
      </c>
    </row>
    <row r="578" spans="1:2">
      <c r="A578" s="112" t="s">
        <v>1390</v>
      </c>
      <c r="B578" s="113" t="s">
        <v>1391</v>
      </c>
    </row>
    <row r="579" spans="1:2">
      <c r="A579" s="112" t="s">
        <v>1392</v>
      </c>
      <c r="B579" s="113" t="s">
        <v>1393</v>
      </c>
    </row>
    <row r="580" spans="1:2">
      <c r="A580" s="112" t="s">
        <v>757</v>
      </c>
      <c r="B580" s="113" t="s">
        <v>1394</v>
      </c>
    </row>
    <row r="581" spans="1:2">
      <c r="A581" s="112" t="s">
        <v>1395</v>
      </c>
      <c r="B581" s="113" t="s">
        <v>1396</v>
      </c>
    </row>
    <row r="582" spans="1:2">
      <c r="A582" s="112" t="s">
        <v>1397</v>
      </c>
      <c r="B582" s="113" t="s">
        <v>1398</v>
      </c>
    </row>
    <row r="583" spans="1:2">
      <c r="A583" s="112" t="s">
        <v>1399</v>
      </c>
      <c r="B583" s="113" t="s">
        <v>1400</v>
      </c>
    </row>
    <row r="584" spans="1:2">
      <c r="A584" s="112" t="s">
        <v>1401</v>
      </c>
      <c r="B584" s="113" t="s">
        <v>1402</v>
      </c>
    </row>
    <row r="585" spans="1:2">
      <c r="A585" s="112" t="s">
        <v>1403</v>
      </c>
      <c r="B585" s="113" t="s">
        <v>1404</v>
      </c>
    </row>
    <row r="586" spans="1:2">
      <c r="A586" s="112" t="s">
        <v>1405</v>
      </c>
      <c r="B586" s="113" t="s">
        <v>1406</v>
      </c>
    </row>
    <row r="587" spans="1:2">
      <c r="A587" s="112" t="s">
        <v>1407</v>
      </c>
      <c r="B587" s="113" t="s">
        <v>1408</v>
      </c>
    </row>
    <row r="588" spans="1:2">
      <c r="A588" s="112" t="s">
        <v>1409</v>
      </c>
      <c r="B588" s="113" t="s">
        <v>1410</v>
      </c>
    </row>
    <row r="589" spans="1:2">
      <c r="A589" s="112" t="s">
        <v>1411</v>
      </c>
      <c r="B589" s="113" t="s">
        <v>1412</v>
      </c>
    </row>
    <row r="590" spans="1:2">
      <c r="A590" s="112" t="s">
        <v>745</v>
      </c>
      <c r="B590" s="113" t="s">
        <v>1413</v>
      </c>
    </row>
    <row r="591" spans="1:2">
      <c r="A591" s="112" t="s">
        <v>1414</v>
      </c>
      <c r="B591" s="113" t="s">
        <v>1415</v>
      </c>
    </row>
    <row r="592" spans="1:2">
      <c r="A592" s="112" t="s">
        <v>1416</v>
      </c>
      <c r="B592" s="113" t="s">
        <v>1417</v>
      </c>
    </row>
    <row r="593" spans="1:2">
      <c r="A593" s="112" t="s">
        <v>1418</v>
      </c>
      <c r="B593" s="113" t="s">
        <v>1419</v>
      </c>
    </row>
    <row r="594" spans="1:2">
      <c r="A594" s="112" t="s">
        <v>669</v>
      </c>
      <c r="B594" s="113" t="s">
        <v>1420</v>
      </c>
    </row>
    <row r="595" spans="1:2">
      <c r="A595" s="112" t="s">
        <v>743</v>
      </c>
      <c r="B595" s="113" t="s">
        <v>1420</v>
      </c>
    </row>
    <row r="596" spans="1:2">
      <c r="A596" s="112" t="s">
        <v>1421</v>
      </c>
      <c r="B596" s="113" t="s">
        <v>1422</v>
      </c>
    </row>
    <row r="597" spans="1:2">
      <c r="A597" s="112" t="s">
        <v>1423</v>
      </c>
      <c r="B597" s="113" t="s">
        <v>1424</v>
      </c>
    </row>
    <row r="598" spans="1:2">
      <c r="A598" s="112" t="s">
        <v>1425</v>
      </c>
      <c r="B598" s="113" t="s">
        <v>1426</v>
      </c>
    </row>
    <row r="599" spans="1:2">
      <c r="A599" s="112" t="s">
        <v>1427</v>
      </c>
      <c r="B599" s="113" t="s">
        <v>1428</v>
      </c>
    </row>
    <row r="600" spans="1:2">
      <c r="A600" s="112" t="s">
        <v>1429</v>
      </c>
      <c r="B600" s="113" t="s">
        <v>1430</v>
      </c>
    </row>
    <row r="601" spans="1:2">
      <c r="A601" s="112" t="s">
        <v>1431</v>
      </c>
      <c r="B601" s="113" t="s">
        <v>1432</v>
      </c>
    </row>
    <row r="602" spans="1:2">
      <c r="A602" s="112" t="s">
        <v>1433</v>
      </c>
      <c r="B602" s="113" t="s">
        <v>1434</v>
      </c>
    </row>
    <row r="603" spans="1:2">
      <c r="A603" s="112" t="s">
        <v>1435</v>
      </c>
      <c r="B603" s="113" t="s">
        <v>1436</v>
      </c>
    </row>
    <row r="604" spans="1:2">
      <c r="A604" s="112">
        <v>7709</v>
      </c>
      <c r="B604" s="113" t="s">
        <v>1437</v>
      </c>
    </row>
    <row r="605" spans="1:2">
      <c r="A605" s="112" t="s">
        <v>193</v>
      </c>
      <c r="B605" s="113" t="s">
        <v>1438</v>
      </c>
    </row>
    <row r="606" spans="1:2">
      <c r="A606" s="112" t="s">
        <v>747</v>
      </c>
      <c r="B606" s="113" t="s">
        <v>1439</v>
      </c>
    </row>
    <row r="607" spans="1:2">
      <c r="A607" s="112" t="s">
        <v>1440</v>
      </c>
      <c r="B607" s="113" t="s">
        <v>1441</v>
      </c>
    </row>
    <row r="608" spans="1:2">
      <c r="A608" s="112" t="s">
        <v>1442</v>
      </c>
      <c r="B608" s="113" t="s">
        <v>1443</v>
      </c>
    </row>
    <row r="609" spans="1:2">
      <c r="A609" s="112" t="s">
        <v>763</v>
      </c>
      <c r="B609" s="113" t="s">
        <v>1444</v>
      </c>
    </row>
    <row r="610" spans="1:2">
      <c r="A610" s="112" t="s">
        <v>1445</v>
      </c>
      <c r="B610" s="113" t="s">
        <v>1444</v>
      </c>
    </row>
    <row r="611" spans="1:2">
      <c r="A611" s="112" t="s">
        <v>744</v>
      </c>
      <c r="B611" s="113" t="s">
        <v>1446</v>
      </c>
    </row>
    <row r="612" spans="1:2">
      <c r="A612" s="112" t="s">
        <v>1447</v>
      </c>
      <c r="B612" s="113" t="s">
        <v>1448</v>
      </c>
    </row>
    <row r="613" spans="1:2">
      <c r="A613" s="112" t="s">
        <v>1449</v>
      </c>
      <c r="B613" s="113" t="s">
        <v>1450</v>
      </c>
    </row>
    <row r="614" spans="1:2">
      <c r="A614" s="112" t="s">
        <v>1451</v>
      </c>
      <c r="B614" s="113" t="s">
        <v>1452</v>
      </c>
    </row>
    <row r="615" spans="1:2">
      <c r="A615" s="112" t="s">
        <v>1453</v>
      </c>
      <c r="B615" s="113" t="s">
        <v>1454</v>
      </c>
    </row>
    <row r="616" spans="1:2">
      <c r="A616" s="112" t="s">
        <v>1455</v>
      </c>
      <c r="B616" s="113" t="s">
        <v>1456</v>
      </c>
    </row>
    <row r="617" spans="1:2">
      <c r="A617" s="112" t="s">
        <v>1457</v>
      </c>
      <c r="B617" s="113" t="s">
        <v>1458</v>
      </c>
    </row>
    <row r="618" spans="1:2">
      <c r="A618" s="112" t="s">
        <v>1459</v>
      </c>
      <c r="B618" s="113" t="s">
        <v>1460</v>
      </c>
    </row>
    <row r="619" spans="1:2">
      <c r="A619" s="112">
        <v>789</v>
      </c>
      <c r="B619" s="113" t="s">
        <v>1461</v>
      </c>
    </row>
    <row r="620" spans="1:2">
      <c r="A620" s="112">
        <v>7891</v>
      </c>
      <c r="B620" s="113" t="s">
        <v>1462</v>
      </c>
    </row>
    <row r="621" spans="1:2">
      <c r="A621" s="112">
        <v>7892</v>
      </c>
      <c r="B621" s="113" t="s">
        <v>1463</v>
      </c>
    </row>
    <row r="622" spans="1:2">
      <c r="A622" s="112">
        <v>7893</v>
      </c>
      <c r="B622" s="113" t="s">
        <v>1464</v>
      </c>
    </row>
    <row r="623" spans="1:2">
      <c r="A623" s="112">
        <v>7894</v>
      </c>
      <c r="B623" s="113" t="s">
        <v>1465</v>
      </c>
    </row>
    <row r="624" spans="1:2">
      <c r="A624" s="112">
        <v>7899</v>
      </c>
      <c r="B624" s="113" t="s">
        <v>1466</v>
      </c>
    </row>
    <row r="625" spans="1:2" s="111" customFormat="1">
      <c r="A625" s="110" t="s">
        <v>722</v>
      </c>
      <c r="B625" s="111" t="s">
        <v>1467</v>
      </c>
    </row>
    <row r="626" spans="1:2" s="111" customFormat="1">
      <c r="A626" s="110" t="s">
        <v>48</v>
      </c>
      <c r="B626" s="111" t="s">
        <v>726</v>
      </c>
    </row>
    <row r="627" spans="1:2">
      <c r="A627" s="112" t="s">
        <v>181</v>
      </c>
      <c r="B627" s="113" t="s">
        <v>1468</v>
      </c>
    </row>
    <row r="628" spans="1:2">
      <c r="A628" s="112" t="s">
        <v>1469</v>
      </c>
      <c r="B628" s="113" t="s">
        <v>1470</v>
      </c>
    </row>
    <row r="629" spans="1:2">
      <c r="A629" s="112" t="s">
        <v>1471</v>
      </c>
      <c r="B629" s="113" t="s">
        <v>1472</v>
      </c>
    </row>
    <row r="630" spans="1:2">
      <c r="A630" s="112" t="s">
        <v>1473</v>
      </c>
      <c r="B630" s="113" t="s">
        <v>1474</v>
      </c>
    </row>
    <row r="631" spans="1:2">
      <c r="A631" s="112" t="s">
        <v>1475</v>
      </c>
      <c r="B631" s="113" t="s">
        <v>1476</v>
      </c>
    </row>
    <row r="632" spans="1:2">
      <c r="A632" s="112" t="s">
        <v>1477</v>
      </c>
      <c r="B632" s="113" t="s">
        <v>1478</v>
      </c>
    </row>
    <row r="633" spans="1:2">
      <c r="A633" s="112" t="s">
        <v>753</v>
      </c>
      <c r="B633" s="113" t="s">
        <v>1479</v>
      </c>
    </row>
    <row r="634" spans="1:2">
      <c r="A634" s="112" t="s">
        <v>1480</v>
      </c>
      <c r="B634" s="113" t="s">
        <v>1481</v>
      </c>
    </row>
    <row r="635" spans="1:2">
      <c r="A635" s="112" t="s">
        <v>1482</v>
      </c>
      <c r="B635" s="113" t="s">
        <v>1483</v>
      </c>
    </row>
    <row r="636" spans="1:2">
      <c r="A636" s="112" t="s">
        <v>761</v>
      </c>
      <c r="B636" s="113" t="s">
        <v>1484</v>
      </c>
    </row>
    <row r="637" spans="1:2">
      <c r="A637" s="112" t="s">
        <v>1485</v>
      </c>
      <c r="B637" s="113" t="s">
        <v>1486</v>
      </c>
    </row>
    <row r="638" spans="1:2">
      <c r="A638" s="112" t="s">
        <v>1487</v>
      </c>
      <c r="B638" s="113" t="s">
        <v>1488</v>
      </c>
    </row>
    <row r="639" spans="1:2">
      <c r="A639" s="112">
        <v>8133</v>
      </c>
      <c r="B639" s="113" t="s">
        <v>1489</v>
      </c>
    </row>
    <row r="640" spans="1:2">
      <c r="A640" s="112" t="s">
        <v>748</v>
      </c>
      <c r="B640" s="113" t="s">
        <v>1490</v>
      </c>
    </row>
    <row r="641" spans="1:2">
      <c r="A641" s="112" t="s">
        <v>1491</v>
      </c>
      <c r="B641" s="113" t="s">
        <v>1492</v>
      </c>
    </row>
    <row r="642" spans="1:2">
      <c r="A642" s="112" t="s">
        <v>1493</v>
      </c>
      <c r="B642" s="113" t="s">
        <v>1494</v>
      </c>
    </row>
    <row r="643" spans="1:2">
      <c r="A643" s="112" t="s">
        <v>1495</v>
      </c>
      <c r="B643" s="113" t="s">
        <v>1496</v>
      </c>
    </row>
    <row r="644" spans="1:2">
      <c r="A644" s="112" t="s">
        <v>1497</v>
      </c>
      <c r="B644" s="113" t="s">
        <v>1498</v>
      </c>
    </row>
    <row r="645" spans="1:2">
      <c r="A645" s="112" t="s">
        <v>1499</v>
      </c>
      <c r="B645" s="113" t="s">
        <v>1500</v>
      </c>
    </row>
    <row r="646" spans="1:2">
      <c r="A646" s="112">
        <v>815</v>
      </c>
      <c r="B646" s="113" t="s">
        <v>1501</v>
      </c>
    </row>
    <row r="647" spans="1:2">
      <c r="A647" s="112" t="s">
        <v>1502</v>
      </c>
      <c r="B647" s="113" t="s">
        <v>1503</v>
      </c>
    </row>
    <row r="648" spans="1:2">
      <c r="A648" s="112" t="s">
        <v>1504</v>
      </c>
      <c r="B648" s="113" t="s">
        <v>1505</v>
      </c>
    </row>
    <row r="649" spans="1:2">
      <c r="A649" s="112" t="s">
        <v>1506</v>
      </c>
      <c r="B649" s="113" t="s">
        <v>1507</v>
      </c>
    </row>
    <row r="650" spans="1:2">
      <c r="A650" s="112" t="s">
        <v>1508</v>
      </c>
      <c r="B650" s="113" t="s">
        <v>1509</v>
      </c>
    </row>
    <row r="651" spans="1:2">
      <c r="A651" s="112" t="s">
        <v>1510</v>
      </c>
      <c r="B651" s="113" t="s">
        <v>1511</v>
      </c>
    </row>
    <row r="652" spans="1:2">
      <c r="A652" s="112" t="s">
        <v>1512</v>
      </c>
      <c r="B652" s="113" t="s">
        <v>1513</v>
      </c>
    </row>
    <row r="653" spans="1:2">
      <c r="A653" s="112" t="s">
        <v>1514</v>
      </c>
      <c r="B653" s="113" t="s">
        <v>1515</v>
      </c>
    </row>
    <row r="654" spans="1:2">
      <c r="A654" s="112" t="s">
        <v>759</v>
      </c>
      <c r="B654" s="113" t="s">
        <v>1516</v>
      </c>
    </row>
    <row r="655" spans="1:2">
      <c r="A655" s="112" t="s">
        <v>1517</v>
      </c>
      <c r="B655" s="113" t="s">
        <v>1516</v>
      </c>
    </row>
    <row r="656" spans="1:2">
      <c r="A656" s="112">
        <v>817</v>
      </c>
      <c r="B656" s="113" t="s">
        <v>1518</v>
      </c>
    </row>
    <row r="657" spans="1:2">
      <c r="A657" s="112">
        <v>8170</v>
      </c>
      <c r="B657" s="113" t="s">
        <v>1518</v>
      </c>
    </row>
    <row r="658" spans="1:2">
      <c r="A658" s="112" t="s">
        <v>750</v>
      </c>
      <c r="B658" s="113" t="s">
        <v>1519</v>
      </c>
    </row>
    <row r="659" spans="1:2">
      <c r="A659" s="112" t="s">
        <v>1520</v>
      </c>
      <c r="B659" s="113" t="s">
        <v>1521</v>
      </c>
    </row>
    <row r="660" spans="1:2">
      <c r="A660" s="112" t="s">
        <v>1522</v>
      </c>
      <c r="B660" s="113" t="s">
        <v>1523</v>
      </c>
    </row>
    <row r="661" spans="1:2">
      <c r="A661" s="112" t="s">
        <v>1524</v>
      </c>
      <c r="B661" s="113" t="s">
        <v>1525</v>
      </c>
    </row>
    <row r="662" spans="1:2">
      <c r="A662" s="112" t="s">
        <v>1526</v>
      </c>
      <c r="B662" s="113" t="s">
        <v>1527</v>
      </c>
    </row>
    <row r="663" spans="1:2">
      <c r="A663" s="112" t="s">
        <v>182</v>
      </c>
      <c r="B663" s="113" t="s">
        <v>1528</v>
      </c>
    </row>
    <row r="664" spans="1:2">
      <c r="A664" s="112">
        <v>820</v>
      </c>
      <c r="B664" s="113" t="s">
        <v>1528</v>
      </c>
    </row>
    <row r="665" spans="1:2">
      <c r="A665" s="112">
        <v>8201</v>
      </c>
      <c r="B665" s="113" t="s">
        <v>1529</v>
      </c>
    </row>
    <row r="666" spans="1:2">
      <c r="A666" s="112">
        <v>8202</v>
      </c>
      <c r="B666" s="113" t="s">
        <v>1530</v>
      </c>
    </row>
    <row r="667" spans="1:2">
      <c r="A667" s="112">
        <v>8209</v>
      </c>
      <c r="B667" s="113" t="s">
        <v>1531</v>
      </c>
    </row>
    <row r="668" spans="1:2" s="111" customFormat="1">
      <c r="A668" s="110" t="s">
        <v>49</v>
      </c>
      <c r="B668" s="111" t="s">
        <v>7</v>
      </c>
    </row>
    <row r="669" spans="1:2">
      <c r="A669" s="112" t="s">
        <v>183</v>
      </c>
      <c r="B669" s="113" t="s">
        <v>1532</v>
      </c>
    </row>
    <row r="670" spans="1:2">
      <c r="A670" s="112" t="s">
        <v>1533</v>
      </c>
      <c r="B670" s="113" t="s">
        <v>1534</v>
      </c>
    </row>
    <row r="671" spans="1:2">
      <c r="A671" s="112" t="s">
        <v>1535</v>
      </c>
      <c r="B671" s="113" t="s">
        <v>1536</v>
      </c>
    </row>
    <row r="672" spans="1:2">
      <c r="A672" s="112" t="s">
        <v>1537</v>
      </c>
      <c r="B672" s="113" t="s">
        <v>1538</v>
      </c>
    </row>
    <row r="673" spans="1:2">
      <c r="A673" s="112" t="s">
        <v>768</v>
      </c>
      <c r="B673" s="113" t="s">
        <v>1539</v>
      </c>
    </row>
    <row r="674" spans="1:2">
      <c r="A674" s="112">
        <v>8321</v>
      </c>
      <c r="B674" s="113" t="s">
        <v>1540</v>
      </c>
    </row>
    <row r="675" spans="1:2">
      <c r="A675" s="112">
        <v>8322</v>
      </c>
      <c r="B675" s="113" t="s">
        <v>1541</v>
      </c>
    </row>
    <row r="676" spans="1:2">
      <c r="A676" s="112" t="s">
        <v>754</v>
      </c>
      <c r="B676" s="113" t="s">
        <v>1542</v>
      </c>
    </row>
    <row r="677" spans="1:2">
      <c r="A677" s="112" t="s">
        <v>1543</v>
      </c>
      <c r="B677" s="113" t="s">
        <v>1544</v>
      </c>
    </row>
    <row r="678" spans="1:2">
      <c r="A678" s="112" t="s">
        <v>1545</v>
      </c>
      <c r="B678" s="113" t="s">
        <v>1546</v>
      </c>
    </row>
    <row r="679" spans="1:2">
      <c r="A679" s="112" t="s">
        <v>1547</v>
      </c>
      <c r="B679" s="113" t="s">
        <v>1548</v>
      </c>
    </row>
    <row r="680" spans="1:2">
      <c r="A680" s="112" t="s">
        <v>1549</v>
      </c>
      <c r="B680" s="113" t="s">
        <v>1550</v>
      </c>
    </row>
    <row r="681" spans="1:2">
      <c r="A681" s="112">
        <v>8340</v>
      </c>
      <c r="B681" s="113" t="s">
        <v>1550</v>
      </c>
    </row>
    <row r="682" spans="1:2">
      <c r="A682" s="112" t="s">
        <v>184</v>
      </c>
      <c r="B682" s="113" t="s">
        <v>1551</v>
      </c>
    </row>
    <row r="683" spans="1:2">
      <c r="A683" s="112" t="s">
        <v>760</v>
      </c>
      <c r="B683" s="113" t="s">
        <v>1552</v>
      </c>
    </row>
    <row r="684" spans="1:2">
      <c r="A684" s="112">
        <v>8411</v>
      </c>
      <c r="B684" s="113" t="s">
        <v>1553</v>
      </c>
    </row>
    <row r="685" spans="1:2">
      <c r="A685" s="112">
        <v>8412</v>
      </c>
      <c r="B685" s="113" t="s">
        <v>1554</v>
      </c>
    </row>
    <row r="686" spans="1:2">
      <c r="A686" s="112" t="s">
        <v>773</v>
      </c>
      <c r="B686" s="113" t="s">
        <v>1555</v>
      </c>
    </row>
    <row r="687" spans="1:2">
      <c r="A687" s="112" t="s">
        <v>1556</v>
      </c>
      <c r="B687" s="113" t="s">
        <v>1555</v>
      </c>
    </row>
    <row r="688" spans="1:2">
      <c r="A688" s="112" t="s">
        <v>735</v>
      </c>
      <c r="B688" s="113" t="s">
        <v>1557</v>
      </c>
    </row>
    <row r="689" spans="1:2">
      <c r="A689" s="112">
        <v>8431</v>
      </c>
      <c r="B689" s="113" t="s">
        <v>1558</v>
      </c>
    </row>
    <row r="690" spans="1:2">
      <c r="A690" s="112">
        <v>8432</v>
      </c>
      <c r="B690" s="113" t="s">
        <v>1559</v>
      </c>
    </row>
    <row r="691" spans="1:2">
      <c r="A691" s="112" t="s">
        <v>751</v>
      </c>
      <c r="B691" s="113" t="s">
        <v>1560</v>
      </c>
    </row>
    <row r="692" spans="1:2">
      <c r="A692" s="112" t="s">
        <v>1561</v>
      </c>
      <c r="B692" s="113" t="s">
        <v>1560</v>
      </c>
    </row>
    <row r="693" spans="1:2" s="111" customFormat="1">
      <c r="A693" s="110" t="s">
        <v>723</v>
      </c>
      <c r="B693" s="111" t="s">
        <v>1562</v>
      </c>
    </row>
    <row r="694" spans="1:2" s="111" customFormat="1">
      <c r="A694" s="110" t="s">
        <v>53</v>
      </c>
      <c r="B694" s="111" t="s">
        <v>734</v>
      </c>
    </row>
    <row r="695" spans="1:2">
      <c r="A695" s="112" t="s">
        <v>690</v>
      </c>
      <c r="B695" s="113" t="s">
        <v>1563</v>
      </c>
    </row>
    <row r="696" spans="1:2">
      <c r="A696" s="112">
        <v>910</v>
      </c>
      <c r="B696" s="113" t="s">
        <v>1563</v>
      </c>
    </row>
    <row r="697" spans="1:2">
      <c r="A697" s="112">
        <v>9100</v>
      </c>
      <c r="B697" s="113" t="s">
        <v>1563</v>
      </c>
    </row>
    <row r="698" spans="1:2">
      <c r="A698" s="112" t="s">
        <v>692</v>
      </c>
      <c r="B698" s="113" t="s">
        <v>1564</v>
      </c>
    </row>
    <row r="699" spans="1:2">
      <c r="A699" s="112">
        <v>921</v>
      </c>
      <c r="B699" s="113" t="s">
        <v>1565</v>
      </c>
    </row>
    <row r="700" spans="1:2">
      <c r="A700" s="112">
        <v>9210</v>
      </c>
      <c r="B700" s="113" t="s">
        <v>1565</v>
      </c>
    </row>
    <row r="701" spans="1:2">
      <c r="A701" s="112">
        <v>922</v>
      </c>
      <c r="B701" s="113" t="s">
        <v>1566</v>
      </c>
    </row>
    <row r="702" spans="1:2">
      <c r="A702" s="112">
        <v>9221</v>
      </c>
      <c r="B702" s="113" t="s">
        <v>1567</v>
      </c>
    </row>
    <row r="703" spans="1:2">
      <c r="A703" s="112">
        <v>9222</v>
      </c>
      <c r="B703" s="113" t="s">
        <v>1568</v>
      </c>
    </row>
    <row r="704" spans="1:2">
      <c r="A704" s="112">
        <v>9223</v>
      </c>
      <c r="B704" s="113" t="s">
        <v>1569</v>
      </c>
    </row>
    <row r="705" spans="1:2">
      <c r="A705" s="112">
        <v>9229</v>
      </c>
      <c r="B705" s="113" t="s">
        <v>1564</v>
      </c>
    </row>
    <row r="706" spans="1:2">
      <c r="A706" s="112">
        <v>93</v>
      </c>
      <c r="B706" s="113" t="s">
        <v>1570</v>
      </c>
    </row>
    <row r="707" spans="1:2">
      <c r="A707" s="112">
        <v>931</v>
      </c>
      <c r="B707" s="113" t="s">
        <v>1571</v>
      </c>
    </row>
    <row r="708" spans="1:2">
      <c r="A708" s="112">
        <v>9310</v>
      </c>
      <c r="B708" s="113" t="s">
        <v>1571</v>
      </c>
    </row>
    <row r="709" spans="1:2">
      <c r="A709" s="112">
        <v>932</v>
      </c>
      <c r="B709" s="113" t="s">
        <v>1572</v>
      </c>
    </row>
    <row r="710" spans="1:2">
      <c r="A710" s="112">
        <v>9320</v>
      </c>
      <c r="B710" s="113" t="s">
        <v>1572</v>
      </c>
    </row>
    <row r="711" spans="1:2">
      <c r="A711" s="112">
        <v>94</v>
      </c>
      <c r="B711" s="113" t="s">
        <v>1573</v>
      </c>
    </row>
    <row r="712" spans="1:2">
      <c r="A712" s="112">
        <v>941</v>
      </c>
      <c r="B712" s="113" t="s">
        <v>1574</v>
      </c>
    </row>
    <row r="713" spans="1:2">
      <c r="A713" s="112">
        <v>9410</v>
      </c>
      <c r="B713" s="113" t="s">
        <v>1574</v>
      </c>
    </row>
    <row r="714" spans="1:2">
      <c r="A714" s="112">
        <v>942</v>
      </c>
      <c r="B714" s="113" t="s">
        <v>1575</v>
      </c>
    </row>
    <row r="715" spans="1:2">
      <c r="A715" s="112">
        <v>9420</v>
      </c>
      <c r="B715" s="113" t="s">
        <v>1575</v>
      </c>
    </row>
    <row r="716" spans="1:2">
      <c r="A716" s="112">
        <v>943</v>
      </c>
      <c r="B716" s="113" t="s">
        <v>1576</v>
      </c>
    </row>
    <row r="717" spans="1:2">
      <c r="A717" s="112">
        <v>9431</v>
      </c>
      <c r="B717" s="113" t="s">
        <v>1577</v>
      </c>
    </row>
    <row r="718" spans="1:2">
      <c r="A718" s="112">
        <v>9432</v>
      </c>
      <c r="B718" s="113" t="s">
        <v>1578</v>
      </c>
    </row>
    <row r="719" spans="1:2">
      <c r="A719" s="112">
        <v>9433</v>
      </c>
      <c r="B719" s="113" t="s">
        <v>1579</v>
      </c>
    </row>
    <row r="720" spans="1:2">
      <c r="A720" s="112">
        <v>9434</v>
      </c>
      <c r="B720" s="113" t="s">
        <v>1580</v>
      </c>
    </row>
    <row r="721" spans="1:2">
      <c r="A721" s="112">
        <v>944</v>
      </c>
      <c r="B721" s="113" t="s">
        <v>1581</v>
      </c>
    </row>
    <row r="722" spans="1:2">
      <c r="A722" s="112">
        <v>9441</v>
      </c>
      <c r="B722" s="113" t="s">
        <v>1582</v>
      </c>
    </row>
    <row r="723" spans="1:2">
      <c r="A723" s="112">
        <v>9442</v>
      </c>
      <c r="B723" s="113" t="s">
        <v>1583</v>
      </c>
    </row>
    <row r="724" spans="1:2">
      <c r="A724" s="112">
        <v>9443</v>
      </c>
      <c r="B724" s="113" t="s">
        <v>1584</v>
      </c>
    </row>
    <row r="725" spans="1:2">
      <c r="A725" s="112">
        <v>949</v>
      </c>
      <c r="B725" s="113" t="s">
        <v>1585</v>
      </c>
    </row>
    <row r="726" spans="1:2">
      <c r="A726" s="112">
        <v>9490</v>
      </c>
      <c r="B726" s="113" t="s">
        <v>1585</v>
      </c>
    </row>
    <row r="727" spans="1:2" s="111" customFormat="1">
      <c r="A727" s="110" t="s">
        <v>54</v>
      </c>
      <c r="B727" s="111" t="s">
        <v>728</v>
      </c>
    </row>
    <row r="728" spans="1:2">
      <c r="A728" s="112">
        <v>95</v>
      </c>
      <c r="B728" s="113" t="s">
        <v>1586</v>
      </c>
    </row>
    <row r="729" spans="1:2">
      <c r="A729" s="112">
        <v>951</v>
      </c>
      <c r="B729" s="113" t="s">
        <v>1587</v>
      </c>
    </row>
    <row r="730" spans="1:2">
      <c r="A730" s="112">
        <v>9511</v>
      </c>
      <c r="B730" s="113" t="s">
        <v>1588</v>
      </c>
    </row>
    <row r="731" spans="1:2">
      <c r="A731" s="112">
        <v>9512</v>
      </c>
      <c r="B731" s="113" t="s">
        <v>1589</v>
      </c>
    </row>
    <row r="732" spans="1:2">
      <c r="A732" s="112">
        <v>952</v>
      </c>
      <c r="B732" s="113" t="s">
        <v>1590</v>
      </c>
    </row>
    <row r="733" spans="1:2">
      <c r="A733" s="112">
        <v>9520</v>
      </c>
      <c r="B733" s="113" t="s">
        <v>1590</v>
      </c>
    </row>
    <row r="734" spans="1:2">
      <c r="A734" s="112">
        <v>953</v>
      </c>
      <c r="B734" s="113" t="s">
        <v>1591</v>
      </c>
    </row>
    <row r="735" spans="1:2">
      <c r="A735" s="112">
        <v>9530</v>
      </c>
      <c r="B735" s="113" t="s">
        <v>1591</v>
      </c>
    </row>
    <row r="736" spans="1:2">
      <c r="A736" s="112">
        <v>954</v>
      </c>
      <c r="B736" s="113" t="s">
        <v>1592</v>
      </c>
    </row>
    <row r="737" spans="1:2">
      <c r="A737" s="112">
        <v>9541</v>
      </c>
      <c r="B737" s="113" t="s">
        <v>1593</v>
      </c>
    </row>
    <row r="738" spans="1:2">
      <c r="A738" s="112">
        <v>9542</v>
      </c>
      <c r="B738" s="113" t="s">
        <v>1594</v>
      </c>
    </row>
    <row r="739" spans="1:2">
      <c r="A739" s="112">
        <v>9543</v>
      </c>
      <c r="B739" s="113" t="s">
        <v>1595</v>
      </c>
    </row>
    <row r="740" spans="1:2">
      <c r="A740" s="112">
        <v>96</v>
      </c>
      <c r="B740" s="113" t="s">
        <v>1596</v>
      </c>
    </row>
    <row r="741" spans="1:2">
      <c r="A741" s="112">
        <v>960</v>
      </c>
      <c r="B741" s="113" t="s">
        <v>1596</v>
      </c>
    </row>
    <row r="742" spans="1:2">
      <c r="A742" s="112">
        <v>9601</v>
      </c>
      <c r="B742" s="113" t="s">
        <v>1597</v>
      </c>
    </row>
    <row r="743" spans="1:2">
      <c r="A743" s="112">
        <v>9602</v>
      </c>
      <c r="B743" s="113" t="s">
        <v>1598</v>
      </c>
    </row>
    <row r="744" spans="1:2">
      <c r="A744" s="112">
        <v>9603</v>
      </c>
      <c r="B744" s="113" t="s">
        <v>1599</v>
      </c>
    </row>
    <row r="745" spans="1:2">
      <c r="A745" s="112">
        <v>97</v>
      </c>
      <c r="B745" s="113" t="s">
        <v>1600</v>
      </c>
    </row>
    <row r="746" spans="1:2">
      <c r="A746" s="112">
        <v>970</v>
      </c>
      <c r="B746" s="113" t="s">
        <v>1600</v>
      </c>
    </row>
    <row r="747" spans="1:2">
      <c r="A747" s="112">
        <v>9700</v>
      </c>
      <c r="B747" s="113" t="s">
        <v>1600</v>
      </c>
    </row>
    <row r="748" spans="1:2">
      <c r="A748" s="112">
        <v>98</v>
      </c>
      <c r="B748" s="113" t="s">
        <v>1601</v>
      </c>
    </row>
    <row r="749" spans="1:2">
      <c r="A749" s="112">
        <v>981</v>
      </c>
      <c r="B749" s="113" t="s">
        <v>1602</v>
      </c>
    </row>
    <row r="750" spans="1:2">
      <c r="A750" s="112">
        <v>9811</v>
      </c>
      <c r="B750" s="113" t="s">
        <v>1603</v>
      </c>
    </row>
    <row r="751" spans="1:2">
      <c r="A751" s="112">
        <v>9812</v>
      </c>
      <c r="B751" s="113" t="s">
        <v>1604</v>
      </c>
    </row>
    <row r="752" spans="1:2">
      <c r="A752" s="112">
        <v>982</v>
      </c>
      <c r="B752" s="113" t="s">
        <v>1605</v>
      </c>
    </row>
    <row r="753" spans="1:2">
      <c r="A753" s="112">
        <v>9820</v>
      </c>
      <c r="B753" s="113" t="s">
        <v>1605</v>
      </c>
    </row>
    <row r="754" spans="1:2" s="111" customFormat="1">
      <c r="A754" s="110" t="s">
        <v>719</v>
      </c>
      <c r="B754" s="111" t="s">
        <v>1606</v>
      </c>
    </row>
    <row r="755" spans="1:2" s="111" customFormat="1">
      <c r="A755" s="110" t="s">
        <v>679</v>
      </c>
      <c r="B755" s="111" t="s">
        <v>1606</v>
      </c>
    </row>
    <row r="756" spans="1:2">
      <c r="A756" s="112" t="s">
        <v>147</v>
      </c>
      <c r="B756" s="113" t="s">
        <v>1606</v>
      </c>
    </row>
    <row r="757" spans="1:2">
      <c r="A757" s="112" t="s">
        <v>1607</v>
      </c>
      <c r="B757" s="113" t="s">
        <v>1608</v>
      </c>
    </row>
    <row r="758" spans="1:2">
      <c r="A758" s="112" t="s">
        <v>1609</v>
      </c>
      <c r="B758" s="113" t="s">
        <v>1610</v>
      </c>
    </row>
    <row r="759" spans="1:2">
      <c r="A759" s="112" t="s">
        <v>1611</v>
      </c>
      <c r="B759" s="113" t="s">
        <v>1612</v>
      </c>
    </row>
    <row r="760" spans="1:2">
      <c r="A760" s="112" t="s">
        <v>1613</v>
      </c>
      <c r="B760" s="113" t="s">
        <v>1614</v>
      </c>
    </row>
    <row r="761" spans="1:2">
      <c r="A761" s="112" t="s">
        <v>1615</v>
      </c>
      <c r="B761" s="113" t="s">
        <v>1614</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dimension ref="A1:J28"/>
  <sheetViews>
    <sheetView workbookViewId="0">
      <selection sqref="A1:E1"/>
    </sheetView>
  </sheetViews>
  <sheetFormatPr baseColWidth="10" defaultColWidth="11.42578125" defaultRowHeight="12.75"/>
  <cols>
    <col min="1" max="1" width="3.5703125" style="11" customWidth="1"/>
    <col min="2" max="2" width="7.85546875" style="11" customWidth="1"/>
    <col min="3" max="3" width="3" style="11" customWidth="1"/>
    <col min="4" max="4" width="20" style="11" customWidth="1"/>
    <col min="5" max="9" width="11.42578125" style="11"/>
    <col min="10" max="10" width="16" style="11" customWidth="1"/>
    <col min="11" max="16384" width="11.42578125" style="11"/>
  </cols>
  <sheetData>
    <row r="1" spans="1:9" ht="15.75" customHeight="1">
      <c r="A1" s="352" t="s">
        <v>32</v>
      </c>
      <c r="B1" s="394"/>
      <c r="C1" s="394"/>
      <c r="D1" s="394"/>
      <c r="E1" s="394"/>
      <c r="I1" s="178"/>
    </row>
    <row r="2" spans="1:9" ht="56.25" customHeight="1"/>
    <row r="3" spans="1:9" ht="17.25" customHeight="1">
      <c r="A3" s="395" t="s">
        <v>1639</v>
      </c>
      <c r="B3" s="396"/>
      <c r="C3" s="396"/>
      <c r="D3" s="396"/>
      <c r="E3" s="396"/>
      <c r="F3" s="396"/>
      <c r="G3" s="396"/>
      <c r="H3" s="396"/>
      <c r="I3" s="396"/>
    </row>
    <row r="5" spans="1:9" ht="18.75" customHeight="1">
      <c r="A5" s="397" t="s">
        <v>1640</v>
      </c>
      <c r="B5" s="396"/>
      <c r="C5" s="396"/>
      <c r="D5" s="396"/>
      <c r="E5" s="396"/>
      <c r="F5" s="396"/>
      <c r="G5" s="396"/>
      <c r="H5" s="396"/>
      <c r="I5" s="396"/>
    </row>
    <row r="6" spans="1:9" ht="54" customHeight="1">
      <c r="A6" s="398" t="s">
        <v>3330</v>
      </c>
      <c r="B6" s="399"/>
      <c r="C6" s="399"/>
      <c r="D6" s="399"/>
      <c r="E6" s="399"/>
      <c r="F6" s="399"/>
      <c r="G6" s="399"/>
      <c r="H6" s="399"/>
      <c r="I6" s="399"/>
    </row>
    <row r="7" spans="1:9" ht="59.25" customHeight="1">
      <c r="A7" s="400" t="s">
        <v>3331</v>
      </c>
      <c r="B7" s="399"/>
      <c r="C7" s="399"/>
      <c r="D7" s="399"/>
      <c r="E7" s="399"/>
      <c r="F7" s="399"/>
      <c r="G7" s="399"/>
      <c r="H7" s="399"/>
      <c r="I7" s="399"/>
    </row>
    <row r="8" spans="1:9" s="309" customFormat="1" ht="18.75" customHeight="1">
      <c r="A8" s="392" t="s">
        <v>1641</v>
      </c>
      <c r="B8" s="391"/>
      <c r="C8" s="391"/>
      <c r="D8" s="391"/>
      <c r="E8" s="391"/>
      <c r="F8" s="391"/>
      <c r="G8" s="391"/>
      <c r="H8" s="391"/>
      <c r="I8" s="391"/>
    </row>
    <row r="9" spans="1:9" s="309" customFormat="1" ht="61.5" customHeight="1">
      <c r="A9" s="346" t="s">
        <v>1642</v>
      </c>
      <c r="B9" s="391"/>
      <c r="C9" s="391"/>
      <c r="D9" s="391"/>
      <c r="E9" s="391"/>
      <c r="F9" s="391"/>
      <c r="G9" s="391"/>
      <c r="H9" s="391"/>
      <c r="I9" s="391"/>
    </row>
    <row r="10" spans="1:9" s="309" customFormat="1" ht="48.75" customHeight="1">
      <c r="A10" s="346" t="s">
        <v>3517</v>
      </c>
      <c r="B10" s="391"/>
      <c r="C10" s="391"/>
      <c r="D10" s="391"/>
      <c r="E10" s="391"/>
      <c r="F10" s="391"/>
      <c r="G10" s="391"/>
      <c r="H10" s="391"/>
      <c r="I10" s="391"/>
    </row>
    <row r="11" spans="1:9" s="309" customFormat="1" ht="35.25" customHeight="1">
      <c r="A11" s="346" t="s">
        <v>1643</v>
      </c>
      <c r="B11" s="391"/>
      <c r="C11" s="391"/>
      <c r="D11" s="391"/>
      <c r="E11" s="391"/>
      <c r="F11" s="391"/>
      <c r="G11" s="391"/>
      <c r="H11" s="391"/>
      <c r="I11" s="391"/>
    </row>
    <row r="12" spans="1:9" s="309" customFormat="1" ht="35.25" customHeight="1">
      <c r="A12" s="346" t="s">
        <v>3518</v>
      </c>
      <c r="B12" s="391"/>
      <c r="C12" s="391"/>
      <c r="D12" s="391"/>
      <c r="E12" s="391"/>
      <c r="F12" s="391"/>
      <c r="G12" s="391"/>
      <c r="H12" s="391"/>
      <c r="I12" s="391"/>
    </row>
    <row r="13" spans="1:9" s="309" customFormat="1" ht="18" customHeight="1">
      <c r="A13" s="393" t="s">
        <v>1644</v>
      </c>
      <c r="B13" s="391"/>
      <c r="C13" s="391"/>
      <c r="D13" s="391"/>
      <c r="E13" s="391"/>
      <c r="F13" s="391"/>
      <c r="G13" s="391"/>
      <c r="H13" s="391"/>
      <c r="I13" s="391"/>
    </row>
    <row r="14" spans="1:9" s="309" customFormat="1" ht="232.5" customHeight="1">
      <c r="B14" s="388" t="s">
        <v>3519</v>
      </c>
      <c r="C14" s="384"/>
      <c r="D14" s="384"/>
      <c r="E14" s="384"/>
      <c r="F14" s="384"/>
      <c r="G14" s="384"/>
      <c r="H14" s="384"/>
      <c r="I14" s="384"/>
    </row>
    <row r="15" spans="1:9" s="309" customFormat="1" ht="11.25" customHeight="1"/>
    <row r="16" spans="1:9" s="309" customFormat="1" ht="18.75" customHeight="1">
      <c r="A16" s="392" t="s">
        <v>3332</v>
      </c>
      <c r="B16" s="391"/>
      <c r="C16" s="391"/>
      <c r="D16" s="391"/>
      <c r="E16" s="391"/>
      <c r="F16" s="391"/>
      <c r="G16" s="391"/>
      <c r="H16" s="391"/>
      <c r="I16" s="391"/>
    </row>
    <row r="17" spans="1:10" s="309" customFormat="1" ht="39" customHeight="1">
      <c r="A17" s="390" t="s">
        <v>3520</v>
      </c>
      <c r="B17" s="391"/>
      <c r="C17" s="391"/>
      <c r="D17" s="391"/>
      <c r="E17" s="391"/>
      <c r="F17" s="391"/>
      <c r="G17" s="391"/>
      <c r="H17" s="391"/>
      <c r="I17" s="391"/>
    </row>
    <row r="18" spans="1:10" s="309" customFormat="1" ht="115.5" customHeight="1">
      <c r="D18"/>
      <c r="E18" s="389"/>
      <c r="F18" s="389"/>
      <c r="G18" s="389"/>
      <c r="H18" s="389"/>
      <c r="I18" s="389"/>
    </row>
    <row r="19" spans="1:10" s="309" customFormat="1" ht="74.25" customHeight="1">
      <c r="A19" s="385" t="s">
        <v>3521</v>
      </c>
      <c r="B19" s="386"/>
      <c r="C19" s="386"/>
      <c r="D19" s="386"/>
      <c r="E19" s="386"/>
      <c r="F19" s="386"/>
      <c r="G19" s="386"/>
      <c r="H19" s="386"/>
      <c r="I19" s="386"/>
    </row>
    <row r="20" spans="1:10" s="309" customFormat="1" ht="54" customHeight="1">
      <c r="A20" s="385" t="s">
        <v>3522</v>
      </c>
      <c r="B20" s="386"/>
      <c r="C20" s="386"/>
      <c r="D20" s="386"/>
      <c r="E20" s="386"/>
      <c r="F20" s="386"/>
      <c r="G20" s="386"/>
      <c r="H20" s="386"/>
      <c r="I20" s="386"/>
    </row>
    <row r="21" spans="1:10" s="309" customFormat="1" ht="30" customHeight="1">
      <c r="A21" s="385" t="s">
        <v>3523</v>
      </c>
      <c r="B21" s="387"/>
      <c r="C21" s="387"/>
      <c r="D21" s="387"/>
      <c r="E21" s="387"/>
      <c r="F21" s="387"/>
      <c r="G21" s="387"/>
      <c r="H21" s="387"/>
      <c r="I21" s="387"/>
    </row>
    <row r="22" spans="1:10" s="309" customFormat="1" ht="227.25" customHeight="1">
      <c r="A22" s="310"/>
      <c r="B22" s="388" t="s">
        <v>3528</v>
      </c>
      <c r="C22" s="346"/>
      <c r="D22" s="346"/>
      <c r="E22" s="346"/>
      <c r="F22" s="346"/>
      <c r="G22" s="346"/>
      <c r="H22" s="346"/>
      <c r="I22" s="346"/>
      <c r="J22" s="312"/>
    </row>
    <row r="23" spans="1:10" s="309" customFormat="1" ht="94.5" customHeight="1">
      <c r="A23" s="390" t="s">
        <v>3524</v>
      </c>
      <c r="B23" s="391"/>
      <c r="C23" s="391"/>
      <c r="D23" s="391"/>
      <c r="E23" s="391"/>
      <c r="F23" s="391"/>
      <c r="G23" s="391"/>
      <c r="H23" s="391"/>
      <c r="I23" s="391"/>
    </row>
    <row r="24" spans="1:10" s="309" customFormat="1" ht="199.5" customHeight="1">
      <c r="B24" s="388" t="s">
        <v>3525</v>
      </c>
      <c r="C24" s="346"/>
      <c r="D24" s="346"/>
      <c r="E24" s="346"/>
      <c r="F24" s="346"/>
      <c r="G24" s="346"/>
      <c r="H24" s="346"/>
      <c r="I24" s="346"/>
    </row>
    <row r="25" spans="1:10" s="309" customFormat="1" ht="19.5" customHeight="1">
      <c r="B25" s="311"/>
      <c r="C25" s="306"/>
      <c r="D25" s="306"/>
      <c r="E25" s="306"/>
      <c r="F25" s="306"/>
      <c r="G25" s="306"/>
      <c r="H25" s="306"/>
      <c r="I25" s="306"/>
    </row>
    <row r="26" spans="1:10" s="309" customFormat="1" ht="18.75" customHeight="1">
      <c r="A26" s="392" t="s">
        <v>1645</v>
      </c>
      <c r="B26" s="391"/>
      <c r="C26" s="391"/>
      <c r="D26" s="391"/>
      <c r="E26" s="391"/>
      <c r="F26" s="391"/>
      <c r="G26" s="391"/>
      <c r="H26" s="391"/>
      <c r="I26" s="391"/>
    </row>
    <row r="27" spans="1:10" s="309" customFormat="1" ht="70.5" customHeight="1">
      <c r="B27" s="383" t="s">
        <v>3526</v>
      </c>
      <c r="C27" s="346"/>
      <c r="D27" s="346"/>
      <c r="E27" s="346"/>
      <c r="F27" s="346"/>
      <c r="G27" s="346"/>
      <c r="H27" s="346"/>
      <c r="I27" s="346"/>
    </row>
    <row r="28" spans="1:10" s="309" customFormat="1" ht="60.75" customHeight="1">
      <c r="B28" s="383" t="s">
        <v>3333</v>
      </c>
      <c r="C28" s="384"/>
      <c r="D28" s="384"/>
      <c r="E28" s="384"/>
      <c r="F28" s="384"/>
      <c r="G28" s="384"/>
      <c r="H28" s="384"/>
      <c r="I28" s="384"/>
    </row>
  </sheetData>
  <mergeCells count="24">
    <mergeCell ref="A1:E1"/>
    <mergeCell ref="A3:I3"/>
    <mergeCell ref="A5:I5"/>
    <mergeCell ref="A6:I6"/>
    <mergeCell ref="A7:I7"/>
    <mergeCell ref="A16:I16"/>
    <mergeCell ref="A13:I13"/>
    <mergeCell ref="B14:I14"/>
    <mergeCell ref="A17:I17"/>
    <mergeCell ref="A8:I8"/>
    <mergeCell ref="A9:I9"/>
    <mergeCell ref="A10:I10"/>
    <mergeCell ref="A11:I11"/>
    <mergeCell ref="A12:I12"/>
    <mergeCell ref="E18:I18"/>
    <mergeCell ref="A19:I19"/>
    <mergeCell ref="A23:I23"/>
    <mergeCell ref="B24:I24"/>
    <mergeCell ref="A26:I26"/>
    <mergeCell ref="B27:I27"/>
    <mergeCell ref="B28:I28"/>
    <mergeCell ref="A20:I20"/>
    <mergeCell ref="A21:I21"/>
    <mergeCell ref="B22:I2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dimension ref="A1:EC42"/>
  <sheetViews>
    <sheetView zoomScaleNormal="100" workbookViewId="0">
      <selection activeCell="G39" sqref="G39"/>
    </sheetView>
  </sheetViews>
  <sheetFormatPr baseColWidth="10" defaultColWidth="8.42578125" defaultRowHeight="12.75"/>
  <cols>
    <col min="1" max="1" width="2.85546875" style="2" customWidth="1"/>
    <col min="2" max="2" width="55.5703125" style="208" customWidth="1"/>
    <col min="3" max="3" width="1.85546875" style="1" customWidth="1"/>
    <col min="4" max="4" width="15.140625" style="2" customWidth="1"/>
    <col min="5" max="5" width="12.85546875" style="2" customWidth="1"/>
    <col min="6" max="6" width="1.5703125" style="2" customWidth="1"/>
    <col min="7" max="7" width="18.5703125" style="2" customWidth="1"/>
    <col min="8" max="8" width="1.5703125" style="1" customWidth="1"/>
    <col min="9" max="10" width="12.85546875" style="2" customWidth="1"/>
    <col min="11" max="11" width="8.42578125" style="236"/>
    <col min="12" max="12" width="8.42578125" style="2"/>
    <col min="13" max="13" width="17" style="2" customWidth="1"/>
    <col min="14" max="14" width="14.28515625" style="2" customWidth="1"/>
    <col min="15" max="16384" width="8.42578125" style="2"/>
  </cols>
  <sheetData>
    <row r="1" spans="1:133" ht="15">
      <c r="A1" s="352" t="s">
        <v>32</v>
      </c>
      <c r="B1" s="361"/>
      <c r="C1" s="361"/>
      <c r="D1" s="361"/>
      <c r="E1" s="37"/>
      <c r="F1" s="37"/>
      <c r="G1" s="1"/>
      <c r="I1" s="1"/>
      <c r="J1" s="178"/>
    </row>
    <row r="2" spans="1:133" ht="5.25" customHeight="1">
      <c r="B2" s="3"/>
      <c r="D2" s="1"/>
      <c r="E2" s="1"/>
      <c r="F2" s="1"/>
      <c r="G2" s="1"/>
      <c r="I2" s="1"/>
      <c r="J2" s="1"/>
    </row>
    <row r="3" spans="1:133" s="67" customFormat="1" ht="15" customHeight="1">
      <c r="A3" s="42" t="s">
        <v>3323</v>
      </c>
      <c r="B3" s="42"/>
      <c r="C3" s="42"/>
      <c r="D3" s="42"/>
      <c r="E3" s="42"/>
      <c r="F3" s="42"/>
      <c r="G3" s="42"/>
      <c r="H3" s="42"/>
      <c r="I3" s="42"/>
      <c r="J3" s="42"/>
      <c r="K3" s="240"/>
    </row>
    <row r="4" spans="1:133" s="67" customFormat="1" ht="15" customHeight="1">
      <c r="A4" s="43" t="s">
        <v>3324</v>
      </c>
      <c r="B4" s="43"/>
      <c r="C4" s="43"/>
      <c r="D4" s="68"/>
      <c r="E4" s="68"/>
      <c r="F4" s="68"/>
      <c r="G4" s="68"/>
      <c r="H4" s="68"/>
      <c r="I4" s="68"/>
      <c r="J4" s="68"/>
      <c r="K4" s="244"/>
    </row>
    <row r="5" spans="1:133" s="67" customFormat="1" ht="6" customHeight="1">
      <c r="B5" s="179"/>
      <c r="C5" s="180"/>
      <c r="D5" s="180"/>
      <c r="E5" s="180"/>
      <c r="F5" s="180"/>
      <c r="G5" s="180"/>
      <c r="H5" s="180"/>
      <c r="I5" s="180"/>
      <c r="J5" s="180"/>
      <c r="K5" s="244"/>
    </row>
    <row r="6" spans="1:133" s="183" customFormat="1" ht="30" customHeight="1" thickBot="1">
      <c r="A6" s="347" t="s">
        <v>3678</v>
      </c>
      <c r="B6" s="348"/>
      <c r="C6" s="348"/>
      <c r="D6" s="181"/>
      <c r="E6" s="182"/>
      <c r="H6" s="184"/>
      <c r="I6" s="184"/>
      <c r="J6" s="184"/>
      <c r="K6" s="313"/>
      <c r="L6" s="184"/>
      <c r="M6" s="184"/>
      <c r="N6" s="184"/>
      <c r="O6" s="184"/>
      <c r="P6" s="184"/>
      <c r="Q6" s="184"/>
      <c r="R6" s="184"/>
      <c r="S6" s="184"/>
      <c r="T6" s="184"/>
      <c r="U6" s="184"/>
      <c r="V6" s="184"/>
      <c r="W6" s="184"/>
      <c r="X6" s="184"/>
      <c r="Y6" s="184"/>
      <c r="Z6" s="184"/>
      <c r="AA6" s="184"/>
      <c r="AB6" s="184"/>
      <c r="AC6" s="184"/>
      <c r="AD6" s="184"/>
      <c r="AE6" s="184"/>
      <c r="AF6" s="184"/>
      <c r="AG6" s="184"/>
      <c r="AH6" s="184"/>
      <c r="AI6" s="184"/>
      <c r="AJ6" s="184"/>
      <c r="AK6" s="184"/>
      <c r="AL6" s="184"/>
      <c r="AM6" s="184"/>
      <c r="AN6" s="184"/>
      <c r="AO6" s="184"/>
      <c r="AP6" s="184"/>
      <c r="AQ6" s="184"/>
      <c r="AR6" s="184"/>
      <c r="AS6" s="184"/>
      <c r="AT6" s="184"/>
      <c r="AU6" s="184"/>
      <c r="AV6" s="184"/>
      <c r="AW6" s="184"/>
      <c r="AX6" s="184"/>
      <c r="AY6" s="184"/>
      <c r="AZ6" s="184"/>
      <c r="BA6" s="184"/>
      <c r="BB6" s="184"/>
      <c r="BC6" s="184"/>
      <c r="BD6" s="184"/>
      <c r="BE6" s="184"/>
      <c r="BF6" s="184"/>
      <c r="BG6" s="184"/>
      <c r="BH6" s="184"/>
      <c r="BI6" s="184"/>
      <c r="BJ6" s="184"/>
      <c r="BK6" s="184"/>
      <c r="BL6" s="184"/>
      <c r="BM6" s="184"/>
      <c r="BN6" s="184"/>
      <c r="BO6" s="184"/>
      <c r="BP6" s="184"/>
      <c r="BQ6" s="184"/>
      <c r="BR6" s="184"/>
      <c r="BS6" s="184"/>
      <c r="BT6" s="184"/>
      <c r="BU6" s="184"/>
      <c r="BV6" s="184"/>
      <c r="BW6" s="184"/>
      <c r="BX6" s="184"/>
      <c r="BY6" s="184"/>
      <c r="BZ6" s="184"/>
      <c r="CA6" s="184"/>
      <c r="CB6" s="184"/>
      <c r="CC6" s="184"/>
      <c r="CD6" s="184"/>
      <c r="CE6" s="184"/>
      <c r="CF6" s="184"/>
      <c r="CG6" s="184"/>
      <c r="CH6" s="184"/>
      <c r="CI6" s="184"/>
      <c r="CJ6" s="184"/>
      <c r="CK6" s="184"/>
      <c r="CL6" s="184"/>
      <c r="CM6" s="184"/>
      <c r="CN6" s="184"/>
      <c r="CO6" s="184"/>
      <c r="CP6" s="184"/>
      <c r="CQ6" s="184"/>
      <c r="CR6" s="184"/>
      <c r="CS6" s="184"/>
      <c r="CT6" s="184"/>
      <c r="CU6" s="184"/>
      <c r="CV6" s="184"/>
      <c r="CW6" s="184"/>
      <c r="CX6" s="184"/>
      <c r="CY6" s="184"/>
      <c r="CZ6" s="184"/>
      <c r="DA6" s="184"/>
      <c r="DB6" s="184"/>
      <c r="DC6" s="184"/>
      <c r="DD6" s="184"/>
      <c r="DE6" s="184"/>
      <c r="DF6" s="184"/>
      <c r="DG6" s="184"/>
      <c r="DH6" s="184"/>
      <c r="DI6" s="184"/>
      <c r="DJ6" s="184"/>
      <c r="DK6" s="184"/>
      <c r="DL6" s="184"/>
      <c r="DM6" s="184"/>
      <c r="DN6" s="184"/>
      <c r="DO6" s="184"/>
      <c r="DP6" s="184"/>
      <c r="DQ6" s="184"/>
      <c r="DR6" s="184"/>
      <c r="DS6" s="184"/>
      <c r="DT6" s="184"/>
      <c r="DU6" s="184"/>
      <c r="DV6" s="184"/>
      <c r="DW6" s="184"/>
      <c r="DX6" s="184"/>
      <c r="DY6" s="184"/>
      <c r="DZ6" s="184"/>
      <c r="EA6" s="184"/>
      <c r="EB6" s="184"/>
      <c r="EC6" s="184"/>
    </row>
    <row r="7" spans="1:133" s="67" customFormat="1" ht="29.25" customHeight="1">
      <c r="B7" s="362"/>
      <c r="C7" s="46"/>
      <c r="D7" s="363" t="s">
        <v>3257</v>
      </c>
      <c r="E7" s="363"/>
      <c r="F7" s="46"/>
      <c r="G7" s="364" t="s">
        <v>3258</v>
      </c>
      <c r="H7" s="46"/>
      <c r="I7" s="366" t="s">
        <v>3259</v>
      </c>
      <c r="J7" s="366"/>
      <c r="K7" s="240"/>
    </row>
    <row r="8" spans="1:133" s="67" customFormat="1" ht="21.95" customHeight="1">
      <c r="B8" s="362"/>
      <c r="C8" s="46"/>
      <c r="D8" s="185" t="s">
        <v>3254</v>
      </c>
      <c r="E8" s="185" t="s">
        <v>36</v>
      </c>
      <c r="F8" s="46"/>
      <c r="G8" s="365"/>
      <c r="H8" s="46"/>
      <c r="I8" s="185" t="s">
        <v>3254</v>
      </c>
      <c r="J8" s="185" t="s">
        <v>36</v>
      </c>
      <c r="K8" s="240"/>
    </row>
    <row r="9" spans="1:133" s="34" customFormat="1" ht="26.25" customHeight="1">
      <c r="A9" s="186"/>
      <c r="B9" s="187" t="s">
        <v>37</v>
      </c>
      <c r="C9" s="188"/>
      <c r="D9" s="189">
        <f>'ATR-A2.1'!F9</f>
        <v>732</v>
      </c>
      <c r="E9" s="189">
        <f>'ATR-A2.1'!E9</f>
        <v>3</v>
      </c>
      <c r="F9" s="190"/>
      <c r="G9" s="282">
        <f>SUM(G12:G15)</f>
        <v>134951</v>
      </c>
      <c r="H9" s="282"/>
      <c r="I9" s="192">
        <f>(D9*100000/G9)/2</f>
        <v>271.20955013301125</v>
      </c>
      <c r="J9" s="192">
        <f>(E9*100000/G9)/2</f>
        <v>1.1115145497254559</v>
      </c>
      <c r="K9" s="255"/>
      <c r="L9" s="33"/>
      <c r="M9" s="33"/>
    </row>
    <row r="10" spans="1:133" ht="9" customHeight="1">
      <c r="A10" s="67"/>
      <c r="B10" s="187"/>
      <c r="C10" s="193"/>
      <c r="D10" s="189"/>
      <c r="E10" s="189"/>
      <c r="F10" s="190"/>
      <c r="G10" s="282"/>
      <c r="H10" s="282"/>
      <c r="I10" s="192"/>
      <c r="J10" s="283"/>
      <c r="K10" s="255"/>
      <c r="L10" s="6"/>
    </row>
    <row r="11" spans="1:133" s="34" customFormat="1" ht="13.5" customHeight="1">
      <c r="A11" s="186"/>
      <c r="B11" s="55" t="s">
        <v>8</v>
      </c>
      <c r="C11" s="195"/>
      <c r="D11" s="189"/>
      <c r="E11" s="189"/>
      <c r="F11" s="190"/>
      <c r="G11" s="215"/>
      <c r="H11" s="215"/>
      <c r="I11" s="192"/>
      <c r="J11" s="283"/>
      <c r="K11" s="255"/>
      <c r="L11" s="33"/>
    </row>
    <row r="12" spans="1:133" ht="13.5" customHeight="1">
      <c r="A12" s="67"/>
      <c r="B12" s="57" t="s">
        <v>4</v>
      </c>
      <c r="C12" s="196"/>
      <c r="D12" s="231">
        <f>D18</f>
        <v>43</v>
      </c>
      <c r="E12" s="231">
        <f>E18</f>
        <v>0</v>
      </c>
      <c r="F12" s="197"/>
      <c r="G12" s="215">
        <f>G18</f>
        <v>6872</v>
      </c>
      <c r="H12" s="215"/>
      <c r="I12" s="192">
        <f>(D12*100000/G12)/2</f>
        <v>312.86379511059374</v>
      </c>
      <c r="J12" s="192">
        <f>(E12*100000/G12)/2</f>
        <v>0</v>
      </c>
      <c r="K12" s="255"/>
      <c r="L12" s="33"/>
    </row>
    <row r="13" spans="1:133" ht="13.5" customHeight="1">
      <c r="A13" s="67"/>
      <c r="B13" s="57" t="s">
        <v>5</v>
      </c>
      <c r="C13" s="196"/>
      <c r="D13" s="231">
        <f>SUM(D19:D22)</f>
        <v>246</v>
      </c>
      <c r="E13" s="231">
        <f>SUM(E19:E22)</f>
        <v>0</v>
      </c>
      <c r="F13" s="197"/>
      <c r="G13" s="215">
        <f>SUM(G19:G22)</f>
        <v>26559.5</v>
      </c>
      <c r="H13" s="215"/>
      <c r="I13" s="192">
        <f t="shared" ref="I13:I15" si="0">(D13*100000/G13)/2</f>
        <v>463.11112784502723</v>
      </c>
      <c r="J13" s="192">
        <f t="shared" ref="J13:J15" si="1">(E13*100000/G13)/2</f>
        <v>0</v>
      </c>
      <c r="K13" s="255"/>
      <c r="L13" s="33"/>
    </row>
    <row r="14" spans="1:133" ht="13.5" customHeight="1">
      <c r="A14" s="67"/>
      <c r="B14" s="57" t="s">
        <v>43</v>
      </c>
      <c r="C14" s="196"/>
      <c r="D14" s="231">
        <f>D23</f>
        <v>90</v>
      </c>
      <c r="E14" s="231">
        <f>E23</f>
        <v>2</v>
      </c>
      <c r="F14" s="197"/>
      <c r="G14" s="215">
        <f>G23</f>
        <v>8739.5</v>
      </c>
      <c r="H14" s="215"/>
      <c r="I14" s="192">
        <f t="shared" si="0"/>
        <v>514.90359860403919</v>
      </c>
      <c r="J14" s="192">
        <f t="shared" si="1"/>
        <v>11.44230219120087</v>
      </c>
      <c r="K14" s="255"/>
      <c r="L14" s="33"/>
    </row>
    <row r="15" spans="1:133" ht="13.5" customHeight="1">
      <c r="A15" s="67"/>
      <c r="B15" s="57" t="s">
        <v>6</v>
      </c>
      <c r="C15" s="196"/>
      <c r="D15" s="231">
        <f>SUM(D24:D37)</f>
        <v>353</v>
      </c>
      <c r="E15" s="231">
        <f>SUM(E24:E37)</f>
        <v>1</v>
      </c>
      <c r="F15" s="197"/>
      <c r="G15" s="215">
        <f>SUM(G24:G38)</f>
        <v>92780</v>
      </c>
      <c r="H15" s="215"/>
      <c r="I15" s="192">
        <f t="shared" si="0"/>
        <v>190.23496443198965</v>
      </c>
      <c r="J15" s="192">
        <f t="shared" si="1"/>
        <v>0.53890924768269022</v>
      </c>
      <c r="K15" s="255"/>
      <c r="L15" s="33"/>
      <c r="N15" s="6"/>
    </row>
    <row r="16" spans="1:133" ht="9" customHeight="1">
      <c r="A16" s="67"/>
      <c r="B16" s="198"/>
      <c r="C16" s="196"/>
      <c r="D16" s="231"/>
      <c r="E16" s="231"/>
      <c r="F16" s="197"/>
      <c r="G16" s="215"/>
      <c r="H16" s="215"/>
      <c r="I16" s="192"/>
      <c r="J16" s="192"/>
      <c r="K16" s="255"/>
      <c r="L16" s="33"/>
    </row>
    <row r="17" spans="1:14" ht="13.5" customHeight="1">
      <c r="A17" s="67"/>
      <c r="B17" s="55" t="s">
        <v>3260</v>
      </c>
      <c r="C17" s="196"/>
      <c r="D17" s="231"/>
      <c r="E17" s="231"/>
      <c r="F17" s="197"/>
      <c r="G17" s="215">
        <v>0</v>
      </c>
      <c r="H17" s="215"/>
      <c r="I17" s="192"/>
      <c r="J17" s="192"/>
      <c r="K17" s="223"/>
      <c r="L17" s="33"/>
      <c r="M17" s="223"/>
      <c r="N17" s="223"/>
    </row>
    <row r="18" spans="1:14" ht="13.5" customHeight="1">
      <c r="A18" s="199" t="s">
        <v>38</v>
      </c>
      <c r="B18" s="136" t="s">
        <v>571</v>
      </c>
      <c r="C18" s="196"/>
      <c r="D18" s="231">
        <f>'ATR-A2.1'!F18+'ATR-A2.1'!F19</f>
        <v>43</v>
      </c>
      <c r="E18" s="231">
        <f>'ATR-A2.1'!E18+'ATR-A2.1'!E19</f>
        <v>0</v>
      </c>
      <c r="F18" s="197"/>
      <c r="G18" s="215">
        <v>6872</v>
      </c>
      <c r="H18" s="215"/>
      <c r="I18" s="192">
        <f t="shared" ref="I18" si="2">(D18*100000/G18)/2</f>
        <v>312.86379511059374</v>
      </c>
      <c r="J18" s="192">
        <f t="shared" ref="J18" si="3">(E18*100000/G18)/2</f>
        <v>0</v>
      </c>
      <c r="K18" s="223"/>
      <c r="L18" s="33"/>
      <c r="M18" s="223"/>
      <c r="N18" s="223"/>
    </row>
    <row r="19" spans="1:14" ht="13.5" customHeight="1">
      <c r="A19" s="199" t="s">
        <v>39</v>
      </c>
      <c r="B19" s="136" t="s">
        <v>578</v>
      </c>
      <c r="C19" s="196"/>
      <c r="D19" s="231">
        <f>'ATR-A2.1'!F20</f>
        <v>2</v>
      </c>
      <c r="E19" s="231">
        <f>'ATR-A2.1'!E20</f>
        <v>0</v>
      </c>
      <c r="F19" s="197"/>
      <c r="G19" s="215">
        <v>114.5</v>
      </c>
      <c r="H19" s="215"/>
      <c r="I19" s="192">
        <f t="shared" ref="I19:I38" si="4">(D19*100000/G19)/2</f>
        <v>873.36244541484712</v>
      </c>
      <c r="J19" s="192">
        <f t="shared" ref="J19:J38" si="5">(E19*100000/G19)/2</f>
        <v>0</v>
      </c>
      <c r="K19" s="223"/>
      <c r="L19" s="33"/>
      <c r="M19" s="223"/>
      <c r="N19" s="223"/>
    </row>
    <row r="20" spans="1:14" ht="13.5" customHeight="1">
      <c r="A20" s="199" t="s">
        <v>40</v>
      </c>
      <c r="B20" s="136" t="s">
        <v>587</v>
      </c>
      <c r="C20" s="196"/>
      <c r="D20" s="231">
        <f>SUM('ATR-A2.1'!F21:F37)</f>
        <v>221</v>
      </c>
      <c r="E20" s="231">
        <f>SUM('ATR-A2.1'!E21:E37)</f>
        <v>0</v>
      </c>
      <c r="F20" s="197"/>
      <c r="G20" s="215">
        <v>25120</v>
      </c>
      <c r="H20" s="215"/>
      <c r="I20" s="192">
        <f t="shared" si="4"/>
        <v>439.88853503184714</v>
      </c>
      <c r="J20" s="192">
        <f t="shared" si="5"/>
        <v>0</v>
      </c>
      <c r="K20" s="223"/>
      <c r="L20" s="33"/>
      <c r="M20" s="223"/>
      <c r="N20" s="223"/>
    </row>
    <row r="21" spans="1:14" s="34" customFormat="1" ht="13.5" customHeight="1">
      <c r="A21" s="199" t="s">
        <v>620</v>
      </c>
      <c r="B21" s="85" t="s">
        <v>621</v>
      </c>
      <c r="C21" s="201"/>
      <c r="D21" s="231">
        <f>'ATR-A2.1'!F38</f>
        <v>1</v>
      </c>
      <c r="E21" s="231">
        <f>'ATR-A2.1'!E38</f>
        <v>0</v>
      </c>
      <c r="F21" s="191"/>
      <c r="G21" s="215">
        <v>189.5</v>
      </c>
      <c r="H21" s="215"/>
      <c r="I21" s="192">
        <f t="shared" si="4"/>
        <v>263.85224274406335</v>
      </c>
      <c r="J21" s="192">
        <f t="shared" si="5"/>
        <v>0</v>
      </c>
      <c r="K21" s="223"/>
      <c r="L21" s="33"/>
      <c r="M21" s="223"/>
      <c r="N21" s="223"/>
    </row>
    <row r="22" spans="1:14" ht="13.5" customHeight="1">
      <c r="A22" s="199" t="s">
        <v>41</v>
      </c>
      <c r="B22" s="136" t="s">
        <v>3261</v>
      </c>
      <c r="C22" s="196"/>
      <c r="D22" s="231">
        <f>SUM('ATR-A2.1'!F39:F40)</f>
        <v>22</v>
      </c>
      <c r="E22" s="231">
        <f>SUM('ATR-A2.1'!E39:E40)</f>
        <v>0</v>
      </c>
      <c r="F22" s="197"/>
      <c r="G22" s="215">
        <v>1135.5</v>
      </c>
      <c r="H22" s="215"/>
      <c r="I22" s="192">
        <f t="shared" si="4"/>
        <v>968.73623954205198</v>
      </c>
      <c r="J22" s="192">
        <f t="shared" si="5"/>
        <v>0</v>
      </c>
      <c r="K22" s="223"/>
      <c r="L22" s="33"/>
      <c r="M22" s="223"/>
      <c r="N22" s="223"/>
    </row>
    <row r="23" spans="1:14" ht="13.5" customHeight="1">
      <c r="A23" s="199" t="s">
        <v>42</v>
      </c>
      <c r="B23" s="136" t="s">
        <v>43</v>
      </c>
      <c r="C23" s="196"/>
      <c r="D23" s="231">
        <f>SUM('ATR-A2.1'!F41:F43)</f>
        <v>90</v>
      </c>
      <c r="E23" s="231">
        <f>SUM('ATR-A2.1'!E41:E43)</f>
        <v>2</v>
      </c>
      <c r="F23" s="197"/>
      <c r="G23" s="215">
        <v>8739.5</v>
      </c>
      <c r="H23" s="215"/>
      <c r="I23" s="192">
        <f t="shared" si="4"/>
        <v>514.90359860403919</v>
      </c>
      <c r="J23" s="192">
        <f t="shared" si="5"/>
        <v>11.44230219120087</v>
      </c>
      <c r="K23" s="223"/>
      <c r="L23" s="33"/>
      <c r="M23" s="223"/>
      <c r="N23" s="223"/>
    </row>
    <row r="24" spans="1:14" ht="13.5" customHeight="1">
      <c r="A24" s="199" t="s">
        <v>3329</v>
      </c>
      <c r="B24" s="85" t="s">
        <v>3631</v>
      </c>
      <c r="C24" s="196"/>
      <c r="D24" s="231">
        <f>SUM('ATR-A2.1'!F44:F46)</f>
        <v>76</v>
      </c>
      <c r="E24" s="231">
        <f>SUM('ATR-A2.1'!E44:E46)</f>
        <v>0</v>
      </c>
      <c r="F24" s="197"/>
      <c r="G24" s="215">
        <v>19498.5</v>
      </c>
      <c r="H24" s="215"/>
      <c r="I24" s="192">
        <f t="shared" si="4"/>
        <v>194.88678616303818</v>
      </c>
      <c r="J24" s="192">
        <f t="shared" si="5"/>
        <v>0</v>
      </c>
      <c r="K24" s="223"/>
      <c r="L24" s="33"/>
      <c r="M24" s="223"/>
      <c r="N24" s="223"/>
    </row>
    <row r="25" spans="1:14" ht="13.5" customHeight="1">
      <c r="A25" s="199" t="s">
        <v>44</v>
      </c>
      <c r="B25" s="136" t="s">
        <v>635</v>
      </c>
      <c r="C25" s="196"/>
      <c r="D25" s="231">
        <f>SUM('ATR-A2.1'!F47:F49)</f>
        <v>38</v>
      </c>
      <c r="E25" s="231">
        <f>SUM('ATR-A2.1'!E47:E49)</f>
        <v>1</v>
      </c>
      <c r="F25" s="202"/>
      <c r="G25" s="215">
        <v>5177</v>
      </c>
      <c r="H25" s="215"/>
      <c r="I25" s="192">
        <f t="shared" si="4"/>
        <v>367.00791964458182</v>
      </c>
      <c r="J25" s="192">
        <f t="shared" si="5"/>
        <v>9.6581031485416258</v>
      </c>
      <c r="K25" s="223"/>
      <c r="L25" s="33"/>
    </row>
    <row r="26" spans="1:14" s="34" customFormat="1" ht="13.5" customHeight="1">
      <c r="A26" s="199" t="s">
        <v>45</v>
      </c>
      <c r="B26" s="136" t="s">
        <v>642</v>
      </c>
      <c r="C26" s="201"/>
      <c r="D26" s="231">
        <f>SUM('ATR-A2.1'!F50:F51)</f>
        <v>34</v>
      </c>
      <c r="E26" s="231">
        <f>SUM('ATR-A2.1'!E50:E51)</f>
        <v>0</v>
      </c>
      <c r="F26" s="191"/>
      <c r="G26" s="215">
        <v>10167.5</v>
      </c>
      <c r="H26" s="215"/>
      <c r="I26" s="192">
        <f t="shared" si="4"/>
        <v>167.19940988443571</v>
      </c>
      <c r="J26" s="192">
        <f t="shared" si="5"/>
        <v>0</v>
      </c>
      <c r="K26" s="223"/>
      <c r="L26" s="33"/>
    </row>
    <row r="27" spans="1:14" ht="13.5" customHeight="1">
      <c r="A27" s="199" t="s">
        <v>46</v>
      </c>
      <c r="B27" s="136" t="s">
        <v>646</v>
      </c>
      <c r="C27" s="196"/>
      <c r="D27" s="231">
        <f>SUM('ATR-A2.1'!F52:F53)</f>
        <v>2</v>
      </c>
      <c r="E27" s="231">
        <f>SUM('ATR-A2.1'!E52:E53)</f>
        <v>0</v>
      </c>
      <c r="F27" s="197"/>
      <c r="G27" s="215">
        <v>2131</v>
      </c>
      <c r="H27" s="215"/>
      <c r="I27" s="192">
        <f t="shared" si="4"/>
        <v>46.926325668700137</v>
      </c>
      <c r="J27" s="192">
        <f t="shared" si="5"/>
        <v>0</v>
      </c>
      <c r="K27" s="223"/>
      <c r="L27" s="33"/>
    </row>
    <row r="28" spans="1:14" s="34" customFormat="1" ht="13.5" customHeight="1">
      <c r="A28" s="199" t="s">
        <v>47</v>
      </c>
      <c r="B28" s="136" t="s">
        <v>654</v>
      </c>
      <c r="C28" s="188"/>
      <c r="D28" s="231"/>
      <c r="E28" s="231"/>
      <c r="F28" s="191"/>
      <c r="G28" s="215">
        <v>1790</v>
      </c>
      <c r="H28" s="215"/>
      <c r="I28" s="192">
        <f t="shared" si="4"/>
        <v>0</v>
      </c>
      <c r="J28" s="192">
        <f t="shared" si="5"/>
        <v>0</v>
      </c>
      <c r="K28" s="223"/>
      <c r="L28" s="33"/>
    </row>
    <row r="29" spans="1:14" ht="13.5" customHeight="1">
      <c r="A29" s="199" t="s">
        <v>52</v>
      </c>
      <c r="B29" s="136" t="s">
        <v>659</v>
      </c>
      <c r="C29" s="196"/>
      <c r="D29" s="231"/>
      <c r="E29" s="231"/>
      <c r="F29" s="197"/>
      <c r="G29" s="215">
        <v>558</v>
      </c>
      <c r="H29" s="215"/>
      <c r="I29" s="192">
        <f t="shared" si="4"/>
        <v>0</v>
      </c>
      <c r="J29" s="192">
        <f t="shared" si="5"/>
        <v>0</v>
      </c>
      <c r="K29" s="223"/>
      <c r="L29" s="33"/>
    </row>
    <row r="30" spans="1:14" s="34" customFormat="1" ht="13.5" customHeight="1">
      <c r="A30" s="199" t="s">
        <v>48</v>
      </c>
      <c r="B30" s="136" t="s">
        <v>660</v>
      </c>
      <c r="C30" s="195"/>
      <c r="D30" s="231">
        <f>'ATR-A2.1'!F54</f>
        <v>3</v>
      </c>
      <c r="E30" s="231">
        <f>'ATR-A2.1'!E54</f>
        <v>0</v>
      </c>
      <c r="F30" s="191"/>
      <c r="G30" s="215">
        <v>5106.5</v>
      </c>
      <c r="H30" s="215"/>
      <c r="I30" s="192">
        <f t="shared" si="4"/>
        <v>29.374326838343286</v>
      </c>
      <c r="J30" s="192">
        <f t="shared" si="5"/>
        <v>0</v>
      </c>
      <c r="K30" s="223"/>
      <c r="L30" s="33"/>
    </row>
    <row r="31" spans="1:14" ht="13.5" customHeight="1">
      <c r="A31" s="199" t="s">
        <v>49</v>
      </c>
      <c r="B31" s="136" t="s">
        <v>3262</v>
      </c>
      <c r="C31" s="196"/>
      <c r="D31" s="231">
        <f>SUM('ATR-A2.1'!F55:F58)</f>
        <v>71</v>
      </c>
      <c r="E31" s="231">
        <f>SUM('ATR-A2.1'!E55:E58)</f>
        <v>0</v>
      </c>
      <c r="F31" s="197"/>
      <c r="G31" s="215">
        <v>7728</v>
      </c>
      <c r="H31" s="215"/>
      <c r="I31" s="192">
        <f t="shared" si="4"/>
        <v>459.36853002070393</v>
      </c>
      <c r="J31" s="192">
        <f t="shared" si="5"/>
        <v>0</v>
      </c>
      <c r="K31" s="223"/>
      <c r="L31" s="33"/>
    </row>
    <row r="32" spans="1:14" ht="13.5" customHeight="1">
      <c r="A32" s="199" t="s">
        <v>53</v>
      </c>
      <c r="B32" s="85" t="s">
        <v>3263</v>
      </c>
      <c r="C32" s="196"/>
      <c r="D32" s="231">
        <f>SUM('ATR-A2.1'!F59)</f>
        <v>35</v>
      </c>
      <c r="E32" s="231">
        <f>SUM('ATR-A2.1'!E59)</f>
        <v>0</v>
      </c>
      <c r="F32" s="197"/>
      <c r="G32" s="215">
        <v>7299</v>
      </c>
      <c r="H32" s="215"/>
      <c r="I32" s="192">
        <f t="shared" si="4"/>
        <v>239.7588710782299</v>
      </c>
      <c r="J32" s="192">
        <f t="shared" si="5"/>
        <v>0</v>
      </c>
      <c r="K32" s="223"/>
      <c r="L32" s="33"/>
    </row>
    <row r="33" spans="1:12" ht="13.5" customHeight="1">
      <c r="A33" s="199" t="s">
        <v>54</v>
      </c>
      <c r="B33" s="136" t="s">
        <v>678</v>
      </c>
      <c r="C33" s="193"/>
      <c r="D33" s="231">
        <f>SUM('ATR-A2.1'!F60)</f>
        <v>6</v>
      </c>
      <c r="E33" s="231">
        <f>SUM('ATR-A2.1'!E60)</f>
        <v>0</v>
      </c>
      <c r="F33" s="202"/>
      <c r="G33" s="215">
        <v>11533</v>
      </c>
      <c r="H33" s="215"/>
      <c r="I33" s="192">
        <f t="shared" si="4"/>
        <v>26.012312494580769</v>
      </c>
      <c r="J33" s="192">
        <f t="shared" si="5"/>
        <v>0</v>
      </c>
      <c r="K33" s="223"/>
      <c r="L33" s="33"/>
    </row>
    <row r="34" spans="1:12" s="34" customFormat="1" ht="13.5" customHeight="1">
      <c r="A34" s="199" t="s">
        <v>679</v>
      </c>
      <c r="B34" s="136" t="s">
        <v>680</v>
      </c>
      <c r="C34" s="195"/>
      <c r="D34" s="231">
        <f>SUM('ATR-A2.1'!F61:F63)</f>
        <v>66</v>
      </c>
      <c r="E34" s="231">
        <f>SUM('ATR-A2.1'!E61:E63)</f>
        <v>0</v>
      </c>
      <c r="F34" s="191"/>
      <c r="G34" s="215">
        <v>13717.5</v>
      </c>
      <c r="H34" s="215"/>
      <c r="I34" s="192">
        <f t="shared" si="4"/>
        <v>240.56861673045381</v>
      </c>
      <c r="J34" s="192">
        <f t="shared" si="5"/>
        <v>0</v>
      </c>
      <c r="K34" s="223"/>
      <c r="L34" s="33"/>
    </row>
    <row r="35" spans="1:12" ht="13.5" customHeight="1">
      <c r="A35" s="199" t="s">
        <v>687</v>
      </c>
      <c r="B35" s="136" t="s">
        <v>3264</v>
      </c>
      <c r="C35" s="196"/>
      <c r="D35" s="231">
        <f>'ATR-A2.1'!F64</f>
        <v>18</v>
      </c>
      <c r="E35" s="231">
        <f>'ATR-A2.1'!E64</f>
        <v>0</v>
      </c>
      <c r="F35" s="197"/>
      <c r="G35" s="215">
        <v>2565</v>
      </c>
      <c r="H35" s="215"/>
      <c r="I35" s="192">
        <f t="shared" si="4"/>
        <v>350.87719298245617</v>
      </c>
      <c r="J35" s="192">
        <f t="shared" si="5"/>
        <v>0</v>
      </c>
      <c r="K35" s="223"/>
      <c r="L35" s="33"/>
    </row>
    <row r="36" spans="1:12" s="34" customFormat="1" ht="13.5" customHeight="1">
      <c r="A36" s="199" t="s">
        <v>696</v>
      </c>
      <c r="B36" s="136" t="s">
        <v>697</v>
      </c>
      <c r="C36" s="201"/>
      <c r="D36" s="231">
        <f>'ATR-A2.1'!F65+'ATR-A2.1'!F66</f>
        <v>4</v>
      </c>
      <c r="E36" s="231">
        <f>'ATR-A2.1'!E65+'ATR-A2.1'!E66</f>
        <v>0</v>
      </c>
      <c r="F36" s="191"/>
      <c r="G36" s="215">
        <v>3160</v>
      </c>
      <c r="H36" s="215"/>
      <c r="I36" s="192">
        <f t="shared" si="4"/>
        <v>63.291139240506332</v>
      </c>
      <c r="J36" s="192">
        <f t="shared" si="5"/>
        <v>0</v>
      </c>
      <c r="K36" s="223"/>
      <c r="L36" s="33"/>
    </row>
    <row r="37" spans="1:12" ht="13.5" customHeight="1">
      <c r="A37" s="199" t="s">
        <v>702</v>
      </c>
      <c r="B37" s="85" t="s">
        <v>3265</v>
      </c>
      <c r="C37" s="196"/>
      <c r="D37" s="231">
        <f>SUM('ATR-A2.1'!F88)</f>
        <v>0</v>
      </c>
      <c r="E37" s="231">
        <f>SUM('ATR-A2.1'!E88)</f>
        <v>0</v>
      </c>
      <c r="F37" s="197"/>
      <c r="G37" s="215">
        <v>2343</v>
      </c>
      <c r="H37" s="215"/>
      <c r="I37" s="192">
        <f t="shared" si="4"/>
        <v>0</v>
      </c>
      <c r="J37" s="192">
        <f t="shared" si="5"/>
        <v>0</v>
      </c>
      <c r="K37" s="223"/>
      <c r="L37" s="33"/>
    </row>
    <row r="38" spans="1:12" ht="13.5" customHeight="1">
      <c r="A38" s="199" t="s">
        <v>708</v>
      </c>
      <c r="B38" s="85" t="s">
        <v>709</v>
      </c>
      <c r="C38" s="196"/>
      <c r="D38" s="231">
        <v>0</v>
      </c>
      <c r="E38" s="231">
        <v>0</v>
      </c>
      <c r="F38" s="197"/>
      <c r="G38" s="215">
        <v>6</v>
      </c>
      <c r="H38" s="215"/>
      <c r="I38" s="192">
        <f t="shared" si="4"/>
        <v>0</v>
      </c>
      <c r="J38" s="192">
        <f t="shared" si="5"/>
        <v>0</v>
      </c>
      <c r="K38" s="223"/>
      <c r="L38" s="33"/>
    </row>
    <row r="39" spans="1:12" s="11" customFormat="1" ht="15" customHeight="1">
      <c r="A39" s="170" t="s">
        <v>147</v>
      </c>
      <c r="B39" s="203" t="s">
        <v>710</v>
      </c>
      <c r="C39" s="66"/>
      <c r="D39" s="228"/>
      <c r="E39" s="231"/>
      <c r="F39" s="228"/>
      <c r="G39" s="197"/>
      <c r="H39" s="197"/>
      <c r="I39" s="192"/>
      <c r="J39" s="192"/>
    </row>
    <row r="40" spans="1:12" s="11" customFormat="1" ht="9" customHeight="1">
      <c r="A40" s="204"/>
      <c r="B40" s="205"/>
      <c r="C40" s="206"/>
      <c r="D40" s="206"/>
      <c r="E40" s="206"/>
      <c r="F40" s="206"/>
      <c r="G40" s="206"/>
      <c r="H40" s="315"/>
      <c r="I40" s="315"/>
      <c r="J40" s="315"/>
      <c r="K40" s="225"/>
    </row>
    <row r="41" spans="1:12" ht="18" customHeight="1">
      <c r="A41" s="360" t="s">
        <v>3267</v>
      </c>
      <c r="B41" s="360"/>
      <c r="C41" s="360"/>
      <c r="D41" s="360"/>
      <c r="E41" s="360"/>
      <c r="F41" s="360"/>
      <c r="G41" s="360"/>
      <c r="H41" s="360"/>
      <c r="I41" s="360"/>
      <c r="J41" s="207"/>
      <c r="K41" s="314"/>
    </row>
    <row r="42" spans="1:12" ht="39.950000000000003" customHeight="1">
      <c r="A42" s="359" t="s">
        <v>3626</v>
      </c>
      <c r="B42" s="359"/>
      <c r="C42" s="359"/>
      <c r="D42" s="359"/>
      <c r="E42" s="359"/>
      <c r="F42" s="359"/>
      <c r="G42" s="359"/>
      <c r="H42" s="359"/>
      <c r="I42" s="359"/>
      <c r="J42" s="325"/>
    </row>
  </sheetData>
  <mergeCells count="8">
    <mergeCell ref="A42:I42"/>
    <mergeCell ref="A41:I41"/>
    <mergeCell ref="A1:D1"/>
    <mergeCell ref="A6:C6"/>
    <mergeCell ref="B7:B8"/>
    <mergeCell ref="D7:E7"/>
    <mergeCell ref="G7:G8"/>
    <mergeCell ref="I7:J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BP257"/>
  <sheetViews>
    <sheetView topLeftCell="A40" zoomScaleNormal="100" workbookViewId="0">
      <selection activeCell="C67" sqref="C67:F67"/>
    </sheetView>
  </sheetViews>
  <sheetFormatPr baseColWidth="10" defaultColWidth="11.42578125" defaultRowHeight="12.75"/>
  <cols>
    <col min="1" max="1" width="3.28515625" style="64" customWidth="1"/>
    <col min="2" max="2" width="56.42578125" style="64" customWidth="1"/>
    <col min="3" max="4" width="9.28515625" style="11" customWidth="1"/>
    <col min="5" max="6" width="9.5703125" style="11" customWidth="1"/>
    <col min="7" max="10" width="11.42578125" style="11"/>
    <col min="11" max="11" width="2.140625" style="11" customWidth="1"/>
    <col min="12" max="16384" width="11.42578125" style="11"/>
  </cols>
  <sheetData>
    <row r="1" spans="1:8" s="2" customFormat="1" ht="15.75" customHeight="1">
      <c r="A1" s="352" t="s">
        <v>32</v>
      </c>
      <c r="B1" s="353"/>
      <c r="C1" s="354"/>
      <c r="D1" s="1"/>
      <c r="E1" s="358" t="s">
        <v>100</v>
      </c>
      <c r="F1" s="358"/>
    </row>
    <row r="2" spans="1:8" s="2" customFormat="1" ht="5.25" customHeight="1">
      <c r="A2" s="47"/>
      <c r="B2" s="48"/>
      <c r="C2" s="1"/>
      <c r="D2" s="1"/>
      <c r="E2" s="1"/>
      <c r="F2" s="1"/>
    </row>
    <row r="3" spans="1:8" s="2" customFormat="1" ht="15" customHeight="1">
      <c r="A3" s="42" t="s">
        <v>82</v>
      </c>
      <c r="B3" s="42"/>
      <c r="C3" s="4"/>
      <c r="D3" s="4"/>
      <c r="E3" s="4"/>
      <c r="F3" s="4"/>
    </row>
    <row r="4" spans="1:8" s="2" customFormat="1" ht="15" customHeight="1">
      <c r="A4" s="43" t="s">
        <v>3321</v>
      </c>
      <c r="B4" s="43"/>
      <c r="C4" s="5"/>
      <c r="D4" s="5"/>
      <c r="E4" s="5"/>
      <c r="F4" s="5"/>
      <c r="G4" s="6"/>
    </row>
    <row r="5" spans="1:8" s="8" customFormat="1" ht="6" customHeight="1">
      <c r="A5" s="49"/>
      <c r="B5" s="50"/>
      <c r="C5" s="7"/>
      <c r="D5" s="7"/>
      <c r="E5" s="7"/>
      <c r="F5" s="7"/>
    </row>
    <row r="6" spans="1:8" s="8" customFormat="1" ht="15" customHeight="1" thickBot="1">
      <c r="A6" s="347" t="s">
        <v>3678</v>
      </c>
      <c r="B6" s="348"/>
      <c r="C6" s="348"/>
      <c r="D6" s="9"/>
    </row>
    <row r="7" spans="1:8" s="2" customFormat="1" ht="21.75" customHeight="1">
      <c r="A7" s="51"/>
      <c r="B7" s="355"/>
      <c r="C7" s="357"/>
      <c r="D7" s="357"/>
      <c r="E7" s="357"/>
      <c r="F7" s="294"/>
    </row>
    <row r="8" spans="1:8" s="2" customFormat="1" ht="21.75" customHeight="1">
      <c r="A8" s="52"/>
      <c r="B8" s="356"/>
      <c r="C8" s="45" t="s">
        <v>34</v>
      </c>
      <c r="D8" s="45" t="s">
        <v>35</v>
      </c>
      <c r="E8" s="45" t="s">
        <v>36</v>
      </c>
      <c r="F8" s="45" t="s">
        <v>37</v>
      </c>
    </row>
    <row r="9" spans="1:8" s="8" customFormat="1" ht="26.25" customHeight="1">
      <c r="A9" s="53"/>
      <c r="B9" s="54" t="s">
        <v>37</v>
      </c>
      <c r="C9" s="154">
        <f>SUM(C12:C15)</f>
        <v>680</v>
      </c>
      <c r="D9" s="154">
        <f>SUM(D12:D15)</f>
        <v>5</v>
      </c>
      <c r="E9" s="154">
        <f>SUM(E12:E15)</f>
        <v>3</v>
      </c>
      <c r="F9" s="154">
        <f>SUM(F12:F15)</f>
        <v>688</v>
      </c>
      <c r="G9" s="10"/>
      <c r="H9" s="298"/>
    </row>
    <row r="10" spans="1:8" s="8" customFormat="1" ht="11.25" customHeight="1">
      <c r="A10" s="53"/>
      <c r="B10" s="55"/>
      <c r="C10" s="278"/>
      <c r="D10" s="278"/>
      <c r="E10" s="278"/>
      <c r="F10" s="278"/>
      <c r="G10" s="10"/>
    </row>
    <row r="11" spans="1:8" s="8" customFormat="1" ht="13.5" customHeight="1">
      <c r="A11" s="53"/>
      <c r="B11" s="55" t="s">
        <v>8</v>
      </c>
      <c r="C11" s="278"/>
      <c r="D11" s="278"/>
      <c r="E11" s="278"/>
      <c r="F11" s="278"/>
      <c r="G11" s="10"/>
    </row>
    <row r="12" spans="1:8" s="8" customFormat="1" ht="13.5" customHeight="1">
      <c r="A12" s="56"/>
      <c r="B12" s="57" t="s">
        <v>4</v>
      </c>
      <c r="C12" s="291">
        <f>SUM(C18:C19)</f>
        <v>33</v>
      </c>
      <c r="D12" s="291">
        <f>SUM(D18:D19)</f>
        <v>0</v>
      </c>
      <c r="E12" s="291">
        <f>SUM(E18:E19)</f>
        <v>0</v>
      </c>
      <c r="F12" s="154">
        <f>SUM(C12:E12)</f>
        <v>33</v>
      </c>
    </row>
    <row r="13" spans="1:8" s="8" customFormat="1" ht="13.5" customHeight="1">
      <c r="A13" s="56"/>
      <c r="B13" s="57" t="s">
        <v>5</v>
      </c>
      <c r="C13" s="291">
        <f>SUM(C20:C40)</f>
        <v>240</v>
      </c>
      <c r="D13" s="291">
        <f>SUM(D20:D40)</f>
        <v>1</v>
      </c>
      <c r="E13" s="291">
        <f>SUM(E20:E40)</f>
        <v>0</v>
      </c>
      <c r="F13" s="154">
        <f t="shared" ref="F13:F15" si="0">SUM(C13:E13)</f>
        <v>241</v>
      </c>
    </row>
    <row r="14" spans="1:8" s="8" customFormat="1" ht="13.5" customHeight="1">
      <c r="A14" s="56"/>
      <c r="B14" s="57" t="s">
        <v>43</v>
      </c>
      <c r="C14" s="291">
        <f>SUM(C41:C43)</f>
        <v>75</v>
      </c>
      <c r="D14" s="291">
        <f>SUM(D41:D43)</f>
        <v>1</v>
      </c>
      <c r="E14" s="291">
        <f>SUM(E41:E43)</f>
        <v>2</v>
      </c>
      <c r="F14" s="154">
        <f t="shared" si="0"/>
        <v>78</v>
      </c>
    </row>
    <row r="15" spans="1:8" s="8" customFormat="1" ht="13.5" customHeight="1">
      <c r="A15" s="56"/>
      <c r="B15" s="57" t="s">
        <v>6</v>
      </c>
      <c r="C15" s="291">
        <f>SUM(C44:C101)</f>
        <v>332</v>
      </c>
      <c r="D15" s="291">
        <f>SUM(D44:D101)</f>
        <v>3</v>
      </c>
      <c r="E15" s="291">
        <f>SUM(E44:E101)</f>
        <v>1</v>
      </c>
      <c r="F15" s="154">
        <f t="shared" si="0"/>
        <v>336</v>
      </c>
    </row>
    <row r="16" spans="1:8" s="8" customFormat="1" ht="9" customHeight="1">
      <c r="A16" s="56"/>
      <c r="B16" s="57"/>
      <c r="C16" s="229"/>
      <c r="D16" s="229"/>
      <c r="E16" s="229"/>
      <c r="F16" s="229"/>
    </row>
    <row r="17" spans="1:68" s="8" customFormat="1" ht="13.5" customHeight="1">
      <c r="A17" s="56"/>
      <c r="B17" s="55" t="s">
        <v>9</v>
      </c>
      <c r="C17" s="229"/>
      <c r="D17" s="229"/>
      <c r="E17" s="229"/>
      <c r="F17" s="229"/>
    </row>
    <row r="18" spans="1:68" s="88" customFormat="1" ht="15" customHeight="1">
      <c r="A18" s="58"/>
      <c r="B18" s="120" t="s">
        <v>3347</v>
      </c>
      <c r="C18" s="230">
        <v>32</v>
      </c>
      <c r="D18" s="230">
        <v>0</v>
      </c>
      <c r="E18" s="230">
        <v>0</v>
      </c>
      <c r="F18" s="154">
        <f>SUM(C18:E18)</f>
        <v>32</v>
      </c>
      <c r="G18" s="317"/>
      <c r="H18" s="317"/>
      <c r="I18" s="317"/>
      <c r="J18" s="317"/>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9"/>
      <c r="B19" s="120" t="s">
        <v>3529</v>
      </c>
      <c r="C19" s="230">
        <v>1</v>
      </c>
      <c r="D19" s="230">
        <v>0</v>
      </c>
      <c r="E19" s="230">
        <v>0</v>
      </c>
      <c r="F19" s="154">
        <f t="shared" ref="F19:F66" si="1">SUM(C19:E19)</f>
        <v>1</v>
      </c>
      <c r="G19" s="317"/>
      <c r="H19" s="317"/>
      <c r="I19" s="317"/>
      <c r="J19" s="317"/>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9"/>
      <c r="B20" s="120" t="s">
        <v>3533</v>
      </c>
      <c r="C20" s="230">
        <v>2</v>
      </c>
      <c r="D20" s="230">
        <v>0</v>
      </c>
      <c r="E20" s="230">
        <v>0</v>
      </c>
      <c r="F20" s="154">
        <f t="shared" si="1"/>
        <v>2</v>
      </c>
      <c r="G20" s="317"/>
      <c r="H20" s="317"/>
      <c r="I20" s="317"/>
      <c r="J20" s="317"/>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9"/>
      <c r="B21" s="120" t="s">
        <v>3398</v>
      </c>
      <c r="C21" s="230">
        <v>52</v>
      </c>
      <c r="D21" s="230">
        <v>0</v>
      </c>
      <c r="E21" s="230">
        <v>0</v>
      </c>
      <c r="F21" s="154">
        <f t="shared" si="1"/>
        <v>52</v>
      </c>
      <c r="G21" s="317"/>
      <c r="H21" s="317"/>
      <c r="I21" s="317"/>
      <c r="J21" s="317"/>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120" t="s">
        <v>3384</v>
      </c>
      <c r="C22" s="230">
        <v>15</v>
      </c>
      <c r="D22" s="230">
        <v>0</v>
      </c>
      <c r="E22" s="230">
        <v>0</v>
      </c>
      <c r="F22" s="154">
        <f t="shared" si="1"/>
        <v>15</v>
      </c>
      <c r="G22" s="317"/>
      <c r="H22" s="317"/>
      <c r="I22" s="317"/>
      <c r="J22" s="317"/>
    </row>
    <row r="23" spans="1:68" s="88" customFormat="1" ht="15" customHeight="1">
      <c r="A23" s="59"/>
      <c r="B23" s="120" t="s">
        <v>3348</v>
      </c>
      <c r="C23" s="230">
        <v>6</v>
      </c>
      <c r="D23" s="230">
        <v>0</v>
      </c>
      <c r="E23" s="230">
        <v>0</v>
      </c>
      <c r="F23" s="154">
        <f t="shared" si="1"/>
        <v>6</v>
      </c>
      <c r="G23" s="317"/>
      <c r="H23" s="317"/>
      <c r="I23" s="317"/>
      <c r="J23" s="317"/>
    </row>
    <row r="24" spans="1:68" s="88" customFormat="1" ht="15" customHeight="1">
      <c r="A24" s="59"/>
      <c r="B24" s="120" t="s">
        <v>3349</v>
      </c>
      <c r="C24" s="230">
        <v>18</v>
      </c>
      <c r="D24" s="230">
        <v>0</v>
      </c>
      <c r="E24" s="230">
        <v>0</v>
      </c>
      <c r="F24" s="154">
        <f t="shared" si="1"/>
        <v>18</v>
      </c>
      <c r="G24" s="317"/>
      <c r="H24" s="317"/>
      <c r="I24" s="317"/>
      <c r="J24" s="317"/>
    </row>
    <row r="25" spans="1:68" s="88" customFormat="1" ht="15" customHeight="1">
      <c r="A25" s="59"/>
      <c r="B25" s="120" t="s">
        <v>3388</v>
      </c>
      <c r="C25" s="230">
        <v>9</v>
      </c>
      <c r="D25" s="230">
        <v>0</v>
      </c>
      <c r="E25" s="230">
        <v>0</v>
      </c>
      <c r="F25" s="154">
        <f t="shared" si="1"/>
        <v>9</v>
      </c>
      <c r="G25" s="317"/>
      <c r="H25" s="317"/>
      <c r="I25" s="317"/>
      <c r="J25" s="317"/>
    </row>
    <row r="26" spans="1:68" s="88" customFormat="1" ht="15" customHeight="1">
      <c r="A26" s="59"/>
      <c r="B26" s="120" t="s">
        <v>3350</v>
      </c>
      <c r="C26" s="230">
        <v>5</v>
      </c>
      <c r="D26" s="230">
        <v>0</v>
      </c>
      <c r="E26" s="230">
        <v>0</v>
      </c>
      <c r="F26" s="154">
        <f t="shared" si="1"/>
        <v>5</v>
      </c>
      <c r="G26" s="317"/>
      <c r="H26" s="317"/>
      <c r="I26" s="317"/>
      <c r="J26" s="317"/>
    </row>
    <row r="27" spans="1:68" s="88" customFormat="1" ht="15" customHeight="1">
      <c r="A27" s="59"/>
      <c r="B27" s="120" t="s">
        <v>3394</v>
      </c>
      <c r="C27" s="230">
        <v>4</v>
      </c>
      <c r="D27" s="230">
        <v>0</v>
      </c>
      <c r="E27" s="230">
        <v>0</v>
      </c>
      <c r="F27" s="154">
        <f t="shared" si="1"/>
        <v>4</v>
      </c>
      <c r="G27" s="317"/>
      <c r="H27" s="317"/>
      <c r="I27" s="317"/>
      <c r="J27" s="317"/>
    </row>
    <row r="28" spans="1:68" s="88" customFormat="1" ht="15" customHeight="1">
      <c r="A28" s="58"/>
      <c r="B28" s="120" t="s">
        <v>3389</v>
      </c>
      <c r="C28" s="230">
        <v>1</v>
      </c>
      <c r="D28" s="230">
        <v>0</v>
      </c>
      <c r="E28" s="230">
        <v>0</v>
      </c>
      <c r="F28" s="154">
        <f t="shared" si="1"/>
        <v>1</v>
      </c>
      <c r="G28" s="317"/>
      <c r="H28" s="317"/>
      <c r="I28" s="317"/>
      <c r="J28" s="317"/>
    </row>
    <row r="29" spans="1:68" s="88" customFormat="1" ht="15" customHeight="1">
      <c r="A29" s="59"/>
      <c r="B29" s="120" t="s">
        <v>3395</v>
      </c>
      <c r="C29" s="230">
        <v>20</v>
      </c>
      <c r="D29" s="230">
        <v>0</v>
      </c>
      <c r="E29" s="230">
        <v>0</v>
      </c>
      <c r="F29" s="154">
        <f t="shared" si="1"/>
        <v>20</v>
      </c>
      <c r="G29" s="317"/>
      <c r="H29" s="317"/>
      <c r="I29" s="317"/>
      <c r="J29" s="317"/>
    </row>
    <row r="30" spans="1:68" s="88" customFormat="1" ht="15" customHeight="1">
      <c r="A30" s="59"/>
      <c r="B30" s="120" t="s">
        <v>3396</v>
      </c>
      <c r="C30" s="230">
        <v>14</v>
      </c>
      <c r="D30" s="230">
        <v>0</v>
      </c>
      <c r="E30" s="230">
        <v>0</v>
      </c>
      <c r="F30" s="154">
        <f t="shared" si="1"/>
        <v>14</v>
      </c>
      <c r="G30" s="317"/>
      <c r="H30" s="317"/>
      <c r="I30" s="317"/>
      <c r="J30" s="317"/>
    </row>
    <row r="31" spans="1:68" s="88" customFormat="1" ht="15" customHeight="1">
      <c r="A31" s="59"/>
      <c r="B31" s="120" t="s">
        <v>3399</v>
      </c>
      <c r="C31" s="230">
        <v>3</v>
      </c>
      <c r="D31" s="230">
        <v>0</v>
      </c>
      <c r="E31" s="230">
        <v>0</v>
      </c>
      <c r="F31" s="154">
        <f t="shared" si="1"/>
        <v>3</v>
      </c>
      <c r="G31" s="317"/>
      <c r="H31" s="317"/>
      <c r="I31" s="317"/>
      <c r="J31" s="317"/>
    </row>
    <row r="32" spans="1:68" s="88" customFormat="1" ht="15" customHeight="1">
      <c r="A32" s="59"/>
      <c r="B32" s="120" t="s">
        <v>3397</v>
      </c>
      <c r="C32" s="230">
        <v>26</v>
      </c>
      <c r="D32" s="230">
        <v>1</v>
      </c>
      <c r="E32" s="230">
        <v>0</v>
      </c>
      <c r="F32" s="154">
        <f t="shared" si="1"/>
        <v>27</v>
      </c>
      <c r="G32" s="317"/>
      <c r="H32" s="317"/>
      <c r="I32" s="317"/>
      <c r="J32" s="317"/>
    </row>
    <row r="33" spans="1:10" s="88" customFormat="1" ht="15" customHeight="1">
      <c r="A33" s="59"/>
      <c r="B33" s="120" t="s">
        <v>3385</v>
      </c>
      <c r="C33" s="230">
        <v>10</v>
      </c>
      <c r="D33" s="230">
        <v>0</v>
      </c>
      <c r="E33" s="230">
        <v>0</v>
      </c>
      <c r="F33" s="154">
        <f t="shared" si="1"/>
        <v>10</v>
      </c>
      <c r="G33" s="317"/>
      <c r="H33" s="317"/>
      <c r="I33" s="317"/>
      <c r="J33" s="317"/>
    </row>
    <row r="34" spans="1:10" s="88" customFormat="1" ht="15" customHeight="1">
      <c r="A34" s="59"/>
      <c r="B34" s="120" t="s">
        <v>3390</v>
      </c>
      <c r="C34" s="230">
        <v>9</v>
      </c>
      <c r="D34" s="230">
        <v>0</v>
      </c>
      <c r="E34" s="230">
        <v>0</v>
      </c>
      <c r="F34" s="154">
        <f t="shared" si="1"/>
        <v>9</v>
      </c>
      <c r="G34" s="317"/>
      <c r="H34" s="317"/>
      <c r="I34" s="317"/>
      <c r="J34" s="317"/>
    </row>
    <row r="35" spans="1:10" s="88" customFormat="1" ht="16.899999999999999" customHeight="1">
      <c r="A35" s="59"/>
      <c r="B35" s="120" t="s">
        <v>3386</v>
      </c>
      <c r="C35" s="230">
        <v>5</v>
      </c>
      <c r="D35" s="230">
        <v>0</v>
      </c>
      <c r="E35" s="230">
        <v>0</v>
      </c>
      <c r="F35" s="154">
        <f t="shared" si="1"/>
        <v>5</v>
      </c>
      <c r="G35" s="226"/>
      <c r="H35" s="226"/>
      <c r="I35" s="226"/>
      <c r="J35" s="226"/>
    </row>
    <row r="36" spans="1:10" s="88" customFormat="1" ht="25.15" customHeight="1">
      <c r="A36" s="59"/>
      <c r="B36" s="120" t="s">
        <v>3387</v>
      </c>
      <c r="C36" s="230">
        <v>14</v>
      </c>
      <c r="D36" s="230">
        <v>0</v>
      </c>
      <c r="E36" s="230">
        <v>0</v>
      </c>
      <c r="F36" s="154">
        <f t="shared" si="1"/>
        <v>14</v>
      </c>
      <c r="G36" s="317"/>
      <c r="H36" s="317"/>
      <c r="I36" s="317"/>
      <c r="J36" s="317"/>
    </row>
    <row r="37" spans="1:10" s="88" customFormat="1" ht="15" customHeight="1">
      <c r="A37" s="59"/>
      <c r="B37" s="120" t="s">
        <v>3670</v>
      </c>
      <c r="C37" s="230">
        <v>4</v>
      </c>
      <c r="D37" s="230">
        <v>0</v>
      </c>
      <c r="E37" s="230">
        <v>0</v>
      </c>
      <c r="F37" s="154">
        <f t="shared" si="1"/>
        <v>4</v>
      </c>
      <c r="G37" s="317"/>
      <c r="H37" s="317"/>
      <c r="I37" s="317"/>
      <c r="J37" s="317"/>
    </row>
    <row r="38" spans="1:10" s="88" customFormat="1" ht="15" customHeight="1">
      <c r="A38" s="59"/>
      <c r="B38" s="120" t="s">
        <v>3671</v>
      </c>
      <c r="C38" s="230">
        <v>1</v>
      </c>
      <c r="D38" s="230">
        <v>0</v>
      </c>
      <c r="E38" s="230">
        <v>0</v>
      </c>
      <c r="F38" s="154">
        <f t="shared" si="1"/>
        <v>1</v>
      </c>
      <c r="G38" s="317"/>
      <c r="H38" s="317"/>
      <c r="I38" s="317"/>
      <c r="J38" s="317"/>
    </row>
    <row r="39" spans="1:10" s="88" customFormat="1" ht="15" customHeight="1">
      <c r="A39" s="59"/>
      <c r="B39" s="120" t="s">
        <v>3401</v>
      </c>
      <c r="C39" s="230">
        <v>7</v>
      </c>
      <c r="D39" s="230">
        <v>0</v>
      </c>
      <c r="E39" s="230">
        <v>0</v>
      </c>
      <c r="F39" s="154">
        <f t="shared" si="1"/>
        <v>7</v>
      </c>
      <c r="G39" s="317"/>
      <c r="H39" s="317"/>
      <c r="I39" s="317"/>
      <c r="J39" s="317"/>
    </row>
    <row r="40" spans="1:10" s="88" customFormat="1" ht="15" customHeight="1">
      <c r="A40" s="59"/>
      <c r="B40" s="120" t="s">
        <v>3402</v>
      </c>
      <c r="C40" s="230">
        <v>15</v>
      </c>
      <c r="D40" s="230">
        <v>0</v>
      </c>
      <c r="E40" s="230">
        <v>0</v>
      </c>
      <c r="F40" s="154">
        <f t="shared" si="1"/>
        <v>15</v>
      </c>
      <c r="G40" s="317"/>
      <c r="H40" s="317"/>
      <c r="I40" s="317"/>
      <c r="J40" s="317"/>
    </row>
    <row r="41" spans="1:10" s="88" customFormat="1" ht="15" customHeight="1">
      <c r="A41" s="59"/>
      <c r="B41" s="120" t="s">
        <v>3351</v>
      </c>
      <c r="C41" s="127">
        <v>33</v>
      </c>
      <c r="D41" s="127">
        <v>1</v>
      </c>
      <c r="E41" s="127">
        <v>2</v>
      </c>
      <c r="F41" s="154">
        <f t="shared" si="1"/>
        <v>36</v>
      </c>
      <c r="G41" s="317"/>
      <c r="H41" s="317"/>
      <c r="I41" s="317"/>
      <c r="J41" s="317"/>
    </row>
    <row r="42" spans="1:10" s="88" customFormat="1" ht="15" customHeight="1">
      <c r="A42" s="59"/>
      <c r="B42" s="120" t="s">
        <v>3391</v>
      </c>
      <c r="C42" s="127">
        <v>2</v>
      </c>
      <c r="D42" s="127">
        <v>0</v>
      </c>
      <c r="E42" s="127">
        <v>0</v>
      </c>
      <c r="F42" s="154">
        <f t="shared" si="1"/>
        <v>2</v>
      </c>
      <c r="G42" s="317"/>
      <c r="H42" s="317"/>
      <c r="I42" s="317"/>
      <c r="J42" s="317"/>
    </row>
    <row r="43" spans="1:10" s="88" customFormat="1" ht="15" customHeight="1">
      <c r="A43" s="59"/>
      <c r="B43" s="120" t="s">
        <v>3352</v>
      </c>
      <c r="C43" s="127">
        <v>40</v>
      </c>
      <c r="D43" s="127">
        <v>0</v>
      </c>
      <c r="E43" s="127">
        <v>0</v>
      </c>
      <c r="F43" s="154">
        <f t="shared" si="1"/>
        <v>40</v>
      </c>
      <c r="G43" s="317"/>
      <c r="H43" s="317"/>
      <c r="I43" s="317"/>
      <c r="J43" s="317"/>
    </row>
    <row r="44" spans="1:10" s="88" customFormat="1" ht="15" customHeight="1">
      <c r="A44" s="59"/>
      <c r="B44" s="120" t="s">
        <v>3392</v>
      </c>
      <c r="C44" s="127">
        <v>11</v>
      </c>
      <c r="D44" s="127">
        <v>0</v>
      </c>
      <c r="E44" s="127">
        <v>0</v>
      </c>
      <c r="F44" s="154">
        <f t="shared" si="1"/>
        <v>11</v>
      </c>
      <c r="G44" s="317"/>
      <c r="H44" s="317"/>
      <c r="I44" s="317"/>
      <c r="J44" s="317"/>
    </row>
    <row r="45" spans="1:10" s="88" customFormat="1" ht="15" customHeight="1">
      <c r="A45" s="59"/>
      <c r="B45" s="120" t="s">
        <v>3624</v>
      </c>
      <c r="C45" s="127">
        <v>24</v>
      </c>
      <c r="D45" s="127">
        <v>2</v>
      </c>
      <c r="E45" s="127">
        <v>0</v>
      </c>
      <c r="F45" s="154">
        <f t="shared" si="1"/>
        <v>26</v>
      </c>
      <c r="G45" s="317"/>
      <c r="H45" s="317"/>
      <c r="I45" s="317"/>
      <c r="J45" s="317"/>
    </row>
    <row r="46" spans="1:10" s="88" customFormat="1" ht="15" customHeight="1">
      <c r="A46" s="59"/>
      <c r="B46" s="120" t="s">
        <v>3353</v>
      </c>
      <c r="C46" s="127">
        <v>33</v>
      </c>
      <c r="D46" s="127">
        <v>0</v>
      </c>
      <c r="E46" s="127">
        <v>0</v>
      </c>
      <c r="F46" s="154">
        <f t="shared" si="1"/>
        <v>33</v>
      </c>
      <c r="G46" s="317"/>
      <c r="H46" s="317"/>
      <c r="I46" s="317"/>
      <c r="J46" s="317"/>
    </row>
    <row r="47" spans="1:10" s="88" customFormat="1" ht="15" customHeight="1">
      <c r="A47" s="59"/>
      <c r="B47" s="120" t="s">
        <v>3354</v>
      </c>
      <c r="C47" s="127">
        <v>23</v>
      </c>
      <c r="D47" s="127">
        <v>0</v>
      </c>
      <c r="E47" s="127">
        <v>1</v>
      </c>
      <c r="F47" s="154">
        <f t="shared" si="1"/>
        <v>24</v>
      </c>
      <c r="G47" s="317"/>
      <c r="H47" s="317"/>
      <c r="I47" s="317"/>
      <c r="J47" s="317"/>
    </row>
    <row r="48" spans="1:10" s="88" customFormat="1" ht="15" customHeight="1">
      <c r="A48" s="59"/>
      <c r="B48" s="120" t="s">
        <v>3672</v>
      </c>
      <c r="C48" s="127">
        <v>1</v>
      </c>
      <c r="D48" s="127">
        <v>1</v>
      </c>
      <c r="E48" s="127">
        <v>0</v>
      </c>
      <c r="F48" s="154">
        <f t="shared" si="1"/>
        <v>2</v>
      </c>
      <c r="G48" s="317"/>
      <c r="H48" s="317"/>
      <c r="I48" s="317"/>
      <c r="J48" s="317"/>
    </row>
    <row r="49" spans="1:10" s="88" customFormat="1" ht="15" customHeight="1">
      <c r="A49" s="59"/>
      <c r="B49" s="120" t="s">
        <v>3355</v>
      </c>
      <c r="C49" s="127">
        <v>11</v>
      </c>
      <c r="D49" s="127">
        <v>0</v>
      </c>
      <c r="E49" s="127">
        <v>0</v>
      </c>
      <c r="F49" s="154">
        <f t="shared" si="1"/>
        <v>11</v>
      </c>
      <c r="G49" s="317"/>
      <c r="H49" s="317"/>
      <c r="I49" s="317"/>
      <c r="J49" s="317"/>
    </row>
    <row r="50" spans="1:10" s="88" customFormat="1" ht="15" customHeight="1">
      <c r="A50" s="59"/>
      <c r="B50" s="120" t="s">
        <v>3356</v>
      </c>
      <c r="C50" s="127">
        <v>4</v>
      </c>
      <c r="D50" s="127">
        <v>0</v>
      </c>
      <c r="E50" s="127">
        <v>0</v>
      </c>
      <c r="F50" s="154">
        <f t="shared" si="1"/>
        <v>4</v>
      </c>
      <c r="G50" s="317"/>
      <c r="H50" s="317"/>
      <c r="I50" s="317"/>
      <c r="J50" s="317"/>
    </row>
    <row r="51" spans="1:10" s="88" customFormat="1" ht="15" customHeight="1">
      <c r="A51" s="59"/>
      <c r="B51" s="120" t="s">
        <v>3357</v>
      </c>
      <c r="C51" s="127">
        <v>28</v>
      </c>
      <c r="D51" s="127">
        <v>0</v>
      </c>
      <c r="E51" s="127">
        <v>0</v>
      </c>
      <c r="F51" s="154">
        <f t="shared" si="1"/>
        <v>28</v>
      </c>
      <c r="G51" s="317"/>
      <c r="H51" s="317"/>
      <c r="I51" s="317"/>
      <c r="J51" s="317"/>
    </row>
    <row r="52" spans="1:10" s="88" customFormat="1" ht="15" customHeight="1">
      <c r="A52" s="59"/>
      <c r="B52" s="120" t="s">
        <v>3530</v>
      </c>
      <c r="C52" s="127">
        <v>1</v>
      </c>
      <c r="D52" s="127">
        <v>0</v>
      </c>
      <c r="E52" s="127">
        <v>0</v>
      </c>
      <c r="F52" s="154">
        <f t="shared" si="1"/>
        <v>1</v>
      </c>
      <c r="G52" s="317"/>
      <c r="H52" s="317"/>
      <c r="I52" s="317"/>
      <c r="J52" s="317"/>
    </row>
    <row r="53" spans="1:10" s="88" customFormat="1" ht="15" customHeight="1">
      <c r="A53" s="59"/>
      <c r="B53" s="120" t="s">
        <v>3405</v>
      </c>
      <c r="C53" s="127">
        <v>1</v>
      </c>
      <c r="D53" s="127">
        <v>0</v>
      </c>
      <c r="E53" s="127">
        <v>0</v>
      </c>
      <c r="F53" s="154">
        <f t="shared" si="1"/>
        <v>1</v>
      </c>
      <c r="G53" s="317"/>
      <c r="H53" s="317"/>
      <c r="I53" s="317"/>
      <c r="J53" s="317"/>
    </row>
    <row r="54" spans="1:10" s="88" customFormat="1" ht="15" customHeight="1">
      <c r="A54" s="59"/>
      <c r="B54" s="120" t="s">
        <v>3406</v>
      </c>
      <c r="C54" s="127">
        <v>3</v>
      </c>
      <c r="D54" s="127">
        <v>0</v>
      </c>
      <c r="E54" s="127">
        <v>0</v>
      </c>
      <c r="F54" s="154">
        <f t="shared" si="1"/>
        <v>3</v>
      </c>
      <c r="G54" s="317"/>
      <c r="H54" s="317"/>
      <c r="I54" s="317"/>
      <c r="J54" s="317"/>
    </row>
    <row r="55" spans="1:10" s="88" customFormat="1" ht="15" customHeight="1">
      <c r="A55" s="59"/>
      <c r="B55" s="120" t="s">
        <v>3358</v>
      </c>
      <c r="C55" s="127">
        <v>31</v>
      </c>
      <c r="D55" s="127">
        <v>0</v>
      </c>
      <c r="E55" s="127">
        <v>0</v>
      </c>
      <c r="F55" s="154">
        <f t="shared" si="1"/>
        <v>31</v>
      </c>
      <c r="G55" s="317"/>
      <c r="H55" s="317"/>
      <c r="I55" s="317"/>
      <c r="J55" s="317"/>
    </row>
    <row r="56" spans="1:10" s="88" customFormat="1" ht="15" customHeight="1">
      <c r="A56" s="59"/>
      <c r="B56" s="120" t="s">
        <v>3403</v>
      </c>
      <c r="C56" s="127">
        <v>4</v>
      </c>
      <c r="D56" s="127">
        <v>0</v>
      </c>
      <c r="E56" s="127">
        <v>0</v>
      </c>
      <c r="F56" s="154">
        <f t="shared" si="1"/>
        <v>4</v>
      </c>
      <c r="G56" s="317"/>
      <c r="H56" s="317"/>
      <c r="I56" s="317"/>
      <c r="J56" s="317"/>
    </row>
    <row r="57" spans="1:10" s="88" customFormat="1" ht="15" customHeight="1">
      <c r="A57" s="59"/>
      <c r="B57" s="120" t="s">
        <v>3393</v>
      </c>
      <c r="C57" s="127">
        <v>30</v>
      </c>
      <c r="D57" s="127">
        <v>0</v>
      </c>
      <c r="E57" s="127">
        <v>0</v>
      </c>
      <c r="F57" s="154">
        <f t="shared" si="1"/>
        <v>30</v>
      </c>
      <c r="G57" s="317"/>
      <c r="H57" s="317"/>
      <c r="I57" s="317"/>
      <c r="J57" s="317"/>
    </row>
    <row r="58" spans="1:10" s="88" customFormat="1" ht="15" customHeight="1">
      <c r="A58" s="59"/>
      <c r="B58" s="120" t="s">
        <v>3359</v>
      </c>
      <c r="C58" s="127">
        <v>2</v>
      </c>
      <c r="D58" s="127">
        <v>0</v>
      </c>
      <c r="E58" s="127">
        <v>0</v>
      </c>
      <c r="F58" s="154">
        <f t="shared" si="1"/>
        <v>2</v>
      </c>
      <c r="G58" s="317"/>
      <c r="H58" s="317"/>
      <c r="I58" s="317"/>
      <c r="J58" s="317"/>
    </row>
    <row r="59" spans="1:10" s="88" customFormat="1" ht="15" customHeight="1">
      <c r="A59" s="59"/>
      <c r="B59" s="120" t="s">
        <v>3538</v>
      </c>
      <c r="C59" s="127">
        <v>35</v>
      </c>
      <c r="D59" s="127">
        <v>0</v>
      </c>
      <c r="E59" s="127">
        <v>0</v>
      </c>
      <c r="F59" s="154">
        <f t="shared" si="1"/>
        <v>35</v>
      </c>
      <c r="G59" s="317"/>
      <c r="H59" s="317"/>
      <c r="I59" s="317"/>
      <c r="J59" s="317"/>
    </row>
    <row r="60" spans="1:10" s="88" customFormat="1" ht="15" customHeight="1">
      <c r="A60" s="59"/>
      <c r="B60" s="120" t="s">
        <v>3404</v>
      </c>
      <c r="C60" s="127">
        <v>5</v>
      </c>
      <c r="D60" s="127">
        <v>0</v>
      </c>
      <c r="E60" s="127">
        <v>0</v>
      </c>
      <c r="F60" s="154">
        <f t="shared" si="1"/>
        <v>5</v>
      </c>
      <c r="G60" s="317"/>
      <c r="H60" s="317"/>
      <c r="I60" s="317"/>
      <c r="J60" s="317"/>
    </row>
    <row r="61" spans="1:10" s="88" customFormat="1" ht="15" customHeight="1">
      <c r="A61" s="59"/>
      <c r="B61" s="120" t="s">
        <v>3360</v>
      </c>
      <c r="C61" s="127">
        <v>23</v>
      </c>
      <c r="D61" s="127">
        <v>0</v>
      </c>
      <c r="E61" s="127">
        <v>0</v>
      </c>
      <c r="F61" s="154">
        <f t="shared" si="1"/>
        <v>23</v>
      </c>
      <c r="G61" s="317"/>
      <c r="H61" s="317"/>
      <c r="I61" s="317"/>
      <c r="J61" s="317"/>
    </row>
    <row r="62" spans="1:10" s="88" customFormat="1" ht="15" customHeight="1">
      <c r="A62" s="59"/>
      <c r="B62" s="120" t="s">
        <v>3361</v>
      </c>
      <c r="C62" s="127">
        <v>22</v>
      </c>
      <c r="D62" s="127">
        <v>0</v>
      </c>
      <c r="E62" s="127">
        <v>0</v>
      </c>
      <c r="F62" s="154">
        <f t="shared" si="1"/>
        <v>22</v>
      </c>
      <c r="G62" s="317"/>
      <c r="H62" s="317"/>
      <c r="I62" s="317"/>
      <c r="J62" s="317"/>
    </row>
    <row r="63" spans="1:10" s="88" customFormat="1" ht="15" customHeight="1">
      <c r="A63" s="59"/>
      <c r="B63" s="120" t="s">
        <v>3362</v>
      </c>
      <c r="C63" s="127">
        <v>21</v>
      </c>
      <c r="D63" s="127">
        <v>0</v>
      </c>
      <c r="E63" s="127">
        <v>0</v>
      </c>
      <c r="F63" s="154">
        <f t="shared" si="1"/>
        <v>21</v>
      </c>
      <c r="G63" s="317"/>
      <c r="H63" s="317"/>
      <c r="I63" s="317"/>
      <c r="J63" s="317"/>
    </row>
    <row r="64" spans="1:10" s="88" customFormat="1" ht="15" customHeight="1">
      <c r="A64" s="59"/>
      <c r="B64" s="120" t="s">
        <v>3363</v>
      </c>
      <c r="C64" s="127">
        <v>17</v>
      </c>
      <c r="D64" s="127">
        <v>0</v>
      </c>
      <c r="E64" s="127">
        <v>0</v>
      </c>
      <c r="F64" s="154">
        <f t="shared" si="1"/>
        <v>17</v>
      </c>
      <c r="G64" s="317"/>
      <c r="H64" s="317"/>
      <c r="I64" s="317"/>
      <c r="J64" s="317"/>
    </row>
    <row r="65" spans="1:10" s="88" customFormat="1" ht="15" customHeight="1">
      <c r="A65" s="59"/>
      <c r="B65" s="120" t="s">
        <v>3673</v>
      </c>
      <c r="C65" s="127">
        <v>1</v>
      </c>
      <c r="D65" s="127">
        <v>0</v>
      </c>
      <c r="E65" s="127">
        <v>0</v>
      </c>
      <c r="F65" s="154">
        <f t="shared" si="1"/>
        <v>1</v>
      </c>
      <c r="G65" s="317"/>
      <c r="H65" s="317"/>
      <c r="I65" s="317"/>
      <c r="J65" s="317"/>
    </row>
    <row r="66" spans="1:10" s="88" customFormat="1" ht="15" customHeight="1">
      <c r="A66" s="59"/>
      <c r="B66" s="120" t="s">
        <v>3364</v>
      </c>
      <c r="C66" s="127">
        <v>1</v>
      </c>
      <c r="D66" s="127">
        <v>0</v>
      </c>
      <c r="E66" s="127">
        <v>0</v>
      </c>
      <c r="F66" s="154">
        <f t="shared" si="1"/>
        <v>1</v>
      </c>
      <c r="G66" s="317"/>
      <c r="H66" s="317"/>
      <c r="I66" s="317"/>
      <c r="J66" s="317"/>
    </row>
    <row r="67" spans="1:10" s="88" customFormat="1" ht="15" customHeight="1">
      <c r="A67" s="59"/>
      <c r="B67" s="120"/>
      <c r="C67" s="127"/>
      <c r="D67" s="127"/>
      <c r="E67" s="127"/>
      <c r="F67" s="154"/>
      <c r="G67" s="317"/>
      <c r="H67" s="317"/>
      <c r="I67" s="317"/>
      <c r="J67" s="317"/>
    </row>
    <row r="68" spans="1:10" s="88" customFormat="1" ht="15" customHeight="1">
      <c r="A68" s="59"/>
      <c r="B68" s="120"/>
      <c r="C68" s="127"/>
      <c r="D68" s="127"/>
      <c r="E68" s="127"/>
      <c r="F68" s="154"/>
      <c r="G68" s="317"/>
      <c r="H68" s="317"/>
      <c r="I68" s="317"/>
      <c r="J68" s="317"/>
    </row>
    <row r="69" spans="1:10" s="88" customFormat="1" ht="15" customHeight="1">
      <c r="A69" s="59"/>
      <c r="B69" s="120"/>
      <c r="C69" s="127"/>
      <c r="D69" s="127"/>
      <c r="E69" s="127"/>
      <c r="F69" s="154"/>
      <c r="G69" s="317"/>
      <c r="H69" s="317"/>
      <c r="I69" s="317"/>
      <c r="J69" s="317"/>
    </row>
    <row r="70" spans="1:10" s="88" customFormat="1" ht="15" customHeight="1">
      <c r="A70" s="59"/>
      <c r="B70" s="120"/>
      <c r="C70" s="127"/>
      <c r="D70" s="127"/>
      <c r="E70" s="127"/>
      <c r="F70" s="154"/>
      <c r="G70" s="317"/>
      <c r="H70" s="317"/>
      <c r="I70" s="317"/>
      <c r="J70" s="317"/>
    </row>
    <row r="71" spans="1:10" s="88" customFormat="1" ht="15" customHeight="1">
      <c r="A71" s="59"/>
      <c r="B71" s="120"/>
      <c r="C71" s="127"/>
      <c r="D71" s="127"/>
      <c r="E71" s="127"/>
      <c r="F71" s="154"/>
      <c r="G71" s="317"/>
      <c r="H71" s="317"/>
      <c r="I71" s="317"/>
      <c r="J71" s="317"/>
    </row>
    <row r="72" spans="1:10" s="88" customFormat="1" ht="15" customHeight="1">
      <c r="A72" s="59"/>
      <c r="B72" s="120"/>
      <c r="C72" s="127"/>
      <c r="D72" s="127"/>
      <c r="E72" s="127"/>
      <c r="F72" s="154"/>
      <c r="G72" s="317"/>
      <c r="H72" s="317"/>
      <c r="I72" s="317"/>
      <c r="J72" s="317"/>
    </row>
    <row r="73" spans="1:10" s="88" customFormat="1" ht="15" customHeight="1">
      <c r="A73" s="59"/>
      <c r="B73" s="120"/>
      <c r="C73" s="127"/>
      <c r="D73" s="127"/>
      <c r="E73" s="127"/>
      <c r="F73" s="154"/>
      <c r="G73" s="317"/>
      <c r="H73" s="317"/>
      <c r="I73" s="317"/>
      <c r="J73" s="317"/>
    </row>
    <row r="74" spans="1:10" s="88" customFormat="1" ht="15" customHeight="1">
      <c r="A74" s="59"/>
      <c r="B74" s="120"/>
      <c r="C74" s="127"/>
      <c r="D74" s="127"/>
      <c r="E74" s="127"/>
      <c r="F74" s="154"/>
      <c r="G74" s="317"/>
      <c r="H74" s="317"/>
      <c r="I74" s="317"/>
      <c r="J74" s="317"/>
    </row>
    <row r="75" spans="1:10" s="88" customFormat="1" ht="15" customHeight="1">
      <c r="A75" s="59"/>
      <c r="B75" s="120"/>
      <c r="C75" s="127"/>
      <c r="D75" s="127"/>
      <c r="E75" s="127"/>
      <c r="F75" s="154"/>
      <c r="G75" s="317"/>
      <c r="H75" s="317"/>
      <c r="I75" s="317"/>
      <c r="J75" s="317"/>
    </row>
    <row r="76" spans="1:10" s="88" customFormat="1" ht="15" customHeight="1">
      <c r="A76" s="59"/>
      <c r="B76" s="120"/>
      <c r="C76" s="127"/>
      <c r="D76" s="127"/>
      <c r="E76" s="127"/>
      <c r="F76" s="154"/>
      <c r="G76" s="317"/>
      <c r="H76" s="317"/>
      <c r="I76" s="317"/>
      <c r="J76" s="317"/>
    </row>
    <row r="77" spans="1:10" s="88" customFormat="1" ht="15" customHeight="1">
      <c r="A77" s="59"/>
      <c r="B77" s="120"/>
      <c r="C77" s="127"/>
      <c r="D77" s="127"/>
      <c r="E77" s="127"/>
      <c r="F77" s="154"/>
      <c r="G77" s="317"/>
      <c r="H77" s="317"/>
      <c r="I77" s="317"/>
      <c r="J77" s="317"/>
    </row>
    <row r="78" spans="1:10" s="88" customFormat="1" ht="15" customHeight="1">
      <c r="A78" s="59"/>
      <c r="B78" s="120"/>
      <c r="C78" s="127"/>
      <c r="D78" s="127"/>
      <c r="E78" s="127"/>
      <c r="F78" s="154"/>
      <c r="G78" s="317"/>
      <c r="H78" s="317"/>
      <c r="I78" s="317"/>
      <c r="J78" s="317"/>
    </row>
    <row r="79" spans="1:10" s="88" customFormat="1" ht="15" customHeight="1">
      <c r="A79" s="59"/>
      <c r="B79" s="120"/>
      <c r="C79" s="127"/>
      <c r="D79" s="127"/>
      <c r="E79" s="127"/>
      <c r="F79" s="154"/>
      <c r="G79" s="317"/>
      <c r="H79" s="317"/>
      <c r="I79" s="317"/>
      <c r="J79" s="317"/>
    </row>
    <row r="80" spans="1:10" s="88" customFormat="1" ht="15" customHeight="1">
      <c r="A80" s="59"/>
      <c r="B80" s="120"/>
      <c r="C80" s="127"/>
      <c r="D80" s="127"/>
      <c r="E80" s="127"/>
      <c r="F80" s="154"/>
      <c r="G80" s="317"/>
      <c r="H80" s="317"/>
      <c r="I80" s="317"/>
      <c r="J80" s="317"/>
    </row>
    <row r="81" spans="1:8" s="88" customFormat="1" ht="15" customHeight="1">
      <c r="A81" s="59"/>
      <c r="B81" s="120"/>
      <c r="C81" s="127"/>
      <c r="D81" s="127"/>
      <c r="E81" s="127"/>
      <c r="F81" s="154"/>
      <c r="G81" s="11"/>
      <c r="H81" s="11"/>
    </row>
    <row r="82" spans="1:8" s="88" customFormat="1" ht="15" customHeight="1">
      <c r="A82" s="59"/>
      <c r="B82" s="120"/>
      <c r="C82" s="127"/>
      <c r="D82" s="127"/>
      <c r="E82" s="127"/>
      <c r="F82" s="154"/>
      <c r="G82" s="11"/>
      <c r="H82" s="11"/>
    </row>
    <row r="83" spans="1:8" s="88" customFormat="1" ht="15" customHeight="1">
      <c r="A83" s="59"/>
      <c r="B83" s="120"/>
      <c r="C83" s="127"/>
      <c r="D83" s="127"/>
      <c r="E83" s="127"/>
      <c r="F83" s="154"/>
      <c r="G83" s="11"/>
      <c r="H83" s="11"/>
    </row>
    <row r="84" spans="1:8" s="88" customFormat="1" ht="15" customHeight="1">
      <c r="A84" s="59"/>
      <c r="B84" s="120"/>
      <c r="C84" s="127"/>
      <c r="D84" s="127"/>
      <c r="E84" s="127"/>
      <c r="F84" s="154"/>
      <c r="G84" s="11"/>
      <c r="H84" s="11"/>
    </row>
    <row r="85" spans="1:8" s="88" customFormat="1" ht="15" customHeight="1">
      <c r="A85" s="59"/>
      <c r="B85" s="120"/>
      <c r="C85" s="127"/>
      <c r="D85" s="127"/>
      <c r="E85" s="127"/>
      <c r="F85" s="154"/>
      <c r="G85" s="11"/>
      <c r="H85" s="11"/>
    </row>
    <row r="86" spans="1:8" s="88" customFormat="1" ht="15" customHeight="1">
      <c r="A86" s="59"/>
      <c r="B86" s="120"/>
      <c r="C86" s="127"/>
      <c r="D86" s="127"/>
      <c r="E86" s="127"/>
      <c r="F86" s="154"/>
      <c r="G86" s="11"/>
      <c r="H86" s="11"/>
    </row>
    <row r="87" spans="1:8" ht="15" customHeight="1">
      <c r="B87" s="122"/>
    </row>
    <row r="88" spans="1:8" ht="15" customHeight="1">
      <c r="B88" s="122"/>
    </row>
    <row r="89" spans="1:8" ht="15" customHeight="1">
      <c r="B89" s="122"/>
    </row>
    <row r="90" spans="1:8" ht="15" customHeight="1">
      <c r="B90" s="122"/>
    </row>
    <row r="91" spans="1:8" ht="15" customHeight="1">
      <c r="B91" s="122"/>
    </row>
    <row r="92" spans="1:8" ht="15" customHeight="1">
      <c r="B92" s="122"/>
    </row>
    <row r="93" spans="1:8" ht="15" customHeight="1">
      <c r="B93" s="122"/>
    </row>
    <row r="94" spans="1:8" ht="15" customHeight="1">
      <c r="A94" s="11"/>
      <c r="B94" s="122"/>
    </row>
    <row r="95" spans="1:8" ht="15" customHeight="1">
      <c r="A95" s="11"/>
      <c r="B95" s="122"/>
    </row>
    <row r="96" spans="1:8" ht="15" customHeight="1">
      <c r="A96" s="11"/>
      <c r="B96" s="122"/>
    </row>
    <row r="97" spans="1:2" ht="15" customHeight="1">
      <c r="A97" s="11"/>
      <c r="B97" s="122"/>
    </row>
    <row r="98" spans="1:2" ht="15" customHeight="1">
      <c r="A98" s="11"/>
      <c r="B98" s="122"/>
    </row>
    <row r="99" spans="1:2" ht="15" customHeight="1">
      <c r="A99" s="11"/>
      <c r="B99" s="122"/>
    </row>
    <row r="100" spans="1:2" ht="15" customHeight="1">
      <c r="A100" s="11"/>
      <c r="B100" s="122"/>
    </row>
    <row r="101" spans="1:2" ht="15" customHeight="1">
      <c r="A101" s="11"/>
      <c r="B101" s="122"/>
    </row>
    <row r="102" spans="1:2" ht="15" customHeight="1">
      <c r="A102" s="11"/>
      <c r="B102" s="122"/>
    </row>
    <row r="103" spans="1:2" ht="15" customHeight="1">
      <c r="A103" s="11"/>
      <c r="B103" s="122"/>
    </row>
    <row r="104" spans="1:2" ht="15" customHeight="1">
      <c r="A104" s="11"/>
      <c r="B104" s="122"/>
    </row>
    <row r="105" spans="1:2" ht="15" customHeight="1">
      <c r="A105" s="11"/>
      <c r="B105" s="122"/>
    </row>
    <row r="106" spans="1:2" ht="15" customHeight="1">
      <c r="A106" s="11"/>
      <c r="B106" s="122"/>
    </row>
    <row r="107" spans="1:2" ht="15" customHeight="1">
      <c r="A107" s="11"/>
      <c r="B107" s="122"/>
    </row>
    <row r="108" spans="1:2" ht="15" customHeight="1">
      <c r="A108" s="11"/>
      <c r="B108" s="122"/>
    </row>
    <row r="109" spans="1:2" ht="15" customHeight="1">
      <c r="A109" s="11"/>
      <c r="B109" s="122"/>
    </row>
    <row r="110" spans="1:2" ht="15" customHeight="1">
      <c r="A110" s="11"/>
      <c r="B110" s="122"/>
    </row>
    <row r="111" spans="1:2" ht="15" customHeight="1">
      <c r="A111" s="11"/>
      <c r="B111" s="122"/>
    </row>
    <row r="112" spans="1:2" ht="15" customHeight="1">
      <c r="A112" s="11"/>
      <c r="B112" s="122"/>
    </row>
    <row r="113" spans="1:2" ht="15" customHeight="1">
      <c r="A113" s="11"/>
      <c r="B113" s="122"/>
    </row>
    <row r="114" spans="1:2" ht="15" customHeight="1">
      <c r="A114" s="11"/>
      <c r="B114" s="122"/>
    </row>
    <row r="115" spans="1:2" ht="15" customHeight="1">
      <c r="A115" s="11"/>
      <c r="B115" s="122"/>
    </row>
    <row r="116" spans="1:2" ht="15" customHeight="1">
      <c r="A116" s="11"/>
      <c r="B116" s="122"/>
    </row>
    <row r="117" spans="1:2" ht="15" customHeight="1">
      <c r="A117" s="11"/>
      <c r="B117" s="122"/>
    </row>
    <row r="118" spans="1:2" ht="15" customHeight="1">
      <c r="A118" s="11"/>
      <c r="B118" s="122"/>
    </row>
    <row r="119" spans="1:2" ht="15" customHeight="1">
      <c r="A119" s="11"/>
      <c r="B119" s="122"/>
    </row>
    <row r="120" spans="1:2" ht="15" customHeight="1">
      <c r="A120" s="11"/>
      <c r="B120" s="122"/>
    </row>
    <row r="121" spans="1:2" ht="15" customHeight="1">
      <c r="A121" s="11"/>
      <c r="B121" s="122"/>
    </row>
    <row r="122" spans="1:2" ht="15" customHeight="1">
      <c r="A122" s="11"/>
      <c r="B122" s="122"/>
    </row>
    <row r="123" spans="1:2" ht="15" customHeight="1">
      <c r="A123" s="11"/>
      <c r="B123" s="122"/>
    </row>
    <row r="124" spans="1:2" ht="15" customHeight="1">
      <c r="A124" s="11"/>
      <c r="B124" s="122"/>
    </row>
    <row r="125" spans="1:2" ht="15" customHeight="1">
      <c r="A125" s="11"/>
      <c r="B125" s="122"/>
    </row>
    <row r="126" spans="1:2" ht="15" customHeight="1">
      <c r="A126" s="11"/>
      <c r="B126" s="122"/>
    </row>
    <row r="127" spans="1:2" ht="15" customHeight="1">
      <c r="A127" s="11"/>
      <c r="B127" s="122"/>
    </row>
    <row r="128" spans="1:2" ht="15" customHeight="1">
      <c r="A128" s="11"/>
      <c r="B128" s="122"/>
    </row>
    <row r="129" spans="1:2" ht="15" customHeight="1">
      <c r="A129" s="11"/>
      <c r="B129" s="122"/>
    </row>
    <row r="130" spans="1:2" ht="15" customHeight="1">
      <c r="A130" s="11"/>
      <c r="B130" s="122"/>
    </row>
    <row r="131" spans="1:2" ht="15" customHeight="1">
      <c r="A131" s="11"/>
      <c r="B131" s="122"/>
    </row>
    <row r="132" spans="1:2" ht="15" customHeight="1">
      <c r="A132" s="11"/>
      <c r="B132" s="122"/>
    </row>
    <row r="133" spans="1:2" ht="15" customHeight="1">
      <c r="A133" s="11"/>
      <c r="B133" s="122"/>
    </row>
    <row r="134" spans="1:2" ht="15" customHeight="1">
      <c r="A134" s="11"/>
      <c r="B134" s="122"/>
    </row>
    <row r="135" spans="1:2" ht="15" customHeight="1">
      <c r="A135" s="11"/>
      <c r="B135" s="122"/>
    </row>
    <row r="136" spans="1:2" ht="15" customHeight="1">
      <c r="A136" s="11"/>
      <c r="B136" s="122"/>
    </row>
    <row r="137" spans="1:2" ht="15" customHeight="1">
      <c r="A137" s="11"/>
      <c r="B137" s="122"/>
    </row>
    <row r="138" spans="1:2" ht="15" customHeight="1">
      <c r="A138" s="11"/>
      <c r="B138" s="122"/>
    </row>
    <row r="139" spans="1:2" ht="15" customHeight="1">
      <c r="A139" s="11"/>
      <c r="B139" s="122"/>
    </row>
    <row r="140" spans="1:2" ht="15" customHeight="1">
      <c r="A140" s="11"/>
      <c r="B140" s="122"/>
    </row>
    <row r="141" spans="1:2" ht="15" customHeight="1">
      <c r="A141" s="11"/>
      <c r="B141" s="122"/>
    </row>
    <row r="142" spans="1:2" ht="15" customHeight="1">
      <c r="A142" s="11"/>
      <c r="B142" s="122"/>
    </row>
    <row r="143" spans="1:2" ht="15" customHeight="1">
      <c r="A143" s="11"/>
      <c r="B143" s="122"/>
    </row>
    <row r="144" spans="1:2" ht="15" customHeight="1">
      <c r="A144" s="11"/>
      <c r="B144" s="122"/>
    </row>
    <row r="145" spans="1:2" ht="15" customHeight="1">
      <c r="A145" s="11"/>
      <c r="B145" s="122"/>
    </row>
    <row r="146" spans="1:2" ht="15" customHeight="1">
      <c r="A146" s="11"/>
      <c r="B146" s="122"/>
    </row>
    <row r="147" spans="1:2" ht="15" customHeight="1">
      <c r="A147" s="11"/>
      <c r="B147" s="122"/>
    </row>
    <row r="148" spans="1:2" ht="15" customHeight="1">
      <c r="A148" s="11"/>
      <c r="B148" s="122"/>
    </row>
    <row r="149" spans="1:2" ht="15" customHeight="1">
      <c r="A149" s="11"/>
      <c r="B149" s="122"/>
    </row>
    <row r="150" spans="1:2" ht="15" customHeight="1">
      <c r="A150" s="11"/>
      <c r="B150" s="122"/>
    </row>
    <row r="151" spans="1:2" ht="15" customHeight="1">
      <c r="A151" s="11"/>
      <c r="B151" s="122"/>
    </row>
    <row r="152" spans="1:2" ht="15" customHeight="1">
      <c r="A152" s="11"/>
      <c r="B152" s="122"/>
    </row>
    <row r="153" spans="1:2" ht="15" customHeight="1">
      <c r="A153" s="11"/>
      <c r="B153" s="122"/>
    </row>
    <row r="154" spans="1:2" ht="15" customHeight="1">
      <c r="A154" s="11"/>
      <c r="B154" s="122"/>
    </row>
    <row r="155" spans="1:2" ht="15" customHeight="1">
      <c r="A155" s="11"/>
      <c r="B155" s="122"/>
    </row>
    <row r="156" spans="1:2" ht="15" customHeight="1">
      <c r="A156" s="11"/>
      <c r="B156" s="122"/>
    </row>
    <row r="157" spans="1:2" ht="15" customHeight="1">
      <c r="A157" s="11"/>
      <c r="B157" s="122"/>
    </row>
    <row r="158" spans="1:2" ht="15" customHeight="1">
      <c r="A158" s="11"/>
      <c r="B158" s="122"/>
    </row>
    <row r="159" spans="1:2" ht="15" customHeight="1">
      <c r="A159" s="11"/>
      <c r="B159" s="122"/>
    </row>
    <row r="160" spans="1:2" ht="15" customHeight="1">
      <c r="A160" s="11"/>
      <c r="B160" s="122"/>
    </row>
    <row r="161" spans="1:2" ht="15" customHeight="1">
      <c r="A161" s="11"/>
      <c r="B161" s="122"/>
    </row>
    <row r="162" spans="1:2" ht="15" customHeight="1">
      <c r="A162" s="11"/>
      <c r="B162" s="122"/>
    </row>
    <row r="163" spans="1:2" ht="15" customHeight="1">
      <c r="A163" s="11"/>
      <c r="B163" s="122"/>
    </row>
    <row r="164" spans="1:2" ht="15" customHeight="1">
      <c r="A164" s="11"/>
      <c r="B164" s="122"/>
    </row>
    <row r="165" spans="1:2" ht="15" customHeight="1">
      <c r="A165" s="11"/>
      <c r="B165" s="122"/>
    </row>
    <row r="166" spans="1:2" ht="15" customHeight="1">
      <c r="A166" s="11"/>
      <c r="B166" s="122"/>
    </row>
    <row r="167" spans="1:2" ht="15" customHeight="1">
      <c r="A167" s="11"/>
      <c r="B167" s="122"/>
    </row>
    <row r="168" spans="1:2">
      <c r="A168" s="11"/>
      <c r="B168" s="122"/>
    </row>
    <row r="169" spans="1:2">
      <c r="A169" s="11"/>
      <c r="B169" s="122"/>
    </row>
    <row r="170" spans="1:2">
      <c r="A170" s="11"/>
      <c r="B170" s="122"/>
    </row>
    <row r="171" spans="1:2">
      <c r="A171" s="11"/>
      <c r="B171" s="122"/>
    </row>
    <row r="172" spans="1:2">
      <c r="A172" s="11"/>
      <c r="B172" s="122"/>
    </row>
    <row r="173" spans="1:2">
      <c r="A173" s="11"/>
      <c r="B173" s="122"/>
    </row>
    <row r="174" spans="1:2">
      <c r="A174" s="11"/>
      <c r="B174" s="122"/>
    </row>
    <row r="175" spans="1:2">
      <c r="A175" s="11"/>
      <c r="B175" s="122"/>
    </row>
    <row r="176" spans="1:2">
      <c r="A176" s="11"/>
      <c r="B176" s="122"/>
    </row>
    <row r="177" spans="1:2">
      <c r="A177" s="11"/>
      <c r="B177" s="122"/>
    </row>
    <row r="178" spans="1:2">
      <c r="A178" s="11"/>
      <c r="B178" s="122"/>
    </row>
    <row r="179" spans="1:2">
      <c r="A179" s="11"/>
      <c r="B179" s="122"/>
    </row>
    <row r="180" spans="1:2">
      <c r="A180" s="11"/>
      <c r="B180" s="122"/>
    </row>
    <row r="181" spans="1:2">
      <c r="A181" s="11"/>
      <c r="B181" s="122"/>
    </row>
    <row r="182" spans="1:2">
      <c r="A182" s="11"/>
      <c r="B182" s="122"/>
    </row>
    <row r="183" spans="1:2">
      <c r="A183" s="11"/>
      <c r="B183" s="122"/>
    </row>
    <row r="184" spans="1:2">
      <c r="A184" s="11"/>
      <c r="B184" s="122"/>
    </row>
    <row r="185" spans="1:2">
      <c r="A185" s="11"/>
      <c r="B185" s="122"/>
    </row>
    <row r="186" spans="1:2">
      <c r="A186" s="11"/>
      <c r="B186" s="122"/>
    </row>
    <row r="187" spans="1:2">
      <c r="A187" s="11"/>
      <c r="B187" s="122"/>
    </row>
    <row r="188" spans="1:2">
      <c r="A188" s="11"/>
      <c r="B188" s="122"/>
    </row>
    <row r="189" spans="1:2">
      <c r="A189" s="11"/>
      <c r="B189" s="122"/>
    </row>
    <row r="190" spans="1:2">
      <c r="A190" s="11"/>
      <c r="B190" s="122"/>
    </row>
    <row r="191" spans="1:2">
      <c r="A191" s="11"/>
      <c r="B191" s="122"/>
    </row>
    <row r="192" spans="1:2">
      <c r="A192" s="11"/>
      <c r="B192" s="122"/>
    </row>
    <row r="193" spans="1:2">
      <c r="A193" s="11"/>
      <c r="B193" s="122"/>
    </row>
    <row r="194" spans="1:2">
      <c r="A194" s="11"/>
      <c r="B194" s="122"/>
    </row>
    <row r="195" spans="1:2">
      <c r="A195" s="11"/>
      <c r="B195" s="122"/>
    </row>
    <row r="196" spans="1:2">
      <c r="A196" s="11"/>
      <c r="B196" s="122"/>
    </row>
    <row r="197" spans="1:2">
      <c r="A197" s="11"/>
      <c r="B197" s="122"/>
    </row>
    <row r="198" spans="1:2">
      <c r="A198" s="11"/>
      <c r="B198" s="122"/>
    </row>
    <row r="199" spans="1:2">
      <c r="A199" s="11"/>
      <c r="B199" s="122"/>
    </row>
    <row r="200" spans="1:2">
      <c r="A200" s="11"/>
      <c r="B200" s="122"/>
    </row>
    <row r="201" spans="1:2">
      <c r="A201" s="11"/>
      <c r="B201" s="122"/>
    </row>
    <row r="202" spans="1:2">
      <c r="A202" s="11"/>
      <c r="B202" s="122"/>
    </row>
    <row r="203" spans="1:2">
      <c r="A203" s="11"/>
      <c r="B203" s="122"/>
    </row>
    <row r="204" spans="1:2">
      <c r="A204" s="11"/>
      <c r="B204" s="122"/>
    </row>
    <row r="205" spans="1:2">
      <c r="A205" s="11"/>
      <c r="B205" s="122"/>
    </row>
    <row r="206" spans="1:2">
      <c r="A206" s="11"/>
      <c r="B206" s="122"/>
    </row>
    <row r="207" spans="1:2">
      <c r="A207" s="11"/>
      <c r="B207" s="122"/>
    </row>
    <row r="208" spans="1:2">
      <c r="A208" s="11"/>
      <c r="B208" s="122"/>
    </row>
    <row r="209" spans="1:2">
      <c r="A209" s="11"/>
      <c r="B209" s="122"/>
    </row>
    <row r="210" spans="1:2">
      <c r="A210" s="11"/>
      <c r="B210" s="122"/>
    </row>
    <row r="211" spans="1:2">
      <c r="A211" s="11"/>
      <c r="B211" s="122"/>
    </row>
    <row r="212" spans="1:2">
      <c r="A212" s="11"/>
      <c r="B212" s="122"/>
    </row>
    <row r="213" spans="1:2">
      <c r="A213" s="11"/>
      <c r="B213" s="122"/>
    </row>
    <row r="214" spans="1:2">
      <c r="A214" s="11"/>
      <c r="B214" s="122"/>
    </row>
    <row r="215" spans="1:2">
      <c r="A215" s="11"/>
      <c r="B215" s="122"/>
    </row>
    <row r="216" spans="1:2">
      <c r="A216" s="11"/>
      <c r="B216" s="122"/>
    </row>
    <row r="217" spans="1:2">
      <c r="A217" s="11"/>
      <c r="B217" s="122"/>
    </row>
    <row r="218" spans="1:2">
      <c r="A218" s="11"/>
      <c r="B218" s="122"/>
    </row>
    <row r="219" spans="1:2">
      <c r="A219" s="11"/>
      <c r="B219" s="122"/>
    </row>
    <row r="220" spans="1:2">
      <c r="A220" s="11"/>
      <c r="B220" s="122"/>
    </row>
    <row r="221" spans="1:2">
      <c r="A221" s="11"/>
      <c r="B221" s="122"/>
    </row>
    <row r="222" spans="1:2">
      <c r="A222" s="11"/>
      <c r="B222" s="122"/>
    </row>
    <row r="223" spans="1:2">
      <c r="A223" s="11"/>
      <c r="B223" s="122"/>
    </row>
    <row r="224" spans="1:2">
      <c r="A224" s="11"/>
      <c r="B224" s="122"/>
    </row>
    <row r="225" spans="1:2">
      <c r="A225" s="11"/>
      <c r="B225" s="122"/>
    </row>
    <row r="226" spans="1:2">
      <c r="A226" s="11"/>
      <c r="B226" s="122"/>
    </row>
    <row r="227" spans="1:2">
      <c r="A227" s="11"/>
      <c r="B227" s="122"/>
    </row>
    <row r="228" spans="1:2">
      <c r="A228" s="11"/>
      <c r="B228" s="122"/>
    </row>
    <row r="229" spans="1:2">
      <c r="A229" s="11"/>
      <c r="B229" s="122"/>
    </row>
    <row r="230" spans="1:2">
      <c r="A230" s="11"/>
      <c r="B230" s="122"/>
    </row>
    <row r="231" spans="1:2">
      <c r="A231" s="11"/>
      <c r="B231" s="122"/>
    </row>
    <row r="232" spans="1:2">
      <c r="A232" s="11"/>
      <c r="B232" s="122"/>
    </row>
    <row r="233" spans="1:2">
      <c r="A233" s="11"/>
      <c r="B233" s="122"/>
    </row>
    <row r="234" spans="1:2">
      <c r="A234" s="11"/>
      <c r="B234" s="122"/>
    </row>
    <row r="235" spans="1:2">
      <c r="A235" s="11"/>
      <c r="B235" s="122"/>
    </row>
    <row r="236" spans="1:2">
      <c r="A236" s="11"/>
      <c r="B236" s="122"/>
    </row>
    <row r="237" spans="1:2">
      <c r="A237" s="11"/>
      <c r="B237" s="122"/>
    </row>
    <row r="238" spans="1:2">
      <c r="A238" s="11"/>
      <c r="B238" s="122"/>
    </row>
    <row r="239" spans="1:2">
      <c r="A239" s="11"/>
      <c r="B239" s="122"/>
    </row>
    <row r="240" spans="1:2">
      <c r="A240" s="11"/>
      <c r="B240" s="122"/>
    </row>
    <row r="241" spans="1:2">
      <c r="A241" s="11"/>
      <c r="B241" s="122"/>
    </row>
    <row r="242" spans="1:2">
      <c r="A242" s="11"/>
      <c r="B242" s="122"/>
    </row>
    <row r="243" spans="1:2">
      <c r="A243" s="11"/>
      <c r="B243" s="122"/>
    </row>
    <row r="244" spans="1:2">
      <c r="A244" s="11"/>
      <c r="B244" s="122"/>
    </row>
    <row r="245" spans="1:2">
      <c r="A245" s="11"/>
      <c r="B245" s="122"/>
    </row>
    <row r="246" spans="1:2">
      <c r="A246" s="11"/>
      <c r="B246" s="122"/>
    </row>
    <row r="247" spans="1:2">
      <c r="A247" s="11"/>
      <c r="B247" s="122"/>
    </row>
    <row r="248" spans="1:2">
      <c r="A248" s="11"/>
      <c r="B248" s="122"/>
    </row>
    <row r="249" spans="1:2">
      <c r="A249" s="11"/>
      <c r="B249" s="122"/>
    </row>
    <row r="250" spans="1:2">
      <c r="A250" s="11"/>
      <c r="B250" s="122"/>
    </row>
    <row r="251" spans="1:2">
      <c r="A251" s="11"/>
      <c r="B251" s="122"/>
    </row>
    <row r="252" spans="1:2">
      <c r="A252" s="11"/>
      <c r="B252" s="122"/>
    </row>
    <row r="253" spans="1:2">
      <c r="A253" s="11"/>
      <c r="B253" s="122"/>
    </row>
    <row r="254" spans="1:2">
      <c r="A254" s="11"/>
      <c r="B254" s="122"/>
    </row>
    <row r="255" spans="1:2">
      <c r="A255" s="11"/>
      <c r="B255" s="122"/>
    </row>
    <row r="256" spans="1:2">
      <c r="A256" s="11"/>
      <c r="B256" s="122"/>
    </row>
    <row r="257" spans="1:2">
      <c r="A257" s="11"/>
      <c r="B257" s="122"/>
    </row>
  </sheetData>
  <mergeCells count="5">
    <mergeCell ref="A1:C1"/>
    <mergeCell ref="E1:F1"/>
    <mergeCell ref="B7:B8"/>
    <mergeCell ref="C7:E7"/>
    <mergeCell ref="A6:C6"/>
  </mergeCells>
  <hyperlinks>
    <hyperlink ref="E1" location="Índice!A1" display="Volver al índice"/>
    <hyperlink ref="F1" location="Índice!A1" display="Volver al índice"/>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dimension ref="A1:EC42"/>
  <sheetViews>
    <sheetView topLeftCell="A7" workbookViewId="0">
      <selection activeCell="G33" sqref="G33"/>
    </sheetView>
  </sheetViews>
  <sheetFormatPr baseColWidth="10" defaultColWidth="8.42578125" defaultRowHeight="12.75"/>
  <cols>
    <col min="1" max="1" width="2.85546875" style="2" customWidth="1"/>
    <col min="2" max="2" width="55.5703125" style="208" customWidth="1"/>
    <col min="3" max="3" width="1.85546875" style="1" customWidth="1"/>
    <col min="4" max="4" width="15.140625" style="2" customWidth="1"/>
    <col min="5" max="5" width="12.85546875" style="2" customWidth="1"/>
    <col min="6" max="6" width="1.5703125" style="2" customWidth="1"/>
    <col min="7" max="7" width="18.5703125" style="2" customWidth="1"/>
    <col min="8" max="8" width="1.5703125" style="1" customWidth="1"/>
    <col min="9" max="10" width="12.85546875" style="2" customWidth="1"/>
    <col min="11" max="12" width="8.42578125" style="2"/>
    <col min="13" max="13" width="8.42578125" style="2" customWidth="1"/>
    <col min="14" max="14" width="14.28515625" style="2" customWidth="1"/>
    <col min="15" max="16384" width="8.42578125" style="2"/>
  </cols>
  <sheetData>
    <row r="1" spans="1:133" ht="15">
      <c r="A1" s="352" t="s">
        <v>32</v>
      </c>
      <c r="B1" s="361"/>
      <c r="C1" s="361"/>
      <c r="D1" s="361"/>
      <c r="E1" s="37"/>
      <c r="F1" s="37"/>
      <c r="G1" s="1"/>
      <c r="I1" s="1"/>
      <c r="J1" s="178"/>
    </row>
    <row r="2" spans="1:133" ht="5.25" customHeight="1">
      <c r="B2" s="3"/>
      <c r="D2" s="1"/>
      <c r="E2" s="1"/>
      <c r="F2" s="1"/>
      <c r="G2" s="1"/>
      <c r="I2" s="1"/>
      <c r="J2" s="1"/>
    </row>
    <row r="3" spans="1:133" s="67" customFormat="1" ht="15" customHeight="1">
      <c r="A3" s="42" t="s">
        <v>3326</v>
      </c>
      <c r="B3" s="42"/>
      <c r="C3" s="42"/>
      <c r="D3" s="42"/>
      <c r="E3" s="42"/>
      <c r="F3" s="42"/>
      <c r="G3" s="42"/>
      <c r="H3" s="42"/>
      <c r="I3" s="42"/>
      <c r="J3" s="42"/>
    </row>
    <row r="4" spans="1:133" s="67" customFormat="1" ht="15" customHeight="1">
      <c r="A4" s="43" t="s">
        <v>3325</v>
      </c>
      <c r="B4" s="43"/>
      <c r="C4" s="43"/>
      <c r="D4" s="68"/>
      <c r="E4" s="68"/>
      <c r="F4" s="68"/>
      <c r="G4" s="68"/>
      <c r="H4" s="68"/>
      <c r="I4" s="68"/>
      <c r="J4" s="68"/>
      <c r="K4" s="69"/>
    </row>
    <row r="5" spans="1:133" s="67" customFormat="1" ht="6" customHeight="1">
      <c r="B5" s="179"/>
      <c r="C5" s="180"/>
      <c r="D5" s="180"/>
      <c r="E5" s="180"/>
      <c r="F5" s="180"/>
      <c r="G5" s="180"/>
      <c r="H5" s="180"/>
      <c r="I5" s="180"/>
      <c r="J5" s="180"/>
      <c r="K5" s="69"/>
    </row>
    <row r="6" spans="1:133" s="183" customFormat="1" ht="30" customHeight="1" thickBot="1">
      <c r="A6" s="347" t="s">
        <v>3678</v>
      </c>
      <c r="B6" s="348"/>
      <c r="C6" s="348"/>
      <c r="D6" s="181"/>
      <c r="E6" s="182"/>
      <c r="H6" s="184"/>
      <c r="I6" s="184"/>
      <c r="J6" s="184"/>
      <c r="K6" s="184"/>
      <c r="L6" s="184"/>
      <c r="M6" s="184"/>
      <c r="N6" s="184"/>
      <c r="O6" s="184"/>
      <c r="P6" s="184"/>
      <c r="Q6" s="184"/>
      <c r="R6" s="184"/>
      <c r="S6" s="184"/>
      <c r="T6" s="184"/>
      <c r="U6" s="184"/>
      <c r="V6" s="184"/>
      <c r="W6" s="184"/>
      <c r="X6" s="184"/>
      <c r="Y6" s="184"/>
      <c r="Z6" s="184"/>
      <c r="AA6" s="184"/>
      <c r="AB6" s="184"/>
      <c r="AC6" s="184"/>
      <c r="AD6" s="184"/>
      <c r="AE6" s="184"/>
      <c r="AF6" s="184"/>
      <c r="AG6" s="184"/>
      <c r="AH6" s="184"/>
      <c r="AI6" s="184"/>
      <c r="AJ6" s="184"/>
      <c r="AK6" s="184"/>
      <c r="AL6" s="184"/>
      <c r="AM6" s="184"/>
      <c r="AN6" s="184"/>
      <c r="AO6" s="184"/>
      <c r="AP6" s="184"/>
      <c r="AQ6" s="184"/>
      <c r="AR6" s="184"/>
      <c r="AS6" s="184"/>
      <c r="AT6" s="184"/>
      <c r="AU6" s="184"/>
      <c r="AV6" s="184"/>
      <c r="AW6" s="184"/>
      <c r="AX6" s="184"/>
      <c r="AY6" s="184"/>
      <c r="AZ6" s="184"/>
      <c r="BA6" s="184"/>
      <c r="BB6" s="184"/>
      <c r="BC6" s="184"/>
      <c r="BD6" s="184"/>
      <c r="BE6" s="184"/>
      <c r="BF6" s="184"/>
      <c r="BG6" s="184"/>
      <c r="BH6" s="184"/>
      <c r="BI6" s="184"/>
      <c r="BJ6" s="184"/>
      <c r="BK6" s="184"/>
      <c r="BL6" s="184"/>
      <c r="BM6" s="184"/>
      <c r="BN6" s="184"/>
      <c r="BO6" s="184"/>
      <c r="BP6" s="184"/>
      <c r="BQ6" s="184"/>
      <c r="BR6" s="184"/>
      <c r="BS6" s="184"/>
      <c r="BT6" s="184"/>
      <c r="BU6" s="184"/>
      <c r="BV6" s="184"/>
      <c r="BW6" s="184"/>
      <c r="BX6" s="184"/>
      <c r="BY6" s="184"/>
      <c r="BZ6" s="184"/>
      <c r="CA6" s="184"/>
      <c r="CB6" s="184"/>
      <c r="CC6" s="184"/>
      <c r="CD6" s="184"/>
      <c r="CE6" s="184"/>
      <c r="CF6" s="184"/>
      <c r="CG6" s="184"/>
      <c r="CH6" s="184"/>
      <c r="CI6" s="184"/>
      <c r="CJ6" s="184"/>
      <c r="CK6" s="184"/>
      <c r="CL6" s="184"/>
      <c r="CM6" s="184"/>
      <c r="CN6" s="184"/>
      <c r="CO6" s="184"/>
      <c r="CP6" s="184"/>
      <c r="CQ6" s="184"/>
      <c r="CR6" s="184"/>
      <c r="CS6" s="184"/>
      <c r="CT6" s="184"/>
      <c r="CU6" s="184"/>
      <c r="CV6" s="184"/>
      <c r="CW6" s="184"/>
      <c r="CX6" s="184"/>
      <c r="CY6" s="184"/>
      <c r="CZ6" s="184"/>
      <c r="DA6" s="184"/>
      <c r="DB6" s="184"/>
      <c r="DC6" s="184"/>
      <c r="DD6" s="184"/>
      <c r="DE6" s="184"/>
      <c r="DF6" s="184"/>
      <c r="DG6" s="184"/>
      <c r="DH6" s="184"/>
      <c r="DI6" s="184"/>
      <c r="DJ6" s="184"/>
      <c r="DK6" s="184"/>
      <c r="DL6" s="184"/>
      <c r="DM6" s="184"/>
      <c r="DN6" s="184"/>
      <c r="DO6" s="184"/>
      <c r="DP6" s="184"/>
      <c r="DQ6" s="184"/>
      <c r="DR6" s="184"/>
      <c r="DS6" s="184"/>
      <c r="DT6" s="184"/>
      <c r="DU6" s="184"/>
      <c r="DV6" s="184"/>
      <c r="DW6" s="184"/>
      <c r="DX6" s="184"/>
      <c r="DY6" s="184"/>
      <c r="DZ6" s="184"/>
      <c r="EA6" s="184"/>
      <c r="EB6" s="184"/>
      <c r="EC6" s="184"/>
    </row>
    <row r="7" spans="1:133" s="67" customFormat="1" ht="29.25" customHeight="1">
      <c r="B7" s="362"/>
      <c r="C7" s="46"/>
      <c r="D7" s="363" t="s">
        <v>3257</v>
      </c>
      <c r="E7" s="363"/>
      <c r="F7" s="46"/>
      <c r="G7" s="364" t="s">
        <v>3258</v>
      </c>
      <c r="H7" s="46"/>
      <c r="I7" s="366" t="s">
        <v>3259</v>
      </c>
      <c r="J7" s="366"/>
    </row>
    <row r="8" spans="1:133" s="67" customFormat="1" ht="21.95" customHeight="1">
      <c r="B8" s="362"/>
      <c r="C8" s="46"/>
      <c r="D8" s="185" t="s">
        <v>3254</v>
      </c>
      <c r="E8" s="185" t="s">
        <v>36</v>
      </c>
      <c r="F8" s="46"/>
      <c r="G8" s="365"/>
      <c r="H8" s="46"/>
      <c r="I8" s="185" t="s">
        <v>3254</v>
      </c>
      <c r="J8" s="185" t="s">
        <v>36</v>
      </c>
    </row>
    <row r="9" spans="1:133" s="34" customFormat="1" ht="26.25" customHeight="1">
      <c r="A9" s="186"/>
      <c r="B9" s="187" t="s">
        <v>37</v>
      </c>
      <c r="C9" s="188"/>
      <c r="D9" s="189">
        <f>'ATR-A2.2'!F9</f>
        <v>688</v>
      </c>
      <c r="E9" s="189">
        <f>'ATR-A2.2'!E9</f>
        <v>3</v>
      </c>
      <c r="F9" s="190"/>
      <c r="G9" s="282">
        <f>SUM(G12:G15)</f>
        <v>111815.5</v>
      </c>
      <c r="H9" s="282"/>
      <c r="I9" s="192">
        <f>(D9*100000/G9)/2</f>
        <v>307.64965501205108</v>
      </c>
      <c r="J9" s="192">
        <f>(E9*100000/G9)/2</f>
        <v>1.341495588715339</v>
      </c>
      <c r="K9" s="33"/>
      <c r="L9" s="33"/>
      <c r="M9" s="33"/>
    </row>
    <row r="10" spans="1:133" ht="9" customHeight="1">
      <c r="A10" s="67"/>
      <c r="B10" s="187"/>
      <c r="C10" s="193"/>
      <c r="D10" s="189"/>
      <c r="E10" s="189"/>
      <c r="F10" s="190"/>
      <c r="G10" s="282"/>
      <c r="H10" s="282"/>
      <c r="I10" s="192"/>
      <c r="J10" s="283"/>
      <c r="K10" s="33"/>
      <c r="L10" s="6"/>
    </row>
    <row r="11" spans="1:133" s="34" customFormat="1" ht="13.5" customHeight="1">
      <c r="A11" s="186"/>
      <c r="B11" s="55" t="s">
        <v>8</v>
      </c>
      <c r="C11" s="195"/>
      <c r="D11" s="189"/>
      <c r="E11" s="189"/>
      <c r="F11" s="190"/>
      <c r="G11" s="215"/>
      <c r="H11" s="215"/>
      <c r="I11" s="192"/>
      <c r="J11" s="283"/>
      <c r="K11" s="33"/>
      <c r="L11" s="33"/>
    </row>
    <row r="12" spans="1:133" ht="13.5" customHeight="1">
      <c r="A12" s="67"/>
      <c r="B12" s="57" t="s">
        <v>4</v>
      </c>
      <c r="C12" s="196"/>
      <c r="D12" s="231">
        <f>D18</f>
        <v>33</v>
      </c>
      <c r="E12" s="231">
        <f>E18</f>
        <v>0</v>
      </c>
      <c r="F12" s="194"/>
      <c r="G12" s="215">
        <f>G18</f>
        <v>4082</v>
      </c>
      <c r="H12" s="215"/>
      <c r="I12" s="192">
        <f>(D12*100000/G12)/2</f>
        <v>404.21362077413033</v>
      </c>
      <c r="J12" s="192">
        <f>(E12*100000/G12)/2</f>
        <v>0</v>
      </c>
      <c r="K12" s="33"/>
      <c r="L12" s="33"/>
    </row>
    <row r="13" spans="1:133" ht="13.5" customHeight="1">
      <c r="A13" s="67"/>
      <c r="B13" s="57" t="s">
        <v>5</v>
      </c>
      <c r="C13" s="196"/>
      <c r="D13" s="231">
        <f>SUM(D19:D22)</f>
        <v>241</v>
      </c>
      <c r="E13" s="231">
        <f>SUM(E19:E22)</f>
        <v>0</v>
      </c>
      <c r="F13" s="194"/>
      <c r="G13" s="215">
        <f>SUM(G19:G22)</f>
        <v>24655</v>
      </c>
      <c r="H13" s="215"/>
      <c r="I13" s="192">
        <f t="shared" ref="I13:I15" si="0">(D13*100000/G13)/2</f>
        <v>488.74467653619956</v>
      </c>
      <c r="J13" s="192">
        <f t="shared" ref="J13:J15" si="1">(E13*100000/G13)/2</f>
        <v>0</v>
      </c>
      <c r="K13" s="33"/>
      <c r="L13" s="33"/>
    </row>
    <row r="14" spans="1:133" ht="13.5" customHeight="1">
      <c r="A14" s="67"/>
      <c r="B14" s="57" t="s">
        <v>43</v>
      </c>
      <c r="C14" s="196"/>
      <c r="D14" s="231">
        <f>D23</f>
        <v>78</v>
      </c>
      <c r="E14" s="231">
        <f>E23</f>
        <v>2</v>
      </c>
      <c r="F14" s="194"/>
      <c r="G14" s="215">
        <f>G23</f>
        <v>5826.5</v>
      </c>
      <c r="H14" s="215"/>
      <c r="I14" s="192">
        <f t="shared" si="0"/>
        <v>669.35553076460997</v>
      </c>
      <c r="J14" s="192">
        <f t="shared" si="1"/>
        <v>17.162962327297691</v>
      </c>
      <c r="K14" s="33"/>
      <c r="L14" s="33"/>
    </row>
    <row r="15" spans="1:133" ht="13.5" customHeight="1">
      <c r="A15" s="67"/>
      <c r="B15" s="57" t="s">
        <v>6</v>
      </c>
      <c r="C15" s="196"/>
      <c r="D15" s="231">
        <f>SUM(D24:D37)</f>
        <v>336</v>
      </c>
      <c r="E15" s="231">
        <f>SUM(E24:E37)</f>
        <v>1</v>
      </c>
      <c r="F15" s="194"/>
      <c r="G15" s="215">
        <f>SUM(G24:G38)</f>
        <v>77252</v>
      </c>
      <c r="H15" s="215"/>
      <c r="I15" s="192">
        <f t="shared" si="0"/>
        <v>217.47009786154405</v>
      </c>
      <c r="J15" s="192">
        <f t="shared" si="1"/>
        <v>0.64723243411173825</v>
      </c>
      <c r="K15" s="33"/>
      <c r="L15" s="33"/>
      <c r="N15" s="6"/>
    </row>
    <row r="16" spans="1:133" ht="9" customHeight="1">
      <c r="A16" s="67"/>
      <c r="B16" s="198"/>
      <c r="C16" s="196"/>
      <c r="D16" s="231"/>
      <c r="E16" s="231"/>
      <c r="F16" s="194"/>
      <c r="G16" s="215"/>
      <c r="H16" s="215"/>
      <c r="I16" s="192"/>
      <c r="J16" s="192"/>
      <c r="K16" s="33"/>
      <c r="L16" s="33"/>
    </row>
    <row r="17" spans="1:15" ht="13.5" customHeight="1">
      <c r="A17" s="67"/>
      <c r="B17" s="55" t="s">
        <v>3260</v>
      </c>
      <c r="C17" s="196"/>
      <c r="D17" s="231"/>
      <c r="E17" s="231"/>
      <c r="F17" s="194"/>
      <c r="G17" s="215"/>
      <c r="H17" s="215"/>
      <c r="I17" s="192"/>
      <c r="J17" s="192"/>
      <c r="K17" s="33"/>
      <c r="L17" s="33"/>
    </row>
    <row r="18" spans="1:15" ht="13.5" customHeight="1">
      <c r="A18" s="199" t="s">
        <v>38</v>
      </c>
      <c r="B18" s="136" t="s">
        <v>571</v>
      </c>
      <c r="C18" s="196"/>
      <c r="D18" s="231">
        <f>'ATR-A2.2'!C18+'ATR-A2.2'!C19</f>
        <v>33</v>
      </c>
      <c r="E18" s="231">
        <f>'ATR-A2.2'!E18+'ATR-A2.2'!E19</f>
        <v>0</v>
      </c>
      <c r="F18" s="194"/>
      <c r="G18" s="215">
        <v>4082</v>
      </c>
      <c r="H18" s="215"/>
      <c r="I18" s="192">
        <f t="shared" ref="I18:I38" si="2">(D18*100000/G18)/2</f>
        <v>404.21362077413033</v>
      </c>
      <c r="J18" s="192">
        <f t="shared" ref="J18:J38" si="3">(E18*100000/G18)/2</f>
        <v>0</v>
      </c>
      <c r="K18" s="231"/>
      <c r="L18" s="33"/>
      <c r="M18" s="200"/>
    </row>
    <row r="19" spans="1:15" ht="13.5" customHeight="1">
      <c r="A19" s="199" t="s">
        <v>39</v>
      </c>
      <c r="B19" s="136" t="s">
        <v>578</v>
      </c>
      <c r="C19" s="196"/>
      <c r="D19" s="231">
        <f>'ATR-A2.2'!F20</f>
        <v>2</v>
      </c>
      <c r="E19" s="231">
        <f>'ATR-A2.2'!E20</f>
        <v>0</v>
      </c>
      <c r="F19" s="194"/>
      <c r="G19" s="215">
        <v>104.5</v>
      </c>
      <c r="H19" s="215"/>
      <c r="I19" s="192">
        <f t="shared" si="2"/>
        <v>956.93779904306223</v>
      </c>
      <c r="J19" s="192">
        <f t="shared" si="3"/>
        <v>0</v>
      </c>
      <c r="K19" s="231"/>
      <c r="L19" s="33"/>
      <c r="M19" s="200"/>
    </row>
    <row r="20" spans="1:15" ht="13.5" customHeight="1">
      <c r="A20" s="199" t="s">
        <v>40</v>
      </c>
      <c r="B20" s="136" t="s">
        <v>587</v>
      </c>
      <c r="C20" s="196"/>
      <c r="D20" s="231">
        <f>SUM('ATR-A2.2'!F21:F37)</f>
        <v>216</v>
      </c>
      <c r="E20" s="231">
        <f>SUM('ATR-A2.2'!E21:E37)</f>
        <v>0</v>
      </c>
      <c r="F20" s="194"/>
      <c r="G20" s="215">
        <v>23266</v>
      </c>
      <c r="H20" s="215"/>
      <c r="I20" s="192">
        <f t="shared" si="2"/>
        <v>464.19668185334825</v>
      </c>
      <c r="J20" s="192">
        <f t="shared" si="3"/>
        <v>0</v>
      </c>
      <c r="K20" s="231"/>
      <c r="L20" s="33"/>
    </row>
    <row r="21" spans="1:15" s="34" customFormat="1" ht="13.5" customHeight="1">
      <c r="A21" s="199" t="s">
        <v>620</v>
      </c>
      <c r="B21" s="85" t="s">
        <v>621</v>
      </c>
      <c r="C21" s="201"/>
      <c r="D21" s="231">
        <f>'ATR-A2.2'!F38</f>
        <v>1</v>
      </c>
      <c r="E21" s="231">
        <f>'ATR-A2.2'!E38</f>
        <v>0</v>
      </c>
      <c r="F21" s="190"/>
      <c r="G21" s="215">
        <v>174.5</v>
      </c>
      <c r="H21" s="215"/>
      <c r="I21" s="192">
        <f t="shared" si="2"/>
        <v>286.53295128939828</v>
      </c>
      <c r="J21" s="192">
        <f t="shared" si="3"/>
        <v>0</v>
      </c>
      <c r="K21" s="231"/>
      <c r="L21" s="33"/>
    </row>
    <row r="22" spans="1:15" ht="13.5" customHeight="1">
      <c r="A22" s="199" t="s">
        <v>41</v>
      </c>
      <c r="B22" s="136" t="s">
        <v>3261</v>
      </c>
      <c r="C22" s="196"/>
      <c r="D22" s="231">
        <f>SUM('ATR-A2.2'!F39:F40)</f>
        <v>22</v>
      </c>
      <c r="E22" s="231">
        <f>SUM('ATR-A2.2'!E39:E40)</f>
        <v>0</v>
      </c>
      <c r="F22" s="194"/>
      <c r="G22" s="215">
        <v>1110</v>
      </c>
      <c r="H22" s="215"/>
      <c r="I22" s="192">
        <f t="shared" si="2"/>
        <v>990.99099099099101</v>
      </c>
      <c r="J22" s="192">
        <f t="shared" si="3"/>
        <v>0</v>
      </c>
      <c r="K22" s="231"/>
      <c r="L22" s="33"/>
    </row>
    <row r="23" spans="1:15" ht="13.5" customHeight="1">
      <c r="A23" s="199" t="s">
        <v>42</v>
      </c>
      <c r="B23" s="136" t="s">
        <v>43</v>
      </c>
      <c r="C23" s="196"/>
      <c r="D23" s="231">
        <f>SUM('ATR-A2.2'!F41:F43)</f>
        <v>78</v>
      </c>
      <c r="E23" s="231">
        <f>SUM('ATR-A2.2'!E41:E43)</f>
        <v>2</v>
      </c>
      <c r="F23" s="194"/>
      <c r="G23" s="215">
        <v>5826.5</v>
      </c>
      <c r="H23" s="215"/>
      <c r="I23" s="192">
        <f t="shared" si="2"/>
        <v>669.35553076460997</v>
      </c>
      <c r="J23" s="192">
        <f t="shared" si="3"/>
        <v>17.162962327297691</v>
      </c>
      <c r="K23" s="231"/>
      <c r="L23" s="33"/>
    </row>
    <row r="24" spans="1:15" ht="13.5" customHeight="1">
      <c r="A24" s="199" t="s">
        <v>3329</v>
      </c>
      <c r="B24" s="85" t="s">
        <v>3411</v>
      </c>
      <c r="C24" s="196"/>
      <c r="D24" s="231">
        <f>SUM('ATR-A2.2'!F44:F46)</f>
        <v>70</v>
      </c>
      <c r="E24" s="231">
        <f>SUM('ATR-A2.2'!E44:E46)</f>
        <v>0</v>
      </c>
      <c r="F24" s="194"/>
      <c r="G24" s="215">
        <v>14415</v>
      </c>
      <c r="H24" s="215"/>
      <c r="I24" s="192">
        <f t="shared" si="2"/>
        <v>242.80263614290669</v>
      </c>
      <c r="J24" s="192">
        <f t="shared" si="3"/>
        <v>0</v>
      </c>
      <c r="K24" s="231"/>
      <c r="L24" s="33"/>
    </row>
    <row r="25" spans="1:15" ht="13.5" customHeight="1">
      <c r="A25" s="199" t="s">
        <v>44</v>
      </c>
      <c r="B25" s="136" t="s">
        <v>635</v>
      </c>
      <c r="C25" s="196"/>
      <c r="D25" s="231">
        <f>SUM('ATR-A2.2'!F47:F49)</f>
        <v>37</v>
      </c>
      <c r="E25" s="231">
        <f>SUM('ATR-A2.2'!E47:E49)</f>
        <v>1</v>
      </c>
      <c r="F25" s="202"/>
      <c r="G25" s="215">
        <v>4127.5</v>
      </c>
      <c r="H25" s="215"/>
      <c r="I25" s="192">
        <f t="shared" si="2"/>
        <v>448.21320411871591</v>
      </c>
      <c r="J25" s="192">
        <f t="shared" si="3"/>
        <v>12.113870381586917</v>
      </c>
      <c r="K25" s="231"/>
      <c r="L25" s="33"/>
    </row>
    <row r="26" spans="1:15" s="34" customFormat="1" ht="13.5" customHeight="1">
      <c r="A26" s="199" t="s">
        <v>45</v>
      </c>
      <c r="B26" s="136" t="s">
        <v>642</v>
      </c>
      <c r="C26" s="201"/>
      <c r="D26" s="231">
        <f>SUM('ATR-A2.2'!F50:F51)</f>
        <v>32</v>
      </c>
      <c r="E26" s="231">
        <f>SUM('ATR-A2.2'!E50:E51)</f>
        <v>0</v>
      </c>
      <c r="F26" s="190"/>
      <c r="G26" s="215">
        <v>7702.5</v>
      </c>
      <c r="H26" s="215"/>
      <c r="I26" s="192">
        <f t="shared" si="2"/>
        <v>207.72476468679</v>
      </c>
      <c r="J26" s="192">
        <f t="shared" si="3"/>
        <v>0</v>
      </c>
      <c r="K26" s="231"/>
      <c r="L26" s="33"/>
    </row>
    <row r="27" spans="1:15" ht="13.5" customHeight="1">
      <c r="A27" s="199" t="s">
        <v>46</v>
      </c>
      <c r="B27" s="136" t="s">
        <v>646</v>
      </c>
      <c r="C27" s="196"/>
      <c r="D27" s="231">
        <f>SUM('ATR-A2.2'!F52:F53)</f>
        <v>2</v>
      </c>
      <c r="E27" s="231">
        <f>SUM('ATR-A2.2'!E52:E53)</f>
        <v>0</v>
      </c>
      <c r="F27" s="194"/>
      <c r="G27" s="215">
        <v>1802.5</v>
      </c>
      <c r="H27" s="215"/>
      <c r="I27" s="192">
        <f t="shared" si="2"/>
        <v>55.478502080443825</v>
      </c>
      <c r="J27" s="192">
        <f t="shared" si="3"/>
        <v>0</v>
      </c>
      <c r="K27" s="231"/>
      <c r="L27" s="33"/>
    </row>
    <row r="28" spans="1:15" s="34" customFormat="1" ht="13.5" customHeight="1">
      <c r="A28" s="199" t="s">
        <v>47</v>
      </c>
      <c r="B28" s="136" t="s">
        <v>654</v>
      </c>
      <c r="C28" s="188"/>
      <c r="D28" s="231"/>
      <c r="E28" s="231"/>
      <c r="F28" s="190"/>
      <c r="G28" s="215">
        <v>1385</v>
      </c>
      <c r="H28" s="215"/>
      <c r="I28" s="192">
        <f t="shared" si="2"/>
        <v>0</v>
      </c>
      <c r="J28" s="192">
        <f t="shared" si="3"/>
        <v>0</v>
      </c>
      <c r="K28" s="231"/>
      <c r="L28" s="33"/>
    </row>
    <row r="29" spans="1:15" ht="13.5" customHeight="1">
      <c r="A29" s="199" t="s">
        <v>52</v>
      </c>
      <c r="B29" s="136" t="s">
        <v>659</v>
      </c>
      <c r="C29" s="196"/>
      <c r="D29" s="231"/>
      <c r="E29" s="231"/>
      <c r="F29" s="194"/>
      <c r="G29" s="215">
        <v>353</v>
      </c>
      <c r="H29" s="215"/>
      <c r="I29" s="192">
        <f t="shared" si="2"/>
        <v>0</v>
      </c>
      <c r="J29" s="192">
        <f t="shared" si="3"/>
        <v>0</v>
      </c>
      <c r="K29" s="231"/>
      <c r="L29" s="33"/>
      <c r="O29" s="231"/>
    </row>
    <row r="30" spans="1:15" s="34" customFormat="1" ht="13.5" customHeight="1">
      <c r="A30" s="199" t="s">
        <v>48</v>
      </c>
      <c r="B30" s="136" t="s">
        <v>660</v>
      </c>
      <c r="C30" s="195"/>
      <c r="D30" s="231">
        <f>'ATR-A2.2'!F54</f>
        <v>3</v>
      </c>
      <c r="E30" s="231">
        <f>'ATR-A2.2'!E54</f>
        <v>0</v>
      </c>
      <c r="F30" s="190"/>
      <c r="G30" s="215">
        <v>3147.5</v>
      </c>
      <c r="H30" s="215"/>
      <c r="I30" s="192">
        <f t="shared" si="2"/>
        <v>47.656870532168391</v>
      </c>
      <c r="J30" s="192">
        <f t="shared" si="3"/>
        <v>0</v>
      </c>
      <c r="K30" s="231"/>
      <c r="L30" s="33"/>
      <c r="O30" s="231"/>
    </row>
    <row r="31" spans="1:15" ht="13.5" customHeight="1">
      <c r="A31" s="199" t="s">
        <v>49</v>
      </c>
      <c r="B31" s="136" t="s">
        <v>3262</v>
      </c>
      <c r="C31" s="196"/>
      <c r="D31" s="231">
        <f>SUM('ATR-A2.2'!F55:F58)</f>
        <v>67</v>
      </c>
      <c r="E31" s="231">
        <f>SUM('ATR-A2.2'!E55:E58)</f>
        <v>0</v>
      </c>
      <c r="F31" s="194"/>
      <c r="G31" s="215">
        <v>6992</v>
      </c>
      <c r="H31" s="215"/>
      <c r="I31" s="192">
        <f t="shared" si="2"/>
        <v>479.11899313501146</v>
      </c>
      <c r="J31" s="192">
        <f t="shared" si="3"/>
        <v>0</v>
      </c>
      <c r="K31" s="231"/>
      <c r="L31" s="33"/>
      <c r="O31" s="231"/>
    </row>
    <row r="32" spans="1:15" ht="13.5" customHeight="1">
      <c r="A32" s="199" t="s">
        <v>53</v>
      </c>
      <c r="B32" s="85" t="s">
        <v>3263</v>
      </c>
      <c r="C32" s="196"/>
      <c r="D32" s="231">
        <f>SUM('ATR-A2.2'!F59)</f>
        <v>35</v>
      </c>
      <c r="E32" s="231">
        <f>SUM('ATR-A2.2'!E59)</f>
        <v>0</v>
      </c>
      <c r="F32" s="194"/>
      <c r="G32" s="215">
        <v>7290.5</v>
      </c>
      <c r="H32" s="215"/>
      <c r="I32" s="192">
        <f t="shared" si="2"/>
        <v>240.03840614498318</v>
      </c>
      <c r="J32" s="192">
        <f t="shared" si="3"/>
        <v>0</v>
      </c>
      <c r="K32" s="231"/>
      <c r="L32" s="33"/>
      <c r="O32" s="231"/>
    </row>
    <row r="33" spans="1:15" ht="13.5" customHeight="1">
      <c r="A33" s="199" t="s">
        <v>54</v>
      </c>
      <c r="B33" s="136" t="s">
        <v>678</v>
      </c>
      <c r="C33" s="193"/>
      <c r="D33" s="231">
        <f>SUM('ATR-A2.2'!F60)</f>
        <v>5</v>
      </c>
      <c r="E33" s="231">
        <f>SUM('ATR-A2.2'!E60)</f>
        <v>0</v>
      </c>
      <c r="F33" s="202"/>
      <c r="G33" s="215">
        <v>10805.5</v>
      </c>
      <c r="H33" s="215"/>
      <c r="I33" s="192">
        <f t="shared" si="2"/>
        <v>23.136365739669614</v>
      </c>
      <c r="J33" s="192">
        <f t="shared" si="3"/>
        <v>0</v>
      </c>
      <c r="K33" s="231"/>
      <c r="L33" s="33"/>
      <c r="O33" s="231"/>
    </row>
    <row r="34" spans="1:15" s="34" customFormat="1" ht="13.5" customHeight="1">
      <c r="A34" s="199" t="s">
        <v>679</v>
      </c>
      <c r="B34" s="136" t="s">
        <v>680</v>
      </c>
      <c r="C34" s="195"/>
      <c r="D34" s="231">
        <f>SUM('ATR-A2.2'!F61:F63)</f>
        <v>66</v>
      </c>
      <c r="E34" s="231">
        <f>SUM('ATR-A2.2'!E61:E63)</f>
        <v>0</v>
      </c>
      <c r="F34" s="190"/>
      <c r="G34" s="215">
        <v>13016</v>
      </c>
      <c r="H34" s="215"/>
      <c r="I34" s="192">
        <f t="shared" si="2"/>
        <v>253.5341118623233</v>
      </c>
      <c r="J34" s="192">
        <f t="shared" si="3"/>
        <v>0</v>
      </c>
      <c r="K34" s="231"/>
      <c r="L34" s="33"/>
      <c r="O34" s="231"/>
    </row>
    <row r="35" spans="1:15" ht="13.5" customHeight="1">
      <c r="A35" s="199" t="s">
        <v>687</v>
      </c>
      <c r="B35" s="136" t="s">
        <v>3264</v>
      </c>
      <c r="C35" s="196"/>
      <c r="D35" s="231">
        <f>'ATR-A2.2'!F64</f>
        <v>17</v>
      </c>
      <c r="E35" s="231">
        <f>'ATR-A2.2'!E64</f>
        <v>0</v>
      </c>
      <c r="F35" s="194"/>
      <c r="G35" s="215">
        <v>2052</v>
      </c>
      <c r="H35" s="215"/>
      <c r="I35" s="192">
        <f t="shared" si="2"/>
        <v>414.23001949317739</v>
      </c>
      <c r="J35" s="192">
        <f t="shared" si="3"/>
        <v>0</v>
      </c>
      <c r="K35" s="231"/>
      <c r="L35" s="33"/>
      <c r="O35" s="231"/>
    </row>
    <row r="36" spans="1:15" s="34" customFormat="1" ht="13.5" customHeight="1">
      <c r="A36" s="199" t="s">
        <v>696</v>
      </c>
      <c r="B36" s="136" t="s">
        <v>697</v>
      </c>
      <c r="C36" s="201"/>
      <c r="D36" s="231">
        <f>'ATR-A2.2'!F65+'ATR-A2.2'!F66</f>
        <v>2</v>
      </c>
      <c r="E36" s="231">
        <f>'ATR-A2.2'!E65+'ATR-A2.2'!E66</f>
        <v>0</v>
      </c>
      <c r="F36" s="190"/>
      <c r="G36" s="215">
        <v>1817</v>
      </c>
      <c r="H36" s="215"/>
      <c r="I36" s="192">
        <f t="shared" si="2"/>
        <v>55.035773252614199</v>
      </c>
      <c r="J36" s="192">
        <f t="shared" si="3"/>
        <v>0</v>
      </c>
      <c r="K36" s="231"/>
      <c r="L36" s="33"/>
      <c r="O36" s="231"/>
    </row>
    <row r="37" spans="1:15" ht="13.5" customHeight="1">
      <c r="A37" s="199" t="s">
        <v>702</v>
      </c>
      <c r="B37" s="85" t="s">
        <v>3265</v>
      </c>
      <c r="C37" s="196"/>
      <c r="D37" s="231">
        <f>SUM('ATR-A2.2'!F88)</f>
        <v>0</v>
      </c>
      <c r="E37" s="231">
        <f>SUM('ATR-A2.2'!E88)</f>
        <v>0</v>
      </c>
      <c r="F37" s="194"/>
      <c r="G37" s="215">
        <v>2343</v>
      </c>
      <c r="H37" s="215"/>
      <c r="I37" s="192">
        <f t="shared" si="2"/>
        <v>0</v>
      </c>
      <c r="J37" s="192">
        <f t="shared" si="3"/>
        <v>0</v>
      </c>
      <c r="K37" s="231"/>
      <c r="L37" s="33"/>
      <c r="O37" s="231"/>
    </row>
    <row r="38" spans="1:15" ht="13.5" customHeight="1">
      <c r="A38" s="199" t="s">
        <v>708</v>
      </c>
      <c r="B38" s="85" t="s">
        <v>709</v>
      </c>
      <c r="C38" s="196"/>
      <c r="D38" s="231">
        <v>0</v>
      </c>
      <c r="E38" s="231">
        <v>0</v>
      </c>
      <c r="F38" s="194"/>
      <c r="G38" s="215">
        <v>3</v>
      </c>
      <c r="H38" s="215"/>
      <c r="I38" s="192">
        <f t="shared" si="2"/>
        <v>0</v>
      </c>
      <c r="J38" s="192">
        <f t="shared" si="3"/>
        <v>0</v>
      </c>
      <c r="K38" s="231"/>
      <c r="L38" s="33"/>
      <c r="O38" s="231"/>
    </row>
    <row r="39" spans="1:15" s="11" customFormat="1" ht="15" customHeight="1">
      <c r="A39" s="170" t="s">
        <v>147</v>
      </c>
      <c r="B39" s="203" t="s">
        <v>710</v>
      </c>
      <c r="C39" s="66"/>
      <c r="D39" s="231">
        <v>0</v>
      </c>
      <c r="E39" s="231">
        <v>0</v>
      </c>
      <c r="F39" s="66"/>
      <c r="G39" s="194"/>
      <c r="H39" s="197"/>
      <c r="I39" s="192" t="s">
        <v>3266</v>
      </c>
      <c r="J39" s="194" t="s">
        <v>3266</v>
      </c>
    </row>
    <row r="40" spans="1:15" s="11" customFormat="1" ht="9" customHeight="1">
      <c r="A40" s="204"/>
      <c r="B40" s="205"/>
      <c r="C40" s="206"/>
      <c r="D40" s="206"/>
      <c r="E40" s="206"/>
      <c r="F40" s="206"/>
      <c r="G40" s="206"/>
      <c r="H40" s="315"/>
      <c r="I40" s="315"/>
      <c r="J40" s="315"/>
    </row>
    <row r="41" spans="1:15" ht="18" customHeight="1">
      <c r="A41" s="360" t="s">
        <v>3267</v>
      </c>
      <c r="B41" s="360"/>
      <c r="C41" s="360"/>
      <c r="D41" s="360"/>
      <c r="E41" s="360"/>
      <c r="F41" s="360"/>
      <c r="G41" s="360"/>
      <c r="H41" s="360"/>
      <c r="I41" s="360"/>
      <c r="J41" s="207"/>
      <c r="K41" s="314"/>
    </row>
    <row r="42" spans="1:15" ht="39.950000000000003" customHeight="1">
      <c r="A42" s="359" t="s">
        <v>3626</v>
      </c>
      <c r="B42" s="359"/>
      <c r="C42" s="359"/>
      <c r="D42" s="359"/>
      <c r="E42" s="359"/>
      <c r="F42" s="359"/>
      <c r="G42" s="359"/>
      <c r="H42" s="359"/>
      <c r="I42" s="359"/>
      <c r="J42" s="325"/>
      <c r="K42" s="236"/>
    </row>
  </sheetData>
  <mergeCells count="8">
    <mergeCell ref="A41:I41"/>
    <mergeCell ref="A42:I42"/>
    <mergeCell ref="A1:D1"/>
    <mergeCell ref="A6:C6"/>
    <mergeCell ref="B7:B8"/>
    <mergeCell ref="D7:E7"/>
    <mergeCell ref="G7:G8"/>
    <mergeCell ref="I7:J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A1:BP258"/>
  <sheetViews>
    <sheetView workbookViewId="0">
      <selection activeCell="C36" sqref="C36:F36"/>
    </sheetView>
  </sheetViews>
  <sheetFormatPr baseColWidth="10" defaultColWidth="11.42578125" defaultRowHeight="12.75"/>
  <cols>
    <col min="1" max="1" width="3.28515625" style="64" customWidth="1"/>
    <col min="2" max="2" width="56.42578125" style="64" customWidth="1"/>
    <col min="3" max="4" width="9.28515625" style="11" customWidth="1"/>
    <col min="5" max="6" width="9.5703125" style="11" customWidth="1"/>
    <col min="7" max="10" width="11.42578125" style="11"/>
    <col min="11" max="11" width="2.140625" style="11" customWidth="1"/>
    <col min="12" max="16384" width="11.42578125" style="11"/>
  </cols>
  <sheetData>
    <row r="1" spans="1:10" s="2" customFormat="1" ht="15.75" customHeight="1">
      <c r="A1" s="352" t="s">
        <v>32</v>
      </c>
      <c r="B1" s="353"/>
      <c r="C1" s="354"/>
      <c r="D1" s="1"/>
      <c r="E1" s="358" t="s">
        <v>100</v>
      </c>
      <c r="F1" s="358"/>
    </row>
    <row r="2" spans="1:10" s="2" customFormat="1" ht="5.25" customHeight="1">
      <c r="A2" s="47"/>
      <c r="B2" s="48"/>
      <c r="C2" s="1"/>
      <c r="D2" s="1"/>
      <c r="E2" s="1"/>
      <c r="F2" s="1"/>
    </row>
    <row r="3" spans="1:10" s="2" customFormat="1" ht="15" customHeight="1">
      <c r="A3" s="42" t="s">
        <v>82</v>
      </c>
      <c r="B3" s="42"/>
      <c r="C3" s="4"/>
      <c r="D3" s="4"/>
      <c r="E3" s="4"/>
      <c r="F3" s="4"/>
    </row>
    <row r="4" spans="1:10" s="2" customFormat="1" ht="15" customHeight="1">
      <c r="A4" s="43" t="s">
        <v>3342</v>
      </c>
      <c r="B4" s="43"/>
      <c r="C4" s="5"/>
      <c r="D4" s="5"/>
      <c r="E4" s="5"/>
      <c r="F4" s="5"/>
      <c r="G4" s="6"/>
    </row>
    <row r="5" spans="1:10" s="8" customFormat="1" ht="6" customHeight="1">
      <c r="A5" s="49"/>
      <c r="B5" s="50"/>
      <c r="C5" s="7"/>
      <c r="D5" s="7"/>
      <c r="E5" s="7"/>
      <c r="F5" s="7"/>
    </row>
    <row r="6" spans="1:10" s="8" customFormat="1" ht="15" customHeight="1" thickBot="1">
      <c r="A6" s="347" t="s">
        <v>3678</v>
      </c>
      <c r="B6" s="348"/>
      <c r="C6" s="348"/>
      <c r="D6" s="9"/>
    </row>
    <row r="7" spans="1:10" s="2" customFormat="1" ht="21.75" customHeight="1">
      <c r="A7" s="51"/>
      <c r="B7" s="355"/>
      <c r="C7" s="357"/>
      <c r="D7" s="357"/>
      <c r="E7" s="357"/>
      <c r="F7" s="217"/>
    </row>
    <row r="8" spans="1:10" s="2" customFormat="1" ht="21.75" customHeight="1">
      <c r="A8" s="52"/>
      <c r="B8" s="356"/>
      <c r="C8" s="45" t="s">
        <v>34</v>
      </c>
      <c r="D8" s="45" t="s">
        <v>35</v>
      </c>
      <c r="E8" s="45" t="s">
        <v>36</v>
      </c>
      <c r="F8" s="45" t="s">
        <v>37</v>
      </c>
    </row>
    <row r="9" spans="1:10" s="8" customFormat="1" ht="26.25" customHeight="1">
      <c r="A9" s="53"/>
      <c r="B9" s="54" t="s">
        <v>37</v>
      </c>
      <c r="C9" s="336">
        <f>SUM(C12:C15)</f>
        <v>43</v>
      </c>
      <c r="D9" s="336">
        <f t="shared" ref="D9:F9" si="0">SUM(D12:D15)</f>
        <v>1</v>
      </c>
      <c r="E9" s="336">
        <f t="shared" si="0"/>
        <v>0</v>
      </c>
      <c r="F9" s="336">
        <f t="shared" si="0"/>
        <v>44</v>
      </c>
      <c r="G9" s="10"/>
      <c r="H9" s="10"/>
      <c r="I9" s="10"/>
      <c r="J9" s="10"/>
    </row>
    <row r="10" spans="1:10" s="8" customFormat="1" ht="11.25" customHeight="1">
      <c r="A10" s="53"/>
      <c r="B10" s="55"/>
      <c r="C10" s="278"/>
      <c r="D10" s="278"/>
      <c r="E10" s="278"/>
      <c r="F10" s="337"/>
      <c r="G10" s="10"/>
      <c r="H10" s="10"/>
      <c r="I10" s="10"/>
      <c r="J10" s="10"/>
    </row>
    <row r="11" spans="1:10" s="8" customFormat="1" ht="13.5" customHeight="1">
      <c r="A11" s="53"/>
      <c r="B11" s="55" t="s">
        <v>8</v>
      </c>
      <c r="C11" s="278"/>
      <c r="D11" s="278"/>
      <c r="E11" s="278"/>
      <c r="F11" s="278"/>
      <c r="G11" s="10"/>
      <c r="H11" s="10"/>
      <c r="I11" s="10"/>
      <c r="J11" s="10"/>
    </row>
    <row r="12" spans="1:10" s="8" customFormat="1" ht="13.5" customHeight="1">
      <c r="A12" s="56"/>
      <c r="B12" s="57" t="s">
        <v>4</v>
      </c>
      <c r="C12" s="291">
        <f t="shared" ref="C12:E12" si="1">C18</f>
        <v>10</v>
      </c>
      <c r="D12" s="291">
        <f t="shared" si="1"/>
        <v>0</v>
      </c>
      <c r="E12" s="291">
        <f t="shared" si="1"/>
        <v>0</v>
      </c>
      <c r="F12" s="154">
        <f>SUM(C12:E12)</f>
        <v>10</v>
      </c>
      <c r="G12" s="10"/>
      <c r="H12" s="10"/>
      <c r="I12" s="10"/>
      <c r="J12" s="10"/>
    </row>
    <row r="13" spans="1:10" s="8" customFormat="1" ht="13.5" customHeight="1">
      <c r="A13" s="56"/>
      <c r="B13" s="57" t="s">
        <v>5</v>
      </c>
      <c r="C13" s="291">
        <f>SUM(C19:C22,)</f>
        <v>5</v>
      </c>
      <c r="D13" s="291">
        <f t="shared" ref="D13:E13" si="2">SUM(D19:D22,)</f>
        <v>0</v>
      </c>
      <c r="E13" s="291">
        <f t="shared" si="2"/>
        <v>0</v>
      </c>
      <c r="F13" s="154">
        <f t="shared" ref="F13:F15" si="3">SUM(C13:E13)</f>
        <v>5</v>
      </c>
      <c r="G13" s="10"/>
      <c r="H13" s="10"/>
      <c r="I13" s="10"/>
      <c r="J13" s="10"/>
    </row>
    <row r="14" spans="1:10" s="8" customFormat="1" ht="13.5" customHeight="1">
      <c r="A14" s="56"/>
      <c r="B14" s="57" t="s">
        <v>43</v>
      </c>
      <c r="C14" s="291">
        <f>SUM(C23:C24)</f>
        <v>11</v>
      </c>
      <c r="D14" s="291">
        <f t="shared" ref="D14:E14" si="4">SUM(D23:D24)</f>
        <v>1</v>
      </c>
      <c r="E14" s="291">
        <f t="shared" si="4"/>
        <v>0</v>
      </c>
      <c r="F14" s="154">
        <f t="shared" si="3"/>
        <v>12</v>
      </c>
      <c r="G14" s="10"/>
      <c r="H14" s="10"/>
      <c r="I14" s="10"/>
      <c r="J14" s="10"/>
    </row>
    <row r="15" spans="1:10" s="8" customFormat="1" ht="13.5" customHeight="1">
      <c r="A15" s="56"/>
      <c r="B15" s="57" t="s">
        <v>6</v>
      </c>
      <c r="C15" s="291">
        <f>SUM(C25:C35)</f>
        <v>17</v>
      </c>
      <c r="D15" s="291">
        <f t="shared" ref="D15:E15" si="5">SUM(D25:D35)</f>
        <v>0</v>
      </c>
      <c r="E15" s="291">
        <f t="shared" si="5"/>
        <v>0</v>
      </c>
      <c r="F15" s="154">
        <f t="shared" si="3"/>
        <v>17</v>
      </c>
      <c r="G15" s="10"/>
      <c r="H15" s="10"/>
      <c r="I15" s="10"/>
      <c r="J15" s="10"/>
    </row>
    <row r="16" spans="1:10" s="8" customFormat="1" ht="9" customHeight="1">
      <c r="A16" s="56"/>
      <c r="B16" s="57"/>
      <c r="C16" s="229"/>
      <c r="D16" s="229"/>
      <c r="E16" s="229"/>
      <c r="F16" s="229"/>
      <c r="G16" s="10"/>
      <c r="H16" s="10"/>
      <c r="I16" s="10"/>
      <c r="J16" s="10"/>
    </row>
    <row r="17" spans="1:68" s="8" customFormat="1" ht="13.5" customHeight="1">
      <c r="A17" s="56"/>
      <c r="B17" s="55" t="s">
        <v>9</v>
      </c>
      <c r="C17" s="229"/>
      <c r="D17" s="229"/>
      <c r="E17" s="229"/>
      <c r="F17" s="229"/>
      <c r="G17" s="273"/>
      <c r="H17" s="273"/>
      <c r="I17" s="273"/>
      <c r="J17" s="10"/>
    </row>
    <row r="18" spans="1:68" s="88" customFormat="1" ht="15" customHeight="1">
      <c r="A18" s="58"/>
      <c r="B18" s="120" t="s">
        <v>3347</v>
      </c>
      <c r="C18" s="230">
        <v>10</v>
      </c>
      <c r="D18" s="230">
        <v>0</v>
      </c>
      <c r="E18" s="230">
        <v>0</v>
      </c>
      <c r="F18" s="154">
        <f>SUM(C18:E18)</f>
        <v>10</v>
      </c>
      <c r="G18" s="223"/>
      <c r="H18" s="223"/>
      <c r="I18" s="273"/>
      <c r="J18" s="10"/>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9"/>
      <c r="B19" s="120" t="s">
        <v>3398</v>
      </c>
      <c r="C19" s="230">
        <v>1</v>
      </c>
      <c r="D19" s="230">
        <v>0</v>
      </c>
      <c r="E19" s="230">
        <v>0</v>
      </c>
      <c r="F19" s="154">
        <f t="shared" ref="F19:F35" si="6">SUM(C19:E19)</f>
        <v>1</v>
      </c>
      <c r="G19" s="223"/>
      <c r="H19" s="223"/>
      <c r="I19" s="273"/>
      <c r="J19" s="10"/>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9"/>
      <c r="B20" s="120" t="s">
        <v>3384</v>
      </c>
      <c r="C20" s="230">
        <v>2</v>
      </c>
      <c r="D20" s="230">
        <v>0</v>
      </c>
      <c r="E20" s="230">
        <v>0</v>
      </c>
      <c r="F20" s="154">
        <f t="shared" si="6"/>
        <v>2</v>
      </c>
      <c r="G20" s="223"/>
      <c r="H20" s="223"/>
      <c r="I20" s="273"/>
      <c r="J20" s="10"/>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9"/>
      <c r="B21" s="120" t="s">
        <v>3397</v>
      </c>
      <c r="C21" s="230">
        <v>1</v>
      </c>
      <c r="D21" s="230">
        <v>0</v>
      </c>
      <c r="E21" s="230">
        <v>0</v>
      </c>
      <c r="F21" s="154">
        <f t="shared" si="6"/>
        <v>1</v>
      </c>
      <c r="G21" s="223"/>
      <c r="H21" s="223"/>
      <c r="I21" s="273"/>
      <c r="J21" s="10"/>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120" t="s">
        <v>3387</v>
      </c>
      <c r="C22" s="230">
        <v>1</v>
      </c>
      <c r="D22" s="230">
        <v>0</v>
      </c>
      <c r="E22" s="230">
        <v>0</v>
      </c>
      <c r="F22" s="154">
        <f t="shared" si="6"/>
        <v>1</v>
      </c>
      <c r="G22" s="223"/>
      <c r="H22" s="223"/>
      <c r="I22" s="273"/>
      <c r="J22" s="10"/>
    </row>
    <row r="23" spans="1:68" s="88" customFormat="1" ht="15" customHeight="1">
      <c r="A23" s="59"/>
      <c r="B23" s="120" t="s">
        <v>3351</v>
      </c>
      <c r="C23" s="230">
        <v>2</v>
      </c>
      <c r="D23" s="230">
        <v>0</v>
      </c>
      <c r="E23" s="230">
        <v>0</v>
      </c>
      <c r="F23" s="154">
        <f t="shared" si="6"/>
        <v>2</v>
      </c>
      <c r="G23" s="223"/>
      <c r="H23" s="223"/>
      <c r="I23" s="273"/>
      <c r="J23" s="10"/>
    </row>
    <row r="24" spans="1:68" s="88" customFormat="1" ht="15" customHeight="1">
      <c r="A24" s="59"/>
      <c r="B24" s="120" t="s">
        <v>3352</v>
      </c>
      <c r="C24" s="230">
        <v>9</v>
      </c>
      <c r="D24" s="230">
        <v>1</v>
      </c>
      <c r="E24" s="230">
        <v>0</v>
      </c>
      <c r="F24" s="154">
        <f t="shared" si="6"/>
        <v>10</v>
      </c>
      <c r="G24" s="223"/>
      <c r="H24" s="223"/>
      <c r="I24" s="273"/>
      <c r="J24" s="10"/>
    </row>
    <row r="25" spans="1:68" s="88" customFormat="1" ht="15" customHeight="1">
      <c r="A25" s="59"/>
      <c r="B25" s="120" t="s">
        <v>3392</v>
      </c>
      <c r="C25" s="230">
        <v>3</v>
      </c>
      <c r="D25" s="230">
        <v>0</v>
      </c>
      <c r="E25" s="230">
        <v>0</v>
      </c>
      <c r="F25" s="154">
        <f t="shared" si="6"/>
        <v>3</v>
      </c>
      <c r="G25" s="223"/>
      <c r="H25" s="223"/>
      <c r="I25" s="273"/>
      <c r="J25" s="10"/>
    </row>
    <row r="26" spans="1:68" s="88" customFormat="1" ht="15" customHeight="1">
      <c r="A26" s="59"/>
      <c r="B26" s="120" t="s">
        <v>3624</v>
      </c>
      <c r="C26" s="230">
        <v>1</v>
      </c>
      <c r="D26" s="230">
        <v>0</v>
      </c>
      <c r="E26" s="230">
        <v>0</v>
      </c>
      <c r="F26" s="154">
        <f t="shared" si="6"/>
        <v>1</v>
      </c>
      <c r="G26" s="223"/>
      <c r="H26" s="223"/>
      <c r="I26" s="273"/>
      <c r="J26" s="10"/>
    </row>
    <row r="27" spans="1:68" s="88" customFormat="1" ht="15" customHeight="1">
      <c r="A27" s="59"/>
      <c r="B27" s="120" t="s">
        <v>3353</v>
      </c>
      <c r="C27" s="230">
        <v>2</v>
      </c>
      <c r="D27" s="230">
        <v>0</v>
      </c>
      <c r="E27" s="230">
        <v>0</v>
      </c>
      <c r="F27" s="154">
        <f t="shared" si="6"/>
        <v>2</v>
      </c>
      <c r="G27" s="223"/>
      <c r="H27" s="223"/>
      <c r="I27" s="273"/>
      <c r="J27" s="10"/>
    </row>
    <row r="28" spans="1:68" s="88" customFormat="1" ht="15" customHeight="1">
      <c r="A28" s="58"/>
      <c r="B28" s="120" t="s">
        <v>3354</v>
      </c>
      <c r="C28" s="230">
        <v>1</v>
      </c>
      <c r="D28" s="230">
        <v>0</v>
      </c>
      <c r="E28" s="230">
        <v>0</v>
      </c>
      <c r="F28" s="154">
        <f t="shared" si="6"/>
        <v>1</v>
      </c>
      <c r="G28" s="223"/>
      <c r="H28" s="223"/>
      <c r="I28" s="273"/>
      <c r="J28" s="10"/>
    </row>
    <row r="29" spans="1:68" s="88" customFormat="1" ht="15" customHeight="1">
      <c r="A29" s="59"/>
      <c r="B29" s="120" t="s">
        <v>3357</v>
      </c>
      <c r="C29" s="230">
        <v>2</v>
      </c>
      <c r="D29" s="230">
        <v>0</v>
      </c>
      <c r="E29" s="230">
        <v>0</v>
      </c>
      <c r="F29" s="154">
        <f t="shared" si="6"/>
        <v>2</v>
      </c>
      <c r="G29" s="223"/>
      <c r="H29" s="223"/>
      <c r="I29" s="273"/>
      <c r="J29" s="10"/>
    </row>
    <row r="30" spans="1:68" s="88" customFormat="1" ht="15" customHeight="1">
      <c r="A30" s="59"/>
      <c r="B30" s="120" t="s">
        <v>3403</v>
      </c>
      <c r="C30" s="230">
        <v>1</v>
      </c>
      <c r="D30" s="230">
        <v>0</v>
      </c>
      <c r="E30" s="230">
        <v>0</v>
      </c>
      <c r="F30" s="154">
        <f t="shared" si="6"/>
        <v>1</v>
      </c>
      <c r="G30" s="223"/>
      <c r="H30" s="223"/>
      <c r="I30" s="273"/>
      <c r="J30" s="10"/>
    </row>
    <row r="31" spans="1:68" s="88" customFormat="1" ht="15" customHeight="1">
      <c r="A31" s="59"/>
      <c r="B31" s="120" t="s">
        <v>3393</v>
      </c>
      <c r="C31" s="230">
        <v>3</v>
      </c>
      <c r="D31" s="230">
        <v>0</v>
      </c>
      <c r="E31" s="230">
        <v>0</v>
      </c>
      <c r="F31" s="154">
        <f t="shared" si="6"/>
        <v>3</v>
      </c>
      <c r="G31" s="223"/>
      <c r="H31" s="223"/>
      <c r="I31" s="273"/>
      <c r="J31" s="10"/>
    </row>
    <row r="32" spans="1:68" s="88" customFormat="1" ht="15" customHeight="1">
      <c r="A32" s="59"/>
      <c r="B32" s="120" t="s">
        <v>3404</v>
      </c>
      <c r="C32" s="230">
        <v>1</v>
      </c>
      <c r="D32" s="230">
        <v>0</v>
      </c>
      <c r="E32" s="230">
        <v>0</v>
      </c>
      <c r="F32" s="154">
        <f t="shared" si="6"/>
        <v>1</v>
      </c>
      <c r="G32" s="223"/>
      <c r="H32" s="223"/>
      <c r="I32" s="273"/>
      <c r="J32" s="10"/>
    </row>
    <row r="33" spans="1:10" s="88" customFormat="1" ht="15" customHeight="1">
      <c r="A33" s="59"/>
      <c r="B33" s="120" t="s">
        <v>3363</v>
      </c>
      <c r="C33" s="230">
        <v>1</v>
      </c>
      <c r="D33" s="230">
        <v>0</v>
      </c>
      <c r="E33" s="230">
        <v>0</v>
      </c>
      <c r="F33" s="154">
        <f t="shared" si="6"/>
        <v>1</v>
      </c>
      <c r="G33" s="223"/>
      <c r="H33" s="223"/>
      <c r="I33" s="273"/>
      <c r="J33" s="10"/>
    </row>
    <row r="34" spans="1:10" s="88" customFormat="1" ht="15" customHeight="1">
      <c r="A34" s="59"/>
      <c r="B34" s="120" t="s">
        <v>3673</v>
      </c>
      <c r="C34" s="230">
        <v>1</v>
      </c>
      <c r="D34" s="230">
        <v>0</v>
      </c>
      <c r="E34" s="230">
        <v>0</v>
      </c>
      <c r="F34" s="154">
        <f t="shared" si="6"/>
        <v>1</v>
      </c>
      <c r="G34" s="223"/>
      <c r="H34" s="223"/>
      <c r="I34" s="273"/>
      <c r="J34" s="10"/>
    </row>
    <row r="35" spans="1:10" s="88" customFormat="1" ht="25.15" customHeight="1">
      <c r="A35" s="59"/>
      <c r="B35" s="120" t="s">
        <v>3364</v>
      </c>
      <c r="C35" s="230">
        <v>1</v>
      </c>
      <c r="D35" s="230">
        <v>0</v>
      </c>
      <c r="E35" s="230">
        <v>0</v>
      </c>
      <c r="F35" s="154">
        <f t="shared" si="6"/>
        <v>1</v>
      </c>
      <c r="G35" s="223"/>
      <c r="H35" s="223"/>
      <c r="I35" s="273"/>
      <c r="J35" s="10"/>
    </row>
    <row r="36" spans="1:10" s="88" customFormat="1" ht="15" customHeight="1">
      <c r="A36" s="59"/>
      <c r="B36" s="120"/>
      <c r="C36" s="230"/>
      <c r="D36" s="230"/>
      <c r="E36" s="230"/>
      <c r="F36" s="154"/>
      <c r="G36" s="223"/>
      <c r="H36" s="223"/>
      <c r="I36" s="273"/>
      <c r="J36" s="10"/>
    </row>
    <row r="37" spans="1:10" s="88" customFormat="1" ht="15" customHeight="1">
      <c r="A37" s="59"/>
      <c r="B37" s="120"/>
      <c r="C37" s="230"/>
      <c r="D37" s="230"/>
      <c r="E37" s="230"/>
      <c r="F37" s="154"/>
      <c r="G37" s="223"/>
      <c r="H37" s="223"/>
      <c r="I37" s="273"/>
      <c r="J37" s="10"/>
    </row>
    <row r="38" spans="1:10" s="88" customFormat="1" ht="15" customHeight="1">
      <c r="A38" s="59"/>
      <c r="B38" s="120"/>
      <c r="C38" s="230"/>
      <c r="D38" s="230"/>
      <c r="E38" s="230"/>
      <c r="F38" s="154"/>
      <c r="G38" s="223"/>
      <c r="H38" s="223"/>
      <c r="I38" s="273"/>
      <c r="J38" s="10"/>
    </row>
    <row r="39" spans="1:10" s="88" customFormat="1" ht="15" customHeight="1">
      <c r="A39" s="59"/>
      <c r="B39" s="120"/>
      <c r="C39" s="230"/>
      <c r="D39" s="230"/>
      <c r="E39" s="230"/>
      <c r="F39" s="154"/>
      <c r="G39" s="223"/>
      <c r="H39" s="223"/>
      <c r="I39" s="273"/>
      <c r="J39" s="10"/>
    </row>
    <row r="40" spans="1:10" s="88" customFormat="1" ht="15" customHeight="1">
      <c r="A40" s="59"/>
      <c r="B40" s="120"/>
      <c r="F40" s="154"/>
      <c r="G40" s="223"/>
      <c r="H40" s="223"/>
      <c r="I40" s="273"/>
      <c r="J40" s="10"/>
    </row>
    <row r="41" spans="1:10" s="88" customFormat="1" ht="15" customHeight="1">
      <c r="A41" s="59"/>
      <c r="B41" s="120"/>
      <c r="C41" s="230"/>
      <c r="D41" s="230"/>
      <c r="E41" s="230"/>
      <c r="F41" s="154"/>
      <c r="G41" s="223"/>
      <c r="H41" s="223"/>
      <c r="I41" s="273"/>
      <c r="J41" s="10"/>
    </row>
    <row r="42" spans="1:10" s="88" customFormat="1" ht="15" customHeight="1">
      <c r="A42" s="59"/>
      <c r="B42" s="120"/>
      <c r="C42" s="127"/>
      <c r="D42" s="127"/>
      <c r="E42" s="127"/>
      <c r="F42" s="154"/>
      <c r="G42" s="223"/>
      <c r="H42" s="223"/>
      <c r="I42" s="273"/>
      <c r="J42" s="10"/>
    </row>
    <row r="43" spans="1:10" s="88" customFormat="1" ht="15" customHeight="1">
      <c r="A43" s="59"/>
      <c r="B43" s="120"/>
      <c r="C43" s="127"/>
      <c r="D43" s="127"/>
      <c r="E43" s="127"/>
      <c r="F43" s="154"/>
      <c r="G43" s="223"/>
      <c r="H43" s="223"/>
      <c r="I43" s="273"/>
      <c r="J43" s="10"/>
    </row>
    <row r="44" spans="1:10" s="88" customFormat="1" ht="15" customHeight="1">
      <c r="A44" s="59"/>
      <c r="B44" s="120"/>
      <c r="C44" s="127"/>
      <c r="D44" s="127"/>
      <c r="E44" s="127"/>
      <c r="F44" s="154"/>
      <c r="G44" s="223"/>
      <c r="H44" s="223"/>
      <c r="I44" s="273"/>
      <c r="J44" s="10"/>
    </row>
    <row r="45" spans="1:10" s="88" customFormat="1" ht="15" customHeight="1">
      <c r="A45" s="59"/>
      <c r="B45" s="120"/>
      <c r="C45" s="127"/>
      <c r="D45" s="127"/>
      <c r="E45" s="127"/>
      <c r="F45" s="154"/>
      <c r="G45" s="223"/>
      <c r="H45" s="223"/>
      <c r="I45" s="273"/>
      <c r="J45" s="10"/>
    </row>
    <row r="46" spans="1:10" s="88" customFormat="1" ht="15" customHeight="1">
      <c r="A46" s="59"/>
      <c r="B46" s="120"/>
      <c r="C46" s="127"/>
      <c r="D46" s="127"/>
      <c r="E46" s="127"/>
      <c r="F46" s="154"/>
      <c r="G46" s="11"/>
      <c r="H46" s="11"/>
    </row>
    <row r="47" spans="1:10" s="88" customFormat="1" ht="15" customHeight="1">
      <c r="A47" s="59"/>
      <c r="B47" s="120"/>
      <c r="C47" s="127"/>
      <c r="D47" s="127"/>
      <c r="E47" s="127"/>
      <c r="F47" s="154"/>
      <c r="G47" s="11"/>
      <c r="H47" s="11"/>
    </row>
    <row r="48" spans="1:10" s="88" customFormat="1" ht="15" customHeight="1">
      <c r="A48" s="59"/>
      <c r="B48" s="120"/>
      <c r="C48" s="127"/>
      <c r="D48" s="127"/>
      <c r="E48" s="127"/>
      <c r="F48" s="154"/>
      <c r="G48" s="11"/>
      <c r="H48" s="11"/>
    </row>
    <row r="49" spans="1:8" s="88" customFormat="1" ht="15" customHeight="1">
      <c r="A49" s="59"/>
      <c r="B49" s="120"/>
      <c r="C49" s="127"/>
      <c r="D49" s="127"/>
      <c r="E49" s="127"/>
      <c r="F49" s="154"/>
      <c r="G49" s="11"/>
      <c r="H49" s="11"/>
    </row>
    <row r="50" spans="1:8" s="88" customFormat="1" ht="15" customHeight="1">
      <c r="A50" s="59"/>
      <c r="B50" s="120"/>
      <c r="C50" s="127"/>
      <c r="D50" s="127"/>
      <c r="E50" s="127"/>
      <c r="F50" s="154"/>
      <c r="G50" s="11"/>
      <c r="H50" s="11"/>
    </row>
    <row r="51" spans="1:8" s="88" customFormat="1" ht="15" customHeight="1">
      <c r="A51" s="59"/>
      <c r="B51" s="120"/>
      <c r="C51" s="127"/>
      <c r="D51" s="127"/>
      <c r="E51" s="127"/>
      <c r="F51" s="154"/>
      <c r="G51" s="11"/>
      <c r="H51" s="11"/>
    </row>
    <row r="52" spans="1:8" s="88" customFormat="1" ht="15" customHeight="1">
      <c r="A52" s="59"/>
      <c r="B52" s="120"/>
      <c r="C52" s="127"/>
      <c r="D52" s="127"/>
      <c r="E52" s="127"/>
      <c r="F52" s="154"/>
      <c r="G52" s="11"/>
      <c r="H52" s="11"/>
    </row>
    <row r="53" spans="1:8" s="88" customFormat="1" ht="15" customHeight="1">
      <c r="A53" s="59"/>
      <c r="B53" s="120"/>
      <c r="C53" s="127"/>
      <c r="D53" s="127"/>
      <c r="E53" s="127"/>
      <c r="F53" s="154"/>
      <c r="G53" s="11"/>
      <c r="H53" s="11"/>
    </row>
    <row r="54" spans="1:8" s="88" customFormat="1" ht="15" customHeight="1">
      <c r="A54" s="59"/>
      <c r="B54" s="120"/>
      <c r="C54" s="127"/>
      <c r="D54" s="127"/>
      <c r="E54" s="127"/>
      <c r="F54" s="154"/>
      <c r="G54" s="11"/>
      <c r="H54" s="11"/>
    </row>
    <row r="55" spans="1:8" s="88" customFormat="1" ht="15" customHeight="1">
      <c r="A55" s="59"/>
      <c r="B55" s="120"/>
      <c r="C55" s="127"/>
      <c r="D55" s="127"/>
      <c r="E55" s="127"/>
      <c r="F55" s="154"/>
      <c r="G55" s="11"/>
      <c r="H55" s="11"/>
    </row>
    <row r="56" spans="1:8" s="88" customFormat="1" ht="15" customHeight="1">
      <c r="A56" s="59"/>
      <c r="B56" s="120"/>
      <c r="C56" s="127"/>
      <c r="D56" s="127"/>
      <c r="E56" s="127"/>
      <c r="F56" s="114"/>
      <c r="G56" s="11"/>
      <c r="H56" s="11"/>
    </row>
    <row r="57" spans="1:8" s="88" customFormat="1" ht="15" customHeight="1">
      <c r="A57" s="59"/>
      <c r="B57" s="120"/>
      <c r="C57" s="127"/>
      <c r="D57" s="127"/>
      <c r="E57" s="127"/>
      <c r="F57" s="114"/>
      <c r="G57" s="11"/>
      <c r="H57" s="11"/>
    </row>
    <row r="58" spans="1:8" s="88" customFormat="1" ht="15" customHeight="1">
      <c r="A58" s="59"/>
      <c r="B58" s="120"/>
      <c r="C58" s="127"/>
      <c r="D58" s="127"/>
      <c r="E58" s="127"/>
      <c r="F58" s="114"/>
      <c r="G58" s="11"/>
      <c r="H58" s="11"/>
    </row>
    <row r="59" spans="1:8" s="88" customFormat="1" ht="15" customHeight="1">
      <c r="A59" s="59"/>
      <c r="B59" s="120"/>
      <c r="C59" s="127"/>
      <c r="D59" s="127"/>
      <c r="E59" s="127"/>
      <c r="F59" s="114"/>
      <c r="G59" s="11"/>
      <c r="H59" s="11"/>
    </row>
    <row r="60" spans="1:8" s="88" customFormat="1" ht="15" customHeight="1">
      <c r="A60" s="59"/>
      <c r="B60" s="120"/>
      <c r="C60" s="127"/>
      <c r="D60" s="127"/>
      <c r="E60" s="127"/>
      <c r="F60" s="114"/>
      <c r="G60" s="11"/>
      <c r="H60" s="11"/>
    </row>
    <row r="61" spans="1:8" s="88" customFormat="1" ht="15" customHeight="1">
      <c r="A61" s="59"/>
      <c r="B61" s="120"/>
      <c r="C61" s="127"/>
      <c r="D61" s="127"/>
      <c r="E61" s="127"/>
      <c r="F61" s="114"/>
      <c r="G61" s="11"/>
      <c r="H61" s="11"/>
    </row>
    <row r="62" spans="1:8" s="88" customFormat="1" ht="15" customHeight="1">
      <c r="A62" s="59"/>
      <c r="B62" s="120"/>
      <c r="C62" s="127"/>
      <c r="D62" s="127"/>
      <c r="E62" s="127"/>
      <c r="F62" s="114"/>
      <c r="G62" s="11"/>
      <c r="H62" s="11"/>
    </row>
    <row r="63" spans="1:8" s="88" customFormat="1" ht="15" customHeight="1">
      <c r="A63" s="59"/>
      <c r="B63" s="120"/>
      <c r="C63" s="127"/>
      <c r="D63" s="127"/>
      <c r="E63" s="127"/>
      <c r="F63" s="114"/>
      <c r="G63" s="11"/>
      <c r="H63" s="11"/>
    </row>
    <row r="64" spans="1:8" s="88" customFormat="1" ht="15" customHeight="1">
      <c r="A64" s="59"/>
      <c r="B64" s="120"/>
      <c r="C64" s="127"/>
      <c r="D64" s="127"/>
      <c r="E64" s="127"/>
      <c r="F64" s="114"/>
      <c r="G64" s="11"/>
      <c r="H64" s="11"/>
    </row>
    <row r="65" spans="1:8" s="88" customFormat="1" ht="15" customHeight="1">
      <c r="A65" s="59"/>
      <c r="B65" s="120"/>
      <c r="C65" s="127"/>
      <c r="D65" s="127"/>
      <c r="E65" s="127"/>
      <c r="F65" s="114"/>
      <c r="G65" s="11"/>
      <c r="H65" s="11"/>
    </row>
    <row r="66" spans="1:8" s="88" customFormat="1" ht="15" customHeight="1">
      <c r="A66" s="59"/>
      <c r="B66" s="120"/>
      <c r="C66" s="127"/>
      <c r="D66" s="127"/>
      <c r="E66" s="127"/>
      <c r="F66" s="114"/>
      <c r="G66" s="11"/>
      <c r="H66" s="11"/>
    </row>
    <row r="67" spans="1:8" s="88" customFormat="1" ht="15" customHeight="1">
      <c r="A67" s="59"/>
      <c r="B67" s="120"/>
      <c r="C67" s="127"/>
      <c r="D67" s="127"/>
      <c r="E67" s="127"/>
      <c r="F67" s="114"/>
      <c r="G67" s="11"/>
      <c r="H67" s="11"/>
    </row>
    <row r="68" spans="1:8" s="88" customFormat="1" ht="15" customHeight="1">
      <c r="A68" s="59"/>
      <c r="B68" s="120"/>
      <c r="C68" s="127"/>
      <c r="D68" s="127"/>
      <c r="E68" s="127"/>
      <c r="F68" s="114"/>
      <c r="G68" s="11"/>
      <c r="H68" s="11"/>
    </row>
    <row r="69" spans="1:8" s="88" customFormat="1" ht="15" customHeight="1">
      <c r="A69" s="59"/>
      <c r="B69" s="120"/>
      <c r="C69" s="127"/>
      <c r="D69" s="127"/>
      <c r="E69" s="127"/>
      <c r="F69" s="114"/>
      <c r="G69" s="11"/>
      <c r="H69" s="11"/>
    </row>
    <row r="70" spans="1:8" s="88" customFormat="1" ht="15" customHeight="1">
      <c r="A70" s="59"/>
      <c r="B70" s="120"/>
      <c r="C70" s="127"/>
      <c r="D70" s="127"/>
      <c r="E70" s="127"/>
      <c r="F70" s="114"/>
      <c r="G70" s="11"/>
      <c r="H70" s="11"/>
    </row>
    <row r="71" spans="1:8" s="88" customFormat="1" ht="15" customHeight="1">
      <c r="A71" s="59"/>
      <c r="B71" s="120"/>
      <c r="C71" s="127"/>
      <c r="D71" s="127"/>
      <c r="E71" s="127"/>
      <c r="F71" s="114"/>
      <c r="G71" s="11"/>
      <c r="H71" s="11"/>
    </row>
    <row r="72" spans="1:8" s="88" customFormat="1" ht="15" customHeight="1">
      <c r="A72" s="59"/>
      <c r="B72" s="120"/>
      <c r="C72" s="127"/>
      <c r="D72" s="127"/>
      <c r="E72" s="127"/>
      <c r="F72" s="114"/>
      <c r="G72" s="11"/>
      <c r="H72" s="11"/>
    </row>
    <row r="73" spans="1:8" s="88" customFormat="1" ht="15" customHeight="1">
      <c r="A73" s="59"/>
      <c r="B73" s="120"/>
      <c r="C73" s="127"/>
      <c r="D73" s="127"/>
      <c r="E73" s="127"/>
      <c r="F73" s="114"/>
      <c r="G73" s="11"/>
      <c r="H73" s="11"/>
    </row>
    <row r="74" spans="1:8" s="88" customFormat="1" ht="15" customHeight="1">
      <c r="A74" s="59"/>
      <c r="B74" s="120"/>
      <c r="C74" s="127"/>
      <c r="D74" s="127"/>
      <c r="E74" s="127"/>
      <c r="F74" s="114"/>
      <c r="G74" s="11"/>
      <c r="H74" s="11"/>
    </row>
    <row r="75" spans="1:8" s="88" customFormat="1" ht="15" customHeight="1">
      <c r="A75" s="59"/>
      <c r="B75" s="120"/>
      <c r="C75" s="127"/>
      <c r="D75" s="127"/>
      <c r="E75" s="127"/>
      <c r="F75" s="114"/>
      <c r="G75" s="11"/>
      <c r="H75" s="11"/>
    </row>
    <row r="76" spans="1:8" s="88" customFormat="1" ht="15" customHeight="1">
      <c r="A76" s="59"/>
      <c r="B76" s="120"/>
      <c r="C76" s="127"/>
      <c r="D76" s="127"/>
      <c r="E76" s="127"/>
      <c r="F76" s="114"/>
      <c r="G76" s="11"/>
      <c r="H76" s="11"/>
    </row>
    <row r="77" spans="1:8" s="88" customFormat="1" ht="15" customHeight="1">
      <c r="A77" s="59"/>
      <c r="B77" s="120"/>
      <c r="C77" s="127"/>
      <c r="D77" s="127"/>
      <c r="E77" s="127"/>
      <c r="F77" s="114"/>
      <c r="G77" s="11"/>
      <c r="H77" s="11"/>
    </row>
    <row r="78" spans="1:8" s="88" customFormat="1" ht="15" customHeight="1">
      <c r="A78" s="59"/>
      <c r="B78" s="120"/>
      <c r="C78" s="127"/>
      <c r="D78" s="127"/>
      <c r="E78" s="127"/>
      <c r="F78" s="114"/>
      <c r="G78" s="11"/>
      <c r="H78" s="11"/>
    </row>
    <row r="79" spans="1:8" s="88" customFormat="1" ht="15" customHeight="1">
      <c r="A79" s="59"/>
      <c r="B79" s="120"/>
      <c r="C79" s="127"/>
      <c r="D79" s="127"/>
      <c r="E79" s="127"/>
      <c r="F79" s="114"/>
      <c r="G79" s="11"/>
      <c r="H79" s="11"/>
    </row>
    <row r="80" spans="1:8" s="88" customFormat="1" ht="15" customHeight="1">
      <c r="A80" s="59"/>
      <c r="B80" s="120"/>
      <c r="C80" s="127"/>
      <c r="D80" s="127"/>
      <c r="E80" s="127"/>
      <c r="F80" s="114"/>
      <c r="G80" s="11"/>
      <c r="H80" s="11"/>
    </row>
    <row r="81" spans="1:6" s="15" customFormat="1" ht="36" customHeight="1">
      <c r="A81" s="218"/>
      <c r="B81" s="121"/>
      <c r="C81" s="218"/>
      <c r="D81" s="218"/>
      <c r="E81" s="218"/>
      <c r="F81" s="218"/>
    </row>
    <row r="82" spans="1:6" s="15" customFormat="1" ht="15" customHeight="1">
      <c r="A82" s="90"/>
      <c r="B82" s="216"/>
      <c r="C82" s="11"/>
      <c r="D82" s="11"/>
      <c r="E82" s="11"/>
      <c r="F82" s="11"/>
    </row>
    <row r="83" spans="1:6" ht="15" customHeight="1">
      <c r="B83" s="122"/>
      <c r="C83" s="12"/>
      <c r="D83" s="12"/>
      <c r="E83" s="12"/>
      <c r="F83" s="12"/>
    </row>
    <row r="84" spans="1:6" ht="15" customHeight="1">
      <c r="B84" s="122"/>
    </row>
    <row r="85" spans="1:6" ht="15" customHeight="1">
      <c r="B85" s="122"/>
    </row>
    <row r="86" spans="1:6" ht="15" customHeight="1">
      <c r="B86" s="122"/>
    </row>
    <row r="87" spans="1:6" ht="15" customHeight="1">
      <c r="B87" s="122"/>
    </row>
    <row r="88" spans="1:6" ht="15" customHeight="1">
      <c r="B88" s="122"/>
    </row>
    <row r="89" spans="1:6" ht="15" customHeight="1">
      <c r="B89" s="122"/>
    </row>
    <row r="90" spans="1:6" ht="15" customHeight="1">
      <c r="B90" s="122"/>
    </row>
    <row r="91" spans="1:6" ht="15" customHeight="1">
      <c r="B91" s="122"/>
    </row>
    <row r="92" spans="1:6" ht="15" customHeight="1">
      <c r="B92" s="122"/>
    </row>
    <row r="93" spans="1:6" ht="15" customHeight="1">
      <c r="B93" s="122"/>
    </row>
    <row r="94" spans="1:6" ht="15" customHeight="1">
      <c r="B94" s="122"/>
    </row>
    <row r="95" spans="1:6" ht="15" customHeight="1">
      <c r="A95" s="11"/>
      <c r="B95" s="122"/>
    </row>
    <row r="96" spans="1:6" ht="15" customHeight="1">
      <c r="A96" s="11"/>
      <c r="B96" s="122"/>
    </row>
    <row r="97" spans="1:2" ht="15" customHeight="1">
      <c r="A97" s="11"/>
      <c r="B97" s="122"/>
    </row>
    <row r="98" spans="1:2" ht="15" customHeight="1">
      <c r="A98" s="11"/>
      <c r="B98" s="122"/>
    </row>
    <row r="99" spans="1:2" ht="15" customHeight="1">
      <c r="A99" s="11"/>
      <c r="B99" s="122"/>
    </row>
    <row r="100" spans="1:2" ht="15" customHeight="1">
      <c r="A100" s="11"/>
      <c r="B100" s="122"/>
    </row>
    <row r="101" spans="1:2" ht="15" customHeight="1">
      <c r="A101" s="11"/>
      <c r="B101" s="122"/>
    </row>
    <row r="102" spans="1:2" ht="15" customHeight="1">
      <c r="A102" s="11"/>
      <c r="B102" s="122"/>
    </row>
    <row r="103" spans="1:2" ht="15" customHeight="1">
      <c r="A103" s="11"/>
      <c r="B103" s="122"/>
    </row>
    <row r="104" spans="1:2" ht="15" customHeight="1">
      <c r="A104" s="11"/>
      <c r="B104" s="122"/>
    </row>
    <row r="105" spans="1:2" ht="15" customHeight="1">
      <c r="A105" s="11"/>
      <c r="B105" s="122"/>
    </row>
    <row r="106" spans="1:2" ht="15" customHeight="1">
      <c r="A106" s="11"/>
      <c r="B106" s="122"/>
    </row>
    <row r="107" spans="1:2" ht="15" customHeight="1">
      <c r="A107" s="11"/>
      <c r="B107" s="122"/>
    </row>
    <row r="108" spans="1:2" ht="15" customHeight="1">
      <c r="A108" s="11"/>
      <c r="B108" s="122"/>
    </row>
    <row r="109" spans="1:2" ht="15" customHeight="1">
      <c r="A109" s="11"/>
      <c r="B109" s="122"/>
    </row>
    <row r="110" spans="1:2" ht="15" customHeight="1">
      <c r="A110" s="11"/>
      <c r="B110" s="122"/>
    </row>
    <row r="111" spans="1:2" ht="15" customHeight="1">
      <c r="A111" s="11"/>
      <c r="B111" s="122"/>
    </row>
    <row r="112" spans="1:2" ht="15" customHeight="1">
      <c r="A112" s="11"/>
      <c r="B112" s="122"/>
    </row>
    <row r="113" spans="1:2" ht="15" customHeight="1">
      <c r="A113" s="11"/>
      <c r="B113" s="122"/>
    </row>
    <row r="114" spans="1:2" ht="15" customHeight="1">
      <c r="A114" s="11"/>
      <c r="B114" s="122"/>
    </row>
    <row r="115" spans="1:2" ht="15" customHeight="1">
      <c r="A115" s="11"/>
      <c r="B115" s="122"/>
    </row>
    <row r="116" spans="1:2" ht="15" customHeight="1">
      <c r="A116" s="11"/>
      <c r="B116" s="122"/>
    </row>
    <row r="117" spans="1:2" ht="15" customHeight="1">
      <c r="A117" s="11"/>
      <c r="B117" s="122"/>
    </row>
    <row r="118" spans="1:2" ht="15" customHeight="1">
      <c r="A118" s="11"/>
      <c r="B118" s="122"/>
    </row>
    <row r="119" spans="1:2" ht="15" customHeight="1">
      <c r="A119" s="11"/>
      <c r="B119" s="122"/>
    </row>
    <row r="120" spans="1:2" ht="15" customHeight="1">
      <c r="A120" s="11"/>
      <c r="B120" s="122"/>
    </row>
    <row r="121" spans="1:2" ht="15" customHeight="1">
      <c r="A121" s="11"/>
      <c r="B121" s="122"/>
    </row>
    <row r="122" spans="1:2" ht="15" customHeight="1">
      <c r="A122" s="11"/>
      <c r="B122" s="122"/>
    </row>
    <row r="123" spans="1:2" ht="15" customHeight="1">
      <c r="A123" s="11"/>
      <c r="B123" s="122"/>
    </row>
    <row r="124" spans="1:2" ht="15" customHeight="1">
      <c r="A124" s="11"/>
      <c r="B124" s="122"/>
    </row>
    <row r="125" spans="1:2" ht="15" customHeight="1">
      <c r="A125" s="11"/>
      <c r="B125" s="122"/>
    </row>
    <row r="126" spans="1:2" ht="15" customHeight="1">
      <c r="A126" s="11"/>
      <c r="B126" s="122"/>
    </row>
    <row r="127" spans="1:2" ht="15" customHeight="1">
      <c r="A127" s="11"/>
      <c r="B127" s="122"/>
    </row>
    <row r="128" spans="1:2" ht="15" customHeight="1">
      <c r="A128" s="11"/>
      <c r="B128" s="122"/>
    </row>
    <row r="129" spans="1:2" ht="15" customHeight="1">
      <c r="A129" s="11"/>
      <c r="B129" s="122"/>
    </row>
    <row r="130" spans="1:2" ht="15" customHeight="1">
      <c r="A130" s="11"/>
      <c r="B130" s="122"/>
    </row>
    <row r="131" spans="1:2" ht="15" customHeight="1">
      <c r="A131" s="11"/>
      <c r="B131" s="122"/>
    </row>
    <row r="132" spans="1:2" ht="15" customHeight="1">
      <c r="A132" s="11"/>
      <c r="B132" s="122"/>
    </row>
    <row r="133" spans="1:2" ht="15" customHeight="1">
      <c r="A133" s="11"/>
      <c r="B133" s="122"/>
    </row>
    <row r="134" spans="1:2" ht="15" customHeight="1">
      <c r="A134" s="11"/>
      <c r="B134" s="122"/>
    </row>
    <row r="135" spans="1:2" ht="15" customHeight="1">
      <c r="A135" s="11"/>
      <c r="B135" s="122"/>
    </row>
    <row r="136" spans="1:2" ht="15" customHeight="1">
      <c r="A136" s="11"/>
      <c r="B136" s="122"/>
    </row>
    <row r="137" spans="1:2" ht="15" customHeight="1">
      <c r="A137" s="11"/>
      <c r="B137" s="122"/>
    </row>
    <row r="138" spans="1:2" ht="15" customHeight="1">
      <c r="A138" s="11"/>
      <c r="B138" s="122"/>
    </row>
    <row r="139" spans="1:2" ht="15" customHeight="1">
      <c r="A139" s="11"/>
      <c r="B139" s="122"/>
    </row>
    <row r="140" spans="1:2" ht="15" customHeight="1">
      <c r="A140" s="11"/>
      <c r="B140" s="122"/>
    </row>
    <row r="141" spans="1:2" ht="15" customHeight="1">
      <c r="A141" s="11"/>
      <c r="B141" s="122"/>
    </row>
    <row r="142" spans="1:2" ht="15" customHeight="1">
      <c r="A142" s="11"/>
      <c r="B142" s="122"/>
    </row>
    <row r="143" spans="1:2" ht="15" customHeight="1">
      <c r="A143" s="11"/>
      <c r="B143" s="122"/>
    </row>
    <row r="144" spans="1:2" ht="15" customHeight="1">
      <c r="A144" s="11"/>
      <c r="B144" s="122"/>
    </row>
    <row r="145" spans="1:2" ht="15" customHeight="1">
      <c r="A145" s="11"/>
      <c r="B145" s="122"/>
    </row>
    <row r="146" spans="1:2" ht="15" customHeight="1">
      <c r="A146" s="11"/>
      <c r="B146" s="122"/>
    </row>
    <row r="147" spans="1:2" ht="15" customHeight="1">
      <c r="A147" s="11"/>
      <c r="B147" s="122"/>
    </row>
    <row r="148" spans="1:2" ht="15" customHeight="1">
      <c r="A148" s="11"/>
      <c r="B148" s="122"/>
    </row>
    <row r="149" spans="1:2" ht="15" customHeight="1">
      <c r="A149" s="11"/>
      <c r="B149" s="122"/>
    </row>
    <row r="150" spans="1:2" ht="15" customHeight="1">
      <c r="A150" s="11"/>
      <c r="B150" s="122"/>
    </row>
    <row r="151" spans="1:2" ht="15" customHeight="1">
      <c r="A151" s="11"/>
      <c r="B151" s="122"/>
    </row>
    <row r="152" spans="1:2" ht="15" customHeight="1">
      <c r="A152" s="11"/>
      <c r="B152" s="122"/>
    </row>
    <row r="153" spans="1:2" ht="15" customHeight="1">
      <c r="A153" s="11"/>
      <c r="B153" s="122"/>
    </row>
    <row r="154" spans="1:2" ht="15" customHeight="1">
      <c r="A154" s="11"/>
      <c r="B154" s="122"/>
    </row>
    <row r="155" spans="1:2" ht="15" customHeight="1">
      <c r="A155" s="11"/>
      <c r="B155" s="122"/>
    </row>
    <row r="156" spans="1:2" ht="15" customHeight="1">
      <c r="A156" s="11"/>
      <c r="B156" s="122"/>
    </row>
    <row r="157" spans="1:2" ht="15" customHeight="1">
      <c r="A157" s="11"/>
      <c r="B157" s="122"/>
    </row>
    <row r="158" spans="1:2" ht="15" customHeight="1">
      <c r="A158" s="11"/>
      <c r="B158" s="122"/>
    </row>
    <row r="159" spans="1:2" ht="15" customHeight="1">
      <c r="A159" s="11"/>
      <c r="B159" s="122"/>
    </row>
    <row r="160" spans="1:2" ht="15" customHeight="1">
      <c r="A160" s="11"/>
      <c r="B160" s="122"/>
    </row>
    <row r="161" spans="1:2" ht="15" customHeight="1">
      <c r="A161" s="11"/>
      <c r="B161" s="122"/>
    </row>
    <row r="162" spans="1:2" ht="15" customHeight="1">
      <c r="A162" s="11"/>
      <c r="B162" s="122"/>
    </row>
    <row r="163" spans="1:2" ht="15" customHeight="1">
      <c r="A163" s="11"/>
      <c r="B163" s="122"/>
    </row>
    <row r="164" spans="1:2" ht="15" customHeight="1">
      <c r="A164" s="11"/>
      <c r="B164" s="122"/>
    </row>
    <row r="165" spans="1:2" ht="15" customHeight="1">
      <c r="A165" s="11"/>
      <c r="B165" s="122"/>
    </row>
    <row r="166" spans="1:2" ht="15" customHeight="1">
      <c r="A166" s="11"/>
      <c r="B166" s="122"/>
    </row>
    <row r="167" spans="1:2" ht="15" customHeight="1">
      <c r="A167" s="11"/>
      <c r="B167" s="122"/>
    </row>
    <row r="168" spans="1:2" ht="15" customHeight="1">
      <c r="A168" s="11"/>
      <c r="B168" s="122"/>
    </row>
    <row r="169" spans="1:2">
      <c r="A169" s="11"/>
      <c r="B169" s="122"/>
    </row>
    <row r="170" spans="1:2">
      <c r="A170" s="11"/>
      <c r="B170" s="122"/>
    </row>
    <row r="171" spans="1:2">
      <c r="A171" s="11"/>
      <c r="B171" s="122"/>
    </row>
    <row r="172" spans="1:2">
      <c r="A172" s="11"/>
      <c r="B172" s="122"/>
    </row>
    <row r="173" spans="1:2">
      <c r="A173" s="11"/>
      <c r="B173" s="122"/>
    </row>
    <row r="174" spans="1:2">
      <c r="A174" s="11"/>
      <c r="B174" s="122"/>
    </row>
    <row r="175" spans="1:2">
      <c r="A175" s="11"/>
      <c r="B175" s="122"/>
    </row>
    <row r="176" spans="1:2">
      <c r="A176" s="11"/>
      <c r="B176" s="122"/>
    </row>
    <row r="177" spans="1:2">
      <c r="A177" s="11"/>
      <c r="B177" s="122"/>
    </row>
    <row r="178" spans="1:2">
      <c r="A178" s="11"/>
      <c r="B178" s="122"/>
    </row>
    <row r="179" spans="1:2">
      <c r="A179" s="11"/>
      <c r="B179" s="122"/>
    </row>
    <row r="180" spans="1:2">
      <c r="A180" s="11"/>
      <c r="B180" s="122"/>
    </row>
    <row r="181" spans="1:2">
      <c r="A181" s="11"/>
      <c r="B181" s="122"/>
    </row>
    <row r="182" spans="1:2">
      <c r="A182" s="11"/>
      <c r="B182" s="122"/>
    </row>
    <row r="183" spans="1:2">
      <c r="A183" s="11"/>
      <c r="B183" s="122"/>
    </row>
    <row r="184" spans="1:2">
      <c r="A184" s="11"/>
      <c r="B184" s="122"/>
    </row>
    <row r="185" spans="1:2">
      <c r="A185" s="11"/>
      <c r="B185" s="122"/>
    </row>
    <row r="186" spans="1:2">
      <c r="A186" s="11"/>
      <c r="B186" s="122"/>
    </row>
    <row r="187" spans="1:2">
      <c r="A187" s="11"/>
      <c r="B187" s="122"/>
    </row>
    <row r="188" spans="1:2">
      <c r="A188" s="11"/>
      <c r="B188" s="122"/>
    </row>
    <row r="189" spans="1:2">
      <c r="A189" s="11"/>
      <c r="B189" s="122"/>
    </row>
    <row r="190" spans="1:2">
      <c r="A190" s="11"/>
      <c r="B190" s="122"/>
    </row>
    <row r="191" spans="1:2">
      <c r="A191" s="11"/>
      <c r="B191" s="122"/>
    </row>
    <row r="192" spans="1:2">
      <c r="A192" s="11"/>
      <c r="B192" s="122"/>
    </row>
    <row r="193" spans="1:2">
      <c r="A193" s="11"/>
      <c r="B193" s="122"/>
    </row>
    <row r="194" spans="1:2">
      <c r="A194" s="11"/>
      <c r="B194" s="122"/>
    </row>
    <row r="195" spans="1:2">
      <c r="A195" s="11"/>
      <c r="B195" s="122"/>
    </row>
    <row r="196" spans="1:2">
      <c r="A196" s="11"/>
      <c r="B196" s="122"/>
    </row>
    <row r="197" spans="1:2">
      <c r="A197" s="11"/>
      <c r="B197" s="122"/>
    </row>
    <row r="198" spans="1:2">
      <c r="A198" s="11"/>
      <c r="B198" s="122"/>
    </row>
    <row r="199" spans="1:2">
      <c r="A199" s="11"/>
      <c r="B199" s="122"/>
    </row>
    <row r="200" spans="1:2">
      <c r="A200" s="11"/>
      <c r="B200" s="122"/>
    </row>
    <row r="201" spans="1:2">
      <c r="A201" s="11"/>
      <c r="B201" s="122"/>
    </row>
    <row r="202" spans="1:2">
      <c r="A202" s="11"/>
      <c r="B202" s="122"/>
    </row>
    <row r="203" spans="1:2">
      <c r="A203" s="11"/>
      <c r="B203" s="122"/>
    </row>
    <row r="204" spans="1:2">
      <c r="A204" s="11"/>
      <c r="B204" s="122"/>
    </row>
    <row r="205" spans="1:2">
      <c r="A205" s="11"/>
      <c r="B205" s="122"/>
    </row>
    <row r="206" spans="1:2">
      <c r="A206" s="11"/>
      <c r="B206" s="122"/>
    </row>
    <row r="207" spans="1:2">
      <c r="A207" s="11"/>
      <c r="B207" s="122"/>
    </row>
    <row r="208" spans="1:2">
      <c r="A208" s="11"/>
      <c r="B208" s="122"/>
    </row>
    <row r="209" spans="1:2">
      <c r="A209" s="11"/>
      <c r="B209" s="122"/>
    </row>
    <row r="210" spans="1:2">
      <c r="A210" s="11"/>
      <c r="B210" s="122"/>
    </row>
    <row r="211" spans="1:2">
      <c r="A211" s="11"/>
      <c r="B211" s="122"/>
    </row>
    <row r="212" spans="1:2">
      <c r="A212" s="11"/>
      <c r="B212" s="122"/>
    </row>
    <row r="213" spans="1:2">
      <c r="A213" s="11"/>
      <c r="B213" s="122"/>
    </row>
    <row r="214" spans="1:2">
      <c r="A214" s="11"/>
      <c r="B214" s="122"/>
    </row>
    <row r="215" spans="1:2">
      <c r="A215" s="11"/>
      <c r="B215" s="122"/>
    </row>
    <row r="216" spans="1:2">
      <c r="A216" s="11"/>
      <c r="B216" s="122"/>
    </row>
    <row r="217" spans="1:2">
      <c r="A217" s="11"/>
      <c r="B217" s="122"/>
    </row>
    <row r="218" spans="1:2">
      <c r="A218" s="11"/>
      <c r="B218" s="122"/>
    </row>
    <row r="219" spans="1:2">
      <c r="A219" s="11"/>
      <c r="B219" s="122"/>
    </row>
    <row r="220" spans="1:2">
      <c r="A220" s="11"/>
      <c r="B220" s="122"/>
    </row>
    <row r="221" spans="1:2">
      <c r="A221" s="11"/>
      <c r="B221" s="122"/>
    </row>
    <row r="222" spans="1:2">
      <c r="A222" s="11"/>
      <c r="B222" s="122"/>
    </row>
    <row r="223" spans="1:2">
      <c r="A223" s="11"/>
      <c r="B223" s="122"/>
    </row>
    <row r="224" spans="1:2">
      <c r="A224" s="11"/>
      <c r="B224" s="122"/>
    </row>
    <row r="225" spans="1:2">
      <c r="A225" s="11"/>
      <c r="B225" s="122"/>
    </row>
    <row r="226" spans="1:2">
      <c r="A226" s="11"/>
      <c r="B226" s="122"/>
    </row>
    <row r="227" spans="1:2">
      <c r="A227" s="11"/>
      <c r="B227" s="122"/>
    </row>
    <row r="228" spans="1:2">
      <c r="A228" s="11"/>
      <c r="B228" s="122"/>
    </row>
    <row r="229" spans="1:2">
      <c r="A229" s="11"/>
      <c r="B229" s="122"/>
    </row>
    <row r="230" spans="1:2">
      <c r="A230" s="11"/>
      <c r="B230" s="122"/>
    </row>
    <row r="231" spans="1:2">
      <c r="A231" s="11"/>
      <c r="B231" s="122"/>
    </row>
    <row r="232" spans="1:2">
      <c r="A232" s="11"/>
      <c r="B232" s="122"/>
    </row>
    <row r="233" spans="1:2">
      <c r="A233" s="11"/>
      <c r="B233" s="122"/>
    </row>
    <row r="234" spans="1:2">
      <c r="A234" s="11"/>
      <c r="B234" s="122"/>
    </row>
    <row r="235" spans="1:2">
      <c r="A235" s="11"/>
      <c r="B235" s="122"/>
    </row>
    <row r="236" spans="1:2">
      <c r="A236" s="11"/>
      <c r="B236" s="122"/>
    </row>
    <row r="237" spans="1:2">
      <c r="A237" s="11"/>
      <c r="B237" s="122"/>
    </row>
    <row r="238" spans="1:2">
      <c r="A238" s="11"/>
      <c r="B238" s="122"/>
    </row>
    <row r="239" spans="1:2">
      <c r="A239" s="11"/>
      <c r="B239" s="122"/>
    </row>
    <row r="240" spans="1:2">
      <c r="A240" s="11"/>
      <c r="B240" s="122"/>
    </row>
    <row r="241" spans="1:2">
      <c r="A241" s="11"/>
      <c r="B241" s="122"/>
    </row>
    <row r="242" spans="1:2">
      <c r="A242" s="11"/>
      <c r="B242" s="122"/>
    </row>
    <row r="243" spans="1:2">
      <c r="A243" s="11"/>
      <c r="B243" s="122"/>
    </row>
    <row r="244" spans="1:2">
      <c r="A244" s="11"/>
      <c r="B244" s="122"/>
    </row>
    <row r="245" spans="1:2">
      <c r="A245" s="11"/>
      <c r="B245" s="122"/>
    </row>
    <row r="246" spans="1:2">
      <c r="A246" s="11"/>
      <c r="B246" s="122"/>
    </row>
    <row r="247" spans="1:2">
      <c r="A247" s="11"/>
      <c r="B247" s="122"/>
    </row>
    <row r="248" spans="1:2">
      <c r="A248" s="11"/>
      <c r="B248" s="122"/>
    </row>
    <row r="249" spans="1:2">
      <c r="A249" s="11"/>
      <c r="B249" s="122"/>
    </row>
    <row r="250" spans="1:2">
      <c r="A250" s="11"/>
      <c r="B250" s="122"/>
    </row>
    <row r="251" spans="1:2">
      <c r="A251" s="11"/>
      <c r="B251" s="122"/>
    </row>
    <row r="252" spans="1:2">
      <c r="A252" s="11"/>
      <c r="B252" s="122"/>
    </row>
    <row r="253" spans="1:2">
      <c r="A253" s="11"/>
      <c r="B253" s="122"/>
    </row>
    <row r="254" spans="1:2">
      <c r="A254" s="11"/>
      <c r="B254" s="122"/>
    </row>
    <row r="255" spans="1:2">
      <c r="A255" s="11"/>
      <c r="B255" s="122"/>
    </row>
    <row r="256" spans="1:2">
      <c r="A256" s="11"/>
      <c r="B256" s="122"/>
    </row>
    <row r="257" spans="1:2">
      <c r="A257" s="11"/>
      <c r="B257" s="122"/>
    </row>
    <row r="258" spans="1:2">
      <c r="A258" s="11"/>
      <c r="B258" s="122"/>
    </row>
  </sheetData>
  <mergeCells count="5">
    <mergeCell ref="A1:C1"/>
    <mergeCell ref="E1:F1"/>
    <mergeCell ref="B7:B8"/>
    <mergeCell ref="C7:E7"/>
    <mergeCell ref="A6:C6"/>
  </mergeCells>
  <hyperlinks>
    <hyperlink ref="E1" location="Índice!A1" display="Volver al índice"/>
    <hyperlink ref="F1" location="Índice!A1" display="Volver al índice"/>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dimension ref="A1:EC42"/>
  <sheetViews>
    <sheetView topLeftCell="A2" workbookViewId="0">
      <selection activeCell="G10" sqref="G10"/>
    </sheetView>
  </sheetViews>
  <sheetFormatPr baseColWidth="10" defaultColWidth="8.42578125" defaultRowHeight="12.75"/>
  <cols>
    <col min="1" max="1" width="2.85546875" style="2" customWidth="1"/>
    <col min="2" max="2" width="55.5703125" style="208" customWidth="1"/>
    <col min="3" max="3" width="1.85546875" style="1" customWidth="1"/>
    <col min="4" max="4" width="15.140625" style="2" customWidth="1"/>
    <col min="5" max="5" width="12.85546875" style="2" customWidth="1"/>
    <col min="6" max="6" width="1.5703125" style="2" customWidth="1"/>
    <col min="7" max="7" width="18.5703125" style="2" customWidth="1"/>
    <col min="8" max="8" width="1.5703125" style="1" customWidth="1"/>
    <col min="9" max="10" width="12.85546875" style="2" customWidth="1"/>
    <col min="11" max="12" width="8.42578125" style="2"/>
    <col min="13" max="13" width="22.5703125" style="2" customWidth="1"/>
    <col min="14" max="14" width="14.28515625" style="2" customWidth="1"/>
    <col min="15" max="16384" width="8.42578125" style="2"/>
  </cols>
  <sheetData>
    <row r="1" spans="1:133" ht="15">
      <c r="A1" s="352" t="s">
        <v>32</v>
      </c>
      <c r="B1" s="361"/>
      <c r="C1" s="361"/>
      <c r="D1" s="361"/>
      <c r="E1" s="37"/>
      <c r="F1" s="37"/>
      <c r="G1" s="1"/>
      <c r="I1" s="1"/>
      <c r="J1" s="178"/>
    </row>
    <row r="2" spans="1:133" ht="5.25" customHeight="1">
      <c r="B2" s="3"/>
      <c r="D2" s="1"/>
      <c r="E2" s="1"/>
      <c r="F2" s="1"/>
      <c r="G2" s="1"/>
      <c r="I2" s="1"/>
      <c r="J2" s="1"/>
    </row>
    <row r="3" spans="1:133" s="67" customFormat="1" ht="15" customHeight="1">
      <c r="A3" s="42" t="s">
        <v>3327</v>
      </c>
      <c r="B3" s="42"/>
      <c r="C3" s="42"/>
      <c r="D3" s="42"/>
      <c r="E3" s="42"/>
      <c r="F3" s="42"/>
      <c r="G3" s="42"/>
      <c r="H3" s="42"/>
      <c r="I3" s="42"/>
      <c r="J3" s="42"/>
    </row>
    <row r="4" spans="1:133" s="67" customFormat="1" ht="15" customHeight="1">
      <c r="A4" s="43" t="s">
        <v>3328</v>
      </c>
      <c r="B4" s="43"/>
      <c r="C4" s="43"/>
      <c r="D4" s="68"/>
      <c r="E4" s="68"/>
      <c r="F4" s="68"/>
      <c r="G4" s="68"/>
      <c r="H4" s="68"/>
      <c r="I4" s="68"/>
      <c r="J4" s="68"/>
      <c r="K4" s="69"/>
    </row>
    <row r="5" spans="1:133" s="67" customFormat="1" ht="6" customHeight="1">
      <c r="B5" s="179"/>
      <c r="C5" s="180"/>
      <c r="D5" s="180"/>
      <c r="E5" s="180"/>
      <c r="F5" s="180"/>
      <c r="G5" s="180"/>
      <c r="H5" s="180"/>
      <c r="I5" s="180"/>
      <c r="J5" s="180"/>
      <c r="K5" s="69"/>
    </row>
    <row r="6" spans="1:133" s="183" customFormat="1" ht="30" customHeight="1" thickBot="1">
      <c r="A6" s="347" t="s">
        <v>3678</v>
      </c>
      <c r="B6" s="348"/>
      <c r="C6" s="348"/>
      <c r="D6" s="181"/>
      <c r="E6" s="182"/>
      <c r="H6" s="184"/>
      <c r="I6" s="184"/>
      <c r="J6" s="184"/>
      <c r="K6" s="184"/>
      <c r="L6" s="184"/>
      <c r="M6" s="184"/>
      <c r="N6" s="184"/>
      <c r="O6" s="184"/>
      <c r="P6" s="184"/>
      <c r="Q6" s="184"/>
      <c r="R6" s="184"/>
      <c r="S6" s="184"/>
      <c r="T6" s="184"/>
      <c r="U6" s="184"/>
      <c r="V6" s="184"/>
      <c r="W6" s="184"/>
      <c r="X6" s="184"/>
      <c r="Y6" s="184"/>
      <c r="Z6" s="184"/>
      <c r="AA6" s="184"/>
      <c r="AB6" s="184"/>
      <c r="AC6" s="184"/>
      <c r="AD6" s="184"/>
      <c r="AE6" s="184"/>
      <c r="AF6" s="184"/>
      <c r="AG6" s="184"/>
      <c r="AH6" s="184"/>
      <c r="AI6" s="184"/>
      <c r="AJ6" s="184"/>
      <c r="AK6" s="184"/>
      <c r="AL6" s="184"/>
      <c r="AM6" s="184"/>
      <c r="AN6" s="184"/>
      <c r="AO6" s="184"/>
      <c r="AP6" s="184"/>
      <c r="AQ6" s="184"/>
      <c r="AR6" s="184"/>
      <c r="AS6" s="184"/>
      <c r="AT6" s="184"/>
      <c r="AU6" s="184"/>
      <c r="AV6" s="184"/>
      <c r="AW6" s="184"/>
      <c r="AX6" s="184"/>
      <c r="AY6" s="184"/>
      <c r="AZ6" s="184"/>
      <c r="BA6" s="184"/>
      <c r="BB6" s="184"/>
      <c r="BC6" s="184"/>
      <c r="BD6" s="184"/>
      <c r="BE6" s="184"/>
      <c r="BF6" s="184"/>
      <c r="BG6" s="184"/>
      <c r="BH6" s="184"/>
      <c r="BI6" s="184"/>
      <c r="BJ6" s="184"/>
      <c r="BK6" s="184"/>
      <c r="BL6" s="184"/>
      <c r="BM6" s="184"/>
      <c r="BN6" s="184"/>
      <c r="BO6" s="184"/>
      <c r="BP6" s="184"/>
      <c r="BQ6" s="184"/>
      <c r="BR6" s="184"/>
      <c r="BS6" s="184"/>
      <c r="BT6" s="184"/>
      <c r="BU6" s="184"/>
      <c r="BV6" s="184"/>
      <c r="BW6" s="184"/>
      <c r="BX6" s="184"/>
      <c r="BY6" s="184"/>
      <c r="BZ6" s="184"/>
      <c r="CA6" s="184"/>
      <c r="CB6" s="184"/>
      <c r="CC6" s="184"/>
      <c r="CD6" s="184"/>
      <c r="CE6" s="184"/>
      <c r="CF6" s="184"/>
      <c r="CG6" s="184"/>
      <c r="CH6" s="184"/>
      <c r="CI6" s="184"/>
      <c r="CJ6" s="184"/>
      <c r="CK6" s="184"/>
      <c r="CL6" s="184"/>
      <c r="CM6" s="184"/>
      <c r="CN6" s="184"/>
      <c r="CO6" s="184"/>
      <c r="CP6" s="184"/>
      <c r="CQ6" s="184"/>
      <c r="CR6" s="184"/>
      <c r="CS6" s="184"/>
      <c r="CT6" s="184"/>
      <c r="CU6" s="184"/>
      <c r="CV6" s="184"/>
      <c r="CW6" s="184"/>
      <c r="CX6" s="184"/>
      <c r="CY6" s="184"/>
      <c r="CZ6" s="184"/>
      <c r="DA6" s="184"/>
      <c r="DB6" s="184"/>
      <c r="DC6" s="184"/>
      <c r="DD6" s="184"/>
      <c r="DE6" s="184"/>
      <c r="DF6" s="184"/>
      <c r="DG6" s="184"/>
      <c r="DH6" s="184"/>
      <c r="DI6" s="184"/>
      <c r="DJ6" s="184"/>
      <c r="DK6" s="184"/>
      <c r="DL6" s="184"/>
      <c r="DM6" s="184"/>
      <c r="DN6" s="184"/>
      <c r="DO6" s="184"/>
      <c r="DP6" s="184"/>
      <c r="DQ6" s="184"/>
      <c r="DR6" s="184"/>
      <c r="DS6" s="184"/>
      <c r="DT6" s="184"/>
      <c r="DU6" s="184"/>
      <c r="DV6" s="184"/>
      <c r="DW6" s="184"/>
      <c r="DX6" s="184"/>
      <c r="DY6" s="184"/>
      <c r="DZ6" s="184"/>
      <c r="EA6" s="184"/>
      <c r="EB6" s="184"/>
      <c r="EC6" s="184"/>
    </row>
    <row r="7" spans="1:133" s="67" customFormat="1" ht="29.25" customHeight="1">
      <c r="B7" s="362"/>
      <c r="C7" s="46"/>
      <c r="D7" s="363" t="s">
        <v>3257</v>
      </c>
      <c r="E7" s="363"/>
      <c r="F7" s="46"/>
      <c r="G7" s="364" t="s">
        <v>3258</v>
      </c>
      <c r="H7" s="46"/>
      <c r="I7" s="366" t="s">
        <v>3259</v>
      </c>
      <c r="J7" s="366"/>
    </row>
    <row r="8" spans="1:133" s="67" customFormat="1" ht="21.95" customHeight="1">
      <c r="B8" s="362"/>
      <c r="C8" s="46"/>
      <c r="D8" s="185" t="s">
        <v>3254</v>
      </c>
      <c r="E8" s="185" t="s">
        <v>36</v>
      </c>
      <c r="F8" s="46"/>
      <c r="G8" s="365"/>
      <c r="H8" s="46"/>
      <c r="I8" s="185" t="s">
        <v>3254</v>
      </c>
      <c r="J8" s="185" t="s">
        <v>36</v>
      </c>
    </row>
    <row r="9" spans="1:133" s="34" customFormat="1" ht="26.25" customHeight="1">
      <c r="A9" s="186"/>
      <c r="B9" s="187" t="s">
        <v>37</v>
      </c>
      <c r="C9" s="188"/>
      <c r="D9" s="338">
        <f>SUM(D12:D15)</f>
        <v>44</v>
      </c>
      <c r="E9" s="189">
        <f>SUM(E12:E15)</f>
        <v>0</v>
      </c>
      <c r="F9" s="190"/>
      <c r="G9" s="194">
        <f>SUM(G12:G15)</f>
        <v>23135.5</v>
      </c>
      <c r="H9" s="191"/>
      <c r="I9" s="192">
        <f>(D9*100000/G9)/2</f>
        <v>95.091958245985609</v>
      </c>
      <c r="J9" s="192">
        <f>(E9*100000/G9)/2</f>
        <v>0</v>
      </c>
      <c r="K9" s="33"/>
      <c r="L9" s="33"/>
      <c r="M9" s="33"/>
    </row>
    <row r="10" spans="1:133" ht="12.75" customHeight="1">
      <c r="A10" s="67"/>
      <c r="B10" s="187"/>
      <c r="C10" s="193"/>
      <c r="D10" s="335"/>
      <c r="E10" s="189"/>
      <c r="F10" s="190"/>
      <c r="G10" s="334"/>
      <c r="H10" s="194"/>
      <c r="I10" s="334"/>
      <c r="J10" s="283"/>
      <c r="K10" s="33"/>
      <c r="L10" s="6"/>
    </row>
    <row r="11" spans="1:133" s="34" customFormat="1" ht="13.5" customHeight="1">
      <c r="A11" s="186"/>
      <c r="B11" s="55" t="s">
        <v>8</v>
      </c>
      <c r="C11" s="195"/>
      <c r="D11" s="189"/>
      <c r="E11" s="189"/>
      <c r="F11" s="190"/>
      <c r="G11" s="194"/>
      <c r="H11" s="191"/>
      <c r="I11" s="192"/>
      <c r="J11" s="283"/>
      <c r="K11" s="33"/>
      <c r="L11" s="33"/>
    </row>
    <row r="12" spans="1:133" ht="13.5" customHeight="1">
      <c r="A12" s="67"/>
      <c r="B12" s="57" t="s">
        <v>4</v>
      </c>
      <c r="C12" s="196"/>
      <c r="D12" s="231">
        <f>D18</f>
        <v>10</v>
      </c>
      <c r="E12" s="231">
        <f>E18</f>
        <v>0</v>
      </c>
      <c r="F12" s="194"/>
      <c r="G12" s="194">
        <f>G18</f>
        <v>2790</v>
      </c>
      <c r="H12" s="197"/>
      <c r="I12" s="192">
        <f>(D12*100000/G12)/2</f>
        <v>179.21146953405017</v>
      </c>
      <c r="J12" s="192">
        <f>(E12*100000/G12)/2</f>
        <v>0</v>
      </c>
      <c r="K12" s="33"/>
      <c r="L12" s="33"/>
    </row>
    <row r="13" spans="1:133" ht="13.5" customHeight="1">
      <c r="A13" s="67"/>
      <c r="B13" s="57" t="s">
        <v>5</v>
      </c>
      <c r="C13" s="196"/>
      <c r="D13" s="231">
        <f>SUM(D19:D22)</f>
        <v>5</v>
      </c>
      <c r="E13" s="231">
        <f>SUM(E19:E22)</f>
        <v>0</v>
      </c>
      <c r="F13" s="194"/>
      <c r="G13" s="194">
        <f>SUM(G19:G22)</f>
        <v>1904.5</v>
      </c>
      <c r="H13" s="197"/>
      <c r="I13" s="192">
        <f t="shared" ref="I13:I15" si="0">(D13*100000/G13)/2</f>
        <v>131.26804935678655</v>
      </c>
      <c r="J13" s="192">
        <f t="shared" ref="J13:J15" si="1">(E13*100000/G13)/2</f>
        <v>0</v>
      </c>
      <c r="K13" s="33"/>
      <c r="L13" s="33"/>
    </row>
    <row r="14" spans="1:133" ht="13.5" customHeight="1">
      <c r="A14" s="67"/>
      <c r="B14" s="57" t="s">
        <v>43</v>
      </c>
      <c r="C14" s="196"/>
      <c r="D14" s="231">
        <f>D23</f>
        <v>12</v>
      </c>
      <c r="E14" s="231">
        <f>E23</f>
        <v>0</v>
      </c>
      <c r="F14" s="194"/>
      <c r="G14" s="194">
        <f>G23</f>
        <v>2913</v>
      </c>
      <c r="H14" s="197"/>
      <c r="I14" s="192">
        <f t="shared" si="0"/>
        <v>205.97322348094747</v>
      </c>
      <c r="J14" s="192">
        <f t="shared" si="1"/>
        <v>0</v>
      </c>
      <c r="K14" s="33"/>
      <c r="L14" s="33"/>
    </row>
    <row r="15" spans="1:133" ht="13.5" customHeight="1">
      <c r="A15" s="67"/>
      <c r="B15" s="57" t="s">
        <v>6</v>
      </c>
      <c r="C15" s="196"/>
      <c r="D15" s="231">
        <f>SUM(D24:D39)</f>
        <v>17</v>
      </c>
      <c r="E15" s="231">
        <f>SUM(E24:E39)</f>
        <v>0</v>
      </c>
      <c r="F15" s="194"/>
      <c r="G15" s="194">
        <f>SUM(G24:G38)</f>
        <v>15528</v>
      </c>
      <c r="H15" s="197"/>
      <c r="I15" s="192">
        <f t="shared" si="0"/>
        <v>54.739824832560537</v>
      </c>
      <c r="J15" s="192">
        <f t="shared" si="1"/>
        <v>0</v>
      </c>
      <c r="K15" s="33"/>
      <c r="L15" s="33"/>
      <c r="N15" s="6"/>
    </row>
    <row r="16" spans="1:133" ht="9" customHeight="1">
      <c r="A16" s="67"/>
      <c r="B16" s="198"/>
      <c r="C16" s="196"/>
      <c r="D16" s="231"/>
      <c r="E16" s="231"/>
      <c r="F16" s="194"/>
      <c r="G16" s="194"/>
      <c r="H16" s="197"/>
      <c r="I16" s="192"/>
      <c r="J16" s="192"/>
      <c r="K16" s="33"/>
      <c r="L16" s="33"/>
    </row>
    <row r="17" spans="1:17" ht="13.5" customHeight="1">
      <c r="A17" s="67"/>
      <c r="B17" s="55" t="s">
        <v>3260</v>
      </c>
      <c r="C17" s="196"/>
      <c r="D17" s="231"/>
      <c r="E17" s="231"/>
      <c r="F17" s="194"/>
      <c r="G17" s="194"/>
      <c r="H17" s="197"/>
      <c r="I17" s="192"/>
      <c r="J17" s="192"/>
      <c r="K17" s="33"/>
      <c r="L17" s="33"/>
    </row>
    <row r="18" spans="1:17" ht="13.5" customHeight="1">
      <c r="A18" s="199" t="s">
        <v>38</v>
      </c>
      <c r="B18" s="136" t="s">
        <v>571</v>
      </c>
      <c r="C18" s="196"/>
      <c r="D18" s="231">
        <f>'ATR-I2.1'!D18-'ATR-I2.2'!D18</f>
        <v>10</v>
      </c>
      <c r="E18" s="231">
        <f>'ATR-I2.1'!E18-'ATR-I2.2'!E18</f>
        <v>0</v>
      </c>
      <c r="F18" s="194"/>
      <c r="G18" s="194">
        <v>2790</v>
      </c>
      <c r="H18" s="197"/>
      <c r="I18" s="192">
        <f t="shared" ref="I18:I38" si="2">(D18*100000/G18)/2</f>
        <v>179.21146953405017</v>
      </c>
      <c r="J18" s="192">
        <f t="shared" ref="J18:J38" si="3">(E18*100000/G18)/2</f>
        <v>0</v>
      </c>
      <c r="K18" s="33"/>
      <c r="L18" s="33"/>
      <c r="M18" s="295"/>
      <c r="N18" s="136"/>
      <c r="O18" s="196"/>
      <c r="P18" s="231"/>
      <c r="Q18" s="6"/>
    </row>
    <row r="19" spans="1:17" ht="13.5" customHeight="1">
      <c r="A19" s="199" t="s">
        <v>39</v>
      </c>
      <c r="B19" s="136" t="s">
        <v>578</v>
      </c>
      <c r="C19" s="196"/>
      <c r="D19" s="231">
        <f>'ATR-I2.1'!D19-'ATR-I2.2'!D19</f>
        <v>0</v>
      </c>
      <c r="E19" s="231">
        <f>'ATR-I2.1'!E19-'ATR-I2.2'!E19</f>
        <v>0</v>
      </c>
      <c r="F19" s="194"/>
      <c r="G19" s="194">
        <v>10</v>
      </c>
      <c r="H19" s="197"/>
      <c r="I19" s="192">
        <f t="shared" si="2"/>
        <v>0</v>
      </c>
      <c r="J19" s="192">
        <f t="shared" si="3"/>
        <v>0</v>
      </c>
      <c r="K19" s="33"/>
      <c r="L19" s="33"/>
      <c r="M19" s="295"/>
      <c r="N19" s="136"/>
      <c r="O19" s="196"/>
      <c r="P19" s="231"/>
      <c r="Q19" s="6"/>
    </row>
    <row r="20" spans="1:17" ht="13.5" customHeight="1">
      <c r="A20" s="199" t="s">
        <v>40</v>
      </c>
      <c r="B20" s="136" t="s">
        <v>587</v>
      </c>
      <c r="C20" s="196"/>
      <c r="D20" s="231">
        <f>'ATR-I2.1'!D20-'ATR-I2.2'!D20</f>
        <v>5</v>
      </c>
      <c r="E20" s="231">
        <f>'ATR-I2.1'!E20-'ATR-I2.2'!E20</f>
        <v>0</v>
      </c>
      <c r="F20" s="194"/>
      <c r="G20" s="194">
        <v>1854</v>
      </c>
      <c r="H20" s="197"/>
      <c r="I20" s="192">
        <f t="shared" si="2"/>
        <v>134.8435814455232</v>
      </c>
      <c r="J20" s="192">
        <f t="shared" si="3"/>
        <v>0</v>
      </c>
      <c r="K20" s="33"/>
      <c r="L20" s="33"/>
      <c r="M20" s="296"/>
      <c r="N20" s="136"/>
      <c r="O20" s="196"/>
      <c r="P20" s="231"/>
      <c r="Q20" s="6"/>
    </row>
    <row r="21" spans="1:17" s="34" customFormat="1" ht="13.5" customHeight="1">
      <c r="A21" s="199" t="s">
        <v>620</v>
      </c>
      <c r="B21" s="85" t="s">
        <v>621</v>
      </c>
      <c r="C21" s="201"/>
      <c r="D21" s="231">
        <f>'ATR-I2.1'!D21-'ATR-I2.2'!D21</f>
        <v>0</v>
      </c>
      <c r="E21" s="231">
        <f>'ATR-I2.1'!E21-'ATR-I2.2'!E21</f>
        <v>0</v>
      </c>
      <c r="F21" s="190"/>
      <c r="G21" s="194">
        <v>15</v>
      </c>
      <c r="H21" s="191"/>
      <c r="I21" s="192">
        <f t="shared" si="2"/>
        <v>0</v>
      </c>
      <c r="J21" s="192">
        <f t="shared" si="3"/>
        <v>0</v>
      </c>
      <c r="K21" s="33"/>
      <c r="L21" s="33"/>
      <c r="M21" s="297"/>
      <c r="N21" s="85"/>
      <c r="O21" s="201"/>
      <c r="P21" s="232"/>
      <c r="Q21" s="6"/>
    </row>
    <row r="22" spans="1:17" ht="13.5" customHeight="1">
      <c r="A22" s="199" t="s">
        <v>41</v>
      </c>
      <c r="B22" s="136" t="s">
        <v>3261</v>
      </c>
      <c r="C22" s="196"/>
      <c r="D22" s="231">
        <f>'ATR-I2.1'!D22-'ATR-I2.2'!D22</f>
        <v>0</v>
      </c>
      <c r="E22" s="231">
        <f>'ATR-I2.1'!E22-'ATR-I2.2'!E22</f>
        <v>0</v>
      </c>
      <c r="F22" s="194"/>
      <c r="G22" s="194">
        <v>25.5</v>
      </c>
      <c r="H22" s="197"/>
      <c r="I22" s="192">
        <f t="shared" si="2"/>
        <v>0</v>
      </c>
      <c r="J22" s="192">
        <f t="shared" si="3"/>
        <v>0</v>
      </c>
      <c r="K22" s="33"/>
      <c r="L22" s="33"/>
      <c r="M22" s="296"/>
      <c r="N22" s="136"/>
      <c r="O22" s="196"/>
      <c r="P22" s="231"/>
      <c r="Q22" s="6"/>
    </row>
    <row r="23" spans="1:17" ht="13.5" customHeight="1">
      <c r="A23" s="199" t="s">
        <v>42</v>
      </c>
      <c r="B23" s="136" t="s">
        <v>43</v>
      </c>
      <c r="C23" s="196"/>
      <c r="D23" s="231">
        <f>'ATR-I2.1'!D23-'ATR-I2.2'!D23</f>
        <v>12</v>
      </c>
      <c r="E23" s="231">
        <f>'ATR-I2.1'!E23-'ATR-I2.2'!E23</f>
        <v>0</v>
      </c>
      <c r="F23" s="194"/>
      <c r="G23" s="194">
        <v>2913</v>
      </c>
      <c r="H23" s="197"/>
      <c r="I23" s="192">
        <f t="shared" si="2"/>
        <v>205.97322348094747</v>
      </c>
      <c r="J23" s="192">
        <f t="shared" si="3"/>
        <v>0</v>
      </c>
      <c r="K23" s="33"/>
      <c r="L23" s="33"/>
      <c r="M23" s="296"/>
      <c r="N23" s="136"/>
      <c r="O23" s="196"/>
      <c r="P23" s="231"/>
      <c r="Q23" s="6"/>
    </row>
    <row r="24" spans="1:17" ht="13.5" customHeight="1">
      <c r="A24" s="199" t="s">
        <v>3329</v>
      </c>
      <c r="B24" s="85" t="s">
        <v>3411</v>
      </c>
      <c r="C24" s="196"/>
      <c r="D24" s="231">
        <f>'ATR-I2.1'!D24-'ATR-I2.2'!D24</f>
        <v>6</v>
      </c>
      <c r="E24" s="231">
        <f>'ATR-I2.1'!E24-'ATR-I2.2'!E24</f>
        <v>0</v>
      </c>
      <c r="F24" s="194"/>
      <c r="G24" s="194">
        <v>5083.5</v>
      </c>
      <c r="H24" s="197"/>
      <c r="I24" s="192">
        <f t="shared" si="2"/>
        <v>59.014458542342872</v>
      </c>
      <c r="J24" s="192">
        <f t="shared" si="3"/>
        <v>0</v>
      </c>
      <c r="K24" s="33"/>
      <c r="L24" s="33"/>
      <c r="M24" s="296"/>
      <c r="N24" s="85"/>
      <c r="O24" s="196"/>
      <c r="P24" s="231"/>
      <c r="Q24" s="6"/>
    </row>
    <row r="25" spans="1:17" ht="13.5" customHeight="1">
      <c r="A25" s="199" t="s">
        <v>44</v>
      </c>
      <c r="B25" s="136" t="s">
        <v>635</v>
      </c>
      <c r="C25" s="196"/>
      <c r="D25" s="231">
        <f>'ATR-I2.1'!D25-'ATR-I2.2'!D25</f>
        <v>1</v>
      </c>
      <c r="E25" s="231">
        <f>'ATR-I2.1'!E25-'ATR-I2.2'!E25</f>
        <v>0</v>
      </c>
      <c r="F25" s="202"/>
      <c r="G25" s="194">
        <v>1049.5</v>
      </c>
      <c r="H25" s="202"/>
      <c r="I25" s="192">
        <f t="shared" si="2"/>
        <v>47.641734159123395</v>
      </c>
      <c r="J25" s="192">
        <f t="shared" si="3"/>
        <v>0</v>
      </c>
      <c r="K25" s="33"/>
      <c r="L25" s="33"/>
      <c r="M25" s="296"/>
      <c r="N25" s="136"/>
      <c r="O25" s="196"/>
      <c r="P25" s="231"/>
      <c r="Q25" s="6"/>
    </row>
    <row r="26" spans="1:17" s="34" customFormat="1" ht="13.5" customHeight="1">
      <c r="A26" s="199" t="s">
        <v>45</v>
      </c>
      <c r="B26" s="136" t="s">
        <v>642</v>
      </c>
      <c r="C26" s="201"/>
      <c r="D26" s="231">
        <f>'ATR-I2.1'!D26-'ATR-I2.2'!D26</f>
        <v>2</v>
      </c>
      <c r="E26" s="231">
        <f>'ATR-I2.1'!E26-'ATR-I2.2'!E26</f>
        <v>0</v>
      </c>
      <c r="F26" s="190"/>
      <c r="G26" s="194">
        <v>2465</v>
      </c>
      <c r="H26" s="191"/>
      <c r="I26" s="192">
        <f t="shared" si="2"/>
        <v>40.56795131845842</v>
      </c>
      <c r="J26" s="192">
        <f t="shared" si="3"/>
        <v>0</v>
      </c>
      <c r="K26" s="33"/>
      <c r="L26" s="33"/>
      <c r="M26" s="297"/>
      <c r="N26" s="136"/>
      <c r="O26" s="201"/>
      <c r="P26" s="231"/>
      <c r="Q26" s="6"/>
    </row>
    <row r="27" spans="1:17" ht="13.5" customHeight="1">
      <c r="A27" s="199" t="s">
        <v>46</v>
      </c>
      <c r="B27" s="136" t="s">
        <v>646</v>
      </c>
      <c r="C27" s="196"/>
      <c r="D27" s="231">
        <f>'ATR-I2.1'!D27-'ATR-I2.2'!D27</f>
        <v>0</v>
      </c>
      <c r="E27" s="231">
        <f>'ATR-I2.1'!E27-'ATR-I2.2'!E27</f>
        <v>0</v>
      </c>
      <c r="F27" s="194"/>
      <c r="G27" s="194">
        <v>328.5</v>
      </c>
      <c r="H27" s="197"/>
      <c r="I27" s="192">
        <f t="shared" si="2"/>
        <v>0</v>
      </c>
      <c r="J27" s="192">
        <f t="shared" si="3"/>
        <v>0</v>
      </c>
      <c r="K27" s="33"/>
      <c r="L27" s="33"/>
      <c r="M27" s="296"/>
      <c r="N27" s="136"/>
      <c r="O27" s="196"/>
      <c r="P27" s="231"/>
      <c r="Q27" s="6"/>
    </row>
    <row r="28" spans="1:17" s="34" customFormat="1" ht="13.5" customHeight="1">
      <c r="A28" s="199" t="s">
        <v>47</v>
      </c>
      <c r="B28" s="136" t="s">
        <v>654</v>
      </c>
      <c r="C28" s="188"/>
      <c r="D28" s="231">
        <f>'ATR-I2.1'!D28-'ATR-I2.2'!D28</f>
        <v>0</v>
      </c>
      <c r="E28" s="231">
        <f>'ATR-I2.1'!E28-'ATR-I2.2'!E28</f>
        <v>0</v>
      </c>
      <c r="F28" s="190"/>
      <c r="G28" s="194">
        <v>405</v>
      </c>
      <c r="H28" s="191"/>
      <c r="I28" s="192">
        <f t="shared" si="2"/>
        <v>0</v>
      </c>
      <c r="J28" s="192">
        <f t="shared" si="3"/>
        <v>0</v>
      </c>
      <c r="K28" s="33"/>
      <c r="L28" s="33"/>
      <c r="M28" s="297"/>
      <c r="N28" s="136"/>
      <c r="O28" s="188"/>
      <c r="P28" s="231"/>
      <c r="Q28" s="6"/>
    </row>
    <row r="29" spans="1:17" ht="13.5" customHeight="1">
      <c r="A29" s="199" t="s">
        <v>52</v>
      </c>
      <c r="B29" s="136" t="s">
        <v>659</v>
      </c>
      <c r="C29" s="196"/>
      <c r="D29" s="231">
        <f>'ATR-I2.1'!D29-'ATR-I2.2'!D29</f>
        <v>0</v>
      </c>
      <c r="E29" s="231">
        <f>'ATR-I2.1'!E29-'ATR-I2.2'!E29</f>
        <v>0</v>
      </c>
      <c r="F29" s="194"/>
      <c r="G29" s="194">
        <v>205</v>
      </c>
      <c r="H29" s="197"/>
      <c r="I29" s="192">
        <f t="shared" si="2"/>
        <v>0</v>
      </c>
      <c r="J29" s="192">
        <f t="shared" si="3"/>
        <v>0</v>
      </c>
      <c r="K29" s="33"/>
      <c r="L29" s="33"/>
      <c r="M29" s="296"/>
      <c r="N29" s="136"/>
      <c r="O29" s="196"/>
      <c r="P29" s="231"/>
      <c r="Q29" s="6"/>
    </row>
    <row r="30" spans="1:17" s="34" customFormat="1" ht="13.5" customHeight="1">
      <c r="A30" s="199" t="s">
        <v>48</v>
      </c>
      <c r="B30" s="136" t="s">
        <v>660</v>
      </c>
      <c r="C30" s="195"/>
      <c r="D30" s="231">
        <f>'ATR-I2.1'!D30-'ATR-I2.2'!D30</f>
        <v>0</v>
      </c>
      <c r="E30" s="231">
        <f>'ATR-I2.1'!E30-'ATR-I2.2'!E30</f>
        <v>0</v>
      </c>
      <c r="F30" s="190"/>
      <c r="G30" s="194">
        <v>1959</v>
      </c>
      <c r="H30" s="191"/>
      <c r="I30" s="192">
        <f t="shared" si="2"/>
        <v>0</v>
      </c>
      <c r="J30" s="192">
        <f t="shared" si="3"/>
        <v>0</v>
      </c>
      <c r="K30" s="33"/>
      <c r="L30" s="33"/>
      <c r="M30" s="297"/>
      <c r="N30" s="136"/>
      <c r="O30" s="195"/>
      <c r="P30" s="231"/>
      <c r="Q30" s="6"/>
    </row>
    <row r="31" spans="1:17" ht="13.5" customHeight="1">
      <c r="A31" s="199" t="s">
        <v>49</v>
      </c>
      <c r="B31" s="136" t="s">
        <v>3262</v>
      </c>
      <c r="C31" s="196"/>
      <c r="D31" s="231">
        <f>'ATR-I2.1'!D31-'ATR-I2.2'!D31</f>
        <v>4</v>
      </c>
      <c r="E31" s="231">
        <f>'ATR-I2.1'!E31-'ATR-I2.2'!E31</f>
        <v>0</v>
      </c>
      <c r="F31" s="194"/>
      <c r="G31" s="194">
        <v>736</v>
      </c>
      <c r="H31" s="197"/>
      <c r="I31" s="192">
        <f t="shared" si="2"/>
        <v>271.73913043478262</v>
      </c>
      <c r="J31" s="192">
        <f t="shared" si="3"/>
        <v>0</v>
      </c>
      <c r="K31" s="33"/>
      <c r="L31" s="33"/>
      <c r="M31" s="296"/>
      <c r="N31" s="136"/>
      <c r="O31" s="196"/>
      <c r="P31" s="231"/>
      <c r="Q31" s="6"/>
    </row>
    <row r="32" spans="1:17" ht="13.5" customHeight="1">
      <c r="A32" s="199" t="s">
        <v>53</v>
      </c>
      <c r="B32" s="85" t="s">
        <v>3263</v>
      </c>
      <c r="C32" s="196"/>
      <c r="D32" s="231">
        <f>'ATR-I2.1'!D32-'ATR-I2.2'!D32</f>
        <v>0</v>
      </c>
      <c r="E32" s="231">
        <f>'ATR-I2.1'!E32-'ATR-I2.2'!E32</f>
        <v>0</v>
      </c>
      <c r="F32" s="194"/>
      <c r="G32" s="194">
        <v>8.5</v>
      </c>
      <c r="H32" s="197"/>
      <c r="I32" s="192">
        <f t="shared" si="2"/>
        <v>0</v>
      </c>
      <c r="J32" s="192">
        <f t="shared" si="3"/>
        <v>0</v>
      </c>
      <c r="K32" s="33"/>
      <c r="L32" s="33"/>
      <c r="M32" s="296"/>
      <c r="N32" s="85"/>
      <c r="O32" s="196"/>
      <c r="P32" s="231"/>
      <c r="Q32" s="6"/>
    </row>
    <row r="33" spans="1:17" ht="13.5" customHeight="1">
      <c r="A33" s="199" t="s">
        <v>54</v>
      </c>
      <c r="B33" s="136" t="s">
        <v>678</v>
      </c>
      <c r="C33" s="193"/>
      <c r="D33" s="231">
        <f>'ATR-I2.1'!D33-'ATR-I2.2'!D33</f>
        <v>1</v>
      </c>
      <c r="E33" s="231">
        <f>'ATR-I2.1'!E33-'ATR-I2.2'!E33</f>
        <v>0</v>
      </c>
      <c r="F33" s="202"/>
      <c r="G33" s="194">
        <v>727.5</v>
      </c>
      <c r="H33" s="202"/>
      <c r="I33" s="192">
        <f t="shared" si="2"/>
        <v>68.728522336769757</v>
      </c>
      <c r="J33" s="192">
        <f t="shared" si="3"/>
        <v>0</v>
      </c>
      <c r="K33" s="33"/>
      <c r="L33" s="33"/>
      <c r="M33" s="296"/>
      <c r="N33" s="136"/>
      <c r="O33" s="193"/>
      <c r="P33" s="231"/>
      <c r="Q33" s="6"/>
    </row>
    <row r="34" spans="1:17" s="34" customFormat="1" ht="13.5" customHeight="1">
      <c r="A34" s="199" t="s">
        <v>679</v>
      </c>
      <c r="B34" s="136" t="s">
        <v>680</v>
      </c>
      <c r="C34" s="195"/>
      <c r="D34" s="231">
        <f>'ATR-I2.1'!D34-'ATR-I2.2'!D34</f>
        <v>0</v>
      </c>
      <c r="E34" s="231">
        <f>'ATR-I2.1'!E34-'ATR-I2.2'!E34</f>
        <v>0</v>
      </c>
      <c r="F34" s="190"/>
      <c r="G34" s="194">
        <v>701.5</v>
      </c>
      <c r="H34" s="191"/>
      <c r="I34" s="192">
        <f t="shared" si="2"/>
        <v>0</v>
      </c>
      <c r="J34" s="192">
        <f t="shared" si="3"/>
        <v>0</v>
      </c>
      <c r="K34" s="33"/>
      <c r="L34" s="33"/>
      <c r="M34" s="297"/>
      <c r="N34" s="136"/>
      <c r="O34" s="195"/>
      <c r="P34" s="231"/>
      <c r="Q34" s="6"/>
    </row>
    <row r="35" spans="1:17" ht="13.5" customHeight="1">
      <c r="A35" s="199" t="s">
        <v>687</v>
      </c>
      <c r="B35" s="136" t="s">
        <v>3264</v>
      </c>
      <c r="C35" s="196"/>
      <c r="D35" s="231">
        <f>'ATR-I2.1'!D35-'ATR-I2.2'!D35</f>
        <v>1</v>
      </c>
      <c r="E35" s="231">
        <f>'ATR-I2.1'!E35-'ATR-I2.2'!E35</f>
        <v>0</v>
      </c>
      <c r="F35" s="194"/>
      <c r="G35" s="194">
        <v>513</v>
      </c>
      <c r="H35" s="197"/>
      <c r="I35" s="192">
        <f t="shared" si="2"/>
        <v>97.465886939571149</v>
      </c>
      <c r="J35" s="192">
        <f t="shared" si="3"/>
        <v>0</v>
      </c>
      <c r="K35" s="33"/>
      <c r="L35" s="33"/>
      <c r="M35" s="296"/>
      <c r="N35" s="136"/>
      <c r="O35" s="196"/>
      <c r="P35" s="231"/>
      <c r="Q35" s="6"/>
    </row>
    <row r="36" spans="1:17" s="34" customFormat="1" ht="13.5" customHeight="1">
      <c r="A36" s="199" t="s">
        <v>696</v>
      </c>
      <c r="B36" s="136" t="s">
        <v>697</v>
      </c>
      <c r="C36" s="201"/>
      <c r="D36" s="231">
        <f>'ATR-I2.1'!D36-'ATR-I2.2'!D36</f>
        <v>2</v>
      </c>
      <c r="E36" s="231">
        <f>'ATR-I2.1'!E36-'ATR-I2.2'!E36</f>
        <v>0</v>
      </c>
      <c r="F36" s="190"/>
      <c r="G36" s="194">
        <v>1343</v>
      </c>
      <c r="H36" s="191"/>
      <c r="I36" s="192">
        <f t="shared" si="2"/>
        <v>74.460163812360392</v>
      </c>
      <c r="J36" s="192">
        <f t="shared" si="3"/>
        <v>0</v>
      </c>
      <c r="K36" s="33"/>
      <c r="L36" s="33"/>
      <c r="M36" s="297"/>
      <c r="N36" s="136"/>
      <c r="O36" s="201"/>
      <c r="P36" s="231"/>
      <c r="Q36" s="6"/>
    </row>
    <row r="37" spans="1:17" ht="13.5" customHeight="1">
      <c r="A37" s="199" t="s">
        <v>702</v>
      </c>
      <c r="B37" s="85" t="s">
        <v>3265</v>
      </c>
      <c r="C37" s="196"/>
      <c r="D37" s="231">
        <f>'ATR-I2.1'!D37-'ATR-I2.2'!D37</f>
        <v>0</v>
      </c>
      <c r="E37" s="231">
        <f>'ATR-I2.1'!E37-'ATR-I2.2'!E37</f>
        <v>0</v>
      </c>
      <c r="F37" s="194"/>
      <c r="G37" s="194">
        <v>0</v>
      </c>
      <c r="H37" s="197"/>
      <c r="I37" s="192">
        <v>0</v>
      </c>
      <c r="J37" s="192">
        <v>0</v>
      </c>
      <c r="K37" s="33"/>
      <c r="L37" s="33"/>
      <c r="M37" s="296"/>
      <c r="N37" s="85"/>
      <c r="O37" s="196"/>
      <c r="P37" s="231"/>
      <c r="Q37" s="6"/>
    </row>
    <row r="38" spans="1:17" ht="13.5" customHeight="1">
      <c r="A38" s="199" t="s">
        <v>708</v>
      </c>
      <c r="B38" s="85" t="s">
        <v>709</v>
      </c>
      <c r="C38" s="196"/>
      <c r="D38" s="231">
        <f>'ATR-I2.1'!D38-'ATR-I2.2'!D38</f>
        <v>0</v>
      </c>
      <c r="E38" s="231">
        <f>'ATR-I2.1'!E38-'ATR-I2.2'!E38</f>
        <v>0</v>
      </c>
      <c r="F38" s="194"/>
      <c r="G38" s="194">
        <v>3</v>
      </c>
      <c r="H38" s="197"/>
      <c r="I38" s="192">
        <f t="shared" si="2"/>
        <v>0</v>
      </c>
      <c r="J38" s="192">
        <f t="shared" si="3"/>
        <v>0</v>
      </c>
      <c r="K38" s="33"/>
      <c r="L38" s="33"/>
    </row>
    <row r="39" spans="1:17" s="11" customFormat="1" ht="15" customHeight="1">
      <c r="A39" s="170" t="s">
        <v>147</v>
      </c>
      <c r="B39" s="203" t="s">
        <v>710</v>
      </c>
      <c r="C39" s="66"/>
      <c r="D39" s="66"/>
      <c r="E39" s="189"/>
      <c r="F39" s="66"/>
      <c r="G39" s="194"/>
      <c r="H39" s="197"/>
      <c r="I39" s="192"/>
      <c r="J39" s="194"/>
    </row>
    <row r="40" spans="1:17" s="11" customFormat="1" ht="9" customHeight="1">
      <c r="A40" s="204"/>
      <c r="B40" s="205"/>
      <c r="C40" s="206"/>
      <c r="D40" s="206"/>
      <c r="E40" s="206"/>
      <c r="F40" s="206"/>
      <c r="G40" s="206"/>
      <c r="H40" s="315"/>
      <c r="I40" s="315"/>
      <c r="J40" s="315"/>
    </row>
    <row r="41" spans="1:17" ht="18" customHeight="1">
      <c r="A41" s="360" t="s">
        <v>3267</v>
      </c>
      <c r="B41" s="360"/>
      <c r="C41" s="360"/>
      <c r="D41" s="360"/>
      <c r="E41" s="360"/>
      <c r="F41" s="360"/>
      <c r="G41" s="360"/>
      <c r="H41" s="360"/>
      <c r="I41" s="360"/>
      <c r="J41" s="207"/>
      <c r="K41" s="314"/>
    </row>
    <row r="42" spans="1:17" ht="39.950000000000003" customHeight="1">
      <c r="A42" s="359" t="s">
        <v>3626</v>
      </c>
      <c r="B42" s="359"/>
      <c r="C42" s="359"/>
      <c r="D42" s="359"/>
      <c r="E42" s="359"/>
      <c r="F42" s="359"/>
      <c r="G42" s="359"/>
      <c r="H42" s="359"/>
      <c r="I42" s="359"/>
      <c r="J42" s="325"/>
      <c r="K42" s="236"/>
    </row>
  </sheetData>
  <mergeCells count="8">
    <mergeCell ref="A41:I41"/>
    <mergeCell ref="A42:I42"/>
    <mergeCell ref="A1:D1"/>
    <mergeCell ref="A6:C6"/>
    <mergeCell ref="B7:B8"/>
    <mergeCell ref="D7:E7"/>
    <mergeCell ref="G7:G8"/>
    <mergeCell ref="I7:J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H74"/>
  <sheetViews>
    <sheetView topLeftCell="A16" workbookViewId="0">
      <selection activeCell="A6" sqref="A6:C6"/>
    </sheetView>
  </sheetViews>
  <sheetFormatPr baseColWidth="10" defaultColWidth="11.42578125" defaultRowHeight="12.75"/>
  <cols>
    <col min="1" max="1" width="3.28515625" style="64" customWidth="1"/>
    <col min="2" max="2" width="56.42578125" style="64" customWidth="1"/>
    <col min="3" max="5" width="9.28515625" style="11" customWidth="1"/>
    <col min="6" max="6" width="9.5703125" style="11" customWidth="1"/>
    <col min="7" max="10" width="11.42578125" style="11"/>
    <col min="11" max="11" width="2.140625" style="11" customWidth="1"/>
    <col min="12" max="16384" width="11.42578125" style="11"/>
  </cols>
  <sheetData>
    <row r="1" spans="1:7" s="2" customFormat="1" ht="15.75" customHeight="1">
      <c r="A1" s="352" t="s">
        <v>32</v>
      </c>
      <c r="B1" s="353"/>
      <c r="C1" s="354"/>
      <c r="D1" s="1"/>
      <c r="E1" s="358" t="s">
        <v>100</v>
      </c>
      <c r="F1" s="358"/>
    </row>
    <row r="2" spans="1:7" s="2" customFormat="1" ht="5.25" customHeight="1">
      <c r="A2" s="47"/>
      <c r="B2" s="48"/>
      <c r="C2" s="1"/>
      <c r="D2" s="1"/>
      <c r="E2" s="1"/>
      <c r="F2" s="1"/>
    </row>
    <row r="3" spans="1:7" s="2" customFormat="1" ht="15" customHeight="1">
      <c r="A3" s="42" t="s">
        <v>91</v>
      </c>
      <c r="B3" s="42"/>
      <c r="C3" s="4"/>
      <c r="D3" s="4"/>
      <c r="E3" s="4"/>
      <c r="F3" s="4"/>
    </row>
    <row r="4" spans="1:7" s="2" customFormat="1" ht="15" customHeight="1">
      <c r="A4" s="43" t="s">
        <v>10</v>
      </c>
      <c r="B4" s="43"/>
      <c r="C4" s="5"/>
      <c r="D4" s="5"/>
      <c r="E4" s="5"/>
      <c r="F4" s="5"/>
      <c r="G4" s="6"/>
    </row>
    <row r="5" spans="1:7" s="8" customFormat="1" ht="6" customHeight="1">
      <c r="A5" s="49"/>
      <c r="B5" s="50"/>
      <c r="C5" s="7"/>
      <c r="D5" s="7"/>
      <c r="E5" s="7"/>
      <c r="F5" s="7"/>
    </row>
    <row r="6" spans="1:7" s="8" customFormat="1" ht="15" customHeight="1" thickBot="1">
      <c r="A6" s="347" t="s">
        <v>3678</v>
      </c>
      <c r="B6" s="348"/>
      <c r="C6" s="348"/>
    </row>
    <row r="7" spans="1:7" s="2" customFormat="1" ht="21.75" customHeight="1">
      <c r="A7" s="51"/>
      <c r="B7" s="355"/>
      <c r="C7" s="357"/>
      <c r="D7" s="357"/>
      <c r="E7" s="357"/>
      <c r="F7" s="138"/>
    </row>
    <row r="8" spans="1:7" s="2" customFormat="1" ht="21.75" customHeight="1">
      <c r="A8" s="52"/>
      <c r="B8" s="356"/>
      <c r="C8" s="45" t="s">
        <v>34</v>
      </c>
      <c r="D8" s="45" t="s">
        <v>35</v>
      </c>
      <c r="E8" s="45" t="s">
        <v>36</v>
      </c>
      <c r="F8" s="45" t="s">
        <v>37</v>
      </c>
    </row>
    <row r="9" spans="1:7" s="8" customFormat="1" ht="26.25" customHeight="1">
      <c r="A9" s="53"/>
      <c r="B9" s="54" t="s">
        <v>37</v>
      </c>
      <c r="C9" s="154">
        <f>SUM(C12:C15)</f>
        <v>91</v>
      </c>
      <c r="D9" s="154">
        <f>SUM(D12:D15)</f>
        <v>1</v>
      </c>
      <c r="E9" s="154">
        <f>SUM(E12:E15)</f>
        <v>1</v>
      </c>
      <c r="F9" s="154">
        <f>SUM(C9:E9)</f>
        <v>93</v>
      </c>
      <c r="G9" s="10"/>
    </row>
    <row r="10" spans="1:7" s="8" customFormat="1" ht="9.9499999999999993" customHeight="1">
      <c r="A10" s="53"/>
      <c r="B10" s="55"/>
      <c r="C10" s="323"/>
      <c r="D10" s="323"/>
      <c r="E10" s="323"/>
      <c r="F10" s="323"/>
      <c r="G10" s="10"/>
    </row>
    <row r="11" spans="1:7" s="8" customFormat="1" ht="15" customHeight="1">
      <c r="A11" s="53"/>
      <c r="B11" s="55" t="s">
        <v>8</v>
      </c>
      <c r="C11" s="278"/>
      <c r="D11" s="278"/>
      <c r="E11" s="278"/>
      <c r="F11" s="278"/>
      <c r="G11" s="10"/>
    </row>
    <row r="12" spans="1:7" s="8" customFormat="1" ht="15" customHeight="1">
      <c r="A12" s="56"/>
      <c r="B12" s="57" t="s">
        <v>4</v>
      </c>
      <c r="C12" s="229">
        <f>C18+C19</f>
        <v>4</v>
      </c>
      <c r="D12" s="229">
        <f t="shared" ref="D12:E12" si="0">D18+D19</f>
        <v>0</v>
      </c>
      <c r="E12" s="229">
        <f t="shared" si="0"/>
        <v>0</v>
      </c>
      <c r="F12" s="278">
        <f>SUM(C12:E12)</f>
        <v>4</v>
      </c>
    </row>
    <row r="13" spans="1:7" s="8" customFormat="1" ht="15" customHeight="1">
      <c r="A13" s="56"/>
      <c r="B13" s="57" t="s">
        <v>5</v>
      </c>
      <c r="C13" s="229">
        <f>SUM(C20:C30)</f>
        <v>18</v>
      </c>
      <c r="D13" s="229">
        <f>SUM(D20:D30)</f>
        <v>0</v>
      </c>
      <c r="E13" s="229">
        <f t="shared" ref="E13" si="1">SUM(E20:E35)</f>
        <v>0</v>
      </c>
      <c r="F13" s="278">
        <f t="shared" ref="F13:F15" si="2">SUM(C13:E13)</f>
        <v>18</v>
      </c>
    </row>
    <row r="14" spans="1:7" s="8" customFormat="1" ht="15" customHeight="1">
      <c r="A14" s="56"/>
      <c r="B14" s="57" t="s">
        <v>43</v>
      </c>
      <c r="C14" s="229">
        <f>SUM(C31:C33)</f>
        <v>8</v>
      </c>
      <c r="D14" s="229">
        <f>SUM(D31:D33)</f>
        <v>0</v>
      </c>
      <c r="E14" s="229">
        <f t="shared" ref="E14" si="3">SUM(E36:E37)</f>
        <v>0</v>
      </c>
      <c r="F14" s="278">
        <f t="shared" si="2"/>
        <v>8</v>
      </c>
    </row>
    <row r="15" spans="1:7" s="8" customFormat="1" ht="15" customHeight="1">
      <c r="A15" s="56"/>
      <c r="B15" s="57" t="s">
        <v>6</v>
      </c>
      <c r="C15" s="229">
        <f>SUM(C34:C99)</f>
        <v>61</v>
      </c>
      <c r="D15" s="229">
        <f>SUM(D34:D99)</f>
        <v>1</v>
      </c>
      <c r="E15" s="229">
        <f t="shared" ref="E15" si="4">SUM(E38:E99)</f>
        <v>1</v>
      </c>
      <c r="F15" s="278">
        <f t="shared" si="2"/>
        <v>63</v>
      </c>
    </row>
    <row r="16" spans="1:7" s="8" customFormat="1" ht="9.9499999999999993" customHeight="1">
      <c r="A16" s="56"/>
      <c r="B16" s="57"/>
      <c r="C16" s="228"/>
      <c r="D16" s="228"/>
      <c r="E16" s="228"/>
      <c r="F16" s="229"/>
    </row>
    <row r="17" spans="1:8" s="8" customFormat="1" ht="13.5" customHeight="1">
      <c r="A17" s="56"/>
      <c r="B17" s="55" t="s">
        <v>9</v>
      </c>
      <c r="C17" s="228"/>
      <c r="D17" s="228"/>
      <c r="E17" s="228"/>
      <c r="F17" s="229"/>
    </row>
    <row r="18" spans="1:8" s="88" customFormat="1" ht="15" customHeight="1">
      <c r="A18" s="62"/>
      <c r="B18" s="120" t="s">
        <v>3398</v>
      </c>
      <c r="C18" s="230">
        <v>3</v>
      </c>
      <c r="D18" s="230">
        <v>0</v>
      </c>
      <c r="E18" s="230">
        <v>0</v>
      </c>
      <c r="F18" s="154">
        <f>SUM(C18:E18)</f>
        <v>3</v>
      </c>
      <c r="G18" s="11"/>
      <c r="H18" s="316"/>
    </row>
    <row r="19" spans="1:8" s="88" customFormat="1" ht="15" customHeight="1">
      <c r="A19" s="62"/>
      <c r="B19" s="120" t="s">
        <v>3384</v>
      </c>
      <c r="C19" s="230">
        <v>1</v>
      </c>
      <c r="D19" s="230">
        <v>0</v>
      </c>
      <c r="E19" s="230">
        <v>0</v>
      </c>
      <c r="F19" s="154">
        <f t="shared" ref="F19:F52" si="5">SUM(C19:E19)</f>
        <v>1</v>
      </c>
      <c r="G19" s="11"/>
      <c r="H19" s="316"/>
    </row>
    <row r="20" spans="1:8" s="88" customFormat="1" ht="15" customHeight="1">
      <c r="A20" s="62"/>
      <c r="B20" s="120" t="s">
        <v>3349</v>
      </c>
      <c r="C20" s="230">
        <v>4</v>
      </c>
      <c r="D20" s="230">
        <v>0</v>
      </c>
      <c r="E20" s="230">
        <v>0</v>
      </c>
      <c r="F20" s="154">
        <f t="shared" si="5"/>
        <v>4</v>
      </c>
      <c r="G20" s="11"/>
      <c r="H20" s="316"/>
    </row>
    <row r="21" spans="1:8" s="88" customFormat="1" ht="15" customHeight="1">
      <c r="A21" s="62"/>
      <c r="B21" s="120" t="s">
        <v>3394</v>
      </c>
      <c r="C21" s="230">
        <v>2</v>
      </c>
      <c r="D21" s="230">
        <v>0</v>
      </c>
      <c r="E21" s="230">
        <v>0</v>
      </c>
      <c r="F21" s="154">
        <f t="shared" si="5"/>
        <v>2</v>
      </c>
      <c r="G21" s="11"/>
      <c r="H21" s="316"/>
    </row>
    <row r="22" spans="1:8" s="88" customFormat="1" ht="15" customHeight="1">
      <c r="A22" s="62"/>
      <c r="B22" s="120" t="s">
        <v>3395</v>
      </c>
      <c r="C22" s="230">
        <v>1</v>
      </c>
      <c r="D22" s="230">
        <v>0</v>
      </c>
      <c r="E22" s="230">
        <v>0</v>
      </c>
      <c r="F22" s="154">
        <f t="shared" si="5"/>
        <v>1</v>
      </c>
      <c r="G22" s="11"/>
      <c r="H22" s="316"/>
    </row>
    <row r="23" spans="1:8" s="88" customFormat="1" ht="15" customHeight="1">
      <c r="A23" s="62"/>
      <c r="B23" s="120" t="s">
        <v>3397</v>
      </c>
      <c r="C23" s="230">
        <v>2</v>
      </c>
      <c r="D23" s="230">
        <v>0</v>
      </c>
      <c r="E23" s="230">
        <v>0</v>
      </c>
      <c r="F23" s="154">
        <f t="shared" si="5"/>
        <v>2</v>
      </c>
      <c r="G23" s="11"/>
      <c r="H23" s="316"/>
    </row>
    <row r="24" spans="1:8" s="88" customFormat="1" ht="15" customHeight="1">
      <c r="A24" s="62"/>
      <c r="B24" s="120" t="s">
        <v>3400</v>
      </c>
      <c r="C24" s="230">
        <v>2</v>
      </c>
      <c r="D24" s="230">
        <v>0</v>
      </c>
      <c r="E24" s="230">
        <v>0</v>
      </c>
      <c r="F24" s="154">
        <f t="shared" si="5"/>
        <v>2</v>
      </c>
      <c r="G24" s="11"/>
      <c r="H24" s="316"/>
    </row>
    <row r="25" spans="1:8" s="88" customFormat="1" ht="15" customHeight="1">
      <c r="A25" s="62"/>
      <c r="B25" s="120" t="s">
        <v>3385</v>
      </c>
      <c r="C25" s="230">
        <v>2</v>
      </c>
      <c r="D25" s="230">
        <v>0</v>
      </c>
      <c r="E25" s="230">
        <v>0</v>
      </c>
      <c r="F25" s="154">
        <f t="shared" si="5"/>
        <v>2</v>
      </c>
      <c r="G25" s="11"/>
      <c r="H25" s="316"/>
    </row>
    <row r="26" spans="1:8" s="88" customFormat="1" ht="15" customHeight="1">
      <c r="A26" s="62"/>
      <c r="B26" s="120" t="s">
        <v>3390</v>
      </c>
      <c r="C26" s="230">
        <v>1</v>
      </c>
      <c r="D26" s="230">
        <v>0</v>
      </c>
      <c r="E26" s="230">
        <v>0</v>
      </c>
      <c r="F26" s="154">
        <f t="shared" si="5"/>
        <v>1</v>
      </c>
      <c r="G26" s="11"/>
      <c r="H26" s="316"/>
    </row>
    <row r="27" spans="1:8" s="88" customFormat="1" ht="15" customHeight="1">
      <c r="A27" s="62"/>
      <c r="B27" s="120" t="s">
        <v>3386</v>
      </c>
      <c r="C27" s="230">
        <v>1</v>
      </c>
      <c r="D27" s="230">
        <v>0</v>
      </c>
      <c r="E27" s="230">
        <v>0</v>
      </c>
      <c r="F27" s="154">
        <f t="shared" si="5"/>
        <v>1</v>
      </c>
      <c r="G27" s="11"/>
      <c r="H27" s="316"/>
    </row>
    <row r="28" spans="1:8" s="88" customFormat="1" ht="15" customHeight="1">
      <c r="A28" s="62"/>
      <c r="B28" s="120" t="s">
        <v>3387</v>
      </c>
      <c r="C28" s="230">
        <v>1</v>
      </c>
      <c r="D28" s="230">
        <v>0</v>
      </c>
      <c r="E28" s="230">
        <v>0</v>
      </c>
      <c r="F28" s="154">
        <f t="shared" si="5"/>
        <v>1</v>
      </c>
      <c r="G28" s="11"/>
      <c r="H28" s="316"/>
    </row>
    <row r="29" spans="1:8" s="88" customFormat="1" ht="15" customHeight="1">
      <c r="A29" s="62"/>
      <c r="B29" s="120" t="s">
        <v>3401</v>
      </c>
      <c r="C29" s="230">
        <v>1</v>
      </c>
      <c r="D29" s="230">
        <v>0</v>
      </c>
      <c r="E29" s="230">
        <v>0</v>
      </c>
      <c r="F29" s="154">
        <f t="shared" si="5"/>
        <v>1</v>
      </c>
      <c r="G29" s="11"/>
      <c r="H29" s="316"/>
    </row>
    <row r="30" spans="1:8" s="88" customFormat="1" ht="15" customHeight="1">
      <c r="A30" s="62"/>
      <c r="B30" s="120" t="s">
        <v>3536</v>
      </c>
      <c r="C30" s="230">
        <v>1</v>
      </c>
      <c r="D30" s="230">
        <v>0</v>
      </c>
      <c r="E30" s="230">
        <v>0</v>
      </c>
      <c r="F30" s="154">
        <f t="shared" si="5"/>
        <v>1</v>
      </c>
      <c r="G30" s="11"/>
      <c r="H30" s="316"/>
    </row>
    <row r="31" spans="1:8" s="88" customFormat="1" ht="15" customHeight="1">
      <c r="A31" s="62"/>
      <c r="B31" s="120" t="s">
        <v>3351</v>
      </c>
      <c r="C31" s="230">
        <v>2</v>
      </c>
      <c r="D31" s="230">
        <v>0</v>
      </c>
      <c r="E31" s="230">
        <v>0</v>
      </c>
      <c r="F31" s="154">
        <f t="shared" si="5"/>
        <v>2</v>
      </c>
      <c r="G31" s="11"/>
      <c r="H31" s="316"/>
    </row>
    <row r="32" spans="1:8" s="88" customFormat="1" ht="15" customHeight="1">
      <c r="A32" s="62"/>
      <c r="B32" s="120" t="s">
        <v>3391</v>
      </c>
      <c r="C32" s="230">
        <v>1</v>
      </c>
      <c r="D32" s="230">
        <v>0</v>
      </c>
      <c r="E32" s="230">
        <v>0</v>
      </c>
      <c r="F32" s="154">
        <f t="shared" si="5"/>
        <v>1</v>
      </c>
      <c r="G32" s="11"/>
      <c r="H32" s="316"/>
    </row>
    <row r="33" spans="1:8" s="88" customFormat="1" ht="15" customHeight="1">
      <c r="A33" s="62"/>
      <c r="B33" s="120" t="s">
        <v>3352</v>
      </c>
      <c r="C33" s="230">
        <v>5</v>
      </c>
      <c r="D33" s="230">
        <v>0</v>
      </c>
      <c r="E33" s="230">
        <v>0</v>
      </c>
      <c r="F33" s="154">
        <f t="shared" si="5"/>
        <v>5</v>
      </c>
      <c r="G33" s="11"/>
      <c r="H33" s="316"/>
    </row>
    <row r="34" spans="1:8" s="88" customFormat="1" ht="15" customHeight="1">
      <c r="A34" s="62"/>
      <c r="B34" s="120" t="s">
        <v>3392</v>
      </c>
      <c r="C34" s="230">
        <v>2</v>
      </c>
      <c r="D34" s="230">
        <v>0</v>
      </c>
      <c r="E34" s="230">
        <v>0</v>
      </c>
      <c r="F34" s="154">
        <f t="shared" si="5"/>
        <v>2</v>
      </c>
      <c r="G34" s="11"/>
      <c r="H34" s="316"/>
    </row>
    <row r="35" spans="1:8" s="88" customFormat="1" ht="15" customHeight="1">
      <c r="A35" s="62"/>
      <c r="B35" s="120" t="s">
        <v>3624</v>
      </c>
      <c r="C35" s="230">
        <v>6</v>
      </c>
      <c r="D35" s="230">
        <v>0</v>
      </c>
      <c r="E35" s="230">
        <v>0</v>
      </c>
      <c r="F35" s="154">
        <f t="shared" si="5"/>
        <v>6</v>
      </c>
      <c r="G35" s="11"/>
      <c r="H35" s="316"/>
    </row>
    <row r="36" spans="1:8" s="88" customFormat="1" ht="15" customHeight="1">
      <c r="A36" s="62"/>
      <c r="B36" s="120" t="s">
        <v>3353</v>
      </c>
      <c r="C36" s="230">
        <v>10</v>
      </c>
      <c r="D36" s="230">
        <v>1</v>
      </c>
      <c r="E36" s="230">
        <v>0</v>
      </c>
      <c r="F36" s="154">
        <f t="shared" si="5"/>
        <v>11</v>
      </c>
      <c r="G36" s="11"/>
      <c r="H36" s="316"/>
    </row>
    <row r="37" spans="1:8" s="88" customFormat="1" ht="15" customHeight="1">
      <c r="A37" s="62"/>
      <c r="B37" s="120" t="s">
        <v>3354</v>
      </c>
      <c r="C37" s="230">
        <v>2</v>
      </c>
      <c r="D37" s="230">
        <v>0</v>
      </c>
      <c r="E37" s="230">
        <v>0</v>
      </c>
      <c r="F37" s="154">
        <f t="shared" si="5"/>
        <v>2</v>
      </c>
      <c r="G37" s="11"/>
      <c r="H37" s="316"/>
    </row>
    <row r="38" spans="1:8" s="88" customFormat="1" ht="15" customHeight="1">
      <c r="A38" s="62"/>
      <c r="B38" s="120" t="s">
        <v>3356</v>
      </c>
      <c r="C38" s="230">
        <v>1</v>
      </c>
      <c r="D38" s="230">
        <v>0</v>
      </c>
      <c r="E38" s="230">
        <v>0</v>
      </c>
      <c r="F38" s="154">
        <f t="shared" si="5"/>
        <v>1</v>
      </c>
      <c r="G38" s="11"/>
      <c r="H38" s="316"/>
    </row>
    <row r="39" spans="1:8" s="88" customFormat="1" ht="15" customHeight="1">
      <c r="A39" s="62"/>
      <c r="B39" s="120" t="s">
        <v>3357</v>
      </c>
      <c r="C39" s="230">
        <v>5</v>
      </c>
      <c r="D39" s="230">
        <v>0</v>
      </c>
      <c r="E39" s="230">
        <v>0</v>
      </c>
      <c r="F39" s="154">
        <f t="shared" si="5"/>
        <v>5</v>
      </c>
      <c r="G39" s="11"/>
      <c r="H39" s="316"/>
    </row>
    <row r="40" spans="1:8" s="88" customFormat="1" ht="15" customHeight="1">
      <c r="A40" s="62"/>
      <c r="B40" s="120" t="s">
        <v>3674</v>
      </c>
      <c r="C40" s="230">
        <v>1</v>
      </c>
      <c r="D40" s="230">
        <v>0</v>
      </c>
      <c r="E40" s="230">
        <v>0</v>
      </c>
      <c r="F40" s="154">
        <f t="shared" si="5"/>
        <v>1</v>
      </c>
      <c r="G40" s="11"/>
      <c r="H40" s="316"/>
    </row>
    <row r="41" spans="1:8" s="88" customFormat="1" ht="15" customHeight="1">
      <c r="A41" s="62"/>
      <c r="B41" s="120" t="s">
        <v>3358</v>
      </c>
      <c r="C41" s="127">
        <v>1</v>
      </c>
      <c r="D41" s="127">
        <v>0</v>
      </c>
      <c r="E41" s="127">
        <v>0</v>
      </c>
      <c r="F41" s="154">
        <f t="shared" si="5"/>
        <v>1</v>
      </c>
      <c r="G41" s="11"/>
      <c r="H41" s="316"/>
    </row>
    <row r="42" spans="1:8" s="88" customFormat="1" ht="15" customHeight="1">
      <c r="A42" s="62"/>
      <c r="B42" s="120" t="s">
        <v>3403</v>
      </c>
      <c r="C42" s="127">
        <v>1</v>
      </c>
      <c r="D42" s="127">
        <v>0</v>
      </c>
      <c r="E42" s="127">
        <v>0</v>
      </c>
      <c r="F42" s="154">
        <f t="shared" si="5"/>
        <v>1</v>
      </c>
      <c r="G42" s="11"/>
      <c r="H42" s="316"/>
    </row>
    <row r="43" spans="1:8" s="88" customFormat="1" ht="15" customHeight="1">
      <c r="A43" s="62"/>
      <c r="B43" s="120" t="s">
        <v>3393</v>
      </c>
      <c r="C43" s="127">
        <v>1</v>
      </c>
      <c r="D43" s="127">
        <v>0</v>
      </c>
      <c r="E43" s="127">
        <v>0</v>
      </c>
      <c r="F43" s="154">
        <f t="shared" si="5"/>
        <v>1</v>
      </c>
      <c r="G43" s="11"/>
      <c r="H43" s="316"/>
    </row>
    <row r="44" spans="1:8" s="88" customFormat="1" ht="15" customHeight="1">
      <c r="A44" s="62"/>
      <c r="B44" s="120" t="s">
        <v>3359</v>
      </c>
      <c r="C44" s="127">
        <v>1</v>
      </c>
      <c r="D44" s="127">
        <v>0</v>
      </c>
      <c r="E44" s="127">
        <v>0</v>
      </c>
      <c r="F44" s="154">
        <f t="shared" si="5"/>
        <v>1</v>
      </c>
      <c r="G44" s="11"/>
      <c r="H44" s="316"/>
    </row>
    <row r="45" spans="1:8" s="88" customFormat="1" ht="15" customHeight="1">
      <c r="A45" s="62"/>
      <c r="B45" s="120" t="s">
        <v>3538</v>
      </c>
      <c r="C45" s="127">
        <v>5</v>
      </c>
      <c r="D45" s="127">
        <v>0</v>
      </c>
      <c r="E45" s="127">
        <v>0</v>
      </c>
      <c r="F45" s="154">
        <f t="shared" si="5"/>
        <v>5</v>
      </c>
      <c r="G45" s="11"/>
      <c r="H45" s="316"/>
    </row>
    <row r="46" spans="1:8" s="88" customFormat="1" ht="15" customHeight="1">
      <c r="A46" s="62"/>
      <c r="B46" s="120" t="s">
        <v>3404</v>
      </c>
      <c r="C46" s="127">
        <v>2</v>
      </c>
      <c r="D46" s="127">
        <v>0</v>
      </c>
      <c r="E46" s="127">
        <v>0</v>
      </c>
      <c r="F46" s="154">
        <f t="shared" si="5"/>
        <v>2</v>
      </c>
      <c r="G46" s="11"/>
      <c r="H46" s="316"/>
    </row>
    <row r="47" spans="1:8" s="88" customFormat="1" ht="15" customHeight="1">
      <c r="A47" s="62"/>
      <c r="B47" s="120" t="s">
        <v>3360</v>
      </c>
      <c r="C47" s="127">
        <v>11</v>
      </c>
      <c r="D47" s="127">
        <v>0</v>
      </c>
      <c r="E47" s="127">
        <v>0</v>
      </c>
      <c r="F47" s="154">
        <f t="shared" si="5"/>
        <v>11</v>
      </c>
      <c r="G47" s="11"/>
      <c r="H47" s="316"/>
    </row>
    <row r="48" spans="1:8" s="88" customFormat="1" ht="15" customHeight="1">
      <c r="A48" s="62"/>
      <c r="B48" s="120" t="s">
        <v>3361</v>
      </c>
      <c r="C48" s="127">
        <v>2</v>
      </c>
      <c r="D48" s="127">
        <v>0</v>
      </c>
      <c r="E48" s="127">
        <v>0</v>
      </c>
      <c r="F48" s="154">
        <f t="shared" si="5"/>
        <v>2</v>
      </c>
      <c r="G48" s="11"/>
      <c r="H48" s="316"/>
    </row>
    <row r="49" spans="1:8" s="88" customFormat="1" ht="15" customHeight="1">
      <c r="A49" s="62"/>
      <c r="B49" s="120" t="s">
        <v>3362</v>
      </c>
      <c r="C49" s="127">
        <v>6</v>
      </c>
      <c r="D49" s="127">
        <v>0</v>
      </c>
      <c r="E49" s="127">
        <v>0</v>
      </c>
      <c r="F49" s="154">
        <f t="shared" si="5"/>
        <v>6</v>
      </c>
      <c r="G49" s="11"/>
      <c r="H49" s="316"/>
    </row>
    <row r="50" spans="1:8" s="88" customFormat="1" ht="15" customHeight="1">
      <c r="A50" s="62"/>
      <c r="B50" s="120" t="s">
        <v>3531</v>
      </c>
      <c r="C50" s="127">
        <v>0</v>
      </c>
      <c r="D50" s="127">
        <v>0</v>
      </c>
      <c r="E50" s="127">
        <v>1</v>
      </c>
      <c r="F50" s="154">
        <f t="shared" si="5"/>
        <v>1</v>
      </c>
      <c r="G50" s="11"/>
      <c r="H50" s="316"/>
    </row>
    <row r="51" spans="1:8" s="88" customFormat="1" ht="15" customHeight="1">
      <c r="A51" s="62"/>
      <c r="B51" s="120" t="s">
        <v>3364</v>
      </c>
      <c r="C51" s="127">
        <v>3</v>
      </c>
      <c r="D51" s="127">
        <v>0</v>
      </c>
      <c r="E51" s="127">
        <v>0</v>
      </c>
      <c r="F51" s="154">
        <f t="shared" si="5"/>
        <v>3</v>
      </c>
      <c r="G51" s="11"/>
      <c r="H51" s="316"/>
    </row>
    <row r="52" spans="1:8" s="88" customFormat="1" ht="15" customHeight="1">
      <c r="A52" s="62"/>
      <c r="B52" s="120" t="s">
        <v>3675</v>
      </c>
      <c r="C52" s="127">
        <v>1</v>
      </c>
      <c r="D52" s="127">
        <v>0</v>
      </c>
      <c r="E52" s="127">
        <v>0</v>
      </c>
      <c r="F52" s="154">
        <f t="shared" si="5"/>
        <v>1</v>
      </c>
      <c r="G52" s="11"/>
      <c r="H52" s="316"/>
    </row>
    <row r="53" spans="1:8" s="88" customFormat="1" ht="15" customHeight="1">
      <c r="A53" s="62"/>
      <c r="B53" s="120"/>
      <c r="C53" s="127"/>
      <c r="D53" s="127"/>
      <c r="E53" s="127"/>
      <c r="F53" s="154"/>
      <c r="G53" s="11"/>
      <c r="H53" s="316"/>
    </row>
    <row r="54" spans="1:8" s="88" customFormat="1" ht="15" customHeight="1">
      <c r="A54" s="62"/>
      <c r="B54" s="120"/>
      <c r="C54" s="127"/>
      <c r="D54" s="127"/>
      <c r="E54" s="127"/>
      <c r="F54" s="154"/>
      <c r="G54" s="11"/>
      <c r="H54" s="316"/>
    </row>
    <row r="55" spans="1:8" s="88" customFormat="1" ht="15" customHeight="1">
      <c r="A55" s="62"/>
      <c r="B55" s="120"/>
      <c r="C55" s="127"/>
      <c r="D55" s="127"/>
      <c r="E55" s="127"/>
      <c r="F55" s="154"/>
      <c r="G55" s="11"/>
      <c r="H55" s="316"/>
    </row>
    <row r="56" spans="1:8" s="88" customFormat="1" ht="15" customHeight="1">
      <c r="A56" s="62"/>
      <c r="B56" s="120"/>
      <c r="C56" s="127"/>
      <c r="D56" s="127"/>
      <c r="E56" s="127"/>
      <c r="F56" s="154"/>
      <c r="G56" s="11"/>
      <c r="H56" s="316"/>
    </row>
    <row r="57" spans="1:8" s="88" customFormat="1" ht="15" customHeight="1">
      <c r="A57" s="62"/>
      <c r="B57" s="120"/>
      <c r="C57" s="127"/>
      <c r="D57" s="127"/>
      <c r="E57" s="127"/>
      <c r="F57" s="154"/>
      <c r="G57" s="11"/>
      <c r="H57" s="316"/>
    </row>
    <row r="58" spans="1:8" s="88" customFormat="1" ht="15" customHeight="1">
      <c r="A58" s="62"/>
      <c r="B58" s="120"/>
      <c r="C58" s="127"/>
      <c r="D58" s="127"/>
      <c r="E58" s="127"/>
      <c r="F58" s="154"/>
      <c r="G58" s="11"/>
      <c r="H58" s="316"/>
    </row>
    <row r="59" spans="1:8" s="88" customFormat="1" ht="15" customHeight="1">
      <c r="A59" s="62"/>
      <c r="B59" s="62"/>
      <c r="C59" s="95"/>
      <c r="D59" s="95"/>
      <c r="E59" s="95"/>
      <c r="F59" s="154"/>
      <c r="G59" s="11"/>
      <c r="H59" s="316"/>
    </row>
    <row r="60" spans="1:8" s="88" customFormat="1" ht="15" customHeight="1">
      <c r="A60" s="62"/>
      <c r="B60" s="62"/>
      <c r="C60" s="95"/>
      <c r="D60" s="95"/>
      <c r="E60" s="95"/>
      <c r="F60" s="154"/>
      <c r="G60" s="11"/>
    </row>
    <row r="61" spans="1:8" s="88" customFormat="1" ht="15" customHeight="1">
      <c r="A61" s="62"/>
      <c r="B61" s="62"/>
      <c r="C61" s="95"/>
      <c r="D61" s="95"/>
      <c r="E61" s="95"/>
      <c r="F61" s="154"/>
      <c r="G61" s="11"/>
    </row>
    <row r="62" spans="1:8" s="88" customFormat="1" ht="15" customHeight="1">
      <c r="A62" s="62"/>
      <c r="B62" s="62"/>
      <c r="C62" s="95"/>
      <c r="D62" s="95"/>
      <c r="E62" s="95"/>
      <c r="F62" s="154"/>
      <c r="G62" s="11"/>
    </row>
    <row r="63" spans="1:8" s="88" customFormat="1" ht="15" customHeight="1">
      <c r="A63" s="62"/>
      <c r="B63" s="62"/>
      <c r="C63" s="95"/>
      <c r="D63" s="95"/>
      <c r="E63" s="95"/>
      <c r="F63" s="154"/>
      <c r="G63" s="11"/>
    </row>
    <row r="64" spans="1:8" s="88" customFormat="1" ht="15" customHeight="1">
      <c r="A64" s="62"/>
      <c r="B64" s="62"/>
      <c r="C64" s="95"/>
      <c r="D64" s="95"/>
      <c r="E64" s="95"/>
      <c r="F64" s="154"/>
      <c r="G64" s="11"/>
    </row>
    <row r="65" spans="1:7" s="88" customFormat="1" ht="15" customHeight="1">
      <c r="A65" s="62"/>
      <c r="B65" s="62"/>
      <c r="C65" s="95"/>
      <c r="D65" s="95"/>
      <c r="E65" s="95"/>
      <c r="F65" s="154"/>
      <c r="G65" s="11"/>
    </row>
    <row r="66" spans="1:7" s="88" customFormat="1" ht="15" customHeight="1">
      <c r="A66" s="62"/>
      <c r="B66" s="62"/>
      <c r="C66" s="95"/>
      <c r="D66" s="95"/>
      <c r="E66" s="95"/>
      <c r="F66" s="154"/>
      <c r="G66" s="11"/>
    </row>
    <row r="67" spans="1:7" s="88" customFormat="1" ht="15" customHeight="1">
      <c r="A67" s="62"/>
      <c r="B67" s="62"/>
      <c r="C67" s="95"/>
      <c r="D67" s="95"/>
      <c r="E67" s="95"/>
      <c r="F67" s="154"/>
      <c r="G67" s="11"/>
    </row>
    <row r="68" spans="1:7" s="88" customFormat="1" ht="15" customHeight="1">
      <c r="A68" s="62"/>
      <c r="B68" s="62"/>
      <c r="C68" s="95"/>
      <c r="D68" s="95"/>
      <c r="E68" s="95"/>
      <c r="F68" s="154"/>
      <c r="G68" s="11"/>
    </row>
    <row r="69" spans="1:7" s="88" customFormat="1" ht="15" customHeight="1">
      <c r="A69" s="62"/>
      <c r="B69" s="62"/>
      <c r="C69" s="95"/>
      <c r="D69" s="95"/>
      <c r="E69" s="95"/>
      <c r="F69" s="154"/>
      <c r="G69" s="11"/>
    </row>
    <row r="70" spans="1:7" s="88" customFormat="1" ht="15" customHeight="1">
      <c r="A70" s="62"/>
      <c r="B70" s="62"/>
      <c r="C70" s="95"/>
      <c r="D70" s="95"/>
      <c r="E70" s="95"/>
      <c r="F70" s="154"/>
      <c r="G70" s="11"/>
    </row>
    <row r="71" spans="1:7" s="88" customFormat="1" ht="15" customHeight="1">
      <c r="A71" s="62"/>
      <c r="B71" s="62"/>
      <c r="C71" s="95"/>
      <c r="D71" s="95"/>
      <c r="E71" s="95"/>
      <c r="F71" s="154"/>
      <c r="G71" s="11"/>
    </row>
    <row r="72" spans="1:7" s="88" customFormat="1" ht="15" customHeight="1">
      <c r="A72" s="62"/>
      <c r="B72" s="62"/>
      <c r="C72" s="95"/>
      <c r="D72" s="95"/>
      <c r="E72" s="95"/>
      <c r="F72" s="154"/>
      <c r="G72" s="11"/>
    </row>
    <row r="73" spans="1:7" s="88" customFormat="1" ht="15" customHeight="1">
      <c r="A73" s="62"/>
      <c r="B73" s="62"/>
      <c r="C73" s="95"/>
      <c r="D73" s="95"/>
      <c r="E73" s="95"/>
      <c r="F73" s="154"/>
      <c r="G73" s="11"/>
    </row>
    <row r="74" spans="1:7" s="88" customFormat="1" ht="15" customHeight="1">
      <c r="A74" s="62"/>
      <c r="B74" s="62"/>
      <c r="C74" s="95"/>
      <c r="D74" s="95"/>
      <c r="E74" s="95"/>
      <c r="F74" s="154"/>
      <c r="G74" s="11"/>
    </row>
  </sheetData>
  <mergeCells count="5">
    <mergeCell ref="A1:C1"/>
    <mergeCell ref="B7:B8"/>
    <mergeCell ref="C7:E7"/>
    <mergeCell ref="E1:F1"/>
    <mergeCell ref="A6:C6"/>
  </mergeCells>
  <hyperlinks>
    <hyperlink ref="E1" location="Índice!A1" display="Volver al índice"/>
    <hyperlink ref="F1" location="Índice!A1" display="Volver al índice"/>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36</vt:i4>
      </vt:variant>
      <vt:variant>
        <vt:lpstr>Rangos con nombre</vt:lpstr>
      </vt:variant>
      <vt:variant>
        <vt:i4>14</vt:i4>
      </vt:variant>
    </vt:vector>
  </HeadingPairs>
  <TitlesOfParts>
    <vt:vector size="50" baseType="lpstr">
      <vt:lpstr>Índice</vt:lpstr>
      <vt:lpstr>ATR-R1</vt:lpstr>
      <vt:lpstr>ATR-A2.1</vt:lpstr>
      <vt:lpstr>ATR-I2.1</vt:lpstr>
      <vt:lpstr>ATR-A2.2</vt:lpstr>
      <vt:lpstr>ATR-I2.2</vt:lpstr>
      <vt:lpstr>ATR-A2.3</vt:lpstr>
      <vt:lpstr>ATR-I2.3</vt:lpstr>
      <vt:lpstr>ATR-A2_II</vt:lpstr>
      <vt:lpstr>ATR-A3</vt:lpstr>
      <vt:lpstr>ATR-A3_II</vt:lpstr>
      <vt:lpstr>ATR-A4</vt:lpstr>
      <vt:lpstr>ATR-A4_II</vt:lpstr>
      <vt:lpstr>ATR-A5</vt:lpstr>
      <vt:lpstr>ATR-A5_II</vt:lpstr>
      <vt:lpstr>ATR-A6</vt:lpstr>
      <vt:lpstr>ATR-A6_II</vt:lpstr>
      <vt:lpstr>ATR-A7</vt:lpstr>
      <vt:lpstr>ATR-A7_II</vt:lpstr>
      <vt:lpstr>ATR-A8</vt:lpstr>
      <vt:lpstr>ATR-A8_II</vt:lpstr>
      <vt:lpstr>ATR-A9</vt:lpstr>
      <vt:lpstr>ATR-A9_II</vt:lpstr>
      <vt:lpstr>ATR-A10</vt:lpstr>
      <vt:lpstr>ATR-A10_II</vt:lpstr>
      <vt:lpstr>ATR-A11</vt:lpstr>
      <vt:lpstr>ATR-A11_II</vt:lpstr>
      <vt:lpstr>ATR-A12</vt:lpstr>
      <vt:lpstr>ATR-A12_II</vt:lpstr>
      <vt:lpstr>ATR-A13</vt:lpstr>
      <vt:lpstr>ATR-A13_II</vt:lpstr>
      <vt:lpstr>TAS</vt:lpstr>
      <vt:lpstr>Hoja1</vt:lpstr>
      <vt:lpstr>CNAE09</vt:lpstr>
      <vt:lpstr>CNO11</vt:lpstr>
      <vt:lpstr>ATR-FN</vt:lpstr>
      <vt:lpstr>'ATR-A10'!Área_de_impresión</vt:lpstr>
      <vt:lpstr>'ATR-A10_II'!Área_de_impresión</vt:lpstr>
      <vt:lpstr>'ATR-A2.1'!Área_de_impresión</vt:lpstr>
      <vt:lpstr>'ATR-A3'!Área_de_impresión</vt:lpstr>
      <vt:lpstr>'ATR-A4'!Área_de_impresión</vt:lpstr>
      <vt:lpstr>'ATR-A5'!Área_de_impresión</vt:lpstr>
      <vt:lpstr>'ATR-A5_II'!Área_de_impresión</vt:lpstr>
      <vt:lpstr>'ATR-A6'!Área_de_impresión</vt:lpstr>
      <vt:lpstr>'ATR-A6_II'!Área_de_impresión</vt:lpstr>
      <vt:lpstr>'ATR-A8'!Área_de_impresión</vt:lpstr>
      <vt:lpstr>'ATR-A8_II'!Área_de_impresión</vt:lpstr>
      <vt:lpstr>'ATR-A9'!Área_de_impresión</vt:lpstr>
      <vt:lpstr>'ATR-A9_II'!Área_de_impresión</vt:lpstr>
      <vt:lpstr>'ATR-A2.1'!Títulos_a_imprimir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2017-05-05T07:21:25Z</dcterms:created>
  <dcterms:modified xsi:type="dcterms:W3CDTF">2025-04-22T09:50:47Z</dcterms:modified>
</cp:coreProperties>
</file>