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-15" yWindow="-120" windowWidth="12675" windowHeight="12015" tabRatio="817"/>
  </bookViews>
  <sheets>
    <sheet name="Índice Cap_5" sheetId="69" r:id="rId1"/>
    <sheet name="5.1.1-G.5.1" sheetId="41" r:id="rId2"/>
    <sheet name="5.2.1" sheetId="48" r:id="rId3"/>
    <sheet name="G.5.2 " sheetId="83" r:id="rId4"/>
    <sheet name="G.5.3" sheetId="75" r:id="rId5"/>
    <sheet name="5.2.2" sheetId="11" r:id="rId6"/>
    <sheet name="5.2.3" sheetId="44" r:id="rId7"/>
    <sheet name="G.5.4" sheetId="87" r:id="rId8"/>
    <sheet name="5.2.4" sheetId="45" r:id="rId9"/>
    <sheet name="G.5.5" sheetId="88" r:id="rId10"/>
    <sheet name="5.3.1" sheetId="70" r:id="rId11"/>
    <sheet name="5.3.2-G.5.6" sheetId="26" r:id="rId12"/>
    <sheet name="5.3.3-G.5.7" sheetId="19" r:id="rId13"/>
    <sheet name="5.3.4-G.5.8" sheetId="71" r:id="rId14"/>
    <sheet name="5.3.5-G.5.9" sheetId="38" r:id="rId15"/>
    <sheet name="5.3.6" sheetId="72" r:id="rId16"/>
    <sheet name="5.3.7" sheetId="73" r:id="rId17"/>
    <sheet name="5.3.8" sheetId="78" r:id="rId18"/>
    <sheet name="5.3.9" sheetId="79" r:id="rId19"/>
    <sheet name="5.3.10 y 5.3.11" sheetId="80" r:id="rId20"/>
    <sheet name="5.4.1" sheetId="50" r:id="rId21"/>
    <sheet name="5.4.2" sheetId="51" r:id="rId22"/>
    <sheet name="5.4.3" sheetId="86" r:id="rId23"/>
    <sheet name="5.4.4" sheetId="53" r:id="rId24"/>
    <sheet name="5.4.5" sheetId="54" r:id="rId25"/>
    <sheet name="5.4.6" sheetId="55" r:id="rId26"/>
    <sheet name="5.4.7-5.4.8" sheetId="56" r:id="rId27"/>
    <sheet name="5.4.9" sheetId="57" r:id="rId28"/>
    <sheet name="5.4.10" sheetId="58" r:id="rId29"/>
    <sheet name="5.4.11 " sheetId="68" r:id="rId30"/>
    <sheet name="5.4.12-5.4.13" sheetId="61" r:id="rId31"/>
    <sheet name="5.4.14-5.4.15" sheetId="62" r:id="rId32"/>
    <sheet name="5.4.16" sheetId="63" r:id="rId33"/>
    <sheet name="5.4.17" sheetId="64" r:id="rId34"/>
    <sheet name="05.4.18-05.4.19" sheetId="65" r:id="rId35"/>
  </sheets>
  <externalReferences>
    <externalReference r:id="rId36"/>
  </externalReferences>
  <definedNames>
    <definedName name="_xlnm.Print_Area" localSheetId="34">'05.4.18-05.4.19'!$A$1:$I$51</definedName>
    <definedName name="_xlnm.Print_Area" localSheetId="1">'5.1.1-G.5.1'!$A$1:$H$52</definedName>
    <definedName name="_xlnm.Print_Area" localSheetId="2">'5.2.1'!$A$1:$F$46</definedName>
    <definedName name="_xlnm.Print_Area" localSheetId="5">'5.2.2'!$A$1:$F$35</definedName>
    <definedName name="_xlnm.Print_Area" localSheetId="6">'5.2.3'!$A$1:$F$35</definedName>
    <definedName name="_xlnm.Print_Area" localSheetId="8">'5.2.4'!$A$1:$F$35</definedName>
    <definedName name="_xlnm.Print_Area" localSheetId="10">'5.3.1'!$A$1:$F$28</definedName>
    <definedName name="_xlnm.Print_Area" localSheetId="19">'5.3.10 y 5.3.11'!$A$1:$G$42</definedName>
    <definedName name="_xlnm.Print_Area" localSheetId="11">'5.3.2-G.5.6'!$A$1:$F$48</definedName>
    <definedName name="_xlnm.Print_Area" localSheetId="12">'5.3.3-G.5.7'!$A$1:$H$57</definedName>
    <definedName name="_xlnm.Print_Area" localSheetId="13">'5.3.4-G.5.8'!$A$1:$H$54</definedName>
    <definedName name="_xlnm.Print_Area" localSheetId="14">'5.3.5-G.5.9'!$A$1:$H$57</definedName>
    <definedName name="_xlnm.Print_Area" localSheetId="15">'5.3.6'!$A$1:$H$30</definedName>
    <definedName name="_xlnm.Print_Area" localSheetId="16">'5.3.7'!$A$1:$F$30</definedName>
    <definedName name="_xlnm.Print_Area" localSheetId="17">'5.3.8'!$A$1:$H$35</definedName>
    <definedName name="_xlnm.Print_Area" localSheetId="18">'5.3.9'!$A$1:$H$36</definedName>
    <definedName name="_xlnm.Print_Area" localSheetId="20">'5.4.1'!$A$1:$H$27</definedName>
    <definedName name="_xlnm.Print_Area" localSheetId="28">'5.4.10'!$A$1:$H$54</definedName>
    <definedName name="_xlnm.Print_Area" localSheetId="29">'5.4.11 '!$A$1:$H$26</definedName>
    <definedName name="_xlnm.Print_Area" localSheetId="30">'5.4.12-5.4.13'!$A$1:$H$39</definedName>
    <definedName name="_xlnm.Print_Area" localSheetId="31">'5.4.14-5.4.15'!$A$1:$H$36</definedName>
    <definedName name="_xlnm.Print_Area" localSheetId="32">'5.4.16'!$A$1:$J$26</definedName>
    <definedName name="_xlnm.Print_Area" localSheetId="33">'5.4.17'!$A$1:$I$26</definedName>
    <definedName name="_xlnm.Print_Area" localSheetId="21">'5.4.2'!$A$1:$I$35</definedName>
    <definedName name="_xlnm.Print_Area" localSheetId="22">'5.4.3'!$A$1:$H$29</definedName>
    <definedName name="_xlnm.Print_Area" localSheetId="23">'5.4.4'!$A$1:$H$53</definedName>
    <definedName name="_xlnm.Print_Area" localSheetId="24">'5.4.5'!$A$1:$H$36</definedName>
    <definedName name="_xlnm.Print_Area" localSheetId="25">'5.4.6'!$A$1:$H$29</definedName>
    <definedName name="_xlnm.Print_Area" localSheetId="26">'5.4.7-5.4.8'!$A$1:$H$48</definedName>
    <definedName name="_xlnm.Print_Area" localSheetId="27">'5.4.9'!$A$1:$H$36</definedName>
    <definedName name="_xlnm.Print_Area" localSheetId="3">'G.5.2 '!$A$1:$F$42</definedName>
    <definedName name="_xlnm.Print_Area" localSheetId="4">G.5.3!$A$1:$F$43</definedName>
    <definedName name="_xlnm.Print_Area" localSheetId="7">G.5.4!$A$1:$F$42</definedName>
    <definedName name="_xlnm.Print_Area" localSheetId="9">G.5.5!$A$1:$F$43</definedName>
  </definedNames>
  <calcPr calcId="145621"/>
</workbook>
</file>

<file path=xl/calcChain.xml><?xml version="1.0" encoding="utf-8"?>
<calcChain xmlns="http://schemas.openxmlformats.org/spreadsheetml/2006/main">
  <c r="J22" i="88" l="1"/>
  <c r="J19" i="87"/>
  <c r="F45" i="53" l="1"/>
  <c r="H10" i="53"/>
  <c r="F11" i="53"/>
  <c r="H13" i="53"/>
  <c r="F13" i="53"/>
  <c r="F12" i="53"/>
  <c r="H22" i="79" l="1"/>
  <c r="G22" i="79"/>
  <c r="F22" i="79"/>
  <c r="D22" i="79"/>
  <c r="C22" i="79"/>
  <c r="B22" i="79"/>
  <c r="D20" i="78"/>
  <c r="C20" i="78"/>
  <c r="B20" i="78"/>
  <c r="H20" i="78"/>
  <c r="G20" i="78"/>
  <c r="F20" i="78"/>
  <c r="I43" i="26" l="1"/>
  <c r="I37" i="26"/>
  <c r="N36" i="38" l="1"/>
  <c r="O36" i="38"/>
  <c r="N37" i="38"/>
  <c r="O37" i="38"/>
  <c r="M37" i="38"/>
  <c r="M36" i="38"/>
  <c r="P40" i="71" l="1"/>
  <c r="P41" i="71"/>
  <c r="M41" i="71"/>
  <c r="M40" i="71"/>
  <c r="N41" i="71"/>
  <c r="N40" i="71"/>
  <c r="O40" i="71"/>
  <c r="O41" i="71"/>
  <c r="M38" i="19"/>
  <c r="N38" i="19"/>
  <c r="O38" i="19"/>
  <c r="P38" i="19"/>
  <c r="N37" i="19"/>
  <c r="O37" i="19"/>
  <c r="P37" i="19"/>
  <c r="M37" i="19"/>
  <c r="H11" i="53" l="1"/>
  <c r="H12" i="53"/>
  <c r="F15" i="53" l="1"/>
  <c r="H31" i="56" l="1"/>
  <c r="F31" i="56"/>
  <c r="H9" i="56" l="1"/>
  <c r="H8" i="56"/>
  <c r="F8" i="56"/>
  <c r="F9" i="56"/>
  <c r="P37" i="38" l="1"/>
  <c r="P36" i="38"/>
  <c r="I41" i="26"/>
  <c r="I40" i="26"/>
  <c r="I39" i="26"/>
  <c r="I38" i="26"/>
  <c r="I42" i="26" l="1"/>
  <c r="F47" i="53"/>
  <c r="F20" i="53"/>
  <c r="F10" i="53" s="1"/>
  <c r="F25" i="53"/>
  <c r="F30" i="53"/>
  <c r="F35" i="53"/>
  <c r="F40" i="53"/>
</calcChain>
</file>

<file path=xl/sharedStrings.xml><?xml version="1.0" encoding="utf-8"?>
<sst xmlns="http://schemas.openxmlformats.org/spreadsheetml/2006/main" count="1199" uniqueCount="435">
  <si>
    <t>Plazas estimadas</t>
  </si>
  <si>
    <t>Albergues turísticos</t>
  </si>
  <si>
    <t>Turismo activo</t>
  </si>
  <si>
    <t>Pensiones</t>
  </si>
  <si>
    <t>Pernoctaciones</t>
  </si>
  <si>
    <t>Estancia media</t>
  </si>
  <si>
    <t>LA RIOJA</t>
  </si>
  <si>
    <t>ESPAÑA</t>
  </si>
  <si>
    <t>Casas Rurales</t>
  </si>
  <si>
    <t>Apartamentos</t>
  </si>
  <si>
    <t>Campings</t>
  </si>
  <si>
    <t>Restaurantes</t>
  </si>
  <si>
    <t>Viajeros</t>
  </si>
  <si>
    <t>Establecimientos abiertos estimados</t>
  </si>
  <si>
    <t>Parcelas estimadas</t>
  </si>
  <si>
    <t>Parcelas ocupadas</t>
  </si>
  <si>
    <t>Apartamentos estimados</t>
  </si>
  <si>
    <t>Personal empleado (media anual)</t>
  </si>
  <si>
    <t>Grado de ocupación por plazas</t>
  </si>
  <si>
    <t>Unidades: Datos económicos en miles de euros</t>
  </si>
  <si>
    <t>Hoteles</t>
  </si>
  <si>
    <t>Hostales</t>
  </si>
  <si>
    <t xml:space="preserve">      Hotel 4 estrellas</t>
  </si>
  <si>
    <t xml:space="preserve">      Hotel 3 estrellas</t>
  </si>
  <si>
    <t xml:space="preserve">      Hotel 2 estrellas</t>
  </si>
  <si>
    <t xml:space="preserve">      Hotel 1 estrella</t>
  </si>
  <si>
    <t xml:space="preserve">      Hostal 2 estrellas</t>
  </si>
  <si>
    <t xml:space="preserve">      Hostal 1 estrella</t>
  </si>
  <si>
    <t>"</t>
  </si>
  <si>
    <t>2.1 Transporte y almacenamiento</t>
  </si>
  <si>
    <t>2.3 Información y comunicaciones</t>
  </si>
  <si>
    <t>-</t>
  </si>
  <si>
    <t>Venta y reparación de veh. de motor y  motocicletas</t>
  </si>
  <si>
    <t>Comercio al por menor excepto veh. de motor y  motoc.</t>
  </si>
  <si>
    <t>Comercio al por menor excepto veh. de motor y  motocic.</t>
  </si>
  <si>
    <t>Alojamientos rurales abiertos estimados</t>
  </si>
  <si>
    <t>Tasas</t>
  </si>
  <si>
    <t>DATOS GRÁFICO</t>
  </si>
  <si>
    <t>2011/10</t>
  </si>
  <si>
    <t>2.2 Hostelería</t>
  </si>
  <si>
    <t>Telecomunicaciones y Servicios informáticos</t>
  </si>
  <si>
    <t>Actividades inmobiliarias y actividades de alquiler</t>
  </si>
  <si>
    <t>Sedes centrales, servicios jurídicos y de contabilidad</t>
  </si>
  <si>
    <t>Investigación y desarrollo y otros servicios técnicos</t>
  </si>
  <si>
    <t>Restos de servicios administrativos</t>
  </si>
  <si>
    <t>2012/11</t>
  </si>
  <si>
    <t>2.5 Actividades administrativas y servicios auxiliares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</si>
  <si>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</si>
  <si>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</si>
  <si>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</si>
  <si>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</si>
  <si>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</si>
  <si>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</si>
  <si>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</si>
  <si>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</si>
  <si>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</si>
  <si>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</si>
  <si>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</si>
  <si>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2. Otros Servicios</t>
  </si>
  <si>
    <t>1. Comercio</t>
  </si>
  <si>
    <t>FUENTE: Indicadores de Actividad del Sector Servicios. INE.</t>
  </si>
  <si>
    <t>2.4 Actividades profesionales, científicas y técnicas</t>
  </si>
  <si>
    <t xml:space="preserve"> </t>
  </si>
  <si>
    <t>Servicios de alojamiento</t>
  </si>
  <si>
    <t>Servicios de comidas y bebidas</t>
  </si>
  <si>
    <t>Transportes</t>
  </si>
  <si>
    <t>Número de plazas</t>
  </si>
  <si>
    <t>DATOS DEL GRÁFICO</t>
  </si>
  <si>
    <t>2013/12</t>
  </si>
  <si>
    <t>Total</t>
  </si>
  <si>
    <t>Índice General</t>
  </si>
  <si>
    <t>Tasas de Variación</t>
  </si>
  <si>
    <t>2012M01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</si>
  <si>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</si>
  <si>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</si>
  <si>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</si>
  <si>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</si>
  <si>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</si>
  <si>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</si>
  <si>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</si>
  <si>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</si>
  <si>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</si>
  <si>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</si>
  <si>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</si>
  <si>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</si>
  <si>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Unidades: Personas</t>
  </si>
  <si>
    <t>Número de</t>
  </si>
  <si>
    <t>Personal</t>
  </si>
  <si>
    <t xml:space="preserve">Sueldos y </t>
  </si>
  <si>
    <t>locales</t>
  </si>
  <si>
    <t>ocupado</t>
  </si>
  <si>
    <t>negocio</t>
  </si>
  <si>
    <t>salarios</t>
  </si>
  <si>
    <t>materiales</t>
  </si>
  <si>
    <t>5.1 INDICADORES DE ACTIVIDAD DEL SECTOR SERVICIOS</t>
  </si>
  <si>
    <t>5. SERVICIOS</t>
  </si>
  <si>
    <t>Unidades: Miles de euros</t>
  </si>
  <si>
    <t>FUENTE: Ministerio de Fomento.</t>
  </si>
  <si>
    <t>A cargo de Diputaciones y Cabildos</t>
  </si>
  <si>
    <t xml:space="preserve">   Resto red</t>
  </si>
  <si>
    <t xml:space="preserve">   Autopistas de peaje - autovías</t>
  </si>
  <si>
    <t>A cargo de Comunidades Autónomas</t>
  </si>
  <si>
    <t xml:space="preserve">   Vías de gran capacidad</t>
  </si>
  <si>
    <t>A cargo del Estado</t>
  </si>
  <si>
    <t>TOTAL</t>
  </si>
  <si>
    <t>Unidades: Km</t>
  </si>
  <si>
    <t xml:space="preserve">   Carreteras de una calzada</t>
  </si>
  <si>
    <t>Por tipo de pavimento</t>
  </si>
  <si>
    <t xml:space="preserve">   Autopistas de peaje</t>
  </si>
  <si>
    <t xml:space="preserve">   Autovías y autopistas libres</t>
  </si>
  <si>
    <t xml:space="preserve">        ≥ 7 metros</t>
  </si>
  <si>
    <t xml:space="preserve">        5 a 6,99 metros</t>
  </si>
  <si>
    <t xml:space="preserve">        &lt; 5 metros</t>
  </si>
  <si>
    <t>Por anchura del pavimento</t>
  </si>
  <si>
    <t>Ent. Territ.</t>
  </si>
  <si>
    <t xml:space="preserve"> Estado</t>
  </si>
  <si>
    <t>Depend.</t>
  </si>
  <si>
    <t>FUENTE: Dirección General de Tráfico.</t>
  </si>
  <si>
    <t>Semirremolques</t>
  </si>
  <si>
    <t>Remolques</t>
  </si>
  <si>
    <t>% NACIONAL</t>
  </si>
  <si>
    <t>Otros vehículos</t>
  </si>
  <si>
    <t>Tractores industriales</t>
  </si>
  <si>
    <t>Motocicletas</t>
  </si>
  <si>
    <t>Turismos</t>
  </si>
  <si>
    <t>Autobuses</t>
  </si>
  <si>
    <t>Camiones y furgonetas</t>
  </si>
  <si>
    <t>PARQUE DE VEHÍCULOS</t>
  </si>
  <si>
    <t>TOTAL GENERAL</t>
  </si>
  <si>
    <t>Remolques y semirremolques</t>
  </si>
  <si>
    <t>Licencias vehículos agrícolas</t>
  </si>
  <si>
    <t>Licencias vehículos minusválidos</t>
  </si>
  <si>
    <t xml:space="preserve">    E</t>
  </si>
  <si>
    <t xml:space="preserve">    D </t>
  </si>
  <si>
    <t xml:space="preserve">    D-1</t>
  </si>
  <si>
    <t xml:space="preserve">    C</t>
  </si>
  <si>
    <t xml:space="preserve">    C-1</t>
  </si>
  <si>
    <t xml:space="preserve">    BTP</t>
  </si>
  <si>
    <t xml:space="preserve">    B</t>
  </si>
  <si>
    <t xml:space="preserve">    A</t>
  </si>
  <si>
    <t>A-2</t>
  </si>
  <si>
    <t xml:space="preserve">    A-1</t>
  </si>
  <si>
    <t>AM</t>
  </si>
  <si>
    <t>Ciclomotores</t>
  </si>
  <si>
    <t xml:space="preserve">    Otros vehículos</t>
  </si>
  <si>
    <t xml:space="preserve">    Tractores industriales</t>
  </si>
  <si>
    <t xml:space="preserve">    Motocicletas</t>
  </si>
  <si>
    <t xml:space="preserve">    Turismos</t>
  </si>
  <si>
    <t xml:space="preserve">    Autobuses</t>
  </si>
  <si>
    <t xml:space="preserve">    Camiones y furgonetas</t>
  </si>
  <si>
    <t>Total vehículos</t>
  </si>
  <si>
    <r>
      <t xml:space="preserve">FUENTE: </t>
    </r>
    <r>
      <rPr>
        <i/>
        <sz val="8"/>
        <rFont val="HelveticaNeue LT 55 Roman"/>
      </rPr>
      <t>Dirección General de Tráfico.</t>
    </r>
  </si>
  <si>
    <t xml:space="preserve">        Heridos</t>
  </si>
  <si>
    <t xml:space="preserve">        Muertos</t>
  </si>
  <si>
    <t>Víctimas</t>
  </si>
  <si>
    <t xml:space="preserve">        Mortales</t>
  </si>
  <si>
    <t>Accidentes con víctimas</t>
  </si>
  <si>
    <t>ZONA URBANA</t>
  </si>
  <si>
    <t>CARRETERA</t>
  </si>
  <si>
    <t>FUENTE: Accidentes. Dirección General de Tráfico.</t>
  </si>
  <si>
    <t>Heridos graves</t>
  </si>
  <si>
    <t>Total heridos</t>
  </si>
  <si>
    <t>Muertos</t>
  </si>
  <si>
    <t>Accidentes</t>
  </si>
  <si>
    <t>Ramal de enlace</t>
  </si>
  <si>
    <t>Vía de servicio</t>
  </si>
  <si>
    <t>Camino vecinal</t>
  </si>
  <si>
    <t>Vía convencional</t>
  </si>
  <si>
    <t>Autovías</t>
  </si>
  <si>
    <t>Autopistas</t>
  </si>
  <si>
    <t>VÍAS INTERURBANAS</t>
  </si>
  <si>
    <t>modalidades de transporte.</t>
  </si>
  <si>
    <t xml:space="preserve">NOTA: El número total de empresas no es la suma de los apartados correspondientes, por haber registrado las mismas empresas diferentes </t>
  </si>
  <si>
    <t>Mixto</t>
  </si>
  <si>
    <t xml:space="preserve">       Servicio Privado</t>
  </si>
  <si>
    <t xml:space="preserve">       Servicio Público</t>
  </si>
  <si>
    <t>Ambulancias</t>
  </si>
  <si>
    <t>Auto taxi y gran turismo</t>
  </si>
  <si>
    <t>FUENTE: Encuesta permanente de transporte de mercancías por carretera. Ministerio de Fomento.</t>
  </si>
  <si>
    <t>Expedido</t>
  </si>
  <si>
    <t>Recibido</t>
  </si>
  <si>
    <t>TRANSPORTE INTERNACIONAL</t>
  </si>
  <si>
    <t xml:space="preserve">       Expedido a otras CC.AA.</t>
  </si>
  <si>
    <t xml:space="preserve">       Recibido de otras CC.AA.</t>
  </si>
  <si>
    <t>Transporte interregional</t>
  </si>
  <si>
    <t>Transporte intrarregional</t>
  </si>
  <si>
    <t>TRANSPORTE INTERIOR</t>
  </si>
  <si>
    <t>(*): Vehículos inscritos en el Registro de Ordenación del Transporte Terrestre a 31 de diciembre.</t>
  </si>
  <si>
    <t>Tractor</t>
  </si>
  <si>
    <t>Vehículo rígido</t>
  </si>
  <si>
    <t>(1): Este dato se calcula para cada operación de transporte, multiplicando las toneladas transportadas por el número de kilómetros recorridos.</t>
  </si>
  <si>
    <t>Expedido a otras CC.AA.</t>
  </si>
  <si>
    <t>Recibido de otras CC.AA.</t>
  </si>
  <si>
    <t>Mil. tonelad. Transport.</t>
  </si>
  <si>
    <t>Operaciones en vacío</t>
  </si>
  <si>
    <t>Máquinas, vehíc., objetos manufacturados</t>
  </si>
  <si>
    <t>Productos químicos</t>
  </si>
  <si>
    <t>Abonos</t>
  </si>
  <si>
    <t>Minerales y materiales para construcción</t>
  </si>
  <si>
    <t xml:space="preserve">Productos metalúrgicos </t>
  </si>
  <si>
    <t>Minerales y residuos para refundición</t>
  </si>
  <si>
    <t xml:space="preserve">Productos petrolíferos </t>
  </si>
  <si>
    <t>Combustibles minerales sólidos</t>
  </si>
  <si>
    <t>Productos alimenticios y forrajes</t>
  </si>
  <si>
    <t>Productos agrícolas y animales vivos</t>
  </si>
  <si>
    <t>portado</t>
  </si>
  <si>
    <t>rregional</t>
  </si>
  <si>
    <t xml:space="preserve"> municipal</t>
  </si>
  <si>
    <t>Total trans-</t>
  </si>
  <si>
    <t>Interregional</t>
  </si>
  <si>
    <t>Intra-</t>
  </si>
  <si>
    <t>municipal</t>
  </si>
  <si>
    <t>Unidades: Millones de Tn-km</t>
  </si>
  <si>
    <t>Unidades: Miles de toneladas</t>
  </si>
  <si>
    <t xml:space="preserve">   Carreteras convencionales</t>
  </si>
  <si>
    <t>SEGÚN DONDE ESTÁN MATRICULADOS</t>
  </si>
  <si>
    <t>SEGÚN DONDE SE HAN FORMALIZADO</t>
  </si>
  <si>
    <t>Autobuses transporte interurbano</t>
  </si>
  <si>
    <t xml:space="preserve">          CARRETERA, SEGÚN TIPO DE VEHÍCULO</t>
  </si>
  <si>
    <t>Total permisos</t>
  </si>
  <si>
    <t>(1) Mill. de Tn-km</t>
  </si>
  <si>
    <t>5.2.4 VALOR DE LA PRODUCCIÓN SEGÚN RAMA DE ACTIVIDAD</t>
  </si>
  <si>
    <t xml:space="preserve">FUENTE: Encuesta de Ocupación Hotelera. INE. </t>
  </si>
  <si>
    <t>FUENTE: Encuesta de Ocupación en Campings. INE.</t>
  </si>
  <si>
    <t>FUENTE: Encuesta de Ocupación en Apartamentos Turísticos. INE.</t>
  </si>
  <si>
    <t>FUENTE: Encuesta de Ocupación en Alojamientos de Turismo Rural. INE.</t>
  </si>
  <si>
    <t>5.2.2 PERSONAS OCUPADAS SEGÚN RAMA DE ACTIVIDAD</t>
  </si>
  <si>
    <t>5.2.3 VOLUMEN DE NEGOCIO SEGÚN RAMA DE ACTIVIDAD</t>
  </si>
  <si>
    <t>VEHÍCULOS X 1.000 HABITANTES</t>
  </si>
  <si>
    <t>Otros</t>
  </si>
  <si>
    <t>Gasolina</t>
  </si>
  <si>
    <t>Gasoil</t>
  </si>
  <si>
    <t>España</t>
  </si>
  <si>
    <t>La Rioja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</si>
  <si>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</si>
  <si>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</si>
  <si>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</si>
  <si>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</si>
  <si>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</si>
  <si>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</si>
  <si>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</si>
  <si>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</si>
  <si>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</si>
  <si>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</si>
  <si>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</si>
  <si>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</si>
  <si>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2014/13</t>
  </si>
  <si>
    <t>NOTA: Datos a marzo.</t>
  </si>
  <si>
    <t>Casas rurales</t>
  </si>
  <si>
    <t>Agencias de viajes</t>
  </si>
  <si>
    <t>Empresas organizadoras de congresos y reuniones</t>
  </si>
  <si>
    <t>Rep. de ordenadores, efectos pers. y art. de uso doméstico</t>
  </si>
  <si>
    <t>FUENTE: Consejería de Desarrollo Económico e Innovación.</t>
  </si>
  <si>
    <t>Grado de ocupación por plazas (%)</t>
  </si>
  <si>
    <t>Grado de ocup. por plazas en fin de sem. (%)</t>
  </si>
  <si>
    <t>Minerales en bruto o manufacturados y materiales para construcción</t>
  </si>
  <si>
    <t>5.1.1 CIFRA DE NEGOCIOS DEL SECTOR SERVICIOS. MEDIA ANUAL</t>
  </si>
  <si>
    <t>G.5.1  Índice de Actividad del Sector Servicios (IASS)</t>
  </si>
  <si>
    <t xml:space="preserve">Otros Vehículos </t>
  </si>
  <si>
    <t>CAPÍTULO 5: SERVICIOS</t>
  </si>
  <si>
    <t>5.1: Indicadores de Actividad del Sector Servicios</t>
  </si>
  <si>
    <t>Volver al índice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</si>
  <si>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</si>
  <si>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</si>
  <si>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</si>
  <si>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</si>
  <si>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</si>
  <si>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</si>
  <si>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</si>
  <si>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</si>
  <si>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</si>
  <si>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</si>
  <si>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</si>
  <si>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</si>
  <si>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Rep. ordenadores, efectos pers. y art. de uso doméstico</t>
  </si>
  <si>
    <t>2015/14</t>
  </si>
  <si>
    <t>Albergues abiertos estimados</t>
  </si>
  <si>
    <t>Residentes en España</t>
  </si>
  <si>
    <t>Residentes en el extranjero</t>
  </si>
  <si>
    <t>FUENTE: Encuesta de Ocupación en Albergues. INE.</t>
  </si>
  <si>
    <t>5.2 INDICADORES ECONÓMICOS DE SERVICIOS</t>
  </si>
  <si>
    <t>Comercio</t>
  </si>
  <si>
    <t>Servicios</t>
  </si>
  <si>
    <t>Transporte y almacenamiento</t>
  </si>
  <si>
    <t>Hostelería</t>
  </si>
  <si>
    <t>Información y comunicaciones</t>
  </si>
  <si>
    <t>Actividades inmobiliarias</t>
  </si>
  <si>
    <t>Actividades profesionales, científicas y técnicas</t>
  </si>
  <si>
    <t>Actividades administrativas y servicios auxiliares</t>
  </si>
  <si>
    <t>Reparación de ordenadores, efectos personales y artículos de uso doméstico</t>
  </si>
  <si>
    <t>Inversión en</t>
  </si>
  <si>
    <t>activos</t>
  </si>
  <si>
    <t>COMERCIO</t>
  </si>
  <si>
    <t>SERVICIOS</t>
  </si>
  <si>
    <t>Comercio al por mayor e intermediarios del comercio (…)</t>
  </si>
  <si>
    <t xml:space="preserve">comparables ya que en 2014 se incorporan al marco de la encuesta empresas no incluidas con anterioridad en el  grupo 467 'Otro comercio </t>
  </si>
  <si>
    <t>al por mayor especializado'.</t>
  </si>
  <si>
    <t>5.3 TURISMO</t>
  </si>
  <si>
    <t>5.3.1 ESTABLECIMIENTOS TURÍSTICOS EN LA RIOJA</t>
  </si>
  <si>
    <t>5.3.2 PLAZAS EN LOS ESTABLECIMIENTOS TURÍSTICOS DE LA RIOJA</t>
  </si>
  <si>
    <t>5.3.3  ESTABLECIMIENTOS HOTELEROS</t>
  </si>
  <si>
    <t>5.3.4 CAMPINGS</t>
  </si>
  <si>
    <t>5.3.5 APARTAMENTOS TURÍSTICOS</t>
  </si>
  <si>
    <t>5.3.6 ALOJAMIENTOS DE TURISMO RURAL</t>
  </si>
  <si>
    <t>5.3.7 ALBERGUES</t>
  </si>
  <si>
    <t>5.4 TRANSPORTE Y COMUNICACIONES</t>
  </si>
  <si>
    <t>5.4.1 RED DE CARRETERAS POR CATEGORÍA Y TIPO DE DEPENDENCIA</t>
  </si>
  <si>
    <t>5.4.2 RED DE CARRETERAS POR ANCHURA Y TIPO DE PAVIMENTO</t>
  </si>
  <si>
    <t>De mercado</t>
  </si>
  <si>
    <t>No de mercado</t>
  </si>
  <si>
    <t>Viajes</t>
  </si>
  <si>
    <t>Duración media de los viajes</t>
  </si>
  <si>
    <t>Gasto total</t>
  </si>
  <si>
    <t>Gasto medio diario por persona</t>
  </si>
  <si>
    <t>Unidades: Gasto total en miles de euros, gastos medios en euros</t>
  </si>
  <si>
    <t xml:space="preserve">septiembre, de carreteras).  </t>
  </si>
  <si>
    <t xml:space="preserve">(1): A partir del año 2015, se modifica la definición de doble calzada y se ﻿ denominan carreteras "multicarril" (Ley 37/2015, de 29 de 
</t>
  </si>
  <si>
    <t>VÍAS URBANAS</t>
  </si>
  <si>
    <t>﻿12</t>
  </si>
  <si>
    <t>("): Dato no disponible</t>
  </si>
  <si>
    <t>Grado de ocupación por parcelas  (%)</t>
  </si>
  <si>
    <t>Grado de ocupación en fin de semana  (%)</t>
  </si>
  <si>
    <t>Grado de ocupación por plazas  (%)</t>
  </si>
  <si>
    <t>Grado de ocup. por apartamentos  (%)</t>
  </si>
  <si>
    <t>Grado de ocup. por habitaciones  (%)</t>
  </si>
  <si>
    <t>Grado ocup. por plazas en fin de sem.  (%)</t>
  </si>
  <si>
    <t>Grado de ocupación por plazas en fin de semana  (%)</t>
  </si>
  <si>
    <r>
      <t xml:space="preserve">   Carreteras multicarril </t>
    </r>
    <r>
      <rPr>
        <vertAlign val="superscript"/>
        <sz val="8"/>
        <rFont val="HelveticaNeue LT 55 Roman"/>
      </rPr>
      <t>(1)</t>
    </r>
  </si>
  <si>
    <t>FUENTE: Encuesta Anual de Servicios de La Rioja. Instituto de Estadística de La Rioja.</t>
  </si>
  <si>
    <t>FUENTE: Encuesta de Turismo de Residentes. INE.</t>
  </si>
  <si>
    <t>Negocios y otros motivos profesionales</t>
  </si>
  <si>
    <t>Motivos personales</t>
  </si>
  <si>
    <t>Ocio, recreo y vacaciones</t>
  </si>
  <si>
    <t>Visitas a familiares o amigos</t>
  </si>
  <si>
    <t>Otros motivos</t>
  </si>
  <si>
    <t>Resto de mercado</t>
  </si>
  <si>
    <t>Hotelero</t>
  </si>
  <si>
    <t>TOTAL VIAJES</t>
  </si>
  <si>
    <t>MOTIVOS DEL VIAJE</t>
  </si>
  <si>
    <t>TIPO ALOJAMIENTO</t>
  </si>
  <si>
    <t>DESTINO PRINCIPAL</t>
  </si>
  <si>
    <t>Extranjero</t>
  </si>
  <si>
    <t>Europa (sin España)</t>
  </si>
  <si>
    <t xml:space="preserve">         </t>
  </si>
  <si>
    <t>Gasto medio    por persona</t>
  </si>
  <si>
    <t>% residentes en La Rioja</t>
  </si>
  <si>
    <t xml:space="preserve">5.3.10 VIAJES CON DESTINO LA RIOJA, PERNOCTACIONES Y DURACIÓN MEDIA SEGÚN MOTIVO </t>
  </si>
  <si>
    <t>Número de operaciones</t>
  </si>
  <si>
    <t xml:space="preserve">Número de pasajeros </t>
  </si>
  <si>
    <t>Otros servicios comerciales</t>
  </si>
  <si>
    <t>No regular</t>
  </si>
  <si>
    <t>Regular</t>
  </si>
  <si>
    <t>FUENTE: AENA.</t>
  </si>
  <si>
    <t>Comercio al por mayor e intermediarios del comercio, excepto vehículos de motor y motocicletas</t>
  </si>
  <si>
    <t>Comercio al por mayor e intermediarios del comercio, excepto  vehículos de motor y motocicletas</t>
  </si>
  <si>
    <t>Actividades anexas a los transportes, almacenamiento, correos y servicios postales</t>
  </si>
  <si>
    <t>Servicios técnicos de arquitectura e ingeniería; ensayos y análisis técnicos</t>
  </si>
  <si>
    <t>Pavimento de hormigón o aglomerado asfáltico</t>
  </si>
  <si>
    <t>Macadam y otros</t>
  </si>
  <si>
    <t>Tratamiento superficial</t>
  </si>
  <si>
    <t>Pavimento de hormigón o aglomerado asfáltico y otros</t>
  </si>
  <si>
    <r>
      <t xml:space="preserve">   Carreteras multicarril </t>
    </r>
    <r>
      <rPr>
        <vertAlign val="superscript"/>
        <sz val="8"/>
        <rFont val="HelveticaNeue LT 55 Roman"/>
      </rPr>
      <t>(1)</t>
    </r>
    <r>
      <rPr>
        <sz val="8"/>
        <rFont val="HelveticaNeue LT 55 Roman"/>
      </rPr>
      <t>, 
   autovías y autopistas</t>
    </r>
  </si>
  <si>
    <t>PARQUE DE REMOLQUES Y  SEMIRREMOLQUES</t>
  </si>
  <si>
    <r>
      <t xml:space="preserve">   Carreteras multicarril</t>
    </r>
    <r>
      <rPr>
        <vertAlign val="superscript"/>
        <sz val="8"/>
        <rFont val="HelveticaNeue LT 55 Roman"/>
      </rPr>
      <t>(1)</t>
    </r>
  </si>
  <si>
    <t>Actividades de agencias de viaje, operadores turísticos, servicios de reservas y actividades relacionadas con los mismos</t>
  </si>
  <si>
    <t>Edición, actividades cinematográficas, de vídeo y de programas de televisión, grabación de sonido y  edición musical, radio y TV</t>
  </si>
  <si>
    <t>5.2: Indicadores económicos de Servicios</t>
  </si>
  <si>
    <t>5.3: Turismo</t>
  </si>
  <si>
    <t>5.4: Transporte y comunicaciones</t>
  </si>
  <si>
    <t>Gasto medio por persona</t>
  </si>
  <si>
    <t>Gasto medio      por persona</t>
  </si>
  <si>
    <t xml:space="preserve">5.3.11 GASTO TOTAL, GASTO MEDIO POR PERSONA Y GASTO MEDIO DIARIO POR PERSONA </t>
  </si>
  <si>
    <t xml:space="preserve">NOTA: En la EAC, los datos relativos a "Comercio al por mayor e intermediarios del comercio", y por extensión, los importes totales, no son 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</si>
  <si>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</si>
  <si>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</si>
  <si>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</si>
  <si>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</si>
  <si>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</si>
  <si>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</si>
  <si>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</si>
  <si>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</si>
  <si>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</si>
  <si>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</si>
  <si>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</si>
  <si>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</si>
  <si>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>2016/15</t>
  </si>
  <si>
    <t xml:space="preserve">          CON DESTINO LA RIOJA. AÑO 2016 </t>
  </si>
  <si>
    <t xml:space="preserve">5.3.8 VIAJES, DURACIÓN MEDIA Y PERNOCTACIONES DE RESIDENTES EN ESPAÑA. AÑO 2016 </t>
  </si>
  <si>
    <t xml:space="preserve">5.3.9 GASTO TOTAL, GASTO MEDIO POR PERSONA Y GASTO MEDIO DIARIO POR PERSONA. AÑO 2016 </t>
  </si>
  <si>
    <t xml:space="preserve">          TIPO DE DESPLAZAMIENTO. AÑO 2016</t>
  </si>
  <si>
    <t xml:space="preserve">          DESPLAZAMIENTO. AÑO 2016</t>
  </si>
  <si>
    <t xml:space="preserve">         TRANSPORTADA Y TIPO DE DESPLAZAMIENTO. AÑO 2016</t>
  </si>
  <si>
    <t>5.2.1 RESULTADOS SEGÚN RAMA DE ACTIVIDAD. AÑO 2015</t>
  </si>
  <si>
    <t>Cifra de</t>
  </si>
  <si>
    <t>G.5.2 Cifra de negocio por rama de actividad. Año 2015</t>
  </si>
  <si>
    <t>G.5.3 Personal Ocupado. Año 2015</t>
  </si>
  <si>
    <t>FUENTE: Estadística Estructural de Empresas: Sector Comercio y Sector Servicios. INE.</t>
  </si>
  <si>
    <t>Nota: (") Dato no disponible por falta de respaldo muestral</t>
  </si>
  <si>
    <t>Reposición</t>
  </si>
  <si>
    <t>Construcción</t>
  </si>
  <si>
    <t xml:space="preserve">      Total</t>
  </si>
  <si>
    <t xml:space="preserve">      Reposición</t>
  </si>
  <si>
    <t xml:space="preserve">      Construcción</t>
  </si>
  <si>
    <t xml:space="preserve">   Dependiente de los Entes Territoriales</t>
  </si>
  <si>
    <t>NOTA: Datos Provisionales para 2015</t>
  </si>
  <si>
    <t>Inversiones realizadas por las sociedades concesionarias de autopistas de peaje</t>
  </si>
  <si>
    <t>5.4.3 INVERSIONES REALIZADAS EN LA RED DE CARRETERAS</t>
  </si>
  <si>
    <t>5.4.4 PARQUE DE AUTOMÓVILES POR TIPO Y CARBURANTE</t>
  </si>
  <si>
    <t>5.4.18 TRANSPORTE INTERIOR. TONELADAS TRANSPORTADAS SEGÚN CLASE DE MERCANCÍA Y TIPO DE</t>
  </si>
  <si>
    <t xml:space="preserve">5.4.19 TRANSPORTE INTERIOR. TONELADAS-KILÓMETRO SEGÚN CLASE DE MERCANCÍA </t>
  </si>
  <si>
    <t xml:space="preserve">5.4.17 OPERACIONES DE TRANSPORTE INTERIOR SEGÚN CLASE DE MERCANCÍA TRANSPORTADA Y </t>
  </si>
  <si>
    <t>5.4.16 INDICADORES DE TRANSPORTE TOTAL, SEGÚN TIPO DE DESPLAZAMIENTO</t>
  </si>
  <si>
    <t>5.4.15 OPERACIONES DE TRANSPORTE TOTAL, SEGÚN TIPO DE DESPLAZAMIENTO</t>
  </si>
  <si>
    <t>5.4.14 PARQUE DE VEHÍCULOS AUTORIZADOS (*) PARA EL TRANSPORTE PESADO DE MERCANCÍAS POR</t>
  </si>
  <si>
    <t>5.4.13 EMPRESAS AUTORIZADAS PARA EL TRANSPORTE DE VIAJEROS POR CARRETERA</t>
  </si>
  <si>
    <t>5.4.12 PARQUE DE VEHÍCULOS AUTORIZADOS PARA EL TRANSPORTE DE VIAJEROS POR CARRETERA</t>
  </si>
  <si>
    <t>5.4.11 TRÁFICO AÉREO SEGÚN CLASE DE VUELO</t>
  </si>
  <si>
    <t>5.4.7 VEHÍCULOS DADOS DE BAJA POR TIPOS SEGÚN DOMICILIO DEL VEHÍCULO</t>
  </si>
  <si>
    <t>5.4.8 PERMISOS DE CONDUCIR EXPEDIDOS</t>
  </si>
  <si>
    <t>5.4.6 TRANSFERENCIAS DE PROPIEDAD DE VEHÍCULOS SEGÚN TIPOS</t>
  </si>
  <si>
    <t>5.4.5 VEHÍCULOS MATRICULADOS POR TIPOS</t>
  </si>
  <si>
    <t>5.4.9 ACCIDENTES Y VÍCTIMAS DE TRÁFICO</t>
  </si>
  <si>
    <t>5.4.10 ACCIDENTES CON VÍCTIMAS Y NÚMERO DE ESTAS, SEGÚN TIPO DE VÍA</t>
  </si>
  <si>
    <t>Edición, Activ. cinematográficas, vídeo, programas de TV …</t>
  </si>
  <si>
    <t>Actividades de agencias de viaje, operadores turísticos …</t>
  </si>
  <si>
    <t>Servicios técnicos de arquitectura e ingeniería; ensayos…</t>
  </si>
  <si>
    <t>Actividades anexas a los transportes</t>
  </si>
  <si>
    <t>Actividades de agencias de viaje, operadores turísticos…</t>
  </si>
  <si>
    <t>G.5.4 Volumen de negocio por rama de actividad. Año 2014</t>
  </si>
  <si>
    <t>G.5.5 Valor de la producción por rama de actividad. Año 2014</t>
  </si>
  <si>
    <t>G.5.6 Plazas en los establecimientos turísticos de La Rioja según tipo. Año 2017</t>
  </si>
  <si>
    <t>G.5.7 Pernoctaciones de turistas en establecimientos hoteleros de La Rioja</t>
  </si>
  <si>
    <t>G.5.8 Pernoctaciones de turistas en campings de La Rioja</t>
  </si>
  <si>
    <t>G.5.9 Pernoctaciones de turistas en apartamentos turísticos de La Rioja</t>
  </si>
  <si>
    <t xml:space="preserve">         DEL VIAJE. AÑO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</si>
</sst>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%"/>
    <numFmt numFmtId="166" formatCode="0.0"/>
    <numFmt numFmtId="167" formatCode="_-* #,##0.00\ _P_t_s_-;\-* #,##0.00\ _P_t_s_-;_-* &quot;-&quot;??\ _P_t_s_-;_-@_-"/>
  </numFmts>
  <fonts count="4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Univers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0"/>
      <name val="HelveticaNeue LT 55 Roman"/>
    </font>
    <font>
      <sz val="9"/>
      <color indexed="60"/>
      <name val="HelveticaNeue LT 55 Roman"/>
    </font>
    <font>
      <i/>
      <sz val="10"/>
      <name val="HelveticaNeue LT 55 Roman"/>
    </font>
    <font>
      <i/>
      <sz val="6"/>
      <name val="HelveticaNeue LT 55 Roman"/>
    </font>
    <font>
      <sz val="8.5"/>
      <name val="HelveticaNeue LT 55 Roman"/>
    </font>
    <font>
      <vertAlign val="superscript"/>
      <sz val="8"/>
      <name val="HelveticaNeue LT 55 Roman"/>
    </font>
    <font>
      <b/>
      <u/>
      <sz val="10"/>
      <color indexed="8"/>
      <name val="HelveticaNeue LT 55 Roman"/>
    </font>
    <font>
      <b/>
      <u/>
      <sz val="8"/>
      <color indexed="8"/>
      <name val="HelveticaNeue LT 55 Roman"/>
    </font>
    <font>
      <sz val="8"/>
      <color indexed="12"/>
      <name val="HelveticaNeue LT 55 Roman"/>
    </font>
    <font>
      <sz val="10"/>
      <color indexed="12"/>
      <name val="HelveticaNeue LT 55 Roman"/>
    </font>
    <font>
      <sz val="5"/>
      <name val="Arial"/>
      <family val="2"/>
    </font>
    <font>
      <strike/>
      <sz val="10"/>
      <name val="HelveticaNeue LT 55 Roman"/>
    </font>
    <font>
      <sz val="9"/>
      <name val="Arial"/>
      <family val="2"/>
    </font>
    <font>
      <sz val="7"/>
      <name val="Arial"/>
      <family val="2"/>
    </font>
    <font>
      <sz val="11"/>
      <name val="HelveticaNeue LT 55 Roman"/>
    </font>
    <font>
      <b/>
      <u/>
      <sz val="8"/>
      <name val="HelveticaNeue LT 55 Roman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HelveticaNeue LT 55 Roman"/>
    </font>
    <font>
      <sz val="11"/>
      <name val="Calibri"/>
      <family val="2"/>
      <scheme val="minor"/>
    </font>
    <font>
      <b/>
      <sz val="10"/>
      <color rgb="FFFF0000"/>
      <name val="HelveticaNeue LT 55 Roman"/>
    </font>
    <font>
      <sz val="10"/>
      <color theme="0" tint="-0.34998626667073579"/>
      <name val="HelveticaNeue LT 55 Roman"/>
    </font>
    <font>
      <sz val="8"/>
      <color theme="0" tint="-0.34998626667073579"/>
      <name val="HelveticaNeue LT 55 Roman"/>
    </font>
    <font>
      <b/>
      <sz val="12"/>
      <color rgb="FF007771"/>
      <name val="Arial"/>
      <family val="2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0"/>
      <color rgb="FFFF0000"/>
      <name val="HelveticaNeue LT 55 Roman"/>
    </font>
    <font>
      <sz val="8"/>
      <color rgb="FF0000FF"/>
      <name val="HelveticaNeue LT 55 Roman"/>
    </font>
    <font>
      <i/>
      <sz val="8"/>
      <color rgb="FF0000FF"/>
      <name val="HelveticaNeue LT 55 Roman"/>
    </font>
    <font>
      <i/>
      <sz val="9"/>
      <name val="HelveticaNeue LT 55 Roman"/>
    </font>
    <font>
      <b/>
      <sz val="8"/>
      <color rgb="FFFF0000"/>
      <name val="HelveticaNeue LT 55 Roman"/>
    </font>
    <font>
      <sz val="9"/>
      <name val="HelveticaNeue LT 55 Roman"/>
    </font>
    <font>
      <sz val="8"/>
      <name val="HelveticaNeue LT 65 Medium"/>
    </font>
    <font>
      <sz val="10"/>
      <color rgb="FF0000FF"/>
      <name val="HelveticaNeue LT 55 Roman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0"/>
    <xf numFmtId="0" fontId="29" fillId="0" borderId="0"/>
    <xf numFmtId="0" fontId="4" fillId="0" borderId="0"/>
    <xf numFmtId="0" fontId="28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167" fontId="4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</cellStyleXfs>
  <cellXfs count="404">
    <xf numFmtId="0" fontId="0" fillId="0" borderId="0" xfId="0"/>
    <xf numFmtId="0" fontId="6" fillId="0" borderId="1" xfId="0" applyFont="1" applyBorder="1" applyAlignment="1"/>
    <xf numFmtId="0" fontId="7" fillId="0" borderId="1" xfId="0" applyFont="1" applyBorder="1" applyAlignment="1"/>
    <xf numFmtId="0" fontId="7" fillId="0" borderId="0" xfId="0" applyFont="1" applyAlignment="1"/>
    <xf numFmtId="0" fontId="6" fillId="0" borderId="0" xfId="6" applyFont="1" applyBorder="1" applyAlignment="1" applyProtection="1">
      <protection locked="0"/>
    </xf>
    <xf numFmtId="0" fontId="7" fillId="0" borderId="0" xfId="0" applyFont="1" applyBorder="1" applyAlignment="1"/>
    <xf numFmtId="0" fontId="8" fillId="2" borderId="2" xfId="0" applyNumberFormat="1" applyFont="1" applyFill="1" applyBorder="1" applyAlignment="1"/>
    <xf numFmtId="0" fontId="8" fillId="2" borderId="2" xfId="0" applyNumberFormat="1" applyFont="1" applyFill="1" applyBorder="1" applyAlignment="1">
      <alignment vertical="center"/>
    </xf>
    <xf numFmtId="0" fontId="7" fillId="0" borderId="0" xfId="0" applyFont="1"/>
    <xf numFmtId="0" fontId="8" fillId="2" borderId="3" xfId="0" applyNumberFormat="1" applyFont="1" applyFill="1" applyBorder="1" applyAlignment="1"/>
    <xf numFmtId="0" fontId="8" fillId="2" borderId="4" xfId="0" applyNumberFormat="1" applyFont="1" applyFill="1" applyBorder="1" applyAlignment="1">
      <alignment horizontal="right" vertical="center"/>
    </xf>
    <xf numFmtId="0" fontId="8" fillId="2" borderId="3" xfId="0" applyNumberFormat="1" applyFont="1" applyFill="1" applyBorder="1" applyAlignment="1">
      <alignment vertical="center"/>
    </xf>
    <xf numFmtId="0" fontId="8" fillId="0" borderId="0" xfId="0" applyFont="1" applyBorder="1" applyAlignment="1"/>
    <xf numFmtId="164" fontId="8" fillId="0" borderId="0" xfId="0" applyNumberFormat="1" applyFont="1" applyBorder="1" applyAlignment="1"/>
    <xf numFmtId="3" fontId="8" fillId="0" borderId="0" xfId="0" applyNumberFormat="1" applyFont="1" applyBorder="1" applyAlignment="1"/>
    <xf numFmtId="0" fontId="7" fillId="0" borderId="5" xfId="0" applyFont="1" applyBorder="1" applyAlignment="1"/>
    <xf numFmtId="0" fontId="9" fillId="0" borderId="0" xfId="5" applyFont="1" applyFill="1" applyBorder="1" applyAlignment="1">
      <alignment horizontal="left"/>
    </xf>
    <xf numFmtId="166" fontId="8" fillId="0" borderId="0" xfId="0" applyNumberFormat="1" applyFont="1" applyAlignment="1">
      <alignment horizontal="right"/>
    </xf>
    <xf numFmtId="166" fontId="7" fillId="0" borderId="0" xfId="0" applyNumberFormat="1" applyFont="1" applyAlignment="1"/>
    <xf numFmtId="0" fontId="8" fillId="0" borderId="0" xfId="5" applyFont="1" applyFill="1" applyBorder="1" applyAlignment="1">
      <alignment horizontal="left"/>
    </xf>
    <xf numFmtId="166" fontId="8" fillId="0" borderId="0" xfId="0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1"/>
    </xf>
    <xf numFmtId="0" fontId="8" fillId="0" borderId="0" xfId="0" applyFont="1" applyBorder="1" applyAlignment="1">
      <alignment horizontal="left" indent="1"/>
    </xf>
    <xf numFmtId="0" fontId="8" fillId="0" borderId="0" xfId="5" applyFont="1" applyFill="1" applyBorder="1" applyAlignment="1">
      <alignment horizontal="left" indent="1"/>
    </xf>
    <xf numFmtId="0" fontId="8" fillId="0" borderId="3" xfId="0" applyFont="1" applyBorder="1" applyAlignment="1" applyProtection="1">
      <protection locked="0"/>
    </xf>
    <xf numFmtId="164" fontId="8" fillId="0" borderId="3" xfId="0" applyNumberFormat="1" applyFont="1" applyBorder="1" applyAlignment="1"/>
    <xf numFmtId="3" fontId="8" fillId="0" borderId="3" xfId="0" applyNumberFormat="1" applyFont="1" applyBorder="1" applyAlignment="1"/>
    <xf numFmtId="0" fontId="10" fillId="3" borderId="2" xfId="6" applyFont="1" applyFill="1" applyBorder="1" applyAlignment="1"/>
    <xf numFmtId="0" fontId="10" fillId="3" borderId="2" xfId="0" applyFont="1" applyFill="1" applyBorder="1" applyAlignment="1" applyProtection="1">
      <protection locked="0"/>
    </xf>
    <xf numFmtId="164" fontId="8" fillId="0" borderId="2" xfId="0" applyNumberFormat="1" applyFont="1" applyBorder="1" applyAlignment="1"/>
    <xf numFmtId="3" fontId="8" fillId="0" borderId="2" xfId="0" applyNumberFormat="1" applyFont="1" applyBorder="1" applyAlignment="1"/>
    <xf numFmtId="0" fontId="7" fillId="0" borderId="0" xfId="0" applyFont="1" applyBorder="1"/>
    <xf numFmtId="0" fontId="13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Border="1" applyAlignment="1">
      <alignment horizontal="right"/>
    </xf>
    <xf numFmtId="0" fontId="7" fillId="0" borderId="0" xfId="0" applyFont="1" applyFill="1"/>
    <xf numFmtId="0" fontId="6" fillId="0" borderId="0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8" fillId="2" borderId="0" xfId="0" applyNumberFormat="1" applyFont="1" applyFill="1" applyBorder="1" applyAlignment="1"/>
    <xf numFmtId="0" fontId="8" fillId="2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/>
    <xf numFmtId="0" fontId="8" fillId="0" borderId="0" xfId="0" applyFont="1" applyAlignment="1" applyProtection="1">
      <protection locked="0"/>
    </xf>
    <xf numFmtId="0" fontId="8" fillId="0" borderId="0" xfId="0" applyFont="1" applyAlignment="1"/>
    <xf numFmtId="3" fontId="8" fillId="0" borderId="0" xfId="0" applyNumberFormat="1" applyFont="1" applyAlignment="1"/>
    <xf numFmtId="0" fontId="9" fillId="0" borderId="0" xfId="0" applyFont="1" applyAlignment="1"/>
    <xf numFmtId="0" fontId="8" fillId="0" borderId="0" xfId="0" applyFont="1" applyBorder="1" applyAlignment="1" applyProtection="1">
      <protection locked="0"/>
    </xf>
    <xf numFmtId="49" fontId="8" fillId="0" borderId="0" xfId="0" applyNumberFormat="1" applyFont="1" applyBorder="1" applyAlignment="1"/>
    <xf numFmtId="0" fontId="8" fillId="0" borderId="0" xfId="0" applyFont="1"/>
    <xf numFmtId="0" fontId="10" fillId="3" borderId="0" xfId="0" applyFont="1" applyFill="1" applyBorder="1" applyAlignment="1" applyProtection="1">
      <protection locked="0"/>
    </xf>
    <xf numFmtId="3" fontId="8" fillId="0" borderId="0" xfId="0" applyNumberFormat="1" applyFont="1" applyBorder="1" applyAlignment="1">
      <alignment horizontal="right"/>
    </xf>
    <xf numFmtId="10" fontId="8" fillId="0" borderId="0" xfId="0" applyNumberFormat="1" applyFont="1" applyAlignment="1"/>
    <xf numFmtId="3" fontId="7" fillId="0" borderId="0" xfId="0" applyNumberFormat="1" applyFont="1" applyAlignment="1"/>
    <xf numFmtId="0" fontId="7" fillId="0" borderId="3" xfId="0" applyFont="1" applyBorder="1" applyAlignment="1"/>
    <xf numFmtId="0" fontId="8" fillId="0" borderId="3" xfId="0" applyFont="1" applyBorder="1" applyAlignment="1"/>
    <xf numFmtId="0" fontId="8" fillId="2" borderId="3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/>
    <xf numFmtId="0" fontId="8" fillId="2" borderId="4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0" fontId="10" fillId="0" borderId="0" xfId="0" applyFont="1" applyAlignment="1"/>
    <xf numFmtId="49" fontId="8" fillId="0" borderId="0" xfId="0" applyNumberFormat="1" applyFont="1" applyBorder="1" applyAlignment="1">
      <alignment horizontal="right"/>
    </xf>
    <xf numFmtId="0" fontId="8" fillId="2" borderId="4" xfId="0" applyNumberFormat="1" applyFont="1" applyFill="1" applyBorder="1" applyAlignment="1">
      <alignment vertical="center"/>
    </xf>
    <xf numFmtId="0" fontId="6" fillId="0" borderId="0" xfId="0" applyFont="1" applyBorder="1" applyAlignment="1"/>
    <xf numFmtId="0" fontId="7" fillId="0" borderId="0" xfId="0" applyFont="1" applyFill="1" applyBorder="1"/>
    <xf numFmtId="0" fontId="8" fillId="2" borderId="0" xfId="0" applyNumberFormat="1" applyFont="1" applyFill="1" applyBorder="1" applyAlignment="1">
      <alignment horizontal="left" vertical="center"/>
    </xf>
    <xf numFmtId="3" fontId="8" fillId="0" borderId="0" xfId="7" applyNumberFormat="1" applyFont="1" applyBorder="1" applyAlignment="1">
      <alignment horizontal="right" vertical="center"/>
    </xf>
    <xf numFmtId="0" fontId="8" fillId="0" borderId="0" xfId="0" applyFont="1" applyAlignment="1" applyProtection="1">
      <alignment horizontal="left" indent="1"/>
      <protection locked="0"/>
    </xf>
    <xf numFmtId="4" fontId="8" fillId="0" borderId="0" xfId="0" applyNumberFormat="1" applyFont="1" applyBorder="1" applyAlignment="1">
      <alignment horizontal="right"/>
    </xf>
    <xf numFmtId="0" fontId="15" fillId="0" borderId="0" xfId="0" applyFont="1" applyFill="1" applyBorder="1" applyAlignment="1"/>
    <xf numFmtId="3" fontId="8" fillId="0" borderId="0" xfId="0" applyNumberFormat="1" applyFont="1"/>
    <xf numFmtId="0" fontId="16" fillId="0" borderId="0" xfId="7" applyFont="1" applyBorder="1" applyAlignment="1"/>
    <xf numFmtId="0" fontId="16" fillId="0" borderId="0" xfId="7" applyFont="1" applyBorder="1" applyAlignment="1">
      <alignment horizontal="left" vertical="center"/>
    </xf>
    <xf numFmtId="0" fontId="16" fillId="0" borderId="0" xfId="7" applyFont="1" applyBorder="1" applyAlignment="1">
      <alignment vertical="center"/>
    </xf>
    <xf numFmtId="0" fontId="16" fillId="0" borderId="0" xfId="8" applyFont="1" applyBorder="1" applyAlignment="1">
      <alignment vertical="center"/>
    </xf>
    <xf numFmtId="3" fontId="8" fillId="0" borderId="0" xfId="8" applyNumberFormat="1" applyFont="1" applyBorder="1" applyAlignment="1">
      <alignment horizontal="right" vertical="center"/>
    </xf>
    <xf numFmtId="2" fontId="8" fillId="0" borderId="0" xfId="8" applyNumberFormat="1" applyFont="1" applyBorder="1" applyAlignment="1">
      <alignment horizontal="right" vertical="center"/>
    </xf>
    <xf numFmtId="0" fontId="16" fillId="0" borderId="0" xfId="7" applyFont="1" applyBorder="1" applyAlignment="1">
      <alignment horizontal="right" vertical="center"/>
    </xf>
    <xf numFmtId="2" fontId="8" fillId="0" borderId="0" xfId="7" applyNumberFormat="1" applyFont="1" applyBorder="1" applyAlignment="1">
      <alignment horizontal="right" vertical="center"/>
    </xf>
    <xf numFmtId="0" fontId="8" fillId="0" borderId="0" xfId="8" applyFont="1" applyBorder="1" applyAlignment="1">
      <alignment horizontal="right" vertical="center"/>
    </xf>
    <xf numFmtId="4" fontId="8" fillId="0" borderId="0" xfId="7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8" fillId="0" borderId="0" xfId="8" applyFont="1" applyBorder="1" applyAlignment="1">
      <alignment vertical="center"/>
    </xf>
    <xf numFmtId="0" fontId="8" fillId="0" borderId="0" xfId="7" applyFont="1" applyBorder="1" applyAlignment="1">
      <alignment vertical="center"/>
    </xf>
    <xf numFmtId="0" fontId="8" fillId="0" borderId="0" xfId="7" applyFont="1" applyBorder="1" applyAlignment="1">
      <alignment horizontal="left" vertical="center"/>
    </xf>
    <xf numFmtId="0" fontId="8" fillId="0" borderId="0" xfId="8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8" quotePrefix="1" applyFont="1" applyBorder="1" applyAlignment="1">
      <alignment horizontal="left" vertical="center"/>
    </xf>
    <xf numFmtId="4" fontId="8" fillId="0" borderId="0" xfId="8" applyNumberFormat="1" applyFont="1" applyBorder="1" applyAlignment="1">
      <alignment vertical="center"/>
    </xf>
    <xf numFmtId="4" fontId="8" fillId="0" borderId="0" xfId="8" applyNumberFormat="1" applyFont="1" applyBorder="1" applyAlignment="1">
      <alignment horizontal="right" vertical="center"/>
    </xf>
    <xf numFmtId="3" fontId="8" fillId="0" borderId="0" xfId="8" applyNumberFormat="1" applyFont="1" applyBorder="1" applyAlignment="1">
      <alignment vertical="center"/>
    </xf>
    <xf numFmtId="0" fontId="8" fillId="0" borderId="0" xfId="7" applyFont="1" applyBorder="1" applyAlignment="1">
      <alignment horizontal="right" vertical="center"/>
    </xf>
    <xf numFmtId="0" fontId="10" fillId="0" borderId="0" xfId="0" applyFont="1" applyFill="1" applyBorder="1"/>
    <xf numFmtId="3" fontId="2" fillId="0" borderId="0" xfId="0" applyNumberFormat="1" applyFont="1"/>
    <xf numFmtId="0" fontId="6" fillId="0" borderId="0" xfId="0" applyFont="1"/>
    <xf numFmtId="0" fontId="12" fillId="0" borderId="0" xfId="0" applyFont="1" applyBorder="1"/>
    <xf numFmtId="2" fontId="7" fillId="0" borderId="0" xfId="0" applyNumberFormat="1" applyFont="1" applyAlignment="1"/>
    <xf numFmtId="3" fontId="7" fillId="0" borderId="0" xfId="0" applyNumberFormat="1" applyFont="1"/>
    <xf numFmtId="0" fontId="8" fillId="0" borderId="0" xfId="0" applyFont="1" applyBorder="1"/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8" xfId="0" applyFont="1" applyBorder="1" applyAlignment="1"/>
    <xf numFmtId="0" fontId="8" fillId="0" borderId="7" xfId="0" applyFont="1" applyBorder="1" applyAlignment="1" applyProtection="1">
      <protection locked="0"/>
    </xf>
    <xf numFmtId="3" fontId="8" fillId="0" borderId="8" xfId="0" applyNumberFormat="1" applyFont="1" applyBorder="1" applyAlignment="1">
      <alignment horizontal="right"/>
    </xf>
    <xf numFmtId="0" fontId="8" fillId="0" borderId="9" xfId="0" applyFont="1" applyBorder="1" applyAlignment="1" applyProtection="1">
      <protection locked="0"/>
    </xf>
    <xf numFmtId="3" fontId="8" fillId="0" borderId="11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0" fontId="18" fillId="0" borderId="12" xfId="0" applyFont="1" applyBorder="1" applyAlignment="1"/>
    <xf numFmtId="0" fontId="8" fillId="0" borderId="6" xfId="0" applyFont="1" applyBorder="1" applyAlignment="1"/>
    <xf numFmtId="0" fontId="8" fillId="0" borderId="7" xfId="0" applyFont="1" applyBorder="1" applyAlignment="1"/>
    <xf numFmtId="0" fontId="12" fillId="0" borderId="0" xfId="0" applyFont="1" applyFill="1" applyBorder="1"/>
    <xf numFmtId="166" fontId="7" fillId="0" borderId="0" xfId="0" applyNumberFormat="1" applyFont="1"/>
    <xf numFmtId="2" fontId="30" fillId="0" borderId="0" xfId="0" applyNumberFormat="1" applyFont="1"/>
    <xf numFmtId="0" fontId="8" fillId="4" borderId="4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Continuous"/>
    </xf>
    <xf numFmtId="0" fontId="15" fillId="0" borderId="0" xfId="0" applyFont="1" applyBorder="1" applyAlignment="1"/>
    <xf numFmtId="0" fontId="8" fillId="2" borderId="2" xfId="0" applyNumberFormat="1" applyFont="1" applyFill="1" applyBorder="1" applyAlignment="1">
      <alignment horizontal="right" vertical="center"/>
    </xf>
    <xf numFmtId="0" fontId="8" fillId="4" borderId="2" xfId="0" applyNumberFormat="1" applyFont="1" applyFill="1" applyBorder="1" applyAlignment="1">
      <alignment horizontal="right" vertical="center"/>
    </xf>
    <xf numFmtId="0" fontId="8" fillId="4" borderId="0" xfId="0" applyNumberFormat="1" applyFont="1" applyFill="1" applyBorder="1" applyAlignment="1">
      <alignment horizontal="right" vertical="center"/>
    </xf>
    <xf numFmtId="0" fontId="8" fillId="2" borderId="3" xfId="0" applyNumberFormat="1" applyFont="1" applyFill="1" applyBorder="1" applyAlignment="1">
      <alignment horizontal="right"/>
    </xf>
    <xf numFmtId="0" fontId="8" fillId="2" borderId="0" xfId="0" applyNumberFormat="1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31" fillId="0" borderId="0" xfId="0" applyFont="1" applyAlignment="1">
      <alignment horizontal="right" vertical="center" readingOrder="1"/>
    </xf>
    <xf numFmtId="0" fontId="7" fillId="0" borderId="0" xfId="0" applyNumberFormat="1" applyFont="1"/>
    <xf numFmtId="3" fontId="8" fillId="0" borderId="0" xfId="0" applyNumberFormat="1" applyFont="1" applyFill="1" applyBorder="1" applyAlignment="1">
      <alignment horizontal="right"/>
    </xf>
    <xf numFmtId="0" fontId="9" fillId="0" borderId="0" xfId="0" applyFont="1" applyBorder="1"/>
    <xf numFmtId="0" fontId="8" fillId="2" borderId="2" xfId="0" applyNumberFormat="1" applyFont="1" applyFill="1" applyBorder="1" applyAlignment="1">
      <alignment horizontal="left" vertical="center"/>
    </xf>
    <xf numFmtId="0" fontId="14" fillId="0" borderId="0" xfId="0" applyFont="1"/>
    <xf numFmtId="0" fontId="10" fillId="0" borderId="0" xfId="0" applyFont="1"/>
    <xf numFmtId="164" fontId="20" fillId="0" borderId="3" xfId="0" applyNumberFormat="1" applyFont="1" applyBorder="1" applyAlignment="1"/>
    <xf numFmtId="0" fontId="8" fillId="2" borderId="3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21" fillId="0" borderId="0" xfId="0" applyFont="1"/>
    <xf numFmtId="3" fontId="20" fillId="0" borderId="3" xfId="0" applyNumberFormat="1" applyFont="1" applyBorder="1" applyAlignment="1"/>
    <xf numFmtId="0" fontId="22" fillId="0" borderId="0" xfId="0" applyFont="1"/>
    <xf numFmtId="0" fontId="9" fillId="0" borderId="0" xfId="0" applyFont="1"/>
    <xf numFmtId="0" fontId="9" fillId="0" borderId="0" xfId="0" applyFont="1" applyFill="1" applyBorder="1"/>
    <xf numFmtId="3" fontId="8" fillId="0" borderId="0" xfId="0" applyNumberFormat="1" applyFont="1" applyAlignment="1">
      <alignment horizontal="right"/>
    </xf>
    <xf numFmtId="0" fontId="8" fillId="0" borderId="0" xfId="0" applyFont="1" applyFill="1" applyBorder="1"/>
    <xf numFmtId="0" fontId="8" fillId="0" borderId="0" xfId="0" applyFont="1" applyAlignment="1">
      <alignment horizontal="right"/>
    </xf>
    <xf numFmtId="0" fontId="0" fillId="0" borderId="0" xfId="0" applyNumberFormat="1"/>
    <xf numFmtId="3" fontId="9" fillId="0" borderId="0" xfId="0" applyNumberFormat="1" applyFont="1" applyBorder="1" applyAlignment="1"/>
    <xf numFmtId="3" fontId="0" fillId="0" borderId="0" xfId="0" applyNumberFormat="1"/>
    <xf numFmtId="0" fontId="12" fillId="0" borderId="0" xfId="0" applyFont="1"/>
    <xf numFmtId="0" fontId="20" fillId="0" borderId="0" xfId="0" applyFont="1" applyBorder="1" applyAlignment="1"/>
    <xf numFmtId="0" fontId="21" fillId="0" borderId="0" xfId="0" applyFont="1" applyAlignment="1"/>
    <xf numFmtId="0" fontId="23" fillId="0" borderId="0" xfId="0" applyFont="1"/>
    <xf numFmtId="3" fontId="24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/>
    <xf numFmtId="0" fontId="8" fillId="2" borderId="4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/>
    </xf>
    <xf numFmtId="0" fontId="25" fillId="0" borderId="0" xfId="0" applyFont="1"/>
    <xf numFmtId="0" fontId="8" fillId="2" borderId="3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horizontal="left"/>
    </xf>
    <xf numFmtId="0" fontId="8" fillId="0" borderId="0" xfId="0" applyNumberFormat="1" applyFont="1" applyBorder="1" applyAlignment="1">
      <alignment horizontal="right"/>
    </xf>
    <xf numFmtId="0" fontId="4" fillId="0" borderId="0" xfId="0" applyFont="1"/>
    <xf numFmtId="1" fontId="8" fillId="0" borderId="0" xfId="0" applyNumberFormat="1" applyFont="1"/>
    <xf numFmtId="0" fontId="8" fillId="0" borderId="0" xfId="0" applyFont="1" applyAlignment="1">
      <alignment horizontal="left" indent="1"/>
    </xf>
    <xf numFmtId="0" fontId="7" fillId="0" borderId="0" xfId="0" applyFont="1" applyBorder="1" applyAlignment="1">
      <alignment horizontal="right"/>
    </xf>
    <xf numFmtId="0" fontId="7" fillId="0" borderId="0" xfId="0" applyFont="1" applyFill="1" applyAlignment="1">
      <alignment horizontal="right"/>
    </xf>
    <xf numFmtId="0" fontId="19" fillId="0" borderId="12" xfId="0" applyFont="1" applyBorder="1" applyAlignment="1">
      <alignment horizontal="lef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166" fontId="8" fillId="0" borderId="8" xfId="0" applyNumberFormat="1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166" fontId="8" fillId="0" borderId="10" xfId="0" applyNumberFormat="1" applyFont="1" applyBorder="1" applyAlignment="1">
      <alignment horizontal="right"/>
    </xf>
    <xf numFmtId="0" fontId="27" fillId="0" borderId="12" xfId="0" applyFont="1" applyBorder="1" applyAlignment="1"/>
    <xf numFmtId="0" fontId="8" fillId="0" borderId="7" xfId="0" applyFont="1" applyBorder="1" applyAlignment="1" applyProtection="1">
      <alignment horizontal="left"/>
      <protection locked="0"/>
    </xf>
    <xf numFmtId="0" fontId="8" fillId="0" borderId="7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4" fontId="7" fillId="0" borderId="0" xfId="0" applyNumberFormat="1" applyFont="1"/>
    <xf numFmtId="0" fontId="33" fillId="0" borderId="0" xfId="0" applyFont="1" applyAlignment="1"/>
    <xf numFmtId="0" fontId="34" fillId="0" borderId="0" xfId="0" applyFont="1" applyAlignment="1" applyProtection="1">
      <protection locked="0"/>
    </xf>
    <xf numFmtId="3" fontId="34" fillId="0" borderId="0" xfId="0" applyNumberFormat="1" applyFont="1" applyBorder="1" applyAlignment="1">
      <alignment horizontal="right"/>
    </xf>
    <xf numFmtId="0" fontId="34" fillId="0" borderId="0" xfId="0" applyFont="1" applyAlignment="1" applyProtection="1">
      <alignment horizontal="left" indent="1"/>
      <protection locked="0"/>
    </xf>
    <xf numFmtId="4" fontId="8" fillId="0" borderId="0" xfId="0" applyNumberFormat="1" applyFont="1" applyBorder="1" applyAlignment="1"/>
    <xf numFmtId="0" fontId="35" fillId="0" borderId="0" xfId="0" applyFont="1"/>
    <xf numFmtId="0" fontId="8" fillId="0" borderId="0" xfId="0" applyFont="1" applyAlignment="1" applyProtection="1">
      <alignment wrapText="1"/>
      <protection locked="0"/>
    </xf>
    <xf numFmtId="166" fontId="8" fillId="0" borderId="11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166" fontId="32" fillId="0" borderId="0" xfId="0" applyNumberFormat="1" applyFont="1"/>
    <xf numFmtId="166" fontId="0" fillId="0" borderId="0" xfId="0" applyNumberFormat="1"/>
    <xf numFmtId="0" fontId="26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6" fillId="0" borderId="0" xfId="10" applyFont="1" applyAlignment="1" applyProtection="1">
      <alignment horizontal="left" vertical="center" indent="1"/>
    </xf>
    <xf numFmtId="0" fontId="36" fillId="0" borderId="0" xfId="10" applyFont="1" applyAlignment="1" applyProtection="1">
      <alignment vertical="center"/>
    </xf>
    <xf numFmtId="3" fontId="30" fillId="0" borderId="0" xfId="0" applyNumberFormat="1" applyFont="1" applyBorder="1" applyAlignment="1">
      <alignment horizontal="right"/>
    </xf>
    <xf numFmtId="0" fontId="39" fillId="0" borderId="0" xfId="0" applyFont="1" applyAlignment="1"/>
    <xf numFmtId="0" fontId="41" fillId="0" borderId="0" xfId="0" applyFont="1"/>
    <xf numFmtId="166" fontId="8" fillId="0" borderId="0" xfId="0" applyNumberFormat="1" applyFont="1" applyAlignment="1">
      <alignment horizontal="left"/>
    </xf>
    <xf numFmtId="0" fontId="7" fillId="0" borderId="0" xfId="0" applyFont="1"/>
    <xf numFmtId="0" fontId="7" fillId="0" borderId="0" xfId="0" applyFont="1" applyAlignment="1"/>
    <xf numFmtId="0" fontId="8" fillId="0" borderId="9" xfId="0" applyFont="1" applyBorder="1" applyAlignment="1" applyProtection="1">
      <alignment horizontal="left"/>
      <protection locked="0"/>
    </xf>
    <xf numFmtId="0" fontId="8" fillId="0" borderId="0" xfId="0" applyFont="1" applyFill="1" applyBorder="1" applyAlignment="1">
      <alignment vertical="center" wrapText="1"/>
    </xf>
    <xf numFmtId="0" fontId="32" fillId="0" borderId="0" xfId="0" applyFont="1"/>
    <xf numFmtId="0" fontId="7" fillId="0" borderId="0" xfId="0" applyFont="1" applyAlignment="1"/>
    <xf numFmtId="14" fontId="7" fillId="0" borderId="0" xfId="0" applyNumberFormat="1" applyFont="1"/>
    <xf numFmtId="3" fontId="1" fillId="0" borderId="0" xfId="0" applyNumberFormat="1" applyFont="1"/>
    <xf numFmtId="0" fontId="7" fillId="0" borderId="0" xfId="0" applyFont="1" applyAlignment="1"/>
    <xf numFmtId="4" fontId="30" fillId="0" borderId="0" xfId="0" applyNumberFormat="1" applyFont="1" applyBorder="1" applyAlignment="1"/>
    <xf numFmtId="0" fontId="7" fillId="0" borderId="0" xfId="0" applyFont="1"/>
    <xf numFmtId="0" fontId="7" fillId="0" borderId="0" xfId="0" applyFont="1" applyAlignment="1"/>
    <xf numFmtId="1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6" fontId="44" fillId="0" borderId="0" xfId="0" applyNumberFormat="1" applyFont="1" applyFill="1" applyBorder="1" applyAlignment="1">
      <alignment horizontal="right"/>
    </xf>
    <xf numFmtId="166" fontId="44" fillId="0" borderId="0" xfId="0" applyNumberFormat="1" applyFont="1" applyFill="1" applyAlignment="1">
      <alignment horizontal="right"/>
    </xf>
    <xf numFmtId="166" fontId="44" fillId="0" borderId="0" xfId="0" applyNumberFormat="1" applyFont="1" applyFill="1" applyAlignment="1" applyProtection="1">
      <alignment horizontal="right"/>
      <protection locked="0"/>
    </xf>
    <xf numFmtId="0" fontId="7" fillId="0" borderId="0" xfId="0" applyFont="1" applyFill="1" applyAlignment="1"/>
    <xf numFmtId="166" fontId="7" fillId="0" borderId="0" xfId="0" applyNumberFormat="1" applyFont="1" applyFill="1" applyBorder="1"/>
    <xf numFmtId="0" fontId="7" fillId="0" borderId="0" xfId="0" applyFont="1"/>
    <xf numFmtId="0" fontId="7" fillId="0" borderId="0" xfId="0" applyFont="1" applyAlignment="1"/>
    <xf numFmtId="164" fontId="44" fillId="0" borderId="0" xfId="0" applyNumberFormat="1" applyFont="1" applyBorder="1" applyAlignment="1"/>
    <xf numFmtId="3" fontId="7" fillId="0" borderId="0" xfId="0" applyNumberFormat="1" applyFont="1" applyBorder="1"/>
    <xf numFmtId="0" fontId="7" fillId="0" borderId="0" xfId="0" applyFont="1"/>
    <xf numFmtId="0" fontId="7" fillId="0" borderId="0" xfId="0" applyFont="1" applyAlignment="1"/>
    <xf numFmtId="0" fontId="32" fillId="0" borderId="0" xfId="0" applyFont="1" applyFill="1" applyAlignment="1"/>
    <xf numFmtId="165" fontId="39" fillId="0" borderId="0" xfId="0" applyNumberFormat="1" applyFont="1" applyAlignment="1"/>
    <xf numFmtId="0" fontId="7" fillId="0" borderId="0" xfId="0" applyFont="1"/>
    <xf numFmtId="0" fontId="7" fillId="0" borderId="0" xfId="0" applyFont="1" applyAlignment="1"/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 vertical="center" wrapText="1" indent="1"/>
    </xf>
    <xf numFmtId="166" fontId="39" fillId="0" borderId="0" xfId="0" applyNumberFormat="1" applyFont="1"/>
    <xf numFmtId="0" fontId="32" fillId="0" borderId="0" xfId="0" applyFont="1" applyFill="1" applyBorder="1" applyAlignment="1"/>
    <xf numFmtId="0" fontId="42" fillId="0" borderId="0" xfId="0" applyFont="1" applyFill="1" applyAlignment="1"/>
    <xf numFmtId="3" fontId="8" fillId="0" borderId="0" xfId="0" applyNumberFormat="1" applyFont="1" applyFill="1" applyAlignment="1"/>
    <xf numFmtId="166" fontId="7" fillId="0" borderId="0" xfId="0" applyNumberFormat="1" applyFont="1" applyFill="1" applyAlignment="1"/>
    <xf numFmtId="0" fontId="45" fillId="0" borderId="0" xfId="5" applyFont="1" applyFill="1" applyBorder="1" applyAlignment="1">
      <alignment horizontal="left"/>
    </xf>
    <xf numFmtId="0" fontId="45" fillId="0" borderId="0" xfId="0" applyFont="1" applyBorder="1" applyAlignment="1"/>
    <xf numFmtId="0" fontId="45" fillId="0" borderId="0" xfId="0" applyFont="1" applyAlignment="1"/>
    <xf numFmtId="3" fontId="8" fillId="0" borderId="0" xfId="0" applyNumberFormat="1" applyFont="1" applyBorder="1" applyAlignment="1">
      <alignment vertical="center"/>
    </xf>
    <xf numFmtId="0" fontId="8" fillId="0" borderId="0" xfId="0" applyFont="1" applyFill="1" applyAlignment="1"/>
    <xf numFmtId="0" fontId="43" fillId="0" borderId="0" xfId="0" applyFont="1" applyFill="1" applyAlignment="1"/>
    <xf numFmtId="166" fontId="8" fillId="0" borderId="0" xfId="0" applyNumberFormat="1" applyFont="1" applyFill="1" applyAlignment="1">
      <alignment horizontal="left"/>
    </xf>
    <xf numFmtId="0" fontId="1" fillId="0" borderId="0" xfId="0" applyFont="1"/>
    <xf numFmtId="3" fontId="2" fillId="0" borderId="0" xfId="0" applyNumberFormat="1" applyFont="1" applyBorder="1" applyAlignment="1"/>
    <xf numFmtId="0" fontId="19" fillId="0" borderId="0" xfId="0" applyFont="1" applyBorder="1" applyAlignment="1"/>
    <xf numFmtId="10" fontId="8" fillId="0" borderId="0" xfId="0" applyNumberFormat="1" applyFont="1" applyBorder="1" applyAlignment="1"/>
    <xf numFmtId="0" fontId="4" fillId="0" borderId="0" xfId="0" applyFont="1" applyFill="1"/>
    <xf numFmtId="0" fontId="0" fillId="0" borderId="0" xfId="0" applyFill="1"/>
    <xf numFmtId="0" fontId="0" fillId="0" borderId="0" xfId="0" applyNumberFormat="1" applyFill="1"/>
    <xf numFmtId="3" fontId="0" fillId="0" borderId="0" xfId="0" applyNumberFormat="1" applyFill="1"/>
    <xf numFmtId="0" fontId="40" fillId="0" borderId="3" xfId="0" applyFont="1" applyBorder="1" applyAlignment="1" applyProtection="1">
      <protection locked="0"/>
    </xf>
    <xf numFmtId="0" fontId="7" fillId="0" borderId="0" xfId="0" applyFont="1"/>
    <xf numFmtId="0" fontId="7" fillId="0" borderId="0" xfId="0" applyFont="1" applyAlignment="1"/>
    <xf numFmtId="3" fontId="8" fillId="0" borderId="0" xfId="0" quotePrefix="1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 vertical="center"/>
    </xf>
    <xf numFmtId="164" fontId="7" fillId="0" borderId="0" xfId="0" applyNumberFormat="1" applyFont="1"/>
    <xf numFmtId="2" fontId="46" fillId="0" borderId="0" xfId="0" applyNumberFormat="1" applyFont="1"/>
    <xf numFmtId="166" fontId="46" fillId="0" borderId="0" xfId="0" applyNumberFormat="1" applyFont="1"/>
    <xf numFmtId="0" fontId="1" fillId="0" borderId="0" xfId="0" applyFont="1" applyFill="1"/>
    <xf numFmtId="0" fontId="7" fillId="0" borderId="0" xfId="0" applyFont="1"/>
    <xf numFmtId="0" fontId="7" fillId="0" borderId="0" xfId="0" applyFont="1" applyAlignment="1"/>
    <xf numFmtId="0" fontId="8" fillId="4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8" fillId="0" borderId="0" xfId="0" applyFont="1" applyAlignment="1" applyProtection="1">
      <alignment horizontal="left"/>
      <protection locked="0"/>
    </xf>
    <xf numFmtId="0" fontId="45" fillId="0" borderId="0" xfId="0" applyFont="1" applyAlignment="1" applyProtection="1">
      <protection locked="0"/>
    </xf>
    <xf numFmtId="0" fontId="8" fillId="0" borderId="0" xfId="0" applyFont="1" applyAlignment="1" applyProtection="1">
      <alignment horizontal="left" wrapText="1"/>
      <protection locked="0"/>
    </xf>
    <xf numFmtId="4" fontId="8" fillId="0" borderId="0" xfId="0" applyNumberFormat="1" applyFont="1" applyBorder="1" applyAlignment="1">
      <alignment horizontal="right" wrapText="1"/>
    </xf>
    <xf numFmtId="2" fontId="7" fillId="0" borderId="0" xfId="0" applyNumberFormat="1" applyFont="1"/>
    <xf numFmtId="0" fontId="7" fillId="0" borderId="0" xfId="0" applyFont="1"/>
    <xf numFmtId="0" fontId="7" fillId="0" borderId="0" xfId="0" applyFont="1" applyAlignment="1"/>
    <xf numFmtId="0" fontId="7" fillId="0" borderId="0" xfId="0" applyFont="1"/>
    <xf numFmtId="0" fontId="7" fillId="0" borderId="0" xfId="0" applyFont="1" applyAlignment="1"/>
    <xf numFmtId="0" fontId="37" fillId="0" borderId="0" xfId="10" applyFont="1" applyAlignment="1" applyProtection="1">
      <alignment vertical="center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/>
    <xf numFmtId="0" fontId="0" fillId="0" borderId="0" xfId="0" applyFont="1" applyFill="1"/>
    <xf numFmtId="166" fontId="0" fillId="0" borderId="0" xfId="0" applyNumberFormat="1" applyFont="1"/>
    <xf numFmtId="2" fontId="0" fillId="0" borderId="0" xfId="0" applyNumberFormat="1" applyFont="1"/>
    <xf numFmtId="0" fontId="8" fillId="4" borderId="3" xfId="0" applyNumberFormat="1" applyFont="1" applyFill="1" applyBorder="1" applyAlignment="1">
      <alignment horizontal="right" vertical="center" wrapText="1"/>
    </xf>
    <xf numFmtId="0" fontId="8" fillId="4" borderId="2" xfId="0" applyNumberFormat="1" applyFont="1" applyFill="1" applyBorder="1" applyAlignment="1">
      <alignment horizontal="center" vertical="center"/>
    </xf>
    <xf numFmtId="3" fontId="8" fillId="0" borderId="0" xfId="0" quotePrefix="1" applyNumberFormat="1" applyFont="1" applyAlignment="1">
      <alignment horizontal="right"/>
    </xf>
    <xf numFmtId="166" fontId="8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horizontal="right"/>
    </xf>
    <xf numFmtId="166" fontId="8" fillId="0" borderId="0" xfId="0" applyNumberFormat="1" applyFont="1" applyFill="1" applyBorder="1"/>
    <xf numFmtId="166" fontId="7" fillId="0" borderId="0" xfId="0" applyNumberFormat="1" applyFont="1" applyFill="1" applyBorder="1" applyAlignment="1"/>
    <xf numFmtId="2" fontId="30" fillId="0" borderId="0" xfId="0" applyNumberFormat="1" applyFont="1" applyFill="1"/>
    <xf numFmtId="3" fontId="8" fillId="0" borderId="0" xfId="7" applyNumberFormat="1" applyFont="1" applyFill="1" applyBorder="1" applyAlignment="1">
      <alignment horizontal="right" vertical="center"/>
    </xf>
    <xf numFmtId="164" fontId="0" fillId="0" borderId="0" xfId="0" applyNumberFormat="1" applyFill="1"/>
    <xf numFmtId="166" fontId="0" fillId="0" borderId="0" xfId="0" applyNumberFormat="1" applyFill="1"/>
    <xf numFmtId="166" fontId="44" fillId="0" borderId="0" xfId="0" applyNumberFormat="1" applyFont="1" applyFill="1"/>
    <xf numFmtId="164" fontId="7" fillId="0" borderId="0" xfId="0" applyNumberFormat="1" applyFont="1" applyFill="1"/>
    <xf numFmtId="166" fontId="7" fillId="0" borderId="0" xfId="0" applyNumberFormat="1" applyFont="1" applyFill="1"/>
    <xf numFmtId="3" fontId="7" fillId="0" borderId="0" xfId="0" applyNumberFormat="1" applyFont="1" applyFill="1"/>
    <xf numFmtId="164" fontId="44" fillId="0" borderId="0" xfId="0" applyNumberFormat="1" applyFont="1" applyFill="1" applyBorder="1" applyAlignment="1">
      <alignment horizontal="right"/>
    </xf>
    <xf numFmtId="166" fontId="7" fillId="0" borderId="0" xfId="0" applyNumberFormat="1" applyFont="1" applyFill="1" applyAlignment="1">
      <alignment horizontal="right"/>
    </xf>
    <xf numFmtId="164" fontId="24" fillId="0" borderId="0" xfId="0" applyNumberFormat="1" applyFont="1" applyFill="1" applyBorder="1" applyAlignment="1">
      <alignment horizontal="right"/>
    </xf>
    <xf numFmtId="3" fontId="44" fillId="0" borderId="0" xfId="0" applyNumberFormat="1" applyFont="1" applyFill="1" applyBorder="1" applyAlignment="1">
      <alignment horizontal="right"/>
    </xf>
    <xf numFmtId="166" fontId="24" fillId="0" borderId="0" xfId="0" applyNumberFormat="1" applyFont="1" applyFill="1" applyBorder="1" applyAlignment="1">
      <alignment horizontal="right"/>
    </xf>
    <xf numFmtId="0" fontId="7" fillId="0" borderId="0" xfId="0" applyFont="1"/>
    <xf numFmtId="3" fontId="8" fillId="0" borderId="0" xfId="0" applyNumberFormat="1" applyFont="1" applyBorder="1" applyAlignment="1">
      <alignment horizontal="left" indent="1"/>
    </xf>
    <xf numFmtId="3" fontId="8" fillId="0" borderId="0" xfId="0" applyNumberFormat="1" applyFont="1" applyAlignment="1">
      <alignment vertical="center"/>
    </xf>
    <xf numFmtId="0" fontId="8" fillId="0" borderId="0" xfId="0" applyFont="1" applyAlignment="1" applyProtection="1">
      <alignment horizontal="left" vertical="center" wrapText="1" indent="1"/>
      <protection locked="0"/>
    </xf>
    <xf numFmtId="3" fontId="2" fillId="0" borderId="0" xfId="0" applyNumberFormat="1" applyFont="1" applyAlignment="1">
      <alignment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left" wrapText="1" indent="2"/>
    </xf>
    <xf numFmtId="0" fontId="8" fillId="0" borderId="0" xfId="0" applyFont="1" applyBorder="1" applyAlignment="1">
      <alignment horizontal="left" indent="2"/>
    </xf>
    <xf numFmtId="0" fontId="9" fillId="0" borderId="0" xfId="0" applyFont="1" applyAlignment="1">
      <alignment vertical="center" wrapText="1"/>
    </xf>
    <xf numFmtId="0" fontId="8" fillId="0" borderId="0" xfId="0" applyFont="1" applyFill="1" applyBorder="1" applyAlignment="1">
      <alignment horizontal="right"/>
    </xf>
    <xf numFmtId="0" fontId="45" fillId="0" borderId="0" xfId="0" applyFont="1" applyBorder="1" applyAlignment="1">
      <alignment vertical="center"/>
    </xf>
    <xf numFmtId="0" fontId="8" fillId="0" borderId="0" xfId="0" applyFont="1" applyAlignment="1" applyProtection="1">
      <alignment horizontal="left" vertical="center" indent="1"/>
      <protection locked="0"/>
    </xf>
    <xf numFmtId="3" fontId="2" fillId="0" borderId="0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 indent="1"/>
    </xf>
    <xf numFmtId="166" fontId="8" fillId="0" borderId="0" xfId="0" applyNumberFormat="1" applyFont="1" applyFill="1" applyBorder="1" applyAlignment="1">
      <alignment horizontal="right"/>
    </xf>
    <xf numFmtId="164" fontId="8" fillId="0" borderId="3" xfId="0" applyNumberFormat="1" applyFont="1" applyFill="1" applyBorder="1" applyAlignment="1"/>
    <xf numFmtId="49" fontId="8" fillId="0" borderId="3" xfId="0" applyNumberFormat="1" applyFont="1" applyFill="1" applyBorder="1" applyAlignment="1"/>
    <xf numFmtId="3" fontId="8" fillId="0" borderId="3" xfId="0" applyNumberFormat="1" applyFont="1" applyFill="1" applyBorder="1" applyAlignment="1"/>
    <xf numFmtId="4" fontId="30" fillId="0" borderId="0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Alignment="1"/>
    <xf numFmtId="3" fontId="30" fillId="0" borderId="0" xfId="0" applyNumberFormat="1" applyFont="1"/>
    <xf numFmtId="4" fontId="8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/>
    <xf numFmtId="3" fontId="8" fillId="0" borderId="0" xfId="0" applyNumberFormat="1" applyFont="1" applyFill="1" applyBorder="1" applyAlignment="1">
      <alignment horizontal="right" wrapText="1"/>
    </xf>
    <xf numFmtId="4" fontId="8" fillId="0" borderId="0" xfId="0" applyNumberFormat="1" applyFont="1" applyFill="1" applyBorder="1" applyAlignment="1">
      <alignment horizontal="right" wrapText="1"/>
    </xf>
    <xf numFmtId="164" fontId="8" fillId="0" borderId="0" xfId="0" applyNumberFormat="1" applyFont="1" applyFill="1" applyBorder="1" applyAlignment="1"/>
    <xf numFmtId="49" fontId="8" fillId="0" borderId="0" xfId="0" applyNumberFormat="1" applyFont="1" applyFill="1" applyBorder="1" applyAlignment="1"/>
    <xf numFmtId="3" fontId="30" fillId="0" borderId="0" xfId="0" applyNumberFormat="1" applyFont="1" applyFill="1" applyBorder="1" applyAlignment="1">
      <alignment horizontal="right"/>
    </xf>
    <xf numFmtId="164" fontId="30" fillId="0" borderId="0" xfId="0" applyNumberFormat="1" applyFont="1" applyBorder="1" applyAlignment="1"/>
    <xf numFmtId="0" fontId="39" fillId="0" borderId="0" xfId="0" applyFont="1"/>
    <xf numFmtId="164" fontId="30" fillId="0" borderId="0" xfId="0" applyNumberFormat="1" applyFont="1" applyBorder="1" applyAlignment="1">
      <alignment horizontal="right"/>
    </xf>
    <xf numFmtId="3" fontId="30" fillId="0" borderId="0" xfId="0" applyNumberFormat="1" applyFont="1" applyFill="1" applyBorder="1" applyAlignment="1"/>
    <xf numFmtId="164" fontId="30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3" fontId="30" fillId="0" borderId="0" xfId="0" applyNumberFormat="1" applyFont="1" applyFill="1" applyAlignment="1"/>
    <xf numFmtId="3" fontId="8" fillId="0" borderId="0" xfId="0" quotePrefix="1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164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/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0" fillId="0" borderId="0" xfId="0" applyNumberFormat="1" applyFont="1" applyFill="1" applyBorder="1" applyAlignment="1"/>
    <xf numFmtId="0" fontId="39" fillId="0" borderId="0" xfId="0" applyFont="1" applyFill="1"/>
    <xf numFmtId="0" fontId="8" fillId="0" borderId="3" xfId="0" applyFont="1" applyFill="1" applyBorder="1" applyAlignment="1" applyProtection="1">
      <protection locked="0"/>
    </xf>
    <xf numFmtId="3" fontId="8" fillId="0" borderId="0" xfId="0" applyNumberFormat="1" applyFont="1" applyFill="1" applyBorder="1" applyAlignment="1">
      <alignment horizontal="right" vertical="center" wrapText="1"/>
    </xf>
    <xf numFmtId="10" fontId="7" fillId="0" borderId="0" xfId="0" applyNumberFormat="1" applyFont="1"/>
    <xf numFmtId="0" fontId="45" fillId="0" borderId="0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protection locked="0"/>
    </xf>
    <xf numFmtId="10" fontId="8" fillId="0" borderId="0" xfId="9" applyNumberFormat="1" applyFont="1" applyFill="1"/>
    <xf numFmtId="0" fontId="19" fillId="0" borderId="0" xfId="0" applyFont="1" applyFill="1" applyBorder="1" applyAlignment="1"/>
    <xf numFmtId="10" fontId="8" fillId="0" borderId="0" xfId="0" applyNumberFormat="1" applyFont="1" applyFill="1" applyBorder="1" applyAlignment="1" applyProtection="1">
      <protection locked="0"/>
    </xf>
    <xf numFmtId="0" fontId="45" fillId="0" borderId="0" xfId="0" applyFont="1" applyFill="1" applyBorder="1" applyAlignment="1"/>
    <xf numFmtId="3" fontId="8" fillId="0" borderId="0" xfId="0" applyNumberFormat="1" applyFont="1" applyFill="1" applyBorder="1"/>
    <xf numFmtId="10" fontId="8" fillId="0" borderId="0" xfId="0" applyNumberFormat="1" applyFont="1" applyFill="1" applyBorder="1" applyAlignment="1"/>
    <xf numFmtId="4" fontId="0" fillId="0" borderId="0" xfId="0" applyNumberFormat="1" applyFill="1"/>
    <xf numFmtId="0" fontId="7" fillId="0" borderId="0" xfId="0" applyFont="1"/>
    <xf numFmtId="0" fontId="7" fillId="0" borderId="0" xfId="0" applyFont="1"/>
    <xf numFmtId="0" fontId="47" fillId="0" borderId="0" xfId="0" applyFont="1" applyFill="1"/>
    <xf numFmtId="0" fontId="30" fillId="0" borderId="0" xfId="0" applyNumberFormat="1" applyFont="1" applyFill="1" applyBorder="1" applyAlignment="1">
      <alignment horizontal="right"/>
    </xf>
    <xf numFmtId="4" fontId="30" fillId="0" borderId="0" xfId="0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applyFont="1"/>
    <xf numFmtId="0" fontId="7" fillId="0" borderId="0" xfId="0" applyFont="1" applyAlignment="1"/>
    <xf numFmtId="4" fontId="8" fillId="0" borderId="0" xfId="0" applyNumberFormat="1" applyFont="1" applyFill="1"/>
    <xf numFmtId="0" fontId="7" fillId="0" borderId="0" xfId="0" applyFont="1"/>
    <xf numFmtId="0" fontId="7" fillId="0" borderId="0" xfId="0" applyFont="1"/>
    <xf numFmtId="0" fontId="7" fillId="0" borderId="0" xfId="0" applyFont="1"/>
    <xf numFmtId="0" fontId="8" fillId="0" borderId="0" xfId="0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7" fillId="0" borderId="0" xfId="0" applyFont="1"/>
    <xf numFmtId="0" fontId="7" fillId="0" borderId="0" xfId="0" applyFont="1" applyAlignment="1"/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0" xfId="0" applyFont="1" applyBorder="1" applyAlignment="1" applyProtection="1">
      <protection locked="0"/>
    </xf>
    <xf numFmtId="10" fontId="8" fillId="0" borderId="0" xfId="9" applyNumberFormat="1" applyFont="1"/>
    <xf numFmtId="10" fontId="8" fillId="0" borderId="0" xfId="0" applyNumberFormat="1" applyFont="1" applyBorder="1" applyAlignment="1" applyProtection="1">
      <protection locked="0"/>
    </xf>
    <xf numFmtId="3" fontId="8" fillId="0" borderId="0" xfId="0" applyNumberFormat="1" applyFont="1" applyBorder="1"/>
    <xf numFmtId="0" fontId="7" fillId="0" borderId="0" xfId="0" applyFont="1"/>
    <xf numFmtId="0" fontId="7" fillId="0" borderId="0" xfId="0" applyFont="1"/>
    <xf numFmtId="0" fontId="11" fillId="0" borderId="0" xfId="0" applyFont="1" applyBorder="1" applyAlignment="1">
      <alignment horizontal="center"/>
    </xf>
    <xf numFmtId="0" fontId="7" fillId="0" borderId="0" xfId="0" applyFont="1" applyAlignment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4" borderId="4" xfId="0" applyNumberFormat="1" applyFont="1" applyFill="1" applyBorder="1" applyAlignment="1">
      <alignment horizontal="left" vertical="center"/>
    </xf>
    <xf numFmtId="0" fontId="8" fillId="4" borderId="2" xfId="0" applyNumberFormat="1" applyFont="1" applyFill="1" applyBorder="1" applyAlignment="1">
      <alignment horizontal="right" vertical="center" wrapText="1"/>
    </xf>
    <xf numFmtId="0" fontId="8" fillId="4" borderId="3" xfId="0" applyNumberFormat="1" applyFont="1" applyFill="1" applyBorder="1" applyAlignment="1">
      <alignment horizontal="right" vertical="center" wrapText="1"/>
    </xf>
    <xf numFmtId="0" fontId="8" fillId="2" borderId="4" xfId="0" applyNumberFormat="1" applyFont="1" applyFill="1" applyBorder="1" applyAlignment="1">
      <alignment horizontal="left" vertical="center"/>
    </xf>
    <xf numFmtId="0" fontId="8" fillId="2" borderId="4" xfId="0" applyNumberFormat="1" applyFont="1" applyFill="1" applyBorder="1" applyAlignment="1">
      <alignment vertical="center"/>
    </xf>
  </cellXfs>
  <cellStyles count="13">
    <cellStyle name="Hipervínculo" xfId="10" builtinId="8"/>
    <cellStyle name="Millares 2" xfId="11"/>
    <cellStyle name="Normal" xfId="0" builtinId="0"/>
    <cellStyle name="Normal 2" xfId="1"/>
    <cellStyle name="Normal 3" xfId="2"/>
    <cellStyle name="Normal 4" xfId="3"/>
    <cellStyle name="Normal 5" xfId="4"/>
    <cellStyle name="Normal_Andalucía" xfId="5"/>
    <cellStyle name="Normal_Datos_7_Finanzas" xfId="6"/>
    <cellStyle name="Normal_Hoja1 (2)" xfId="7"/>
    <cellStyle name="Normal_Hoja2 (2)" xfId="8"/>
    <cellStyle name="porcen_sin%" xfId="12"/>
    <cellStyle name="Porcentaje" xfId="9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1"/>
          <c:order val="0"/>
          <c:tx>
            <c:v>La Rioja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'5.1.1-G.5.1'!$K$23:$K$81</c:f>
              <c:numCache>
                <c:formatCode>General</c:formatCode>
                <c:ptCount val="59"/>
                <c:pt idx="4">
                  <c:v>2012</c:v>
                </c:pt>
                <c:pt idx="16">
                  <c:v>2013</c:v>
                </c:pt>
                <c:pt idx="28">
                  <c:v>2014</c:v>
                </c:pt>
                <c:pt idx="40">
                  <c:v>2015</c:v>
                </c:pt>
                <c:pt idx="52">
                  <c:v>2016</c:v>
                </c:pt>
              </c:numCache>
            </c:numRef>
          </c:cat>
          <c:val>
            <c:numRef>
              <c:f>'5.1.1-G.5.1'!$N$22:$N$81</c:f>
              <c:numCache>
                <c:formatCode>0.0</c:formatCode>
                <c:ptCount val="60"/>
                <c:pt idx="0">
                  <c:v>-2.9</c:v>
                </c:pt>
                <c:pt idx="1">
                  <c:v>-2.7</c:v>
                </c:pt>
                <c:pt idx="2">
                  <c:v>-8</c:v>
                </c:pt>
                <c:pt idx="3">
                  <c:v>-7.4</c:v>
                </c:pt>
                <c:pt idx="4">
                  <c:v>-6.2</c:v>
                </c:pt>
                <c:pt idx="5">
                  <c:v>-2.7</c:v>
                </c:pt>
                <c:pt idx="6">
                  <c:v>-2</c:v>
                </c:pt>
                <c:pt idx="7">
                  <c:v>2.8</c:v>
                </c:pt>
                <c:pt idx="8">
                  <c:v>-13.8</c:v>
                </c:pt>
                <c:pt idx="9">
                  <c:v>-3.8</c:v>
                </c:pt>
                <c:pt idx="10">
                  <c:v>-7.2</c:v>
                </c:pt>
                <c:pt idx="11">
                  <c:v>-6.9</c:v>
                </c:pt>
                <c:pt idx="12">
                  <c:v>-0.1</c:v>
                </c:pt>
                <c:pt idx="13">
                  <c:v>-4.5</c:v>
                </c:pt>
                <c:pt idx="14">
                  <c:v>-2.9</c:v>
                </c:pt>
                <c:pt idx="15">
                  <c:v>6.3</c:v>
                </c:pt>
                <c:pt idx="16">
                  <c:v>1</c:v>
                </c:pt>
                <c:pt idx="17">
                  <c:v>-2</c:v>
                </c:pt>
                <c:pt idx="18">
                  <c:v>4.7</c:v>
                </c:pt>
                <c:pt idx="19">
                  <c:v>-5</c:v>
                </c:pt>
                <c:pt idx="20">
                  <c:v>3.8</c:v>
                </c:pt>
                <c:pt idx="21">
                  <c:v>4.8</c:v>
                </c:pt>
                <c:pt idx="22">
                  <c:v>1.2</c:v>
                </c:pt>
                <c:pt idx="23">
                  <c:v>2.4</c:v>
                </c:pt>
                <c:pt idx="24">
                  <c:v>2.6</c:v>
                </c:pt>
                <c:pt idx="25">
                  <c:v>2</c:v>
                </c:pt>
                <c:pt idx="26">
                  <c:v>5.9</c:v>
                </c:pt>
                <c:pt idx="27">
                  <c:v>2.7</c:v>
                </c:pt>
                <c:pt idx="28">
                  <c:v>2.8</c:v>
                </c:pt>
                <c:pt idx="29">
                  <c:v>2.6</c:v>
                </c:pt>
                <c:pt idx="30">
                  <c:v>3.5</c:v>
                </c:pt>
                <c:pt idx="31">
                  <c:v>1.1000000000000001</c:v>
                </c:pt>
                <c:pt idx="32">
                  <c:v>6.8</c:v>
                </c:pt>
                <c:pt idx="33">
                  <c:v>3.8</c:v>
                </c:pt>
                <c:pt idx="34">
                  <c:v>4</c:v>
                </c:pt>
                <c:pt idx="35">
                  <c:v>3.1</c:v>
                </c:pt>
                <c:pt idx="36">
                  <c:v>3.2220372237714789</c:v>
                </c:pt>
                <c:pt idx="37">
                  <c:v>2.8119220741721151</c:v>
                </c:pt>
                <c:pt idx="38">
                  <c:v>9.4114108322078636</c:v>
                </c:pt>
                <c:pt idx="39">
                  <c:v>2.9024715574819209</c:v>
                </c:pt>
                <c:pt idx="40">
                  <c:v>4.4767658109844284</c:v>
                </c:pt>
                <c:pt idx="41">
                  <c:v>8.2494749165173875</c:v>
                </c:pt>
                <c:pt idx="42">
                  <c:v>8.1579080802796486</c:v>
                </c:pt>
                <c:pt idx="43">
                  <c:v>6.1331486312731958</c:v>
                </c:pt>
                <c:pt idx="44">
                  <c:v>7.4999570861776004</c:v>
                </c:pt>
                <c:pt idx="45">
                  <c:v>4.5599025906300961</c:v>
                </c:pt>
                <c:pt idx="46">
                  <c:v>8.2951499809875298</c:v>
                </c:pt>
                <c:pt idx="47">
                  <c:v>7.7771468699999984</c:v>
                </c:pt>
                <c:pt idx="48">
                  <c:v>3.984644073156085</c:v>
                </c:pt>
                <c:pt idx="49">
                  <c:v>7.8509577872119012</c:v>
                </c:pt>
                <c:pt idx="50">
                  <c:v>2.9002085643294007</c:v>
                </c:pt>
                <c:pt idx="51">
                  <c:v>7.3135751353125542</c:v>
                </c:pt>
                <c:pt idx="52">
                  <c:v>7.7852168757540667</c:v>
                </c:pt>
                <c:pt idx="53">
                  <c:v>8.0052964420987607</c:v>
                </c:pt>
                <c:pt idx="54">
                  <c:v>5.27066178700293</c:v>
                </c:pt>
                <c:pt idx="55">
                  <c:v>11.34102764296</c:v>
                </c:pt>
                <c:pt idx="56">
                  <c:v>10.231091836151746</c:v>
                </c:pt>
                <c:pt idx="57">
                  <c:v>6.6619574361743021</c:v>
                </c:pt>
                <c:pt idx="58">
                  <c:v>9.6472204755374236</c:v>
                </c:pt>
                <c:pt idx="59">
                  <c:v>4.5055031699999404</c:v>
                </c:pt>
              </c:numCache>
            </c:numRef>
          </c:val>
          <c:smooth val="0"/>
        </c:ser>
        <c:ser>
          <c:idx val="0"/>
          <c:order val="1"/>
          <c:tx>
            <c:v>España</c:v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none"/>
          </c:marker>
          <c:cat>
            <c:numRef>
              <c:f>'5.1.1-G.5.1'!$K$23:$K$81</c:f>
              <c:numCache>
                <c:formatCode>General</c:formatCode>
                <c:ptCount val="59"/>
                <c:pt idx="4">
                  <c:v>2012</c:v>
                </c:pt>
                <c:pt idx="16">
                  <c:v>2013</c:v>
                </c:pt>
                <c:pt idx="28">
                  <c:v>2014</c:v>
                </c:pt>
                <c:pt idx="40">
                  <c:v>2015</c:v>
                </c:pt>
                <c:pt idx="52">
                  <c:v>2016</c:v>
                </c:pt>
              </c:numCache>
            </c:numRef>
          </c:cat>
          <c:val>
            <c:numRef>
              <c:f>'5.1.1-G.5.1'!$M$22:$M$81</c:f>
              <c:numCache>
                <c:formatCode>0.0</c:formatCode>
                <c:ptCount val="60"/>
                <c:pt idx="0">
                  <c:v>-2.1</c:v>
                </c:pt>
                <c:pt idx="1">
                  <c:v>-2.6</c:v>
                </c:pt>
                <c:pt idx="2">
                  <c:v>-6.1</c:v>
                </c:pt>
                <c:pt idx="3">
                  <c:v>-8.6999999999999993</c:v>
                </c:pt>
                <c:pt idx="4">
                  <c:v>-5.8</c:v>
                </c:pt>
                <c:pt idx="5">
                  <c:v>-6</c:v>
                </c:pt>
                <c:pt idx="6">
                  <c:v>-5.6</c:v>
                </c:pt>
                <c:pt idx="7">
                  <c:v>-0.1</c:v>
                </c:pt>
                <c:pt idx="8">
                  <c:v>-12.6</c:v>
                </c:pt>
                <c:pt idx="9">
                  <c:v>-4.9000000000000004</c:v>
                </c:pt>
                <c:pt idx="10">
                  <c:v>-8.1999999999999993</c:v>
                </c:pt>
                <c:pt idx="11">
                  <c:v>-7.5</c:v>
                </c:pt>
                <c:pt idx="12">
                  <c:v>-4.5</c:v>
                </c:pt>
                <c:pt idx="13">
                  <c:v>-7.7</c:v>
                </c:pt>
                <c:pt idx="14">
                  <c:v>-10.4</c:v>
                </c:pt>
                <c:pt idx="15">
                  <c:v>0.6</c:v>
                </c:pt>
                <c:pt idx="16">
                  <c:v>-2.2000000000000002</c:v>
                </c:pt>
                <c:pt idx="17">
                  <c:v>-4.3</c:v>
                </c:pt>
                <c:pt idx="18">
                  <c:v>1</c:v>
                </c:pt>
                <c:pt idx="19">
                  <c:v>-4.5999999999999996</c:v>
                </c:pt>
                <c:pt idx="20">
                  <c:v>3.6</c:v>
                </c:pt>
                <c:pt idx="21">
                  <c:v>1.6</c:v>
                </c:pt>
                <c:pt idx="22">
                  <c:v>0.3</c:v>
                </c:pt>
                <c:pt idx="23">
                  <c:v>1.3</c:v>
                </c:pt>
                <c:pt idx="24">
                  <c:v>1</c:v>
                </c:pt>
                <c:pt idx="25">
                  <c:v>1.4</c:v>
                </c:pt>
                <c:pt idx="26">
                  <c:v>4</c:v>
                </c:pt>
                <c:pt idx="27">
                  <c:v>1.9</c:v>
                </c:pt>
                <c:pt idx="28">
                  <c:v>2.2000000000000002</c:v>
                </c:pt>
                <c:pt idx="29">
                  <c:v>2.5</c:v>
                </c:pt>
                <c:pt idx="30">
                  <c:v>2.5</c:v>
                </c:pt>
                <c:pt idx="31">
                  <c:v>1</c:v>
                </c:pt>
                <c:pt idx="32">
                  <c:v>4.5</c:v>
                </c:pt>
                <c:pt idx="33">
                  <c:v>3.9</c:v>
                </c:pt>
                <c:pt idx="34">
                  <c:v>2.6</c:v>
                </c:pt>
                <c:pt idx="35">
                  <c:v>4.7</c:v>
                </c:pt>
                <c:pt idx="36">
                  <c:v>1.9052997994421332</c:v>
                </c:pt>
                <c:pt idx="37">
                  <c:v>3.448901138753909</c:v>
                </c:pt>
                <c:pt idx="38">
                  <c:v>6.8623979106261572</c:v>
                </c:pt>
                <c:pt idx="39">
                  <c:v>3.9885915354438328</c:v>
                </c:pt>
                <c:pt idx="40">
                  <c:v>3.3324885960466357</c:v>
                </c:pt>
                <c:pt idx="41">
                  <c:v>7.5982991233135539</c:v>
                </c:pt>
                <c:pt idx="42">
                  <c:v>5.8995492720890956</c:v>
                </c:pt>
                <c:pt idx="43">
                  <c:v>4.5435727592631014</c:v>
                </c:pt>
                <c:pt idx="44">
                  <c:v>5.593067148705412</c:v>
                </c:pt>
                <c:pt idx="45">
                  <c:v>3.4963335088927585</c:v>
                </c:pt>
                <c:pt idx="46">
                  <c:v>5.3021442495126712</c:v>
                </c:pt>
                <c:pt idx="47">
                  <c:v>4.7031135460473061</c:v>
                </c:pt>
                <c:pt idx="48">
                  <c:v>2.3277646446709035</c:v>
                </c:pt>
                <c:pt idx="49">
                  <c:v>5.8147823546596538</c:v>
                </c:pt>
                <c:pt idx="50">
                  <c:v>3.3957105723724368</c:v>
                </c:pt>
                <c:pt idx="51">
                  <c:v>5.1733378169628335</c:v>
                </c:pt>
                <c:pt idx="52">
                  <c:v>4.2969548334355183</c:v>
                </c:pt>
                <c:pt idx="53">
                  <c:v>4.8271891649265264</c:v>
                </c:pt>
                <c:pt idx="54">
                  <c:v>1.1346745081384497</c:v>
                </c:pt>
                <c:pt idx="55">
                  <c:v>5.9367059367059261</c:v>
                </c:pt>
                <c:pt idx="56">
                  <c:v>4.5415638688887681</c:v>
                </c:pt>
                <c:pt idx="57">
                  <c:v>2.7313473733656899</c:v>
                </c:pt>
                <c:pt idx="58">
                  <c:v>6.6024929038627684</c:v>
                </c:pt>
                <c:pt idx="59">
                  <c:v>4.3674920775296622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85440"/>
        <c:axId val="109087360"/>
      </c:lineChart>
      <c:catAx>
        <c:axId val="10908544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9087360"/>
        <c:crossesAt val="-0.25"/>
        <c:auto val="1"/>
        <c:lblAlgn val="ctr"/>
        <c:lblOffset val="400"/>
        <c:tickLblSkip val="1"/>
        <c:tickMarkSkip val="12"/>
        <c:noMultiLvlLbl val="0"/>
      </c:catAx>
      <c:valAx>
        <c:axId val="109087360"/>
        <c:scaling>
          <c:orientation val="minMax"/>
          <c:max val="15"/>
          <c:min val="-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9085440"/>
        <c:crossesAt val="1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011763693472743"/>
          <c:y val="0.90365402786190185"/>
          <c:w val="0.29692319607590034"/>
          <c:h val="9.224340803553399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672072415529"/>
          <c:y val="9.866842240876246E-2"/>
          <c:w val="0.73077513355523294"/>
          <c:h val="0.67883928932187776"/>
        </c:manualLayout>
      </c:layout>
      <c:ofPieChart>
        <c:ofPieType val="bar"/>
        <c:varyColors val="1"/>
        <c:ser>
          <c:idx val="0"/>
          <c:order val="0"/>
          <c:tx>
            <c:strRef>
              <c:f>'5.3.2-G.5.6'!$I$36</c:f>
              <c:strCache>
                <c:ptCount val="1"/>
                <c:pt idx="0">
                  <c:v>Número de plazas</c:v>
                </c:pt>
              </c:strCache>
            </c:strRef>
          </c:tx>
          <c:spPr>
            <a:ln w="12700">
              <a:noFill/>
              <a:prstDash val="solid"/>
            </a:ln>
            <a:effectLst/>
          </c:spPr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dk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5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6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C5E2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3366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2087631112531581E-2"/>
                  <c:y val="4.47696195366448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3045103679383236E-2"/>
                  <c:y val="-7.307398085529665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5919845812631309E-3"/>
                  <c:y val="7.865715967134671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3.6902306030934325E-3"/>
                  <c:y val="-3.4837408439936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8452121529089643E-3"/>
                  <c:y val="-1.80183371796797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5.5352490532779436E-3"/>
                  <c:y val="3.86132197953040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1.8452121529089534E-3"/>
                  <c:y val="4.65928964798101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5.4664845861056993E-3"/>
                  <c:y val="-2.64214071975908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'5.3.2-G.5.6'!$H$37:$H$43</c:f>
              <c:strCache>
                <c:ptCount val="7"/>
                <c:pt idx="0">
                  <c:v>Hoteles</c:v>
                </c:pt>
                <c:pt idx="1">
                  <c:v>Hostales</c:v>
                </c:pt>
                <c:pt idx="2">
                  <c:v>Campings</c:v>
                </c:pt>
                <c:pt idx="3">
                  <c:v>Casas Rurales</c:v>
                </c:pt>
                <c:pt idx="4">
                  <c:v>Pensiones</c:v>
                </c:pt>
                <c:pt idx="5">
                  <c:v>Apartamentos</c:v>
                </c:pt>
                <c:pt idx="6">
                  <c:v>Albergues turísticos</c:v>
                </c:pt>
              </c:strCache>
            </c:strRef>
          </c:cat>
          <c:val>
            <c:numRef>
              <c:f>'5.3.2-G.5.6'!$I$37:$I$43</c:f>
              <c:numCache>
                <c:formatCode>#,##0</c:formatCode>
                <c:ptCount val="7"/>
                <c:pt idx="0">
                  <c:v>4790</c:v>
                </c:pt>
                <c:pt idx="1">
                  <c:v>930</c:v>
                </c:pt>
                <c:pt idx="2">
                  <c:v>7980</c:v>
                </c:pt>
                <c:pt idx="3">
                  <c:v>1207</c:v>
                </c:pt>
                <c:pt idx="4">
                  <c:v>722</c:v>
                </c:pt>
                <c:pt idx="5">
                  <c:v>1544</c:v>
                </c:pt>
                <c:pt idx="6">
                  <c:v>623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5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36377393362395"/>
          <c:y val="6.837625861450157E-2"/>
          <c:w val="0.83471158589672845"/>
          <c:h val="0.75783686631072578"/>
        </c:manualLayout>
      </c:layout>
      <c:lineChart>
        <c:grouping val="standard"/>
        <c:varyColors val="0"/>
        <c:ser>
          <c:idx val="0"/>
          <c:order val="0"/>
          <c:tx>
            <c:strRef>
              <c:f>'5.3.3-G.5.7'!$J$37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'5.3.3-G.5.7'!$L$36:$P$36</c:f>
              <c:strCache>
                <c:ptCount val="5"/>
                <c:pt idx="0">
                  <c:v>2012/11</c:v>
                </c:pt>
                <c:pt idx="1">
                  <c:v>2013/12</c:v>
                </c:pt>
                <c:pt idx="2">
                  <c:v>2014/13</c:v>
                </c:pt>
                <c:pt idx="3">
                  <c:v>2015/14</c:v>
                </c:pt>
                <c:pt idx="4">
                  <c:v>2016/15</c:v>
                </c:pt>
              </c:strCache>
            </c:strRef>
          </c:cat>
          <c:val>
            <c:numRef>
              <c:f>'5.3.3-G.5.7'!$L$37:$P$37</c:f>
              <c:numCache>
                <c:formatCode>#,##0.00</c:formatCode>
                <c:ptCount val="5"/>
                <c:pt idx="0">
                  <c:v>-6.9453308736743598</c:v>
                </c:pt>
                <c:pt idx="1">
                  <c:v>-0.4342019609553785</c:v>
                </c:pt>
                <c:pt idx="2">
                  <c:v>4.9811946455291789</c:v>
                </c:pt>
                <c:pt idx="3">
                  <c:v>6.1157402592066115</c:v>
                </c:pt>
                <c:pt idx="4">
                  <c:v>0.84197737624457281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'5.3.3-G.5.7'!$J$38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'5.3.3-G.5.7'!$L$36:$P$36</c:f>
              <c:strCache>
                <c:ptCount val="5"/>
                <c:pt idx="0">
                  <c:v>2012/11</c:v>
                </c:pt>
                <c:pt idx="1">
                  <c:v>2013/12</c:v>
                </c:pt>
                <c:pt idx="2">
                  <c:v>2014/13</c:v>
                </c:pt>
                <c:pt idx="3">
                  <c:v>2015/14</c:v>
                </c:pt>
                <c:pt idx="4">
                  <c:v>2016/15</c:v>
                </c:pt>
              </c:strCache>
            </c:strRef>
          </c:cat>
          <c:val>
            <c:numRef>
              <c:f>'5.3.3-G.5.7'!$L$38:$P$38</c:f>
              <c:numCache>
                <c:formatCode>#,##0.00</c:formatCode>
                <c:ptCount val="5"/>
                <c:pt idx="0">
                  <c:v>-0.70644922164566637</c:v>
                </c:pt>
                <c:pt idx="1">
                  <c:v>9.6687495800577832</c:v>
                </c:pt>
                <c:pt idx="2">
                  <c:v>10.349358057972198</c:v>
                </c:pt>
                <c:pt idx="3">
                  <c:v>4.9210060394445438</c:v>
                </c:pt>
                <c:pt idx="4">
                  <c:v>12.291419231176285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427136"/>
        <c:axId val="108429312"/>
      </c:lineChart>
      <c:catAx>
        <c:axId val="1084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429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429312"/>
        <c:scaling>
          <c:orientation val="minMax"/>
          <c:max val="15"/>
          <c:min val="-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3057807217632983E-2"/>
              <c:y val="0.26495772934043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427136"/>
        <c:crosses val="autoZero"/>
        <c:crossBetween val="between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9378434838502331"/>
          <c:y val="0.92952239460633446"/>
          <c:w val="0.74824770280338349"/>
          <c:h val="5.41313467891985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'5.3.4-G.5.8'!$J$40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'5.3.4-G.5.8'!$L$39:$P$39</c:f>
              <c:strCache>
                <c:ptCount val="5"/>
                <c:pt idx="0">
                  <c:v>2012/11</c:v>
                </c:pt>
                <c:pt idx="1">
                  <c:v>2013/12</c:v>
                </c:pt>
                <c:pt idx="2">
                  <c:v>2014/13</c:v>
                </c:pt>
                <c:pt idx="3">
                  <c:v>2015/14</c:v>
                </c:pt>
                <c:pt idx="4">
                  <c:v>2016/15</c:v>
                </c:pt>
              </c:strCache>
            </c:strRef>
          </c:cat>
          <c:val>
            <c:numRef>
              <c:f>'5.3.4-G.5.8'!$L$40:$P$40</c:f>
              <c:numCache>
                <c:formatCode>#,##0.00</c:formatCode>
                <c:ptCount val="5"/>
                <c:pt idx="0">
                  <c:v>-5.4271931361522086</c:v>
                </c:pt>
                <c:pt idx="1">
                  <c:v>-5.4024946566507772</c:v>
                </c:pt>
                <c:pt idx="2">
                  <c:v>-5.6288394521493643</c:v>
                </c:pt>
                <c:pt idx="3">
                  <c:v>-3.5164869741021718</c:v>
                </c:pt>
                <c:pt idx="4">
                  <c:v>4.1021426668784269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'5.3.4-G.5.8'!$J$41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'5.3.4-G.5.8'!$L$39:$P$39</c:f>
              <c:strCache>
                <c:ptCount val="5"/>
                <c:pt idx="0">
                  <c:v>2012/11</c:v>
                </c:pt>
                <c:pt idx="1">
                  <c:v>2013/12</c:v>
                </c:pt>
                <c:pt idx="2">
                  <c:v>2014/13</c:v>
                </c:pt>
                <c:pt idx="3">
                  <c:v>2015/14</c:v>
                </c:pt>
                <c:pt idx="4">
                  <c:v>2016/15</c:v>
                </c:pt>
              </c:strCache>
            </c:strRef>
          </c:cat>
          <c:val>
            <c:numRef>
              <c:f>'5.3.4-G.5.8'!$L$41:$P$41</c:f>
              <c:numCache>
                <c:formatCode>#,##0.00</c:formatCode>
                <c:ptCount val="5"/>
                <c:pt idx="0">
                  <c:v>-12.999031657355687</c:v>
                </c:pt>
                <c:pt idx="1">
                  <c:v>9.1835275704887387</c:v>
                </c:pt>
                <c:pt idx="2">
                  <c:v>2.317152590804715</c:v>
                </c:pt>
                <c:pt idx="3">
                  <c:v>0.94091048436542335</c:v>
                </c:pt>
                <c:pt idx="4">
                  <c:v>20.55172172925349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98016"/>
        <c:axId val="108599936"/>
      </c:lineChart>
      <c:catAx>
        <c:axId val="1085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5999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8599936"/>
        <c:scaling>
          <c:orientation val="minMax"/>
          <c:max val="25"/>
          <c:min val="-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598016"/>
        <c:crosses val="autoZero"/>
        <c:crossBetween val="between"/>
        <c:majorUnit val="5"/>
        <c:minorUnit val="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685499364"/>
          <c:y val="0.92348816628468988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36377393362395"/>
          <c:y val="6.837625861450157E-2"/>
          <c:w val="0.83471158589672845"/>
          <c:h val="0.75783686631072578"/>
        </c:manualLayout>
      </c:layout>
      <c:lineChart>
        <c:grouping val="standard"/>
        <c:varyColors val="0"/>
        <c:ser>
          <c:idx val="0"/>
          <c:order val="0"/>
          <c:tx>
            <c:strRef>
              <c:f>'5.3.5-G.5.9'!$J$36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'5.3.5-G.5.9'!$L$35:$P$35</c:f>
              <c:strCache>
                <c:ptCount val="5"/>
                <c:pt idx="0">
                  <c:v>2012/11</c:v>
                </c:pt>
                <c:pt idx="1">
                  <c:v>2013/12</c:v>
                </c:pt>
                <c:pt idx="2">
                  <c:v>2014/13</c:v>
                </c:pt>
                <c:pt idx="3">
                  <c:v>2015/14</c:v>
                </c:pt>
                <c:pt idx="4">
                  <c:v>2016/15</c:v>
                </c:pt>
              </c:strCache>
            </c:strRef>
          </c:cat>
          <c:val>
            <c:numRef>
              <c:f>'5.3.5-G.5.9'!$L$36:$P$36</c:f>
              <c:numCache>
                <c:formatCode>#,##0.00</c:formatCode>
                <c:ptCount val="5"/>
                <c:pt idx="0">
                  <c:v>18.021876529114333</c:v>
                </c:pt>
                <c:pt idx="1">
                  <c:v>17.821141295588301</c:v>
                </c:pt>
                <c:pt idx="2">
                  <c:v>14.839811880787455</c:v>
                </c:pt>
                <c:pt idx="3">
                  <c:v>28.449837880294439</c:v>
                </c:pt>
                <c:pt idx="4">
                  <c:v>11.165787496497551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'5.3.5-G.5.9'!$J$37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'5.3.5-G.5.9'!$L$35:$P$35</c:f>
              <c:strCache>
                <c:ptCount val="5"/>
                <c:pt idx="0">
                  <c:v>2012/11</c:v>
                </c:pt>
                <c:pt idx="1">
                  <c:v>2013/12</c:v>
                </c:pt>
                <c:pt idx="2">
                  <c:v>2014/13</c:v>
                </c:pt>
                <c:pt idx="3">
                  <c:v>2015/14</c:v>
                </c:pt>
                <c:pt idx="4">
                  <c:v>2016/15</c:v>
                </c:pt>
              </c:strCache>
            </c:strRef>
          </c:cat>
          <c:val>
            <c:numRef>
              <c:f>'5.3.5-G.5.9'!$L$37:$P$37</c:f>
              <c:numCache>
                <c:formatCode>#,##0.00</c:formatCode>
                <c:ptCount val="5"/>
                <c:pt idx="0">
                  <c:v>27.699273977837223</c:v>
                </c:pt>
                <c:pt idx="1">
                  <c:v>2.5662125324292608</c:v>
                </c:pt>
                <c:pt idx="2">
                  <c:v>151.03671611745656</c:v>
                </c:pt>
                <c:pt idx="3">
                  <c:v>7.1199791740754383</c:v>
                </c:pt>
                <c:pt idx="4">
                  <c:v>16.648566664243702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66240"/>
        <c:axId val="108676608"/>
      </c:lineChart>
      <c:catAx>
        <c:axId val="10866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67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676608"/>
        <c:scaling>
          <c:orientation val="minMax"/>
          <c:max val="16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3057807217632983E-2"/>
              <c:y val="0.26495772934043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666240"/>
        <c:crosses val="autoZero"/>
        <c:crossBetween val="between"/>
        <c:majorUnit val="40"/>
        <c:minorUnit val="40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8036444707913966"/>
          <c:y val="0.92952239460633446"/>
          <c:w val="0.5379817948288379"/>
          <c:h val="5.41313467891985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536386309920216"/>
          <c:y val="3.318794420360377E-2"/>
          <c:w val="0.4847522786924362"/>
          <c:h val="0.901759109764276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'G.5.2 '!$I$20:$I$26</c:f>
              <c:strCache>
                <c:ptCount val="7"/>
                <c:pt idx="0">
                  <c:v>Rep. de ordenadores, efectos pers. y art. de uso doméstico</c:v>
                </c:pt>
                <c:pt idx="1">
                  <c:v>Actividades inmobiliarias</c:v>
                </c:pt>
                <c:pt idx="2">
                  <c:v>Información y comunicaciones</c:v>
                </c:pt>
                <c:pt idx="3">
                  <c:v>Actividades administrativas y servicios auxiliares</c:v>
                </c:pt>
                <c:pt idx="4">
                  <c:v>Actividades profesionales, científicas y técnicas</c:v>
                </c:pt>
                <c:pt idx="5">
                  <c:v>Hostelería</c:v>
                </c:pt>
                <c:pt idx="6">
                  <c:v>Transporte y almacenamiento</c:v>
                </c:pt>
              </c:strCache>
            </c:strRef>
          </c:cat>
          <c:val>
            <c:numRef>
              <c:f>'G.5.2 '!$J$20:$J$26</c:f>
              <c:numCache>
                <c:formatCode>0.00%</c:formatCode>
                <c:ptCount val="7"/>
                <c:pt idx="0">
                  <c:v>8.3345769340443226E-3</c:v>
                </c:pt>
                <c:pt idx="1">
                  <c:v>7.9803434019450614E-2</c:v>
                </c:pt>
                <c:pt idx="2">
                  <c:v>0.10527587968110574</c:v>
                </c:pt>
                <c:pt idx="3">
                  <c:v>0.14474251159701451</c:v>
                </c:pt>
                <c:pt idx="4">
                  <c:v>0.17770528694947899</c:v>
                </c:pt>
                <c:pt idx="5">
                  <c:v>0.21408848972225317</c:v>
                </c:pt>
                <c:pt idx="6">
                  <c:v>0.27004912047653379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4143360"/>
        <c:axId val="134285952"/>
      </c:barChart>
      <c:catAx>
        <c:axId val="134143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34285952"/>
        <c:crosses val="autoZero"/>
        <c:auto val="1"/>
        <c:lblAlgn val="ctr"/>
        <c:lblOffset val="100"/>
        <c:noMultiLvlLbl val="0"/>
      </c:catAx>
      <c:valAx>
        <c:axId val="134285952"/>
        <c:scaling>
          <c:orientation val="minMax"/>
          <c:max val="0.30000000000000004"/>
          <c:min val="0"/>
        </c:scaling>
        <c:delete val="1"/>
        <c:axPos val="b"/>
        <c:numFmt formatCode="0%" sourceLinked="0"/>
        <c:majorTickMark val="none"/>
        <c:minorTickMark val="none"/>
        <c:tickLblPos val="nextTo"/>
        <c:crossAx val="134143360"/>
        <c:crosses val="autoZero"/>
        <c:crossBetween val="between"/>
        <c:majorUnit val="8.0000000000000016E-2"/>
        <c:minorUnit val="4.000000000000001E-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760868521869732"/>
          <c:y val="0.11479055118110236"/>
          <c:w val="0.49474356246009787"/>
          <c:h val="0.805739514348785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'G.5.2 '!$I$11:$I$13</c:f>
              <c:strCache>
                <c:ptCount val="3"/>
                <c:pt idx="0">
                  <c:v>Venta y reparación de veh. de motor y  motocicletas</c:v>
                </c:pt>
                <c:pt idx="1">
                  <c:v>Comercio al por menor excepto veh. de motor y  motoc.</c:v>
                </c:pt>
                <c:pt idx="2">
                  <c:v>Comercio al por mayor e intermediarios del comercio (…)</c:v>
                </c:pt>
              </c:strCache>
            </c:strRef>
          </c:cat>
          <c:val>
            <c:numRef>
              <c:f>'G.5.2 '!$J$11:$J$13</c:f>
              <c:numCache>
                <c:formatCode>0.00%</c:formatCode>
                <c:ptCount val="3"/>
                <c:pt idx="0">
                  <c:v>0.10629010459880957</c:v>
                </c:pt>
                <c:pt idx="1">
                  <c:v>0.39283938028138815</c:v>
                </c:pt>
                <c:pt idx="2">
                  <c:v>0.5008705151198023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4692224"/>
        <c:axId val="135092480"/>
      </c:barChart>
      <c:catAx>
        <c:axId val="134692224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HelveticaNeue LT 55 Roman" pitchFamily="2" charset="0"/>
              </a:defRPr>
            </a:pPr>
            <a:endParaRPr lang="es-ES"/>
          </a:p>
        </c:txPr>
        <c:crossAx val="135092480"/>
        <c:crosses val="autoZero"/>
        <c:auto val="1"/>
        <c:lblAlgn val="ctr"/>
        <c:lblOffset val="100"/>
        <c:noMultiLvlLbl val="0"/>
      </c:catAx>
      <c:valAx>
        <c:axId val="135092480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134692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958711524695774"/>
          <c:y val="2.9442691903259727E-2"/>
          <c:w val="0.4847522786924362"/>
          <c:h val="0.901759109764276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0"/>
                  <c:y val="-7.4280408542246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1.1142061281337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1680216802168022E-3"/>
                  <c:y val="-1.114206128133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3360433604336043E-3"/>
                  <c:y val="-7.4280408542246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1680216802168022E-3"/>
                  <c:y val="-1.4856081708449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2.1680216802168815E-3"/>
                  <c:y val="-1.4856081708449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1.4856081708449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1.1142061281337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1197106459253569E-3"/>
                  <c:y val="-1.53599602278127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"/>
                  <c:y val="-1.4856081708449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'G.5.3'!$I$23:$I$29</c:f>
              <c:strCache>
                <c:ptCount val="7"/>
                <c:pt idx="0">
                  <c:v>Rep. ordenadores, efectos pers. y art. de uso doméstico</c:v>
                </c:pt>
                <c:pt idx="1">
                  <c:v>Información y comunicaciones</c:v>
                </c:pt>
                <c:pt idx="2">
                  <c:v>Actividades inmobiliarias</c:v>
                </c:pt>
                <c:pt idx="3">
                  <c:v>Transporte y almacenamiento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Hostelería</c:v>
                </c:pt>
              </c:strCache>
            </c:strRef>
          </c:cat>
          <c:val>
            <c:numRef>
              <c:f>'G.5.3'!$J$23:$J$29</c:f>
              <c:numCache>
                <c:formatCode>0.00%</c:formatCode>
                <c:ptCount val="7"/>
                <c:pt idx="0">
                  <c:v>1.2743833313787577E-2</c:v>
                </c:pt>
                <c:pt idx="1">
                  <c:v>4.526797232320863E-2</c:v>
                </c:pt>
                <c:pt idx="2">
                  <c:v>6.751104335248817E-2</c:v>
                </c:pt>
                <c:pt idx="3">
                  <c:v>0.15527149055939957</c:v>
                </c:pt>
                <c:pt idx="4">
                  <c:v>0.1833391970603182</c:v>
                </c:pt>
                <c:pt idx="5">
                  <c:v>0.24006098276064267</c:v>
                </c:pt>
                <c:pt idx="6">
                  <c:v>0.29576638911692271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35440640"/>
        <c:axId val="137695232"/>
      </c:barChart>
      <c:catAx>
        <c:axId val="135440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37695232"/>
        <c:crosses val="autoZero"/>
        <c:auto val="1"/>
        <c:lblAlgn val="ctr"/>
        <c:lblOffset val="100"/>
        <c:noMultiLvlLbl val="0"/>
      </c:catAx>
      <c:valAx>
        <c:axId val="137695232"/>
        <c:scaling>
          <c:orientation val="minMax"/>
          <c:max val="0.4"/>
          <c:min val="0"/>
        </c:scaling>
        <c:delete val="1"/>
        <c:axPos val="b"/>
        <c:numFmt formatCode="0%" sourceLinked="0"/>
        <c:majorTickMark val="none"/>
        <c:minorTickMark val="none"/>
        <c:tickLblPos val="nextTo"/>
        <c:crossAx val="135440640"/>
        <c:crosses val="autoZero"/>
        <c:crossBetween val="between"/>
        <c:majorUnit val="8.0000000000000016E-2"/>
        <c:minorUnit val="4.000000000000001E-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'G.5.3'!$I$11:$I$13</c:f>
              <c:strCache>
                <c:ptCount val="3"/>
                <c:pt idx="0">
                  <c:v>Venta y reparación de veh. de motor y  motocicletas</c:v>
                </c:pt>
                <c:pt idx="1">
                  <c:v>Comercio al por mayor e intermediarios del comercio (…)</c:v>
                </c:pt>
                <c:pt idx="2">
                  <c:v>Comercio al por menor excepto veh. de motor y  motoc.</c:v>
                </c:pt>
              </c:strCache>
            </c:strRef>
          </c:cat>
          <c:val>
            <c:numRef>
              <c:f>'G.5.3'!$J$11:$J$13</c:f>
              <c:numCache>
                <c:formatCode>0.00%</c:formatCode>
                <c:ptCount val="3"/>
                <c:pt idx="0">
                  <c:v>0.10352471735757038</c:v>
                </c:pt>
                <c:pt idx="1">
                  <c:v>0.33678785191753491</c:v>
                </c:pt>
                <c:pt idx="2">
                  <c:v>0.55968743072489469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970816"/>
        <c:axId val="137972736"/>
      </c:barChart>
      <c:catAx>
        <c:axId val="137970816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HelveticaNeue LT 55 Roman" pitchFamily="2" charset="0"/>
              </a:defRPr>
            </a:pPr>
            <a:endParaRPr lang="es-ES"/>
          </a:p>
        </c:txPr>
        <c:crossAx val="137972736"/>
        <c:crosses val="autoZero"/>
        <c:auto val="1"/>
        <c:lblAlgn val="ctr"/>
        <c:lblOffset val="100"/>
        <c:noMultiLvlLbl val="0"/>
      </c:catAx>
      <c:valAx>
        <c:axId val="137972736"/>
        <c:scaling>
          <c:orientation val="minMax"/>
          <c:max val="0.70000000000000007"/>
        </c:scaling>
        <c:delete val="1"/>
        <c:axPos val="b"/>
        <c:numFmt formatCode="0.00%" sourceLinked="1"/>
        <c:majorTickMark val="out"/>
        <c:minorTickMark val="none"/>
        <c:tickLblPos val="nextTo"/>
        <c:crossAx val="137970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536386309920216"/>
          <c:y val="3.318794420360377E-2"/>
          <c:w val="0.4847522786924362"/>
          <c:h val="0.901759109764276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'G.5.4'!$I$20:$I$32</c:f>
              <c:strCache>
                <c:ptCount val="13"/>
                <c:pt idx="0">
                  <c:v>Rep. de ordenadores, efectos pers. y art. de uso doméstico</c:v>
                </c:pt>
                <c:pt idx="1">
                  <c:v>Edición, Activ. cinematográficas, vídeo, programas de TV …</c:v>
                </c:pt>
                <c:pt idx="2">
                  <c:v>Actividades de agencias de viaje, operadores turísticos …</c:v>
                </c:pt>
                <c:pt idx="3">
                  <c:v>Investigación y desarrollo y otros servicios técnicos</c:v>
                </c:pt>
                <c:pt idx="4">
                  <c:v>Servicios de alojamiento</c:v>
                </c:pt>
                <c:pt idx="5">
                  <c:v>Servicios técnicos de arquitectura e ingeniería; ensayos…</c:v>
                </c:pt>
                <c:pt idx="6">
                  <c:v>Actividades inmobiliarias y actividades de alquiler</c:v>
                </c:pt>
                <c:pt idx="7">
                  <c:v>Actividades anexas a los transportes</c:v>
                </c:pt>
                <c:pt idx="8">
                  <c:v>Sedes centrales, servicios jurídicos y de contabilidad</c:v>
                </c:pt>
                <c:pt idx="9">
                  <c:v>Telecomunicaciones y Servicios informáticos</c:v>
                </c:pt>
                <c:pt idx="10">
                  <c:v>Restos de servicios administrativos</c:v>
                </c:pt>
                <c:pt idx="11">
                  <c:v>Servicios de comidas y bebidas</c:v>
                </c:pt>
                <c:pt idx="12">
                  <c:v>Transportes</c:v>
                </c:pt>
              </c:strCache>
            </c:strRef>
          </c:cat>
          <c:val>
            <c:numRef>
              <c:f>'G.5.4'!$J$20:$J$32</c:f>
              <c:numCache>
                <c:formatCode>0.00%</c:formatCode>
                <c:ptCount val="13"/>
                <c:pt idx="0">
                  <c:v>6.5542819969028705E-3</c:v>
                </c:pt>
                <c:pt idx="1">
                  <c:v>1.386976617716469E-2</c:v>
                </c:pt>
                <c:pt idx="2">
                  <c:v>1.9040607177989693E-2</c:v>
                </c:pt>
                <c:pt idx="3">
                  <c:v>3.7492697804905495E-2</c:v>
                </c:pt>
                <c:pt idx="4">
                  <c:v>3.8151905663166279E-2</c:v>
                </c:pt>
                <c:pt idx="5">
                  <c:v>5.1487515062187079E-2</c:v>
                </c:pt>
                <c:pt idx="6">
                  <c:v>5.9770704020636882E-2</c:v>
                </c:pt>
                <c:pt idx="7">
                  <c:v>6.8252656325066732E-2</c:v>
                </c:pt>
                <c:pt idx="8">
                  <c:v>7.9185898418988973E-2</c:v>
                </c:pt>
                <c:pt idx="9">
                  <c:v>9.5304076649841127E-2</c:v>
                </c:pt>
                <c:pt idx="10">
                  <c:v>0.12510068736163421</c:v>
                </c:pt>
                <c:pt idx="11">
                  <c:v>0.18869907933483379</c:v>
                </c:pt>
                <c:pt idx="12">
                  <c:v>0.21709012400668218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0760960"/>
        <c:axId val="142458880"/>
      </c:barChart>
      <c:catAx>
        <c:axId val="140760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2458880"/>
        <c:crosses val="autoZero"/>
        <c:auto val="1"/>
        <c:lblAlgn val="ctr"/>
        <c:lblOffset val="100"/>
        <c:noMultiLvlLbl val="0"/>
      </c:catAx>
      <c:valAx>
        <c:axId val="142458880"/>
        <c:scaling>
          <c:orientation val="minMax"/>
          <c:max val="0.23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0760960"/>
        <c:crosses val="autoZero"/>
        <c:crossBetween val="between"/>
        <c:majorUnit val="8.0000000000000016E-2"/>
        <c:minorUnit val="4.000000000000001E-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'G.5.4'!$I$11:$I$13</c:f>
              <c:strCache>
                <c:ptCount val="3"/>
                <c:pt idx="0">
                  <c:v>Venta y reparación de veh. de motor y  motocicletas</c:v>
                </c:pt>
                <c:pt idx="1">
                  <c:v>Comercio al por menor excepto veh. de motor y  motoc.</c:v>
                </c:pt>
                <c:pt idx="2">
                  <c:v>Comercio al por mayor e intermediarios del comercio (…)</c:v>
                </c:pt>
              </c:strCache>
            </c:strRef>
          </c:cat>
          <c:val>
            <c:numRef>
              <c:f>'G.5.4'!$J$11:$J$13</c:f>
              <c:numCache>
                <c:formatCode>0.00%</c:formatCode>
                <c:ptCount val="3"/>
                <c:pt idx="0">
                  <c:v>8.2932222591059229E-2</c:v>
                </c:pt>
                <c:pt idx="1">
                  <c:v>0.39449966661687741</c:v>
                </c:pt>
                <c:pt idx="2">
                  <c:v>0.52256811079206333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938688"/>
        <c:axId val="143940224"/>
      </c:barChart>
      <c:catAx>
        <c:axId val="143938688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HelveticaNeue LT 55 Roman" pitchFamily="2" charset="0"/>
              </a:defRPr>
            </a:pPr>
            <a:endParaRPr lang="es-ES"/>
          </a:p>
        </c:txPr>
        <c:crossAx val="143940224"/>
        <c:crosses val="autoZero"/>
        <c:auto val="1"/>
        <c:lblAlgn val="ctr"/>
        <c:lblOffset val="100"/>
        <c:noMultiLvlLbl val="0"/>
      </c:catAx>
      <c:valAx>
        <c:axId val="143940224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143938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958711524695774"/>
          <c:y val="2.9442691903259727E-2"/>
          <c:w val="0.4847522786924362"/>
          <c:h val="0.901759109764276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0"/>
                  <c:y val="-7.4280408542246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1.1142061281337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1680216802168022E-3"/>
                  <c:y val="-1.114206128133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3360433604336043E-3"/>
                  <c:y val="-7.4280408542246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1680216802168022E-3"/>
                  <c:y val="-1.4856081708449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2.1680216802168815E-3"/>
                  <c:y val="-1.4856081708449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1.4856081708449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1.1142061281337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1197106459253569E-3"/>
                  <c:y val="-1.53599602278127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"/>
                  <c:y val="-1.4856081708449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'G.5.5'!$I$23:$I$35</c:f>
              <c:strCache>
                <c:ptCount val="13"/>
                <c:pt idx="0">
                  <c:v>Rep. ordenadores, efectos pers. y art. de uso doméstico</c:v>
                </c:pt>
                <c:pt idx="1">
                  <c:v>Actividades de agencias de viaje, operadores turísticos…</c:v>
                </c:pt>
                <c:pt idx="2">
                  <c:v>Edición, Activ. cinematográficas, vídeo, programas de TV …</c:v>
                </c:pt>
                <c:pt idx="3">
                  <c:v>Investigación y desarrollo y otros servicios técnicos</c:v>
                </c:pt>
                <c:pt idx="4">
                  <c:v>Servicios de alojamiento</c:v>
                </c:pt>
                <c:pt idx="5">
                  <c:v>Servicios técnicos de arquitectura e ingeniería; ensayos…</c:v>
                </c:pt>
                <c:pt idx="6">
                  <c:v>Actividades anexas a los transportes</c:v>
                </c:pt>
                <c:pt idx="7">
                  <c:v>Actividades inmobiliarias y actividades de alquiler</c:v>
                </c:pt>
                <c:pt idx="8">
                  <c:v>Sedes centrales, servicios jurídicos y de contabilidad</c:v>
                </c:pt>
                <c:pt idx="9">
                  <c:v>Telecomunicaciones y Servicios informáticos</c:v>
                </c:pt>
                <c:pt idx="10">
                  <c:v>Restos de servicios administrativos</c:v>
                </c:pt>
                <c:pt idx="11">
                  <c:v>Servicios de comidas y bebidas</c:v>
                </c:pt>
                <c:pt idx="12">
                  <c:v>Transportes</c:v>
                </c:pt>
              </c:strCache>
            </c:strRef>
          </c:cat>
          <c:val>
            <c:numRef>
              <c:f>'G.5.5'!$J$23:$J$35</c:f>
              <c:numCache>
                <c:formatCode>0.00%</c:formatCode>
                <c:ptCount val="13"/>
                <c:pt idx="0">
                  <c:v>5.9415392834195422E-3</c:v>
                </c:pt>
                <c:pt idx="1">
                  <c:v>1.1171104175980121E-2</c:v>
                </c:pt>
                <c:pt idx="2">
                  <c:v>1.4556265284299914E-2</c:v>
                </c:pt>
                <c:pt idx="3">
                  <c:v>3.3604223463785665E-2</c:v>
                </c:pt>
                <c:pt idx="4">
                  <c:v>3.8116068378662174E-2</c:v>
                </c:pt>
                <c:pt idx="5">
                  <c:v>5.1059328578940931E-2</c:v>
                </c:pt>
                <c:pt idx="6">
                  <c:v>6.6235257761539559E-2</c:v>
                </c:pt>
                <c:pt idx="7">
                  <c:v>7.0347077717557868E-2</c:v>
                </c:pt>
                <c:pt idx="8">
                  <c:v>8.0387887404875388E-2</c:v>
                </c:pt>
                <c:pt idx="9">
                  <c:v>9.5953835586913741E-2</c:v>
                </c:pt>
                <c:pt idx="10">
                  <c:v>0.12656376262831984</c:v>
                </c:pt>
                <c:pt idx="11">
                  <c:v>0.18860760282341199</c:v>
                </c:pt>
                <c:pt idx="12">
                  <c:v>0.2174560469122932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'G.5.5'!$I$23:$I$35</c:f>
              <c:strCache>
                <c:ptCount val="13"/>
                <c:pt idx="0">
                  <c:v>Rep. ordenadores, efectos pers. y art. de uso doméstico</c:v>
                </c:pt>
                <c:pt idx="1">
                  <c:v>Actividades de agencias de viaje, operadores turísticos…</c:v>
                </c:pt>
                <c:pt idx="2">
                  <c:v>Edición, Activ. cinematográficas, vídeo, programas de TV …</c:v>
                </c:pt>
                <c:pt idx="3">
                  <c:v>Investigación y desarrollo y otros servicios técnicos</c:v>
                </c:pt>
                <c:pt idx="4">
                  <c:v>Servicios de alojamiento</c:v>
                </c:pt>
                <c:pt idx="5">
                  <c:v>Servicios técnicos de arquitectura e ingeniería; ensayos…</c:v>
                </c:pt>
                <c:pt idx="6">
                  <c:v>Actividades anexas a los transportes</c:v>
                </c:pt>
                <c:pt idx="7">
                  <c:v>Actividades inmobiliarias y actividades de alquiler</c:v>
                </c:pt>
                <c:pt idx="8">
                  <c:v>Sedes centrales, servicios jurídicos y de contabilidad</c:v>
                </c:pt>
                <c:pt idx="9">
                  <c:v>Telecomunicaciones y Servicios informáticos</c:v>
                </c:pt>
                <c:pt idx="10">
                  <c:v>Restos de servicios administrativos</c:v>
                </c:pt>
                <c:pt idx="11">
                  <c:v>Servicios de comidas y bebidas</c:v>
                </c:pt>
                <c:pt idx="12">
                  <c:v>Transportes</c:v>
                </c:pt>
              </c:strCache>
            </c:strRef>
          </c:cat>
          <c:val>
            <c:numRef>
              <c:f>'G.5.5'!$J$23:$J$35</c:f>
              <c:numCache>
                <c:formatCode>0.00%</c:formatCode>
                <c:ptCount val="13"/>
                <c:pt idx="0">
                  <c:v>5.9415392834195422E-3</c:v>
                </c:pt>
                <c:pt idx="1">
                  <c:v>1.1171104175980121E-2</c:v>
                </c:pt>
                <c:pt idx="2">
                  <c:v>1.4556265284299914E-2</c:v>
                </c:pt>
                <c:pt idx="3">
                  <c:v>3.3604223463785665E-2</c:v>
                </c:pt>
                <c:pt idx="4">
                  <c:v>3.8116068378662174E-2</c:v>
                </c:pt>
                <c:pt idx="5">
                  <c:v>5.1059328578940931E-2</c:v>
                </c:pt>
                <c:pt idx="6">
                  <c:v>6.6235257761539559E-2</c:v>
                </c:pt>
                <c:pt idx="7">
                  <c:v>7.0347077717557868E-2</c:v>
                </c:pt>
                <c:pt idx="8">
                  <c:v>8.0387887404875388E-2</c:v>
                </c:pt>
                <c:pt idx="9">
                  <c:v>9.5953835586913741E-2</c:v>
                </c:pt>
                <c:pt idx="10">
                  <c:v>0.12656376262831984</c:v>
                </c:pt>
                <c:pt idx="11">
                  <c:v>0.18860760282341199</c:v>
                </c:pt>
                <c:pt idx="12">
                  <c:v>0.2174560469122932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5101568"/>
        <c:axId val="145156736"/>
      </c:barChart>
      <c:catAx>
        <c:axId val="145101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5156736"/>
        <c:crosses val="autoZero"/>
        <c:auto val="1"/>
        <c:lblAlgn val="ctr"/>
        <c:lblOffset val="100"/>
        <c:noMultiLvlLbl val="0"/>
      </c:catAx>
      <c:valAx>
        <c:axId val="145156736"/>
        <c:scaling>
          <c:orientation val="minMax"/>
          <c:max val="0.25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5101568"/>
        <c:crosses val="autoZero"/>
        <c:crossBetween val="between"/>
        <c:majorUnit val="8.0000000000000016E-2"/>
        <c:minorUnit val="4.000000000000001E-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'G.5.5'!$I$11:$I$13</c:f>
              <c:strCache>
                <c:ptCount val="3"/>
                <c:pt idx="0">
                  <c:v>Venta y reparación de veh. de motor y  motocicletas</c:v>
                </c:pt>
                <c:pt idx="1">
                  <c:v>Comercio al por menor excepto veh. de motor y  motoc.</c:v>
                </c:pt>
                <c:pt idx="2">
                  <c:v>Comercio al por mayor e intermediarios del comercio (…)</c:v>
                </c:pt>
              </c:strCache>
            </c:strRef>
          </c:cat>
          <c:val>
            <c:numRef>
              <c:f>'G.5.5'!$J$11:$J$13</c:f>
              <c:numCache>
                <c:formatCode>0.00%</c:formatCode>
                <c:ptCount val="3"/>
                <c:pt idx="0">
                  <c:v>0.12994160846101555</c:v>
                </c:pt>
                <c:pt idx="1">
                  <c:v>0.41151368818037165</c:v>
                </c:pt>
                <c:pt idx="2">
                  <c:v>0.45854470335861286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164544"/>
        <c:axId val="148055552"/>
      </c:barChart>
      <c:catAx>
        <c:axId val="147164544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HelveticaNeue LT 55 Roman" pitchFamily="2" charset="0"/>
              </a:defRPr>
            </a:pPr>
            <a:endParaRPr lang="es-ES"/>
          </a:p>
        </c:txPr>
        <c:crossAx val="148055552"/>
        <c:crosses val="autoZero"/>
        <c:auto val="1"/>
        <c:lblAlgn val="ctr"/>
        <c:lblOffset val="100"/>
        <c:noMultiLvlLbl val="0"/>
      </c:catAx>
      <c:valAx>
        <c:axId val="148055552"/>
        <c:scaling>
          <c:orientation val="minMax"/>
          <c:max val="0.60000000000000009"/>
        </c:scaling>
        <c:delete val="1"/>
        <c:axPos val="b"/>
        <c:numFmt formatCode="0.00%" sourceLinked="1"/>
        <c:majorTickMark val="out"/>
        <c:minorTickMark val="none"/>
        <c:tickLblPos val="nextTo"/>
        <c:crossAx val="147164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57150</xdr:rowOff>
    </xdr:from>
    <xdr:to>
      <xdr:col>6</xdr:col>
      <xdr:colOff>714375</xdr:colOff>
      <xdr:row>4</xdr:row>
      <xdr:rowOff>5334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85750"/>
          <a:ext cx="7620000" cy="6339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33</xdr:row>
      <xdr:rowOff>19050</xdr:rowOff>
    </xdr:from>
    <xdr:to>
      <xdr:col>7</xdr:col>
      <xdr:colOff>600075</xdr:colOff>
      <xdr:row>54</xdr:row>
      <xdr:rowOff>152400</xdr:rowOff>
    </xdr:to>
    <xdr:graphicFrame macro="">
      <xdr:nvGraphicFramePr>
        <xdr:cNvPr id="35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32</xdr:row>
      <xdr:rowOff>76200</xdr:rowOff>
    </xdr:from>
    <xdr:to>
      <xdr:col>7</xdr:col>
      <xdr:colOff>504825</xdr:colOff>
      <xdr:row>51</xdr:row>
      <xdr:rowOff>38100</xdr:rowOff>
    </xdr:to>
    <xdr:graphicFrame macro="">
      <xdr:nvGraphicFramePr>
        <xdr:cNvPr id="666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19</xdr:row>
      <xdr:rowOff>85725</xdr:rowOff>
    </xdr:from>
    <xdr:to>
      <xdr:col>5</xdr:col>
      <xdr:colOff>552450</xdr:colOff>
      <xdr:row>40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190499</xdr:colOff>
      <xdr:row>8</xdr:row>
      <xdr:rowOff>66675</xdr:rowOff>
    </xdr:from>
    <xdr:to>
      <xdr:col>5</xdr:col>
      <xdr:colOff>561976</xdr:colOff>
      <xdr:row>15</xdr:row>
      <xdr:rowOff>142875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20</xdr:row>
      <xdr:rowOff>38100</xdr:rowOff>
    </xdr:from>
    <xdr:to>
      <xdr:col>5</xdr:col>
      <xdr:colOff>619125</xdr:colOff>
      <xdr:row>39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419098</xdr:colOff>
      <xdr:row>8</xdr:row>
      <xdr:rowOff>104775</xdr:rowOff>
    </xdr:from>
    <xdr:to>
      <xdr:col>5</xdr:col>
      <xdr:colOff>619124</xdr:colOff>
      <xdr:row>16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19</xdr:row>
      <xdr:rowOff>123825</xdr:rowOff>
    </xdr:from>
    <xdr:to>
      <xdr:col>5</xdr:col>
      <xdr:colOff>438150</xdr:colOff>
      <xdr:row>40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8</xdr:row>
      <xdr:rowOff>85725</xdr:rowOff>
    </xdr:from>
    <xdr:to>
      <xdr:col>4</xdr:col>
      <xdr:colOff>428625</xdr:colOff>
      <xdr:row>16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20</xdr:row>
      <xdr:rowOff>66675</xdr:rowOff>
    </xdr:from>
    <xdr:to>
      <xdr:col>5</xdr:col>
      <xdr:colOff>542925</xdr:colOff>
      <xdr:row>41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419099</xdr:colOff>
      <xdr:row>8</xdr:row>
      <xdr:rowOff>104776</xdr:rowOff>
    </xdr:from>
    <xdr:to>
      <xdr:col>4</xdr:col>
      <xdr:colOff>628649</xdr:colOff>
      <xdr:row>16</xdr:row>
      <xdr:rowOff>19050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28</xdr:row>
      <xdr:rowOff>0</xdr:rowOff>
    </xdr:from>
    <xdr:to>
      <xdr:col>5</xdr:col>
      <xdr:colOff>209550</xdr:colOff>
      <xdr:row>45</xdr:row>
      <xdr:rowOff>104775</xdr:rowOff>
    </xdr:to>
    <xdr:graphicFrame macro="">
      <xdr:nvGraphicFramePr>
        <xdr:cNvPr id="4547" name="Gráfico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34</xdr:row>
      <xdr:rowOff>142875</xdr:rowOff>
    </xdr:from>
    <xdr:to>
      <xdr:col>7</xdr:col>
      <xdr:colOff>295275</xdr:colOff>
      <xdr:row>55</xdr:row>
      <xdr:rowOff>104775</xdr:rowOff>
    </xdr:to>
    <xdr:graphicFrame macro="">
      <xdr:nvGraphicFramePr>
        <xdr:cNvPr id="191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33</xdr:row>
      <xdr:rowOff>95250</xdr:rowOff>
    </xdr:from>
    <xdr:to>
      <xdr:col>7</xdr:col>
      <xdr:colOff>485775</xdr:colOff>
      <xdr:row>52</xdr:row>
      <xdr:rowOff>152400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PUBLICACIONES/ANUARIO/ANUARIO%20ESTADISTICO%202016/TRABAJO/TABLAS_EXCEL/Datos_05_Servi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Cap_5"/>
      <sheetName val="5.1.1-G.5.1"/>
      <sheetName val="5.2.1"/>
      <sheetName val="5.2.2"/>
      <sheetName val="5.2.3"/>
      <sheetName val="G.5.2"/>
      <sheetName val="5.2.4"/>
      <sheetName val="G.5.3"/>
      <sheetName val="5.3.1"/>
      <sheetName val="5.3.2-G.5.4"/>
      <sheetName val="5.3.3-G.5.5"/>
      <sheetName val="5.3.4-G.5.6"/>
      <sheetName val="5.3.5-G.5.7"/>
      <sheetName val="5.3.6"/>
      <sheetName val="5.3.7"/>
      <sheetName val="5.3.8"/>
      <sheetName val="5.3.9"/>
      <sheetName val="5.3.10 y 5.3.11"/>
      <sheetName val="5.4.1"/>
      <sheetName val="5.4.2"/>
      <sheetName val="5.4.3"/>
      <sheetName val="5.4.4"/>
      <sheetName val="5.4.5"/>
      <sheetName val="5.4.6-5.4.7"/>
      <sheetName val="5.4.8"/>
      <sheetName val="5.4.9"/>
      <sheetName val="5.4.10 "/>
      <sheetName val="5.4.11-5.4.12"/>
      <sheetName val="5.4.13-5.4.14"/>
      <sheetName val="5.4.15"/>
      <sheetName val="5.4.16"/>
      <sheetName val="05.4.17-05.4.18"/>
      <sheetName val="Hoja1"/>
    </sheetNames>
    <sheetDataSet>
      <sheetData sheetId="0"/>
      <sheetData sheetId="1"/>
      <sheetData sheetId="2"/>
      <sheetData sheetId="3"/>
      <sheetData sheetId="4">
        <row r="14">
          <cell r="F14">
            <v>1372743.041</v>
          </cell>
        </row>
      </sheetData>
      <sheetData sheetId="5"/>
      <sheetData sheetId="6">
        <row r="14">
          <cell r="F14">
            <v>1377579.0430000001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R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28515625" style="192" customWidth="1"/>
    <col min="2" max="2" width="59.85546875" style="192" customWidth="1"/>
    <col min="3" max="9" width="11.42578125" style="192" customWidth="1"/>
    <col min="10" max="10" width="13.28515625" style="192" hidden="1" customWidth="1"/>
    <col min="11" max="257" width="0" style="192" hidden="1" customWidth="1"/>
    <col min="258" max="258" width="1.42578125" style="192" hidden="1"/>
    <col min="259" max="259" width="4.28515625" style="192" hidden="1"/>
    <col min="260" max="260" width="59.85546875" style="192" hidden="1"/>
    <col min="261" max="265" width="11.42578125" style="192" hidden="1"/>
    <col min="266" max="266" width="6.28515625" style="192" hidden="1"/>
    <col min="267" max="514" width="1.42578125" style="192" hidden="1"/>
    <col min="515" max="515" width="4.28515625" style="192" hidden="1"/>
    <col min="516" max="516" width="59.85546875" style="192" hidden="1"/>
    <col min="517" max="521" width="11.42578125" style="192" hidden="1"/>
    <col min="522" max="522" width="6.28515625" style="192" hidden="1"/>
    <col min="523" max="770" width="1.42578125" style="192" hidden="1"/>
    <col min="771" max="771" width="4.28515625" style="192" hidden="1"/>
    <col min="772" max="772" width="59.85546875" style="192" hidden="1"/>
    <col min="773" max="777" width="11.42578125" style="192" hidden="1"/>
    <col min="778" max="778" width="6.28515625" style="192" hidden="1"/>
    <col min="779" max="1026" width="1.42578125" style="192" hidden="1"/>
    <col min="1027" max="1027" width="4.28515625" style="192" hidden="1"/>
    <col min="1028" max="1028" width="59.85546875" style="192" hidden="1"/>
    <col min="1029" max="1033" width="11.42578125" style="192" hidden="1"/>
    <col min="1034" max="1034" width="6.28515625" style="192" hidden="1"/>
    <col min="1035" max="1282" width="1.42578125" style="192" hidden="1"/>
    <col min="1283" max="1283" width="4.28515625" style="192" hidden="1"/>
    <col min="1284" max="1284" width="59.85546875" style="192" hidden="1"/>
    <col min="1285" max="1289" width="11.42578125" style="192" hidden="1"/>
    <col min="1290" max="1290" width="6.28515625" style="192" hidden="1"/>
    <col min="1291" max="1538" width="1.42578125" style="192" hidden="1"/>
    <col min="1539" max="1539" width="4.28515625" style="192" hidden="1"/>
    <col min="1540" max="1540" width="59.85546875" style="192" hidden="1"/>
    <col min="1541" max="1545" width="11.42578125" style="192" hidden="1"/>
    <col min="1546" max="1546" width="6.28515625" style="192" hidden="1"/>
    <col min="1547" max="1794" width="1.42578125" style="192" hidden="1"/>
    <col min="1795" max="1795" width="4.28515625" style="192" hidden="1"/>
    <col min="1796" max="1796" width="59.85546875" style="192" hidden="1"/>
    <col min="1797" max="1801" width="11.42578125" style="192" hidden="1"/>
    <col min="1802" max="1802" width="6.28515625" style="192" hidden="1"/>
    <col min="1803" max="2050" width="1.42578125" style="192" hidden="1"/>
    <col min="2051" max="2051" width="4.28515625" style="192" hidden="1"/>
    <col min="2052" max="2052" width="59.85546875" style="192" hidden="1"/>
    <col min="2053" max="2057" width="11.42578125" style="192" hidden="1"/>
    <col min="2058" max="2058" width="6.28515625" style="192" hidden="1"/>
    <col min="2059" max="2306" width="1.42578125" style="192" hidden="1"/>
    <col min="2307" max="2307" width="4.28515625" style="192" hidden="1"/>
    <col min="2308" max="2308" width="59.85546875" style="192" hidden="1"/>
    <col min="2309" max="2313" width="11.42578125" style="192" hidden="1"/>
    <col min="2314" max="2314" width="6.28515625" style="192" hidden="1"/>
    <col min="2315" max="2562" width="1.42578125" style="192" hidden="1"/>
    <col min="2563" max="2563" width="4.28515625" style="192" hidden="1"/>
    <col min="2564" max="2564" width="59.85546875" style="192" hidden="1"/>
    <col min="2565" max="2569" width="11.42578125" style="192" hidden="1"/>
    <col min="2570" max="2570" width="6.28515625" style="192" hidden="1"/>
    <col min="2571" max="2818" width="1.42578125" style="192" hidden="1"/>
    <col min="2819" max="2819" width="4.28515625" style="192" hidden="1"/>
    <col min="2820" max="2820" width="59.85546875" style="192" hidden="1"/>
    <col min="2821" max="2825" width="11.42578125" style="192" hidden="1"/>
    <col min="2826" max="2826" width="6.28515625" style="192" hidden="1"/>
    <col min="2827" max="3074" width="1.42578125" style="192" hidden="1"/>
    <col min="3075" max="3075" width="4.28515625" style="192" hidden="1"/>
    <col min="3076" max="3076" width="59.85546875" style="192" hidden="1"/>
    <col min="3077" max="3081" width="11.42578125" style="192" hidden="1"/>
    <col min="3082" max="3082" width="6.28515625" style="192" hidden="1"/>
    <col min="3083" max="3330" width="1.42578125" style="192" hidden="1"/>
    <col min="3331" max="3331" width="4.28515625" style="192" hidden="1"/>
    <col min="3332" max="3332" width="59.85546875" style="192" hidden="1"/>
    <col min="3333" max="3337" width="11.42578125" style="192" hidden="1"/>
    <col min="3338" max="3338" width="6.28515625" style="192" hidden="1"/>
    <col min="3339" max="3586" width="1.42578125" style="192" hidden="1"/>
    <col min="3587" max="3587" width="4.28515625" style="192" hidden="1"/>
    <col min="3588" max="3588" width="59.85546875" style="192" hidden="1"/>
    <col min="3589" max="3593" width="11.42578125" style="192" hidden="1"/>
    <col min="3594" max="3594" width="6.28515625" style="192" hidden="1"/>
    <col min="3595" max="3842" width="1.42578125" style="192" hidden="1"/>
    <col min="3843" max="3843" width="4.28515625" style="192" hidden="1"/>
    <col min="3844" max="3844" width="59.85546875" style="192" hidden="1"/>
    <col min="3845" max="3849" width="11.42578125" style="192" hidden="1"/>
    <col min="3850" max="3850" width="6.28515625" style="192" hidden="1"/>
    <col min="3851" max="4098" width="1.42578125" style="192" hidden="1"/>
    <col min="4099" max="4099" width="4.28515625" style="192" hidden="1"/>
    <col min="4100" max="4100" width="59.85546875" style="192" hidden="1"/>
    <col min="4101" max="4105" width="11.42578125" style="192" hidden="1"/>
    <col min="4106" max="4106" width="6.28515625" style="192" hidden="1"/>
    <col min="4107" max="4354" width="1.42578125" style="192" hidden="1"/>
    <col min="4355" max="4355" width="4.28515625" style="192" hidden="1"/>
    <col min="4356" max="4356" width="59.85546875" style="192" hidden="1"/>
    <col min="4357" max="4361" width="11.42578125" style="192" hidden="1"/>
    <col min="4362" max="4362" width="6.28515625" style="192" hidden="1"/>
    <col min="4363" max="4610" width="1.42578125" style="192" hidden="1"/>
    <col min="4611" max="4611" width="4.28515625" style="192" hidden="1"/>
    <col min="4612" max="4612" width="59.85546875" style="192" hidden="1"/>
    <col min="4613" max="4617" width="11.42578125" style="192" hidden="1"/>
    <col min="4618" max="4618" width="6.28515625" style="192" hidden="1"/>
    <col min="4619" max="4866" width="1.42578125" style="192" hidden="1"/>
    <col min="4867" max="4867" width="4.28515625" style="192" hidden="1"/>
    <col min="4868" max="4868" width="59.85546875" style="192" hidden="1"/>
    <col min="4869" max="4873" width="11.42578125" style="192" hidden="1"/>
    <col min="4874" max="4874" width="6.28515625" style="192" hidden="1"/>
    <col min="4875" max="5122" width="1.42578125" style="192" hidden="1"/>
    <col min="5123" max="5123" width="4.28515625" style="192" hidden="1"/>
    <col min="5124" max="5124" width="59.85546875" style="192" hidden="1"/>
    <col min="5125" max="5129" width="11.42578125" style="192" hidden="1"/>
    <col min="5130" max="5130" width="6.28515625" style="192" hidden="1"/>
    <col min="5131" max="5378" width="1.42578125" style="192" hidden="1"/>
    <col min="5379" max="5379" width="4.28515625" style="192" hidden="1"/>
    <col min="5380" max="5380" width="59.85546875" style="192" hidden="1"/>
    <col min="5381" max="5385" width="11.42578125" style="192" hidden="1"/>
    <col min="5386" max="5386" width="6.28515625" style="192" hidden="1"/>
    <col min="5387" max="5634" width="1.42578125" style="192" hidden="1"/>
    <col min="5635" max="5635" width="4.28515625" style="192" hidden="1"/>
    <col min="5636" max="5636" width="59.85546875" style="192" hidden="1"/>
    <col min="5637" max="5641" width="11.42578125" style="192" hidden="1"/>
    <col min="5642" max="5642" width="6.28515625" style="192" hidden="1"/>
    <col min="5643" max="5890" width="1.42578125" style="192" hidden="1"/>
    <col min="5891" max="5891" width="4.28515625" style="192" hidden="1"/>
    <col min="5892" max="5892" width="59.85546875" style="192" hidden="1"/>
    <col min="5893" max="5897" width="11.42578125" style="192" hidden="1"/>
    <col min="5898" max="5898" width="6.28515625" style="192" hidden="1"/>
    <col min="5899" max="6146" width="1.42578125" style="192" hidden="1"/>
    <col min="6147" max="6147" width="4.28515625" style="192" hidden="1"/>
    <col min="6148" max="6148" width="59.85546875" style="192" hidden="1"/>
    <col min="6149" max="6153" width="11.42578125" style="192" hidden="1"/>
    <col min="6154" max="6154" width="6.28515625" style="192" hidden="1"/>
    <col min="6155" max="6402" width="1.42578125" style="192" hidden="1"/>
    <col min="6403" max="6403" width="4.28515625" style="192" hidden="1"/>
    <col min="6404" max="6404" width="59.85546875" style="192" hidden="1"/>
    <col min="6405" max="6409" width="11.42578125" style="192" hidden="1"/>
    <col min="6410" max="6410" width="6.28515625" style="192" hidden="1"/>
    <col min="6411" max="6658" width="1.42578125" style="192" hidden="1"/>
    <col min="6659" max="6659" width="4.28515625" style="192" hidden="1"/>
    <col min="6660" max="6660" width="59.85546875" style="192" hidden="1"/>
    <col min="6661" max="6665" width="11.42578125" style="192" hidden="1"/>
    <col min="6666" max="6666" width="6.28515625" style="192" hidden="1"/>
    <col min="6667" max="6914" width="1.42578125" style="192" hidden="1"/>
    <col min="6915" max="6915" width="4.28515625" style="192" hidden="1"/>
    <col min="6916" max="6916" width="59.85546875" style="192" hidden="1"/>
    <col min="6917" max="6921" width="11.42578125" style="192" hidden="1"/>
    <col min="6922" max="6922" width="6.28515625" style="192" hidden="1"/>
    <col min="6923" max="7170" width="1.42578125" style="192" hidden="1"/>
    <col min="7171" max="7171" width="4.28515625" style="192" hidden="1"/>
    <col min="7172" max="7172" width="59.85546875" style="192" hidden="1"/>
    <col min="7173" max="7177" width="11.42578125" style="192" hidden="1"/>
    <col min="7178" max="7178" width="6.28515625" style="192" hidden="1"/>
    <col min="7179" max="7426" width="1.42578125" style="192" hidden="1"/>
    <col min="7427" max="7427" width="4.28515625" style="192" hidden="1"/>
    <col min="7428" max="7428" width="59.85546875" style="192" hidden="1"/>
    <col min="7429" max="7433" width="11.42578125" style="192" hidden="1"/>
    <col min="7434" max="7434" width="6.28515625" style="192" hidden="1"/>
    <col min="7435" max="7682" width="1.42578125" style="192" hidden="1"/>
    <col min="7683" max="7683" width="4.28515625" style="192" hidden="1"/>
    <col min="7684" max="7684" width="59.85546875" style="192" hidden="1"/>
    <col min="7685" max="7689" width="11.42578125" style="192" hidden="1"/>
    <col min="7690" max="7690" width="6.28515625" style="192" hidden="1"/>
    <col min="7691" max="7938" width="1.42578125" style="192" hidden="1"/>
    <col min="7939" max="7939" width="4.28515625" style="192" hidden="1"/>
    <col min="7940" max="7940" width="59.85546875" style="192" hidden="1"/>
    <col min="7941" max="7945" width="11.42578125" style="192" hidden="1"/>
    <col min="7946" max="7946" width="6.28515625" style="192" hidden="1"/>
    <col min="7947" max="8194" width="1.42578125" style="192" hidden="1"/>
    <col min="8195" max="8195" width="4.28515625" style="192" hidden="1"/>
    <col min="8196" max="8196" width="59.85546875" style="192" hidden="1"/>
    <col min="8197" max="8201" width="11.42578125" style="192" hidden="1"/>
    <col min="8202" max="8202" width="6.28515625" style="192" hidden="1"/>
    <col min="8203" max="8450" width="1.42578125" style="192" hidden="1"/>
    <col min="8451" max="8451" width="4.28515625" style="192" hidden="1"/>
    <col min="8452" max="8452" width="59.85546875" style="192" hidden="1"/>
    <col min="8453" max="8457" width="11.42578125" style="192" hidden="1"/>
    <col min="8458" max="8458" width="6.28515625" style="192" hidden="1"/>
    <col min="8459" max="8706" width="1.42578125" style="192" hidden="1"/>
    <col min="8707" max="8707" width="4.28515625" style="192" hidden="1"/>
    <col min="8708" max="8708" width="59.85546875" style="192" hidden="1"/>
    <col min="8709" max="8713" width="11.42578125" style="192" hidden="1"/>
    <col min="8714" max="8714" width="6.28515625" style="192" hidden="1"/>
    <col min="8715" max="8962" width="1.42578125" style="192" hidden="1"/>
    <col min="8963" max="8963" width="4.28515625" style="192" hidden="1"/>
    <col min="8964" max="8964" width="59.85546875" style="192" hidden="1"/>
    <col min="8965" max="8969" width="11.42578125" style="192" hidden="1"/>
    <col min="8970" max="8970" width="6.28515625" style="192" hidden="1"/>
    <col min="8971" max="9218" width="1.42578125" style="192" hidden="1"/>
    <col min="9219" max="9219" width="4.28515625" style="192" hidden="1"/>
    <col min="9220" max="9220" width="59.85546875" style="192" hidden="1"/>
    <col min="9221" max="9225" width="11.42578125" style="192" hidden="1"/>
    <col min="9226" max="9226" width="6.28515625" style="192" hidden="1"/>
    <col min="9227" max="9474" width="1.42578125" style="192" hidden="1"/>
    <col min="9475" max="9475" width="4.28515625" style="192" hidden="1"/>
    <col min="9476" max="9476" width="59.85546875" style="192" hidden="1"/>
    <col min="9477" max="9481" width="11.42578125" style="192" hidden="1"/>
    <col min="9482" max="9482" width="6.28515625" style="192" hidden="1"/>
    <col min="9483" max="9730" width="1.42578125" style="192" hidden="1"/>
    <col min="9731" max="9731" width="4.28515625" style="192" hidden="1"/>
    <col min="9732" max="9732" width="59.85546875" style="192" hidden="1"/>
    <col min="9733" max="9737" width="11.42578125" style="192" hidden="1"/>
    <col min="9738" max="9738" width="6.28515625" style="192" hidden="1"/>
    <col min="9739" max="9986" width="1.42578125" style="192" hidden="1"/>
    <col min="9987" max="9987" width="4.28515625" style="192" hidden="1"/>
    <col min="9988" max="9988" width="59.85546875" style="192" hidden="1"/>
    <col min="9989" max="9993" width="11.42578125" style="192" hidden="1"/>
    <col min="9994" max="9994" width="6.28515625" style="192" hidden="1"/>
    <col min="9995" max="10242" width="1.42578125" style="192" hidden="1"/>
    <col min="10243" max="10243" width="4.28515625" style="192" hidden="1"/>
    <col min="10244" max="10244" width="59.85546875" style="192" hidden="1"/>
    <col min="10245" max="10249" width="11.42578125" style="192" hidden="1"/>
    <col min="10250" max="10250" width="6.28515625" style="192" hidden="1"/>
    <col min="10251" max="10498" width="1.42578125" style="192" hidden="1"/>
    <col min="10499" max="10499" width="4.28515625" style="192" hidden="1"/>
    <col min="10500" max="10500" width="59.85546875" style="192" hidden="1"/>
    <col min="10501" max="10505" width="11.42578125" style="192" hidden="1"/>
    <col min="10506" max="10506" width="6.28515625" style="192" hidden="1"/>
    <col min="10507" max="10754" width="1.42578125" style="192" hidden="1"/>
    <col min="10755" max="10755" width="4.28515625" style="192" hidden="1"/>
    <col min="10756" max="10756" width="59.85546875" style="192" hidden="1"/>
    <col min="10757" max="10761" width="11.42578125" style="192" hidden="1"/>
    <col min="10762" max="10762" width="6.28515625" style="192" hidden="1"/>
    <col min="10763" max="11010" width="1.42578125" style="192" hidden="1"/>
    <col min="11011" max="11011" width="4.28515625" style="192" hidden="1"/>
    <col min="11012" max="11012" width="59.85546875" style="192" hidden="1"/>
    <col min="11013" max="11017" width="11.42578125" style="192" hidden="1"/>
    <col min="11018" max="11018" width="6.28515625" style="192" hidden="1"/>
    <col min="11019" max="11266" width="1.42578125" style="192" hidden="1"/>
    <col min="11267" max="11267" width="4.28515625" style="192" hidden="1"/>
    <col min="11268" max="11268" width="59.85546875" style="192" hidden="1"/>
    <col min="11269" max="11273" width="11.42578125" style="192" hidden="1"/>
    <col min="11274" max="11274" width="6.28515625" style="192" hidden="1"/>
    <col min="11275" max="11522" width="1.42578125" style="192" hidden="1"/>
    <col min="11523" max="11523" width="4.28515625" style="192" hidden="1"/>
    <col min="11524" max="11524" width="59.85546875" style="192" hidden="1"/>
    <col min="11525" max="11529" width="11.42578125" style="192" hidden="1"/>
    <col min="11530" max="11530" width="6.28515625" style="192" hidden="1"/>
    <col min="11531" max="11778" width="1.42578125" style="192" hidden="1"/>
    <col min="11779" max="11779" width="4.28515625" style="192" hidden="1"/>
    <col min="11780" max="11780" width="59.85546875" style="192" hidden="1"/>
    <col min="11781" max="11785" width="11.42578125" style="192" hidden="1"/>
    <col min="11786" max="11786" width="6.28515625" style="192" hidden="1"/>
    <col min="11787" max="12034" width="1.42578125" style="192" hidden="1"/>
    <col min="12035" max="12035" width="4.28515625" style="192" hidden="1"/>
    <col min="12036" max="12036" width="59.85546875" style="192" hidden="1"/>
    <col min="12037" max="12041" width="11.42578125" style="192" hidden="1"/>
    <col min="12042" max="12042" width="6.28515625" style="192" hidden="1"/>
    <col min="12043" max="12290" width="1.42578125" style="192" hidden="1"/>
    <col min="12291" max="12291" width="4.28515625" style="192" hidden="1"/>
    <col min="12292" max="12292" width="59.85546875" style="192" hidden="1"/>
    <col min="12293" max="12297" width="11.42578125" style="192" hidden="1"/>
    <col min="12298" max="12298" width="6.28515625" style="192" hidden="1"/>
    <col min="12299" max="12546" width="1.42578125" style="192" hidden="1"/>
    <col min="12547" max="12547" width="4.28515625" style="192" hidden="1"/>
    <col min="12548" max="12548" width="59.85546875" style="192" hidden="1"/>
    <col min="12549" max="12553" width="11.42578125" style="192" hidden="1"/>
    <col min="12554" max="12554" width="6.28515625" style="192" hidden="1"/>
    <col min="12555" max="12802" width="1.42578125" style="192" hidden="1"/>
    <col min="12803" max="12803" width="4.28515625" style="192" hidden="1"/>
    <col min="12804" max="12804" width="59.85546875" style="192" hidden="1"/>
    <col min="12805" max="12809" width="11.42578125" style="192" hidden="1"/>
    <col min="12810" max="12810" width="6.28515625" style="192" hidden="1"/>
    <col min="12811" max="13058" width="1.42578125" style="192" hidden="1"/>
    <col min="13059" max="13059" width="4.28515625" style="192" hidden="1"/>
    <col min="13060" max="13060" width="59.85546875" style="192" hidden="1"/>
    <col min="13061" max="13065" width="11.42578125" style="192" hidden="1"/>
    <col min="13066" max="13066" width="6.28515625" style="192" hidden="1"/>
    <col min="13067" max="13314" width="1.42578125" style="192" hidden="1"/>
    <col min="13315" max="13315" width="4.28515625" style="192" hidden="1"/>
    <col min="13316" max="13316" width="59.85546875" style="192" hidden="1"/>
    <col min="13317" max="13321" width="11.42578125" style="192" hidden="1"/>
    <col min="13322" max="13322" width="6.28515625" style="192" hidden="1"/>
    <col min="13323" max="13570" width="1.42578125" style="192" hidden="1"/>
    <col min="13571" max="13571" width="4.28515625" style="192" hidden="1"/>
    <col min="13572" max="13572" width="59.85546875" style="192" hidden="1"/>
    <col min="13573" max="13577" width="11.42578125" style="192" hidden="1"/>
    <col min="13578" max="13578" width="6.28515625" style="192" hidden="1"/>
    <col min="13579" max="13826" width="1.42578125" style="192" hidden="1"/>
    <col min="13827" max="13827" width="4.28515625" style="192" hidden="1"/>
    <col min="13828" max="13828" width="59.85546875" style="192" hidden="1"/>
    <col min="13829" max="13833" width="11.42578125" style="192" hidden="1"/>
    <col min="13834" max="13834" width="6.28515625" style="192" hidden="1"/>
    <col min="13835" max="14082" width="1.42578125" style="192" hidden="1"/>
    <col min="14083" max="14083" width="4.28515625" style="192" hidden="1"/>
    <col min="14084" max="14084" width="59.85546875" style="192" hidden="1"/>
    <col min="14085" max="14089" width="11.42578125" style="192" hidden="1"/>
    <col min="14090" max="14090" width="6.28515625" style="192" hidden="1"/>
    <col min="14091" max="14338" width="1.42578125" style="192" hidden="1"/>
    <col min="14339" max="14339" width="4.28515625" style="192" hidden="1"/>
    <col min="14340" max="14340" width="59.85546875" style="192" hidden="1"/>
    <col min="14341" max="14345" width="11.42578125" style="192" hidden="1"/>
    <col min="14346" max="14346" width="6.28515625" style="192" hidden="1"/>
    <col min="14347" max="14594" width="1.42578125" style="192" hidden="1"/>
    <col min="14595" max="14595" width="4.28515625" style="192" hidden="1"/>
    <col min="14596" max="14596" width="59.85546875" style="192" hidden="1"/>
    <col min="14597" max="14601" width="11.42578125" style="192" hidden="1"/>
    <col min="14602" max="14602" width="6.28515625" style="192" hidden="1"/>
    <col min="14603" max="14850" width="1.42578125" style="192" hidden="1"/>
    <col min="14851" max="14851" width="4.28515625" style="192" hidden="1"/>
    <col min="14852" max="14852" width="59.85546875" style="192" hidden="1"/>
    <col min="14853" max="14857" width="11.42578125" style="192" hidden="1"/>
    <col min="14858" max="14858" width="6.28515625" style="192" hidden="1"/>
    <col min="14859" max="15106" width="1.42578125" style="192" hidden="1"/>
    <col min="15107" max="15107" width="4.28515625" style="192" hidden="1"/>
    <col min="15108" max="15108" width="59.85546875" style="192" hidden="1"/>
    <col min="15109" max="15113" width="11.42578125" style="192" hidden="1"/>
    <col min="15114" max="15114" width="6.28515625" style="192" hidden="1"/>
    <col min="15115" max="15362" width="1.42578125" style="192" hidden="1"/>
    <col min="15363" max="15363" width="4.28515625" style="192" hidden="1"/>
    <col min="15364" max="15364" width="59.85546875" style="192" hidden="1"/>
    <col min="15365" max="15369" width="11.42578125" style="192" hidden="1"/>
    <col min="15370" max="15370" width="6.28515625" style="192" hidden="1"/>
    <col min="15371" max="15618" width="1.42578125" style="192" hidden="1"/>
    <col min="15619" max="15619" width="4.28515625" style="192" hidden="1"/>
    <col min="15620" max="15620" width="59.85546875" style="192" hidden="1"/>
    <col min="15621" max="15625" width="11.42578125" style="192" hidden="1"/>
    <col min="15626" max="15626" width="6.28515625" style="192" hidden="1"/>
    <col min="15627" max="15874" width="1.42578125" style="192" hidden="1"/>
    <col min="15875" max="15875" width="4.28515625" style="192" hidden="1"/>
    <col min="15876" max="15876" width="59.85546875" style="192" hidden="1"/>
    <col min="15877" max="15881" width="11.42578125" style="192" hidden="1"/>
    <col min="15882" max="15882" width="6.28515625" style="192" hidden="1"/>
    <col min="15883" max="16130" width="1.42578125" style="192" hidden="1"/>
    <col min="16131" max="16131" width="4.28515625" style="192" hidden="1"/>
    <col min="16132" max="16132" width="59.85546875" style="192" hidden="1"/>
    <col min="16133" max="16137" width="11.42578125" style="192" hidden="1"/>
    <col min="16138" max="16138" width="6.28515625" style="192" hidden="1"/>
    <col min="16139" max="16384" width="1.42578125" style="192" hidden="1"/>
  </cols>
  <sheetData>
    <row r="1" spans="2:10" ht="18" customHeight="1"/>
    <row r="2" spans="2:10" ht="18" customHeight="1"/>
    <row r="3" spans="2:10" ht="18" customHeight="1"/>
    <row r="4" spans="2:10" ht="18" customHeight="1"/>
    <row r="5" spans="2:10" ht="18" customHeight="1"/>
    <row r="6" spans="2:10" ht="18" customHeight="1"/>
    <row r="7" spans="2:10" ht="18" customHeight="1"/>
    <row r="8" spans="2:10" ht="18" customHeight="1">
      <c r="B8" s="193" t="s">
        <v>259</v>
      </c>
      <c r="C8" s="194"/>
      <c r="D8" s="194"/>
      <c r="E8" s="194"/>
      <c r="F8" s="194"/>
      <c r="G8" s="194"/>
      <c r="H8" s="194"/>
      <c r="I8" s="194"/>
      <c r="J8" s="194"/>
    </row>
    <row r="9" spans="2:10" ht="18" customHeight="1"/>
    <row r="10" spans="2:10" ht="18" customHeight="1">
      <c r="B10" s="195" t="s">
        <v>260</v>
      </c>
    </row>
    <row r="11" spans="2:10" ht="18" customHeight="1">
      <c r="B11" s="195" t="s">
        <v>366</v>
      </c>
    </row>
    <row r="12" spans="2:10" ht="18" customHeight="1">
      <c r="B12" s="195" t="s">
        <v>367</v>
      </c>
    </row>
    <row r="13" spans="2:10" ht="18" customHeight="1">
      <c r="B13" s="195" t="s">
        <v>368</v>
      </c>
    </row>
    <row r="14" spans="2:10" ht="18" customHeight="1">
      <c r="B14" s="195"/>
    </row>
    <row r="15" spans="2:10" ht="18" customHeight="1">
      <c r="B15" s="195"/>
    </row>
    <row r="16" spans="2:10" ht="18" customHeight="1">
      <c r="B16" s="195"/>
    </row>
    <row r="17" spans="2:2" ht="18" customHeight="1">
      <c r="B17" s="195"/>
    </row>
    <row r="18" spans="2:2" ht="18" customHeight="1">
      <c r="B18" s="195"/>
    </row>
    <row r="19" spans="2:2" ht="18" customHeight="1">
      <c r="B19" s="195"/>
    </row>
    <row r="20" spans="2:2" ht="18" customHeight="1"/>
    <row r="21" spans="2:2" ht="18" customHeight="1"/>
    <row r="22" spans="2:2" ht="18" customHeight="1"/>
    <row r="23" spans="2:2" ht="18" customHeight="1"/>
    <row r="24" spans="2:2" customFormat="1" ht="18" customHeight="1"/>
    <row r="25" spans="2:2" ht="18" customHeight="1"/>
  </sheetData>
  <hyperlinks>
    <hyperlink ref="B10" location="'5.1.1-G.5.1'!A1" display="5.1: Indicadores de Actividad del Sector Servicios"/>
    <hyperlink ref="B11" location="'5.2.1'!A1" display="5.2: Indicadores económicos de Comercio"/>
    <hyperlink ref="B12" location="'5.3.1'!A1" display="5.3: Indicadores económicos de Servicios"/>
    <hyperlink ref="B13" location="'5.4.1'!A1" display="5.4: Turism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zoomScaleNormal="100" workbookViewId="0">
      <selection activeCell="P6" sqref="P6"/>
    </sheetView>
  </sheetViews>
  <sheetFormatPr baseColWidth="10" defaultRowHeight="12.75"/>
  <cols>
    <col min="1" max="1" width="42.140625" style="380" customWidth="1"/>
    <col min="2" max="6" width="10" style="380" customWidth="1"/>
    <col min="7" max="8" width="11.42578125" style="380"/>
    <col min="9" max="9" width="41.28515625" style="380" customWidth="1"/>
    <col min="10" max="16384" width="11.42578125" style="380"/>
  </cols>
  <sheetData>
    <row r="1" spans="1:11" ht="14.1" customHeight="1" thickBot="1">
      <c r="A1" s="1" t="s">
        <v>95</v>
      </c>
      <c r="B1" s="2"/>
      <c r="C1" s="2"/>
      <c r="D1" s="2"/>
      <c r="E1" s="2"/>
      <c r="F1" s="2"/>
      <c r="G1" s="381"/>
      <c r="H1" s="381"/>
    </row>
    <row r="2" spans="1:11" ht="14.25">
      <c r="I2" s="196" t="s">
        <v>261</v>
      </c>
    </row>
    <row r="3" spans="1:11" ht="14.25">
      <c r="I3" s="196"/>
    </row>
    <row r="5" spans="1:11" ht="15">
      <c r="A5" s="394" t="s">
        <v>429</v>
      </c>
      <c r="B5" s="395"/>
      <c r="C5" s="395"/>
      <c r="D5" s="395"/>
      <c r="E5" s="395"/>
      <c r="F5" s="395"/>
      <c r="I5" s="248" t="s">
        <v>37</v>
      </c>
      <c r="J5" s="46"/>
    </row>
    <row r="6" spans="1:11" ht="15">
      <c r="A6" s="382"/>
      <c r="B6" s="383"/>
      <c r="C6" s="383"/>
      <c r="D6" s="383"/>
      <c r="E6" s="383"/>
      <c r="F6" s="383"/>
      <c r="I6" s="248"/>
      <c r="J6" s="46"/>
    </row>
    <row r="7" spans="1:11" ht="15">
      <c r="A7" s="382"/>
      <c r="B7" s="383"/>
      <c r="C7" s="383"/>
      <c r="D7" s="383"/>
      <c r="E7" s="383"/>
      <c r="F7" s="383"/>
      <c r="I7" s="248"/>
      <c r="J7" s="46"/>
    </row>
    <row r="8" spans="1:11" ht="15">
      <c r="A8" s="394" t="s">
        <v>281</v>
      </c>
      <c r="B8" s="394"/>
      <c r="C8" s="394"/>
      <c r="D8" s="394"/>
      <c r="E8" s="394"/>
      <c r="F8" s="394"/>
      <c r="I8" s="248"/>
      <c r="J8" s="46"/>
    </row>
    <row r="9" spans="1:11" ht="15">
      <c r="A9" s="382"/>
      <c r="B9" s="383"/>
      <c r="C9" s="383"/>
      <c r="D9" s="383"/>
      <c r="E9" s="383"/>
      <c r="F9" s="383"/>
      <c r="I9" s="248"/>
      <c r="J9" s="46"/>
    </row>
    <row r="10" spans="1:11" ht="15">
      <c r="A10" s="382"/>
      <c r="B10" s="383"/>
      <c r="C10" s="383"/>
      <c r="D10" s="383"/>
      <c r="E10" s="383"/>
      <c r="F10" s="383"/>
      <c r="I10" s="46" t="s">
        <v>292</v>
      </c>
      <c r="K10" s="14"/>
    </row>
    <row r="11" spans="1:11" ht="15">
      <c r="A11" s="382"/>
      <c r="B11" s="383"/>
      <c r="C11" s="383"/>
      <c r="D11" s="383"/>
      <c r="E11" s="383"/>
      <c r="F11" s="383"/>
      <c r="I11" s="46" t="s">
        <v>32</v>
      </c>
      <c r="J11" s="249">
        <v>0.12994160846101555</v>
      </c>
      <c r="K11" s="14"/>
    </row>
    <row r="12" spans="1:11" ht="15">
      <c r="A12" s="382"/>
      <c r="B12" s="383"/>
      <c r="C12" s="383"/>
      <c r="D12" s="383"/>
      <c r="E12" s="383"/>
      <c r="F12" s="383"/>
      <c r="I12" s="46" t="s">
        <v>33</v>
      </c>
      <c r="J12" s="249">
        <v>0.41151368818037165</v>
      </c>
      <c r="K12" s="44"/>
    </row>
    <row r="13" spans="1:11" ht="15">
      <c r="A13" s="382"/>
      <c r="B13" s="383"/>
      <c r="C13" s="383"/>
      <c r="D13" s="383"/>
      <c r="E13" s="383"/>
      <c r="F13" s="383"/>
      <c r="I13" s="46" t="s">
        <v>294</v>
      </c>
      <c r="J13" s="249">
        <v>0.45854470335861286</v>
      </c>
      <c r="K13" s="44"/>
    </row>
    <row r="14" spans="1:11" ht="15">
      <c r="A14" s="382"/>
      <c r="B14" s="383"/>
      <c r="C14" s="383"/>
      <c r="D14" s="383"/>
      <c r="E14" s="383"/>
      <c r="F14" s="383"/>
    </row>
    <row r="15" spans="1:11" ht="15">
      <c r="A15" s="382"/>
      <c r="B15" s="383"/>
      <c r="C15" s="383"/>
      <c r="D15" s="383"/>
      <c r="E15" s="383"/>
      <c r="F15" s="383"/>
      <c r="I15" s="248"/>
      <c r="J15" s="46"/>
    </row>
    <row r="16" spans="1:11" ht="15">
      <c r="A16" s="382"/>
      <c r="B16" s="383"/>
      <c r="C16" s="383"/>
      <c r="D16" s="383"/>
      <c r="E16" s="383"/>
      <c r="F16" s="383"/>
      <c r="I16" s="248"/>
      <c r="J16" s="46"/>
    </row>
    <row r="17" spans="1:11" ht="15">
      <c r="A17" s="382"/>
      <c r="B17" s="383"/>
      <c r="C17" s="383"/>
      <c r="D17" s="383"/>
      <c r="E17" s="383"/>
      <c r="F17" s="383"/>
      <c r="I17" s="248"/>
      <c r="J17" s="46"/>
    </row>
    <row r="18" spans="1:11" ht="15">
      <c r="A18" s="382"/>
      <c r="B18" s="383"/>
      <c r="C18" s="383"/>
      <c r="D18" s="383"/>
      <c r="E18" s="383"/>
      <c r="F18" s="383"/>
      <c r="I18" s="248"/>
      <c r="J18" s="46"/>
    </row>
    <row r="19" spans="1:11" ht="15">
      <c r="A19" s="394" t="s">
        <v>282</v>
      </c>
      <c r="B19" s="394"/>
      <c r="C19" s="394"/>
      <c r="D19" s="394"/>
      <c r="E19" s="394"/>
      <c r="F19" s="394"/>
      <c r="I19" s="248"/>
      <c r="J19" s="46"/>
    </row>
    <row r="20" spans="1:11" ht="15">
      <c r="A20" s="382"/>
      <c r="B20" s="383"/>
      <c r="C20" s="383"/>
      <c r="D20" s="383"/>
      <c r="E20" s="383"/>
      <c r="F20" s="383"/>
      <c r="I20" s="248"/>
      <c r="J20" s="46"/>
    </row>
    <row r="21" spans="1:11">
      <c r="B21" s="118"/>
      <c r="C21" s="118"/>
      <c r="D21" s="118"/>
      <c r="I21" s="100"/>
      <c r="J21" s="14"/>
    </row>
    <row r="22" spans="1:11">
      <c r="A22" s="12"/>
      <c r="B22" s="12"/>
      <c r="C22" s="12"/>
      <c r="D22" s="12"/>
      <c r="I22" s="240" t="s">
        <v>293</v>
      </c>
      <c r="J22" s="14">
        <f>'[1]5.2.4'!F14</f>
        <v>1377579.0430000001</v>
      </c>
    </row>
    <row r="23" spans="1:11">
      <c r="A23" s="12"/>
      <c r="B23" s="12"/>
      <c r="C23" s="12"/>
      <c r="D23" s="12"/>
      <c r="I23" s="46" t="s">
        <v>274</v>
      </c>
      <c r="J23" s="249">
        <v>5.9415392834195422E-3</v>
      </c>
      <c r="K23" s="42"/>
    </row>
    <row r="24" spans="1:11">
      <c r="A24" s="12"/>
      <c r="B24" s="12"/>
      <c r="C24" s="12"/>
      <c r="D24" s="12"/>
      <c r="I24" s="46" t="s">
        <v>427</v>
      </c>
      <c r="J24" s="249">
        <v>1.1171104175980121E-2</v>
      </c>
      <c r="K24" s="42"/>
    </row>
    <row r="25" spans="1:11">
      <c r="A25" s="12"/>
      <c r="B25" s="12"/>
      <c r="C25" s="12"/>
      <c r="D25" s="12"/>
      <c r="I25" s="46" t="s">
        <v>423</v>
      </c>
      <c r="J25" s="249">
        <v>1.4556265284299914E-2</v>
      </c>
      <c r="K25" s="42"/>
    </row>
    <row r="26" spans="1:11">
      <c r="A26" s="71"/>
      <c r="B26" s="12"/>
      <c r="C26" s="12"/>
      <c r="D26" s="12"/>
      <c r="I26" s="46" t="s">
        <v>43</v>
      </c>
      <c r="J26" s="249">
        <v>3.3604223463785665E-2</v>
      </c>
      <c r="K26" s="42"/>
    </row>
    <row r="27" spans="1:11">
      <c r="A27" s="119"/>
      <c r="B27" s="12"/>
      <c r="C27" s="12"/>
      <c r="D27" s="12"/>
      <c r="I27" s="46" t="s">
        <v>63</v>
      </c>
      <c r="J27" s="249">
        <v>3.8116068378662174E-2</v>
      </c>
      <c r="K27" s="46"/>
    </row>
    <row r="28" spans="1:11">
      <c r="A28" s="12"/>
      <c r="B28" s="12"/>
      <c r="C28" s="12"/>
      <c r="D28" s="12"/>
      <c r="I28" s="46" t="s">
        <v>425</v>
      </c>
      <c r="J28" s="249">
        <v>5.1059328578940931E-2</v>
      </c>
      <c r="K28" s="42"/>
    </row>
    <row r="29" spans="1:11">
      <c r="A29" s="12"/>
      <c r="B29" s="12"/>
      <c r="C29" s="12"/>
      <c r="D29" s="12"/>
      <c r="I29" s="46" t="s">
        <v>426</v>
      </c>
      <c r="J29" s="249">
        <v>6.6235257761539559E-2</v>
      </c>
      <c r="K29" s="42"/>
    </row>
    <row r="30" spans="1:11">
      <c r="A30" s="12"/>
      <c r="B30" s="12"/>
      <c r="C30" s="12"/>
      <c r="D30" s="12"/>
      <c r="I30" s="46" t="s">
        <v>41</v>
      </c>
      <c r="J30" s="249">
        <v>7.0347077717557868E-2</v>
      </c>
      <c r="K30" s="46"/>
    </row>
    <row r="31" spans="1:11">
      <c r="A31" s="381"/>
      <c r="B31" s="381"/>
      <c r="C31" s="381"/>
      <c r="D31" s="381"/>
      <c r="I31" s="46" t="s">
        <v>42</v>
      </c>
      <c r="J31" s="249">
        <v>8.0387887404875388E-2</v>
      </c>
      <c r="K31" s="42"/>
    </row>
    <row r="32" spans="1:11">
      <c r="A32" s="381"/>
      <c r="B32" s="381"/>
      <c r="C32" s="381"/>
      <c r="D32" s="381"/>
      <c r="I32" s="46" t="s">
        <v>40</v>
      </c>
      <c r="J32" s="249">
        <v>9.5953835586913741E-2</v>
      </c>
      <c r="K32" s="42"/>
    </row>
    <row r="33" spans="1:11">
      <c r="A33" s="381"/>
      <c r="B33" s="381"/>
      <c r="C33" s="381"/>
      <c r="D33" s="381"/>
      <c r="I33" s="46" t="s">
        <v>44</v>
      </c>
      <c r="J33" s="249">
        <v>0.12656376262831984</v>
      </c>
      <c r="K33" s="42"/>
    </row>
    <row r="34" spans="1:11">
      <c r="A34" s="381"/>
      <c r="B34" s="381"/>
      <c r="C34" s="381"/>
      <c r="D34" s="381"/>
      <c r="I34" s="46" t="s">
        <v>64</v>
      </c>
      <c r="J34" s="249">
        <v>0.18860760282341199</v>
      </c>
      <c r="K34" s="46"/>
    </row>
    <row r="35" spans="1:11">
      <c r="A35" s="381"/>
      <c r="B35" s="381"/>
      <c r="C35" s="381"/>
      <c r="D35" s="381"/>
      <c r="I35" s="46" t="s">
        <v>65</v>
      </c>
      <c r="J35" s="249">
        <v>0.2174560469122932</v>
      </c>
      <c r="K35" s="46"/>
    </row>
    <row r="36" spans="1:11">
      <c r="A36" s="381"/>
      <c r="B36" s="381"/>
      <c r="C36" s="381"/>
      <c r="D36" s="381"/>
    </row>
    <row r="37" spans="1:11">
      <c r="A37" s="381"/>
      <c r="B37" s="381"/>
      <c r="C37" s="381"/>
      <c r="D37" s="381"/>
      <c r="I37"/>
    </row>
    <row r="38" spans="1:11">
      <c r="A38" s="381"/>
      <c r="B38" s="381"/>
      <c r="C38" s="381"/>
      <c r="D38" s="381"/>
      <c r="I38"/>
    </row>
    <row r="39" spans="1:11">
      <c r="A39" s="381"/>
      <c r="B39" s="381"/>
      <c r="C39" s="381"/>
      <c r="D39" s="381"/>
      <c r="I39"/>
    </row>
    <row r="40" spans="1:11">
      <c r="I40"/>
    </row>
    <row r="41" spans="1:11">
      <c r="I41"/>
      <c r="J41" s="14"/>
    </row>
    <row r="42" spans="1:11">
      <c r="I42"/>
    </row>
    <row r="43" spans="1:11">
      <c r="I43"/>
    </row>
    <row r="44" spans="1:11">
      <c r="I44"/>
    </row>
    <row r="45" spans="1:11">
      <c r="A45" s="14"/>
      <c r="B45" s="14"/>
      <c r="C45" s="14"/>
      <c r="D45" s="14"/>
      <c r="E45" s="14"/>
      <c r="I45"/>
    </row>
    <row r="46" spans="1:11">
      <c r="A46" s="14"/>
      <c r="B46" s="14"/>
      <c r="C46" s="14"/>
      <c r="D46" s="14"/>
      <c r="E46" s="14"/>
      <c r="I46"/>
    </row>
    <row r="47" spans="1:11">
      <c r="A47" s="14"/>
      <c r="B47" s="14"/>
      <c r="C47" s="14"/>
      <c r="D47" s="14"/>
      <c r="E47" s="14"/>
      <c r="I47"/>
    </row>
    <row r="48" spans="1:11">
      <c r="A48" s="14"/>
      <c r="B48" s="14"/>
      <c r="C48" s="14"/>
      <c r="D48" s="14"/>
      <c r="E48" s="14"/>
      <c r="I48"/>
    </row>
    <row r="49" spans="1:9">
      <c r="A49" s="14"/>
      <c r="B49" s="14"/>
      <c r="C49" s="14"/>
      <c r="D49" s="14"/>
      <c r="E49" s="14"/>
    </row>
    <row r="50" spans="1:9">
      <c r="A50" s="14"/>
      <c r="B50" s="14"/>
      <c r="C50" s="14"/>
      <c r="D50" s="14"/>
      <c r="E50" s="14"/>
    </row>
    <row r="51" spans="1:9">
      <c r="A51" s="14"/>
      <c r="B51" s="14"/>
      <c r="C51" s="14"/>
      <c r="D51" s="14"/>
      <c r="E51" s="14"/>
    </row>
    <row r="52" spans="1:9">
      <c r="A52" s="14"/>
      <c r="B52" s="14"/>
      <c r="C52" s="14"/>
      <c r="D52" s="14"/>
      <c r="E52" s="14"/>
      <c r="I52" s="42"/>
    </row>
    <row r="53" spans="1:9">
      <c r="A53" s="14"/>
      <c r="B53" s="14"/>
      <c r="C53" s="14"/>
      <c r="D53" s="14"/>
      <c r="E53" s="14"/>
    </row>
    <row r="54" spans="1:9">
      <c r="A54" s="14"/>
      <c r="B54" s="14"/>
      <c r="C54" s="14"/>
      <c r="D54" s="14"/>
      <c r="E54" s="14"/>
    </row>
    <row r="55" spans="1:9">
      <c r="A55" s="14"/>
      <c r="B55" s="14"/>
      <c r="C55" s="14"/>
      <c r="D55" s="14"/>
      <c r="E55" s="14"/>
    </row>
    <row r="56" spans="1:9">
      <c r="A56" s="14"/>
      <c r="B56" s="14"/>
      <c r="C56" s="14"/>
      <c r="D56" s="14"/>
      <c r="E56" s="14"/>
    </row>
    <row r="57" spans="1:9">
      <c r="A57" s="14"/>
      <c r="B57" s="14"/>
      <c r="C57" s="14"/>
      <c r="D57" s="14"/>
      <c r="E57" s="14"/>
    </row>
    <row r="58" spans="1:9">
      <c r="A58" s="14"/>
      <c r="B58" s="14"/>
      <c r="C58" s="14"/>
      <c r="D58" s="14"/>
      <c r="E58" s="14"/>
    </row>
    <row r="59" spans="1:9">
      <c r="A59" s="14"/>
      <c r="B59" s="14"/>
      <c r="C59" s="14"/>
      <c r="D59" s="14"/>
      <c r="E59" s="14"/>
    </row>
    <row r="60" spans="1:9">
      <c r="A60" s="14"/>
      <c r="B60" s="14"/>
      <c r="C60" s="14"/>
      <c r="D60" s="14"/>
      <c r="E60" s="14"/>
    </row>
    <row r="61" spans="1:9">
      <c r="A61" s="14"/>
      <c r="B61" s="14"/>
      <c r="C61" s="14"/>
      <c r="D61" s="14"/>
      <c r="E61" s="14"/>
    </row>
    <row r="62" spans="1:9">
      <c r="A62" s="14"/>
      <c r="B62" s="14"/>
      <c r="C62" s="14"/>
      <c r="D62" s="14"/>
      <c r="E62" s="14"/>
    </row>
    <row r="63" spans="1:9">
      <c r="A63" s="14"/>
      <c r="B63" s="14"/>
      <c r="C63" s="14"/>
      <c r="D63" s="14"/>
      <c r="E63" s="14"/>
    </row>
  </sheetData>
  <mergeCells count="3">
    <mergeCell ref="A5:F5"/>
    <mergeCell ref="A8:F8"/>
    <mergeCell ref="A19:F19"/>
  </mergeCells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Normal="100" workbookViewId="0">
      <selection activeCell="P6" sqref="P6"/>
    </sheetView>
  </sheetViews>
  <sheetFormatPr baseColWidth="10" defaultRowHeight="12.75"/>
  <cols>
    <col min="1" max="1" width="39.140625" style="202" customWidth="1"/>
    <col min="2" max="6" width="10.5703125" style="202" customWidth="1"/>
    <col min="7" max="7" width="11.42578125" style="202"/>
    <col min="8" max="8" width="15.140625" style="202" customWidth="1"/>
    <col min="9" max="9" width="16.140625" style="202" customWidth="1"/>
    <col min="10" max="16384" width="11.42578125" style="202"/>
  </cols>
  <sheetData>
    <row r="1" spans="1:13" ht="13.5" thickBot="1">
      <c r="A1" s="1" t="s">
        <v>95</v>
      </c>
      <c r="B1" s="1"/>
      <c r="C1" s="2"/>
      <c r="D1" s="2"/>
      <c r="E1" s="2"/>
      <c r="F1" s="2"/>
      <c r="G1" s="201"/>
      <c r="H1" s="201"/>
    </row>
    <row r="2" spans="1:13" ht="14.25">
      <c r="I2" s="196" t="s">
        <v>261</v>
      </c>
    </row>
    <row r="3" spans="1:13" s="32" customFormat="1" ht="14.1" customHeight="1">
      <c r="A3" s="65" t="s">
        <v>297</v>
      </c>
      <c r="B3" s="65"/>
      <c r="C3" s="5"/>
      <c r="D3" s="5"/>
      <c r="E3" s="5"/>
      <c r="F3" s="5"/>
    </row>
    <row r="4" spans="1:13" s="201" customFormat="1" ht="14.1" customHeight="1">
      <c r="A4" s="202"/>
      <c r="B4" s="202"/>
      <c r="C4" s="202"/>
      <c r="D4" s="202"/>
      <c r="E4" s="202"/>
      <c r="F4" s="202"/>
    </row>
    <row r="5" spans="1:13" s="201" customFormat="1" ht="14.1" customHeight="1">
      <c r="A5" s="37" t="s">
        <v>298</v>
      </c>
      <c r="B5" s="37"/>
      <c r="C5" s="202"/>
      <c r="D5" s="202"/>
      <c r="E5" s="202"/>
      <c r="F5" s="202"/>
    </row>
    <row r="6" spans="1:13" ht="14.1" customHeight="1">
      <c r="A6" s="53"/>
      <c r="B6" s="53"/>
      <c r="C6" s="54"/>
      <c r="D6" s="54"/>
      <c r="E6" s="54"/>
      <c r="F6" s="54"/>
      <c r="G6" s="56"/>
    </row>
    <row r="7" spans="1:13" ht="15.95" customHeight="1">
      <c r="A7" s="57"/>
      <c r="B7" s="10">
        <v>2013</v>
      </c>
      <c r="C7" s="10">
        <v>2014</v>
      </c>
      <c r="D7" s="10">
        <v>2015</v>
      </c>
      <c r="E7" s="10">
        <v>2016</v>
      </c>
      <c r="F7" s="10">
        <v>2017</v>
      </c>
      <c r="G7" s="58"/>
    </row>
    <row r="8" spans="1:13" ht="14.1" customHeight="1">
      <c r="A8" s="12"/>
      <c r="B8" s="59"/>
      <c r="C8" s="59"/>
      <c r="D8" s="59"/>
      <c r="E8" s="59"/>
      <c r="F8" s="59"/>
      <c r="G8" s="288"/>
      <c r="H8" s="288"/>
    </row>
    <row r="9" spans="1:13" ht="14.1" customHeight="1">
      <c r="A9" s="42" t="s">
        <v>20</v>
      </c>
      <c r="B9" s="128">
        <v>70</v>
      </c>
      <c r="C9" s="128">
        <v>67</v>
      </c>
      <c r="D9" s="128">
        <v>70</v>
      </c>
      <c r="E9" s="128">
        <v>73</v>
      </c>
      <c r="F9" s="128">
        <v>73</v>
      </c>
      <c r="G9" s="56"/>
      <c r="H9" s="289"/>
      <c r="I9" s="52"/>
    </row>
    <row r="10" spans="1:13" ht="14.1" customHeight="1">
      <c r="A10" s="42" t="s">
        <v>22</v>
      </c>
      <c r="B10" s="128">
        <v>13</v>
      </c>
      <c r="C10" s="128">
        <v>12</v>
      </c>
      <c r="D10" s="128">
        <v>14</v>
      </c>
      <c r="E10" s="128">
        <v>14</v>
      </c>
      <c r="F10" s="128">
        <v>14</v>
      </c>
      <c r="G10" s="290"/>
      <c r="H10" s="289"/>
      <c r="I10" s="52"/>
    </row>
    <row r="11" spans="1:13" ht="14.1" customHeight="1">
      <c r="A11" s="42" t="s">
        <v>23</v>
      </c>
      <c r="B11" s="128">
        <v>36</v>
      </c>
      <c r="C11" s="128">
        <v>36</v>
      </c>
      <c r="D11" s="128">
        <v>38</v>
      </c>
      <c r="E11" s="128">
        <v>39</v>
      </c>
      <c r="F11" s="128">
        <v>39</v>
      </c>
      <c r="G11" s="290"/>
      <c r="H11" s="289"/>
      <c r="I11" s="52"/>
    </row>
    <row r="12" spans="1:13" ht="14.1" customHeight="1">
      <c r="A12" s="42" t="s">
        <v>24</v>
      </c>
      <c r="B12" s="128">
        <v>10</v>
      </c>
      <c r="C12" s="128">
        <v>9</v>
      </c>
      <c r="D12" s="128">
        <v>8</v>
      </c>
      <c r="E12" s="128">
        <v>9</v>
      </c>
      <c r="F12" s="128">
        <v>9</v>
      </c>
      <c r="G12" s="290"/>
      <c r="H12" s="289"/>
      <c r="I12" s="50"/>
      <c r="J12" s="50"/>
      <c r="K12" s="50"/>
      <c r="L12" s="50"/>
      <c r="M12" s="50"/>
    </row>
    <row r="13" spans="1:13" ht="14.1" customHeight="1">
      <c r="A13" s="42" t="s">
        <v>25</v>
      </c>
      <c r="B13" s="128">
        <v>11</v>
      </c>
      <c r="C13" s="128">
        <v>10</v>
      </c>
      <c r="D13" s="128">
        <v>10</v>
      </c>
      <c r="E13" s="128">
        <v>11</v>
      </c>
      <c r="F13" s="128">
        <v>11</v>
      </c>
      <c r="G13" s="290"/>
      <c r="H13" s="289"/>
      <c r="I13" s="50"/>
      <c r="J13" s="50"/>
      <c r="K13" s="50"/>
      <c r="L13" s="50"/>
      <c r="M13" s="50"/>
    </row>
    <row r="14" spans="1:13" ht="14.1" customHeight="1">
      <c r="A14" s="42" t="s">
        <v>21</v>
      </c>
      <c r="B14" s="128">
        <v>41</v>
      </c>
      <c r="C14" s="128">
        <v>40</v>
      </c>
      <c r="D14" s="128">
        <v>40</v>
      </c>
      <c r="E14" s="128">
        <v>39</v>
      </c>
      <c r="F14" s="128">
        <v>40</v>
      </c>
      <c r="G14" s="56"/>
      <c r="H14" s="289"/>
      <c r="I14"/>
      <c r="J14"/>
      <c r="K14"/>
      <c r="L14"/>
    </row>
    <row r="15" spans="1:13" ht="14.1" customHeight="1">
      <c r="A15" s="42" t="s">
        <v>26</v>
      </c>
      <c r="B15" s="128">
        <v>20</v>
      </c>
      <c r="C15" s="128">
        <v>19</v>
      </c>
      <c r="D15" s="128">
        <v>20</v>
      </c>
      <c r="E15" s="128">
        <v>19</v>
      </c>
      <c r="F15" s="128">
        <v>19</v>
      </c>
      <c r="G15" s="290"/>
      <c r="H15" s="289"/>
      <c r="I15" s="50"/>
      <c r="J15" s="50"/>
      <c r="K15" s="50"/>
      <c r="L15" s="50"/>
      <c r="M15" s="50"/>
    </row>
    <row r="16" spans="1:13" ht="14.1" customHeight="1">
      <c r="A16" s="42" t="s">
        <v>27</v>
      </c>
      <c r="B16" s="128">
        <v>21</v>
      </c>
      <c r="C16" s="128">
        <v>21</v>
      </c>
      <c r="D16" s="128">
        <v>20</v>
      </c>
      <c r="E16" s="128">
        <v>20</v>
      </c>
      <c r="F16" s="128">
        <v>21</v>
      </c>
      <c r="G16" s="290"/>
      <c r="H16" s="289"/>
      <c r="I16"/>
      <c r="J16"/>
      <c r="K16"/>
      <c r="L16"/>
    </row>
    <row r="17" spans="1:12" ht="14.1" customHeight="1">
      <c r="A17" s="42" t="s">
        <v>3</v>
      </c>
      <c r="B17" s="128">
        <v>55</v>
      </c>
      <c r="C17" s="128">
        <v>53</v>
      </c>
      <c r="D17" s="128">
        <v>55</v>
      </c>
      <c r="E17" s="128">
        <v>60</v>
      </c>
      <c r="F17" s="128">
        <v>62</v>
      </c>
      <c r="G17" s="56"/>
      <c r="H17" s="289"/>
      <c r="I17"/>
      <c r="J17"/>
      <c r="K17"/>
      <c r="L17"/>
    </row>
    <row r="18" spans="1:12" ht="14.1" customHeight="1">
      <c r="A18" s="42" t="s">
        <v>248</v>
      </c>
      <c r="B18" s="128">
        <v>130</v>
      </c>
      <c r="C18" s="128">
        <v>130</v>
      </c>
      <c r="D18" s="128">
        <v>131</v>
      </c>
      <c r="E18" s="128">
        <v>129</v>
      </c>
      <c r="F18" s="128">
        <v>133</v>
      </c>
      <c r="G18" s="56"/>
      <c r="H18" s="289"/>
      <c r="I18"/>
      <c r="J18"/>
      <c r="K18"/>
      <c r="L18"/>
    </row>
    <row r="19" spans="1:12" ht="14.1" customHeight="1">
      <c r="A19" s="42" t="s">
        <v>9</v>
      </c>
      <c r="B19" s="128">
        <v>62</v>
      </c>
      <c r="C19" s="128">
        <v>80</v>
      </c>
      <c r="D19" s="128">
        <v>84</v>
      </c>
      <c r="E19" s="128">
        <v>100</v>
      </c>
      <c r="F19" s="128">
        <v>103</v>
      </c>
      <c r="G19" s="56"/>
      <c r="H19" s="289"/>
      <c r="I19"/>
      <c r="J19"/>
      <c r="K19"/>
      <c r="L19"/>
    </row>
    <row r="20" spans="1:12" ht="14.1" customHeight="1">
      <c r="A20" s="42" t="s">
        <v>1</v>
      </c>
      <c r="B20" s="128">
        <v>9</v>
      </c>
      <c r="C20" s="128">
        <v>10</v>
      </c>
      <c r="D20" s="128">
        <v>12</v>
      </c>
      <c r="E20" s="128">
        <v>12</v>
      </c>
      <c r="F20" s="128">
        <v>13</v>
      </c>
      <c r="G20" s="56"/>
      <c r="H20" s="289"/>
      <c r="I20"/>
      <c r="J20"/>
      <c r="K20"/>
      <c r="L20"/>
    </row>
    <row r="21" spans="1:12" ht="14.1" customHeight="1">
      <c r="A21" s="42" t="s">
        <v>10</v>
      </c>
      <c r="B21" s="128">
        <v>9</v>
      </c>
      <c r="C21" s="128">
        <v>9</v>
      </c>
      <c r="D21" s="128">
        <v>9</v>
      </c>
      <c r="E21" s="128">
        <v>9</v>
      </c>
      <c r="F21" s="128">
        <v>9</v>
      </c>
      <c r="G21" s="56"/>
      <c r="H21" s="289"/>
      <c r="I21"/>
      <c r="J21"/>
      <c r="K21"/>
      <c r="L21"/>
    </row>
    <row r="22" spans="1:12" ht="14.1" customHeight="1">
      <c r="A22" s="42" t="s">
        <v>11</v>
      </c>
      <c r="B22" s="128">
        <v>525</v>
      </c>
      <c r="C22" s="128">
        <v>524</v>
      </c>
      <c r="D22" s="128">
        <v>529</v>
      </c>
      <c r="E22" s="128">
        <v>542</v>
      </c>
      <c r="F22" s="128">
        <v>548</v>
      </c>
      <c r="G22" s="56"/>
      <c r="H22" s="289"/>
      <c r="I22"/>
      <c r="J22"/>
      <c r="K22"/>
      <c r="L22"/>
    </row>
    <row r="23" spans="1:12" ht="14.1" customHeight="1">
      <c r="A23" s="42" t="s">
        <v>249</v>
      </c>
      <c r="B23" s="128">
        <v>89</v>
      </c>
      <c r="C23" s="128">
        <v>82</v>
      </c>
      <c r="D23" s="128">
        <v>81</v>
      </c>
      <c r="E23" s="128">
        <v>81</v>
      </c>
      <c r="F23" s="128">
        <v>82</v>
      </c>
      <c r="G23" s="56"/>
      <c r="H23" s="289"/>
      <c r="I23"/>
      <c r="J23"/>
      <c r="K23"/>
      <c r="L23"/>
    </row>
    <row r="24" spans="1:12" ht="14.1" customHeight="1">
      <c r="A24" s="182" t="s">
        <v>250</v>
      </c>
      <c r="B24" s="128">
        <v>19</v>
      </c>
      <c r="C24" s="128">
        <v>13</v>
      </c>
      <c r="D24" s="128">
        <v>13</v>
      </c>
      <c r="E24" s="128">
        <v>13</v>
      </c>
      <c r="F24" s="128">
        <v>13</v>
      </c>
      <c r="G24" s="56"/>
      <c r="H24" s="289"/>
      <c r="I24"/>
      <c r="J24"/>
      <c r="K24"/>
      <c r="L24"/>
    </row>
    <row r="25" spans="1:12" ht="14.1" customHeight="1">
      <c r="A25" s="42" t="s">
        <v>2</v>
      </c>
      <c r="B25" s="128">
        <v>25</v>
      </c>
      <c r="C25" s="128">
        <v>28</v>
      </c>
      <c r="D25" s="128">
        <v>32</v>
      </c>
      <c r="E25" s="128">
        <v>32</v>
      </c>
      <c r="F25" s="128">
        <v>33</v>
      </c>
      <c r="G25" s="56"/>
      <c r="H25" s="289"/>
      <c r="I25"/>
      <c r="J25"/>
      <c r="K25"/>
      <c r="L25"/>
    </row>
    <row r="26" spans="1:12" ht="14.1" customHeight="1">
      <c r="A26" s="54"/>
      <c r="B26" s="54"/>
      <c r="C26" s="60"/>
      <c r="D26" s="61"/>
      <c r="E26" s="61"/>
      <c r="F26" s="61"/>
      <c r="H26" s="116"/>
    </row>
    <row r="27" spans="1:12" ht="14.1" customHeight="1">
      <c r="A27" s="49" t="s">
        <v>252</v>
      </c>
      <c r="B27" s="49"/>
      <c r="C27" s="59"/>
      <c r="D27" s="50"/>
      <c r="E27" s="50"/>
      <c r="F27" s="50"/>
      <c r="H27" s="181"/>
    </row>
    <row r="28" spans="1:12" ht="14.1" customHeight="1">
      <c r="A28" s="62" t="s">
        <v>247</v>
      </c>
      <c r="B28" s="62"/>
      <c r="C28" s="63"/>
      <c r="D28" s="50"/>
      <c r="E28" s="50"/>
      <c r="F28" s="50"/>
      <c r="H28" s="116"/>
    </row>
    <row r="29" spans="1:12" ht="14.1" customHeight="1"/>
    <row r="30" spans="1:12" ht="14.1" customHeight="1">
      <c r="B30" s="52"/>
      <c r="C30" s="52"/>
      <c r="D30" s="52"/>
      <c r="E30" s="52"/>
      <c r="F30" s="52"/>
    </row>
    <row r="31" spans="1:12" ht="14.1" customHeight="1"/>
    <row r="32" spans="1:12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</sheetData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J83"/>
  <sheetViews>
    <sheetView zoomScaleNormal="100" workbookViewId="0">
      <selection activeCell="P6" sqref="P6"/>
    </sheetView>
  </sheetViews>
  <sheetFormatPr baseColWidth="10" defaultRowHeight="12.75"/>
  <cols>
    <col min="1" max="1" width="36.85546875" style="3" customWidth="1"/>
    <col min="2" max="2" width="10.5703125" style="3" customWidth="1"/>
    <col min="3" max="6" width="11.140625" style="3" customWidth="1"/>
    <col min="7" max="7" width="11.42578125" style="3"/>
    <col min="8" max="8" width="15.140625" style="3" customWidth="1"/>
    <col min="9" max="9" width="16.140625" style="3" customWidth="1"/>
    <col min="10" max="16384" width="11.42578125" style="3"/>
  </cols>
  <sheetData>
    <row r="1" spans="1:9" s="202" customFormat="1" ht="13.5" thickBot="1">
      <c r="A1" s="1" t="s">
        <v>95</v>
      </c>
      <c r="B1" s="1"/>
      <c r="C1" s="2"/>
      <c r="D1" s="2"/>
      <c r="E1" s="2"/>
      <c r="F1" s="2"/>
    </row>
    <row r="2" spans="1:9" s="202" customFormat="1" ht="14.25">
      <c r="I2" s="196" t="s">
        <v>261</v>
      </c>
    </row>
    <row r="3" spans="1:9" s="8" customFormat="1" ht="14.1" customHeight="1">
      <c r="A3" s="37" t="s">
        <v>299</v>
      </c>
      <c r="B3" s="37"/>
      <c r="C3" s="3"/>
      <c r="D3" s="3"/>
      <c r="E3" s="3"/>
      <c r="F3" s="3"/>
      <c r="H3" s="116"/>
    </row>
    <row r="4" spans="1:9" ht="14.1" customHeight="1">
      <c r="A4" s="53"/>
      <c r="B4" s="53"/>
      <c r="C4" s="54"/>
      <c r="D4" s="54"/>
      <c r="E4" s="54"/>
      <c r="F4" s="54"/>
      <c r="H4" s="116"/>
    </row>
    <row r="5" spans="1:9" ht="15.95" customHeight="1">
      <c r="A5" s="64"/>
      <c r="B5" s="10">
        <v>2013</v>
      </c>
      <c r="C5" s="10">
        <v>2014</v>
      </c>
      <c r="D5" s="10">
        <v>2015</v>
      </c>
      <c r="E5" s="10">
        <v>2016</v>
      </c>
      <c r="F5" s="10">
        <v>2017</v>
      </c>
      <c r="G5" s="163"/>
      <c r="H5" s="291"/>
    </row>
    <row r="6" spans="1:9" ht="14.1" customHeight="1">
      <c r="A6" s="12"/>
      <c r="B6" s="59"/>
      <c r="C6" s="59"/>
      <c r="D6" s="59"/>
      <c r="E6" s="59"/>
      <c r="F6" s="59"/>
      <c r="G6" s="218"/>
      <c r="H6" s="291"/>
    </row>
    <row r="7" spans="1:9" ht="14.1" customHeight="1">
      <c r="A7" s="42" t="s">
        <v>20</v>
      </c>
      <c r="B7" s="128">
        <v>4713</v>
      </c>
      <c r="C7" s="128">
        <v>4644</v>
      </c>
      <c r="D7" s="128">
        <v>4706</v>
      </c>
      <c r="E7" s="128">
        <v>4790</v>
      </c>
      <c r="F7" s="128">
        <v>4790</v>
      </c>
      <c r="G7" s="238"/>
      <c r="H7" s="291"/>
      <c r="I7" s="52"/>
    </row>
    <row r="8" spans="1:9" ht="14.1" customHeight="1">
      <c r="A8" s="42" t="s">
        <v>22</v>
      </c>
      <c r="B8" s="128">
        <v>1615</v>
      </c>
      <c r="C8" s="128">
        <v>1555</v>
      </c>
      <c r="D8" s="128">
        <v>1644</v>
      </c>
      <c r="E8" s="128">
        <v>1644</v>
      </c>
      <c r="F8" s="128">
        <v>1644</v>
      </c>
      <c r="G8" s="238"/>
      <c r="H8" s="291"/>
      <c r="I8" s="52"/>
    </row>
    <row r="9" spans="1:9" ht="14.1" customHeight="1">
      <c r="A9" s="42" t="s">
        <v>23</v>
      </c>
      <c r="B9" s="128">
        <v>2387</v>
      </c>
      <c r="C9" s="128">
        <v>2412</v>
      </c>
      <c r="D9" s="128">
        <v>2503</v>
      </c>
      <c r="E9" s="128">
        <v>2527</v>
      </c>
      <c r="F9" s="128">
        <v>2527</v>
      </c>
      <c r="G9" s="238"/>
      <c r="H9" s="291"/>
      <c r="I9" s="52"/>
    </row>
    <row r="10" spans="1:9" ht="14.1" customHeight="1">
      <c r="A10" s="42" t="s">
        <v>24</v>
      </c>
      <c r="B10" s="128">
        <v>350</v>
      </c>
      <c r="C10" s="128">
        <v>328</v>
      </c>
      <c r="D10" s="128">
        <v>210</v>
      </c>
      <c r="E10" s="128">
        <v>223</v>
      </c>
      <c r="F10" s="128">
        <v>223</v>
      </c>
      <c r="G10" s="238"/>
      <c r="H10" s="291"/>
      <c r="I10" s="52"/>
    </row>
    <row r="11" spans="1:9" ht="14.1" customHeight="1">
      <c r="A11" s="42" t="s">
        <v>25</v>
      </c>
      <c r="B11" s="128">
        <v>361</v>
      </c>
      <c r="C11" s="128">
        <v>349</v>
      </c>
      <c r="D11" s="128">
        <v>349</v>
      </c>
      <c r="E11" s="128">
        <v>396</v>
      </c>
      <c r="F11" s="128">
        <v>396</v>
      </c>
      <c r="G11" s="238"/>
      <c r="H11" s="291"/>
      <c r="I11" s="52"/>
    </row>
    <row r="12" spans="1:9" ht="14.1" customHeight="1">
      <c r="A12" s="42" t="s">
        <v>21</v>
      </c>
      <c r="B12" s="128">
        <v>981</v>
      </c>
      <c r="C12" s="128">
        <v>953</v>
      </c>
      <c r="D12" s="128">
        <v>954</v>
      </c>
      <c r="E12" s="128">
        <v>908</v>
      </c>
      <c r="F12" s="128">
        <v>930</v>
      </c>
      <c r="G12" s="238"/>
      <c r="H12" s="291"/>
      <c r="I12" s="52"/>
    </row>
    <row r="13" spans="1:9" ht="14.1" customHeight="1">
      <c r="A13" s="42" t="s">
        <v>26</v>
      </c>
      <c r="B13" s="128">
        <v>531</v>
      </c>
      <c r="C13" s="128">
        <v>519</v>
      </c>
      <c r="D13" s="128">
        <v>535</v>
      </c>
      <c r="E13" s="128">
        <v>519</v>
      </c>
      <c r="F13" s="128">
        <v>519</v>
      </c>
      <c r="G13" s="238"/>
      <c r="H13" s="291"/>
      <c r="I13" s="52"/>
    </row>
    <row r="14" spans="1:9" ht="14.1" customHeight="1">
      <c r="A14" s="42" t="s">
        <v>27</v>
      </c>
      <c r="B14" s="128">
        <v>450</v>
      </c>
      <c r="C14" s="128">
        <v>434</v>
      </c>
      <c r="D14" s="128">
        <v>419</v>
      </c>
      <c r="E14" s="128">
        <v>389</v>
      </c>
      <c r="F14" s="128">
        <v>411</v>
      </c>
      <c r="G14" s="238"/>
      <c r="H14" s="291"/>
      <c r="I14" s="52"/>
    </row>
    <row r="15" spans="1:9" ht="14.1" customHeight="1">
      <c r="A15" s="42" t="s">
        <v>3</v>
      </c>
      <c r="B15" s="128">
        <v>682</v>
      </c>
      <c r="C15" s="128">
        <v>646</v>
      </c>
      <c r="D15" s="128">
        <v>653</v>
      </c>
      <c r="E15" s="128">
        <v>706</v>
      </c>
      <c r="F15" s="128">
        <v>722</v>
      </c>
      <c r="G15" s="238"/>
      <c r="H15" s="291"/>
      <c r="I15" s="52"/>
    </row>
    <row r="16" spans="1:9" ht="14.1" customHeight="1">
      <c r="A16" s="42" t="s">
        <v>8</v>
      </c>
      <c r="B16" s="128">
        <v>1181</v>
      </c>
      <c r="C16" s="128">
        <v>1185</v>
      </c>
      <c r="D16" s="128">
        <v>1190</v>
      </c>
      <c r="E16" s="128">
        <v>1172</v>
      </c>
      <c r="F16" s="128">
        <v>1207</v>
      </c>
      <c r="G16" s="238"/>
      <c r="H16" s="291"/>
      <c r="I16" s="52"/>
    </row>
    <row r="17" spans="1:10" ht="14.1" customHeight="1">
      <c r="A17" s="42" t="s">
        <v>9</v>
      </c>
      <c r="B17" s="128">
        <v>1051</v>
      </c>
      <c r="C17" s="128">
        <v>1254</v>
      </c>
      <c r="D17" s="128">
        <v>1319</v>
      </c>
      <c r="E17" s="128">
        <v>1484</v>
      </c>
      <c r="F17" s="128">
        <v>1544</v>
      </c>
      <c r="G17" s="238"/>
      <c r="H17" s="291"/>
      <c r="I17" s="52"/>
    </row>
    <row r="18" spans="1:10" ht="14.1" customHeight="1">
      <c r="A18" s="42" t="s">
        <v>1</v>
      </c>
      <c r="B18" s="128">
        <v>477</v>
      </c>
      <c r="C18" s="128">
        <v>504</v>
      </c>
      <c r="D18" s="128">
        <v>548</v>
      </c>
      <c r="E18" s="128">
        <v>548</v>
      </c>
      <c r="F18" s="128">
        <v>623</v>
      </c>
      <c r="G18" s="238"/>
      <c r="H18" s="291"/>
      <c r="I18" s="52"/>
    </row>
    <row r="19" spans="1:10" ht="14.1" customHeight="1">
      <c r="A19" s="42" t="s">
        <v>10</v>
      </c>
      <c r="B19" s="128">
        <v>6252</v>
      </c>
      <c r="C19" s="128">
        <v>6640</v>
      </c>
      <c r="D19" s="128">
        <v>6676</v>
      </c>
      <c r="E19" s="128">
        <v>7980</v>
      </c>
      <c r="F19" s="128">
        <v>7980</v>
      </c>
      <c r="G19" s="238"/>
      <c r="H19" s="291"/>
      <c r="I19" s="52"/>
    </row>
    <row r="20" spans="1:10" ht="14.1" customHeight="1">
      <c r="A20" s="42" t="s">
        <v>11</v>
      </c>
      <c r="B20" s="128">
        <v>33467</v>
      </c>
      <c r="C20" s="128">
        <v>33458</v>
      </c>
      <c r="D20" s="128">
        <v>33885</v>
      </c>
      <c r="E20" s="128">
        <v>34118</v>
      </c>
      <c r="F20" s="128">
        <v>34376</v>
      </c>
      <c r="G20" s="238"/>
      <c r="H20" s="291"/>
      <c r="I20" s="52"/>
    </row>
    <row r="21" spans="1:10" ht="14.1" customHeight="1">
      <c r="A21" s="25"/>
      <c r="B21" s="25"/>
      <c r="C21" s="61"/>
      <c r="D21" s="61"/>
      <c r="E21" s="61"/>
      <c r="F21" s="61"/>
      <c r="G21" s="218"/>
      <c r="H21" s="218"/>
    </row>
    <row r="22" spans="1:10" ht="14.1" customHeight="1">
      <c r="A22" s="49" t="s">
        <v>252</v>
      </c>
      <c r="B22" s="49"/>
      <c r="C22" s="59"/>
      <c r="D22" s="50"/>
      <c r="E22" s="50"/>
      <c r="F22" s="50"/>
    </row>
    <row r="23" spans="1:10" ht="14.1" customHeight="1">
      <c r="A23" s="62" t="s">
        <v>247</v>
      </c>
      <c r="B23" s="62"/>
      <c r="C23" s="63"/>
      <c r="D23" s="50"/>
      <c r="E23" s="50"/>
      <c r="F23" s="50"/>
    </row>
    <row r="24" spans="1:10" ht="14.1" customHeight="1">
      <c r="B24" s="52"/>
      <c r="C24" s="52"/>
      <c r="D24" s="52"/>
      <c r="E24" s="52"/>
      <c r="F24" s="52"/>
    </row>
    <row r="25" spans="1:10" ht="14.1" customHeight="1"/>
    <row r="26" spans="1:10" ht="14.1" customHeight="1"/>
    <row r="27" spans="1:10" ht="14.1" customHeight="1">
      <c r="A27" s="396" t="s">
        <v>430</v>
      </c>
      <c r="B27" s="396"/>
      <c r="C27" s="396"/>
      <c r="D27" s="396"/>
      <c r="E27" s="396"/>
      <c r="F27" s="396"/>
    </row>
    <row r="28" spans="1:10" ht="14.1" customHeight="1"/>
    <row r="29" spans="1:10" ht="14.1" customHeight="1">
      <c r="J29" s="51"/>
    </row>
    <row r="30" spans="1:10" ht="14.1" customHeight="1">
      <c r="J30" s="51"/>
    </row>
    <row r="31" spans="1:10" ht="14.1" customHeight="1">
      <c r="J31" s="51"/>
    </row>
    <row r="32" spans="1:10" ht="14.1" customHeight="1">
      <c r="J32" s="51"/>
    </row>
    <row r="33" spans="7:10" ht="14.1" customHeight="1">
      <c r="H33" s="46"/>
      <c r="I33" s="50"/>
      <c r="J33" s="51"/>
    </row>
    <row r="34" spans="7:10" ht="14.1" customHeight="1">
      <c r="H34" s="171" t="s">
        <v>67</v>
      </c>
      <c r="I34" s="112"/>
      <c r="J34" s="51"/>
    </row>
    <row r="35" spans="7:10" ht="14.1" customHeight="1">
      <c r="H35" s="104"/>
      <c r="I35" s="105"/>
      <c r="J35" s="51"/>
    </row>
    <row r="36" spans="7:10" ht="14.1" customHeight="1">
      <c r="G36" s="42"/>
      <c r="H36" s="113"/>
      <c r="I36" s="167" t="s">
        <v>66</v>
      </c>
      <c r="J36" s="43"/>
    </row>
    <row r="37" spans="7:10" ht="14.1" customHeight="1">
      <c r="G37" s="42"/>
      <c r="H37" s="104" t="s">
        <v>20</v>
      </c>
      <c r="I37" s="105">
        <f>F7</f>
        <v>4790</v>
      </c>
      <c r="J37" s="227"/>
    </row>
    <row r="38" spans="7:10" ht="14.1" customHeight="1">
      <c r="G38" s="42"/>
      <c r="H38" s="104" t="s">
        <v>21</v>
      </c>
      <c r="I38" s="105">
        <f>F12</f>
        <v>930</v>
      </c>
      <c r="J38" s="227"/>
    </row>
    <row r="39" spans="7:10" ht="14.1" customHeight="1">
      <c r="G39" s="42"/>
      <c r="H39" s="104" t="s">
        <v>10</v>
      </c>
      <c r="I39" s="105">
        <f>F19</f>
        <v>7980</v>
      </c>
      <c r="J39" s="227"/>
    </row>
    <row r="40" spans="7:10" ht="14.1" customHeight="1">
      <c r="G40" s="42"/>
      <c r="H40" s="104" t="s">
        <v>8</v>
      </c>
      <c r="I40" s="105">
        <f>F16</f>
        <v>1207</v>
      </c>
      <c r="J40" s="227"/>
    </row>
    <row r="41" spans="7:10" ht="14.1" customHeight="1">
      <c r="G41" s="42"/>
      <c r="H41" s="104" t="s">
        <v>3</v>
      </c>
      <c r="I41" s="105">
        <f>F15</f>
        <v>722</v>
      </c>
      <c r="J41" s="227"/>
    </row>
    <row r="42" spans="7:10" ht="14.1" customHeight="1">
      <c r="H42" s="104" t="s">
        <v>9</v>
      </c>
      <c r="I42" s="105">
        <f>F17</f>
        <v>1544</v>
      </c>
      <c r="J42" s="227"/>
    </row>
    <row r="43" spans="7:10" ht="14.1" customHeight="1">
      <c r="G43" s="42"/>
      <c r="H43" s="106" t="s">
        <v>1</v>
      </c>
      <c r="I43" s="107">
        <f>F18</f>
        <v>623</v>
      </c>
      <c r="J43" s="227"/>
    </row>
    <row r="44" spans="7:10" ht="14.1" customHeight="1">
      <c r="H44" s="44"/>
    </row>
    <row r="45" spans="7:10" ht="14.1" customHeight="1">
      <c r="I45" s="52"/>
    </row>
    <row r="46" spans="7:10" ht="14.1" customHeight="1"/>
    <row r="47" spans="7:10" ht="14.1" customHeight="1"/>
    <row r="48" spans="7:1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</sheetData>
  <mergeCells count="1">
    <mergeCell ref="A27:F27"/>
  </mergeCells>
  <phoneticPr fontId="3" type="noConversion"/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7"/>
  <dimension ref="A1:Q57"/>
  <sheetViews>
    <sheetView zoomScaleNormal="100" workbookViewId="0">
      <selection activeCell="P6" sqref="P6"/>
    </sheetView>
  </sheetViews>
  <sheetFormatPr baseColWidth="10" defaultRowHeight="12.75"/>
  <cols>
    <col min="1" max="1" width="32.42578125" style="3" customWidth="1"/>
    <col min="2" max="2" width="7.5703125" style="3" customWidth="1"/>
    <col min="3" max="6" width="9.7109375" style="3" customWidth="1"/>
    <col min="7" max="7" width="1.7109375" style="3" customWidth="1"/>
    <col min="8" max="8" width="11.42578125" style="3"/>
    <col min="9" max="9" width="14.140625" style="3" customWidth="1"/>
    <col min="10" max="10" width="12.85546875" style="3" customWidth="1"/>
    <col min="11" max="11" width="8.5703125" style="3" customWidth="1"/>
    <col min="12" max="12" width="7.7109375" style="3" customWidth="1"/>
    <col min="13" max="13" width="8.85546875" style="3" customWidth="1"/>
    <col min="14" max="14" width="8.140625" style="3" customWidth="1"/>
    <col min="15" max="15" width="8.28515625" style="3" customWidth="1"/>
    <col min="16" max="16" width="9.85546875" style="3" customWidth="1"/>
    <col min="17" max="16384" width="11.42578125" style="3"/>
  </cols>
  <sheetData>
    <row r="1" spans="1:15" ht="13.5" thickBot="1">
      <c r="A1" s="1" t="s">
        <v>95</v>
      </c>
      <c r="B1" s="2"/>
      <c r="C1" s="2"/>
      <c r="D1" s="2"/>
      <c r="E1" s="2"/>
      <c r="F1" s="2"/>
      <c r="G1" s="2"/>
      <c r="H1" s="2"/>
    </row>
    <row r="2" spans="1:15" ht="14.25">
      <c r="K2" s="196" t="s">
        <v>261</v>
      </c>
    </row>
    <row r="3" spans="1:15" s="8" customFormat="1" ht="14.1" customHeight="1">
      <c r="A3" s="37" t="s">
        <v>300</v>
      </c>
      <c r="B3" s="3"/>
      <c r="C3" s="3"/>
      <c r="D3" s="3"/>
      <c r="E3" s="3"/>
      <c r="I3" s="66"/>
      <c r="J3" s="66"/>
      <c r="K3" s="66"/>
      <c r="L3" s="66"/>
      <c r="M3" s="66"/>
      <c r="N3" s="66"/>
      <c r="O3" s="66"/>
    </row>
    <row r="4" spans="1:15" ht="14.1" customHeight="1">
      <c r="A4" s="53"/>
      <c r="B4" s="54"/>
      <c r="C4" s="54"/>
      <c r="D4" s="54"/>
      <c r="E4" s="54"/>
      <c r="F4" s="53"/>
      <c r="G4" s="53"/>
      <c r="H4" s="53"/>
      <c r="I4" s="397"/>
      <c r="J4" s="397"/>
      <c r="K4" s="397"/>
      <c r="L4" s="397"/>
      <c r="M4" s="397"/>
      <c r="N4" s="56"/>
      <c r="O4" s="56"/>
    </row>
    <row r="5" spans="1:15" ht="14.1" customHeight="1">
      <c r="A5" s="39"/>
      <c r="B5" s="40" t="s">
        <v>6</v>
      </c>
      <c r="C5" s="40"/>
      <c r="D5" s="40"/>
      <c r="E5" s="40"/>
      <c r="F5" s="40"/>
      <c r="G5" s="40"/>
      <c r="H5" s="67" t="s">
        <v>7</v>
      </c>
      <c r="I5" s="66"/>
      <c r="J5"/>
      <c r="K5" s="66"/>
      <c r="L5" s="66"/>
      <c r="M5" s="66"/>
      <c r="N5" s="56"/>
      <c r="O5" s="56"/>
    </row>
    <row r="6" spans="1:15" ht="14.1" customHeight="1">
      <c r="A6" s="9"/>
      <c r="B6" s="10">
        <v>2012</v>
      </c>
      <c r="C6" s="10">
        <v>2013</v>
      </c>
      <c r="D6" s="10">
        <v>2014</v>
      </c>
      <c r="E6" s="10">
        <v>2015</v>
      </c>
      <c r="F6" s="10">
        <v>2016</v>
      </c>
      <c r="G6" s="55"/>
      <c r="H6" s="10">
        <v>2016</v>
      </c>
      <c r="I6" s="288"/>
      <c r="J6" s="251"/>
      <c r="K6" s="66"/>
      <c r="L6" s="66"/>
      <c r="M6" s="66"/>
      <c r="N6" s="56"/>
      <c r="O6" s="56"/>
    </row>
    <row r="7" spans="1:15" ht="14.1" customHeight="1">
      <c r="A7" s="12"/>
      <c r="B7" s="59"/>
      <c r="C7" s="59"/>
      <c r="I7" s="66"/>
      <c r="J7" s="251"/>
      <c r="K7" s="66"/>
      <c r="L7" s="66"/>
      <c r="M7" s="66"/>
      <c r="N7" s="56"/>
      <c r="O7" s="56"/>
    </row>
    <row r="8" spans="1:15" ht="14.1" customHeight="1">
      <c r="A8" s="42" t="s">
        <v>13</v>
      </c>
      <c r="B8" s="50">
        <v>133.41666666666666</v>
      </c>
      <c r="C8" s="50">
        <v>135.25</v>
      </c>
      <c r="D8" s="50">
        <v>134.25</v>
      </c>
      <c r="E8" s="50">
        <v>141</v>
      </c>
      <c r="F8" s="50">
        <v>148.25</v>
      </c>
      <c r="G8" s="197"/>
      <c r="H8" s="50">
        <v>14759.083333333334</v>
      </c>
      <c r="I8" s="219"/>
      <c r="J8" s="251"/>
      <c r="K8" s="66"/>
      <c r="L8" s="66"/>
      <c r="M8" s="66"/>
      <c r="N8" s="56"/>
      <c r="O8" s="56"/>
    </row>
    <row r="9" spans="1:15" ht="6" customHeight="1">
      <c r="A9" s="42"/>
      <c r="B9" s="50"/>
      <c r="C9" s="50"/>
      <c r="D9" s="50"/>
      <c r="E9" s="50"/>
      <c r="F9" s="197"/>
      <c r="G9" s="197"/>
      <c r="H9" s="197"/>
      <c r="I9" s="219"/>
      <c r="J9" s="251"/>
      <c r="K9" s="66"/>
      <c r="L9" s="66"/>
      <c r="M9" s="66"/>
      <c r="N9" s="56"/>
      <c r="O9" s="56"/>
    </row>
    <row r="10" spans="1:15" ht="14.1" customHeight="1">
      <c r="A10" s="42" t="s">
        <v>0</v>
      </c>
      <c r="B10" s="50">
        <v>6003.75</v>
      </c>
      <c r="C10" s="50">
        <v>5855.416666666667</v>
      </c>
      <c r="D10" s="50">
        <v>5828.75</v>
      </c>
      <c r="E10" s="50">
        <v>5960.833333333333</v>
      </c>
      <c r="F10" s="50">
        <v>6041.416666666667</v>
      </c>
      <c r="G10" s="197"/>
      <c r="H10" s="50">
        <v>1463892.75</v>
      </c>
      <c r="I10" s="219"/>
      <c r="J10" s="251"/>
      <c r="K10" s="66"/>
      <c r="L10" s="66"/>
      <c r="M10" s="66"/>
      <c r="N10" s="56"/>
      <c r="O10" s="56"/>
    </row>
    <row r="11" spans="1:15" ht="6" customHeight="1">
      <c r="A11" s="42"/>
      <c r="B11" s="50"/>
      <c r="C11" s="50"/>
      <c r="D11" s="50"/>
      <c r="E11" s="50"/>
      <c r="F11" s="197"/>
      <c r="G11" s="197"/>
      <c r="H11" s="197"/>
      <c r="I11" s="219"/>
      <c r="J11" s="251"/>
      <c r="K11" s="66"/>
      <c r="L11" s="66"/>
      <c r="M11" s="66"/>
      <c r="N11" s="56"/>
      <c r="O11" s="56"/>
    </row>
    <row r="12" spans="1:15" ht="14.1" customHeight="1">
      <c r="A12" s="42" t="s">
        <v>12</v>
      </c>
      <c r="B12" s="50">
        <v>501954</v>
      </c>
      <c r="C12" s="50">
        <v>510211</v>
      </c>
      <c r="D12" s="50">
        <v>539090</v>
      </c>
      <c r="E12" s="50">
        <v>586450</v>
      </c>
      <c r="F12" s="50">
        <v>581745</v>
      </c>
      <c r="G12" s="197"/>
      <c r="H12" s="50">
        <v>99840032</v>
      </c>
      <c r="I12" s="219"/>
      <c r="J12" s="251"/>
      <c r="K12" s="292"/>
      <c r="L12" s="66"/>
      <c r="M12" s="68"/>
      <c r="N12" s="56"/>
      <c r="O12" s="56"/>
    </row>
    <row r="13" spans="1:15" ht="14.1" customHeight="1">
      <c r="A13" s="69" t="s">
        <v>277</v>
      </c>
      <c r="B13" s="50">
        <v>416335</v>
      </c>
      <c r="C13" s="50">
        <v>421830</v>
      </c>
      <c r="D13" s="50">
        <v>437897</v>
      </c>
      <c r="E13" s="50">
        <v>476319</v>
      </c>
      <c r="F13" s="50">
        <v>467035</v>
      </c>
      <c r="G13" s="197"/>
      <c r="H13" s="50">
        <v>49543245</v>
      </c>
      <c r="I13" s="219"/>
      <c r="J13" s="251"/>
      <c r="K13" s="292"/>
      <c r="L13" s="66"/>
      <c r="M13" s="68"/>
      <c r="N13" s="56"/>
      <c r="O13" s="56"/>
    </row>
    <row r="14" spans="1:15" ht="14.1" customHeight="1">
      <c r="A14" s="69" t="s">
        <v>278</v>
      </c>
      <c r="B14" s="50">
        <v>85619</v>
      </c>
      <c r="C14" s="50">
        <v>88381</v>
      </c>
      <c r="D14" s="50">
        <v>101193</v>
      </c>
      <c r="E14" s="50">
        <v>110131</v>
      </c>
      <c r="F14" s="50">
        <v>114710</v>
      </c>
      <c r="G14" s="197"/>
      <c r="H14" s="50">
        <v>50296787</v>
      </c>
      <c r="I14" s="219"/>
      <c r="J14" s="251"/>
      <c r="K14" s="292"/>
      <c r="L14" s="66"/>
      <c r="M14" s="68"/>
      <c r="N14" s="56"/>
      <c r="O14" s="56"/>
    </row>
    <row r="15" spans="1:15" ht="6" customHeight="1">
      <c r="A15" s="42"/>
      <c r="B15" s="50"/>
      <c r="C15" s="50"/>
      <c r="D15" s="50"/>
      <c r="F15" s="198"/>
      <c r="G15" s="197"/>
      <c r="H15" s="197"/>
      <c r="I15" s="219"/>
      <c r="J15" s="251"/>
      <c r="K15" s="292"/>
      <c r="L15" s="66"/>
      <c r="M15" s="68"/>
      <c r="N15" s="56"/>
      <c r="O15" s="56"/>
    </row>
    <row r="16" spans="1:15" ht="14.1" customHeight="1">
      <c r="A16" s="42" t="s">
        <v>4</v>
      </c>
      <c r="B16" s="50">
        <v>878993</v>
      </c>
      <c r="C16" s="50">
        <v>888708</v>
      </c>
      <c r="D16" s="50">
        <v>940862</v>
      </c>
      <c r="E16" s="50">
        <v>996466</v>
      </c>
      <c r="F16" s="50">
        <v>1024329</v>
      </c>
      <c r="G16" s="197"/>
      <c r="H16" s="50">
        <v>331168945</v>
      </c>
      <c r="I16" s="219"/>
      <c r="J16" s="251"/>
      <c r="K16" s="292"/>
      <c r="L16" s="66"/>
      <c r="M16" s="68"/>
      <c r="N16" s="56"/>
      <c r="O16" s="56"/>
    </row>
    <row r="17" spans="1:15" ht="14.1" customHeight="1">
      <c r="A17" s="69" t="s">
        <v>277</v>
      </c>
      <c r="B17" s="50">
        <v>745045</v>
      </c>
      <c r="C17" s="50">
        <v>741810</v>
      </c>
      <c r="D17" s="50">
        <v>778761</v>
      </c>
      <c r="E17" s="50">
        <v>826388</v>
      </c>
      <c r="F17" s="50">
        <v>833346</v>
      </c>
      <c r="G17" s="197"/>
      <c r="H17" s="50">
        <v>114239133</v>
      </c>
      <c r="I17" s="219"/>
      <c r="J17" s="251"/>
      <c r="K17" s="292"/>
      <c r="L17" s="66"/>
      <c r="M17" s="68"/>
      <c r="N17" s="56"/>
      <c r="O17" s="56"/>
    </row>
    <row r="18" spans="1:15" ht="14.1" customHeight="1">
      <c r="A18" s="69" t="s">
        <v>278</v>
      </c>
      <c r="B18" s="50">
        <v>133947</v>
      </c>
      <c r="C18" s="50">
        <v>146898</v>
      </c>
      <c r="D18" s="50">
        <v>162101</v>
      </c>
      <c r="E18" s="50">
        <v>170078</v>
      </c>
      <c r="F18" s="50">
        <v>190983</v>
      </c>
      <c r="G18" s="197"/>
      <c r="H18" s="50">
        <v>216929812</v>
      </c>
      <c r="I18" s="219"/>
      <c r="J18" s="251"/>
      <c r="K18" s="292"/>
      <c r="L18" s="66"/>
      <c r="M18" s="68"/>
      <c r="N18" s="56"/>
      <c r="O18" s="56"/>
    </row>
    <row r="19" spans="1:15" ht="6" customHeight="1">
      <c r="A19" s="42"/>
      <c r="B19" s="50"/>
      <c r="C19" s="50"/>
      <c r="D19" s="50"/>
      <c r="E19" s="50"/>
      <c r="F19" s="197"/>
      <c r="G19" s="197"/>
      <c r="H19" s="197"/>
      <c r="I19" s="219"/>
      <c r="J19" s="251"/>
      <c r="K19" s="292"/>
      <c r="L19" s="66"/>
      <c r="M19" s="68"/>
      <c r="N19" s="56"/>
      <c r="O19" s="56"/>
    </row>
    <row r="20" spans="1:15" ht="14.1" customHeight="1">
      <c r="A20" s="42" t="s">
        <v>253</v>
      </c>
      <c r="B20" s="70">
        <v>39.711047400929985</v>
      </c>
      <c r="C20" s="70">
        <v>41.247266348822315</v>
      </c>
      <c r="D20" s="70">
        <v>43.863501179498179</v>
      </c>
      <c r="E20" s="70">
        <v>45.413995106948136</v>
      </c>
      <c r="F20" s="70">
        <v>45.705180076416951</v>
      </c>
      <c r="G20" s="322"/>
      <c r="H20" s="70">
        <v>59.836614048968642</v>
      </c>
      <c r="I20" s="219"/>
      <c r="J20" s="293"/>
      <c r="K20" s="218"/>
      <c r="L20" s="66"/>
      <c r="N20" s="56"/>
      <c r="O20" s="56"/>
    </row>
    <row r="21" spans="1:15" ht="6" customHeight="1">
      <c r="A21" s="42"/>
      <c r="B21" s="50"/>
      <c r="C21" s="50"/>
      <c r="D21" s="50"/>
      <c r="E21" s="50"/>
      <c r="F21" s="197"/>
      <c r="G21" s="197"/>
      <c r="H21" s="322"/>
      <c r="I21" s="219"/>
      <c r="J21" s="293"/>
      <c r="K21" s="292"/>
      <c r="L21" s="66"/>
      <c r="M21" s="68"/>
      <c r="N21" s="56"/>
      <c r="O21" s="56"/>
    </row>
    <row r="22" spans="1:15" ht="14.1" customHeight="1">
      <c r="A22" s="42" t="s">
        <v>254</v>
      </c>
      <c r="B22" s="70">
        <v>55.146162814907356</v>
      </c>
      <c r="C22" s="70">
        <v>56.180181598235244</v>
      </c>
      <c r="D22" s="70">
        <v>58.83</v>
      </c>
      <c r="E22" s="70">
        <v>59.957346987278072</v>
      </c>
      <c r="F22" s="70">
        <v>61.937553829813645</v>
      </c>
      <c r="G22" s="322"/>
      <c r="H22" s="70">
        <v>65.158064743814066</v>
      </c>
      <c r="I22" s="219"/>
      <c r="J22" s="293"/>
      <c r="K22" s="218"/>
      <c r="L22" s="66"/>
      <c r="N22" s="56"/>
      <c r="O22" s="56"/>
    </row>
    <row r="23" spans="1:15" ht="6" customHeight="1">
      <c r="A23" s="42"/>
      <c r="B23" s="50"/>
      <c r="C23" s="50"/>
      <c r="D23" s="50"/>
      <c r="E23" s="50"/>
      <c r="F23" s="197"/>
      <c r="G23" s="197"/>
      <c r="H23" s="197"/>
      <c r="I23" s="219"/>
      <c r="J23" s="251"/>
      <c r="K23" s="292"/>
      <c r="L23" s="66"/>
      <c r="M23" s="68"/>
      <c r="N23" s="56"/>
      <c r="O23" s="56"/>
    </row>
    <row r="24" spans="1:15" ht="14.1" customHeight="1">
      <c r="A24" s="42" t="s">
        <v>5</v>
      </c>
      <c r="B24" s="70">
        <v>1.7513040141652911</v>
      </c>
      <c r="C24" s="70">
        <v>1.7418440605945384</v>
      </c>
      <c r="D24" s="70">
        <v>1.75</v>
      </c>
      <c r="E24" s="70">
        <v>1.6991491175718301</v>
      </c>
      <c r="F24" s="70">
        <v>1.7607869427326406</v>
      </c>
      <c r="G24" s="322"/>
      <c r="H24" s="70">
        <v>3.3169955814918008</v>
      </c>
      <c r="I24" s="219"/>
      <c r="J24" s="251"/>
      <c r="K24" s="292"/>
      <c r="L24" s="66"/>
      <c r="M24" s="68"/>
      <c r="N24" s="56"/>
      <c r="O24" s="56"/>
    </row>
    <row r="25" spans="1:15" ht="6" customHeight="1">
      <c r="A25" s="42"/>
      <c r="B25" s="50"/>
      <c r="C25" s="50"/>
      <c r="D25" s="50"/>
      <c r="E25" s="50"/>
      <c r="F25" s="197"/>
      <c r="G25" s="197"/>
      <c r="H25" s="197"/>
      <c r="I25" s="219"/>
      <c r="J25" s="251"/>
      <c r="K25" s="66"/>
      <c r="L25" s="66"/>
      <c r="M25" s="66"/>
      <c r="N25" s="56"/>
      <c r="O25" s="56"/>
    </row>
    <row r="26" spans="1:15" ht="14.1" customHeight="1">
      <c r="A26" s="42" t="s">
        <v>17</v>
      </c>
      <c r="B26" s="50">
        <v>819.16666666666663</v>
      </c>
      <c r="C26" s="50">
        <v>774.33333333333337</v>
      </c>
      <c r="D26" s="50">
        <v>796.75</v>
      </c>
      <c r="E26" s="50">
        <v>818.83333333333337</v>
      </c>
      <c r="F26" s="50">
        <v>839.25</v>
      </c>
      <c r="G26" s="197"/>
      <c r="H26" s="50">
        <v>200599.58333333334</v>
      </c>
      <c r="I26" s="219"/>
      <c r="J26" s="251"/>
      <c r="K26" s="66"/>
      <c r="L26" s="66"/>
      <c r="M26" s="66"/>
      <c r="N26" s="56"/>
      <c r="O26" s="56"/>
    </row>
    <row r="27" spans="1:15" ht="14.1" customHeight="1">
      <c r="A27" s="25"/>
      <c r="B27" s="25"/>
      <c r="C27" s="25"/>
      <c r="D27" s="25"/>
      <c r="E27" s="25"/>
      <c r="F27" s="25"/>
      <c r="G27" s="25"/>
      <c r="H27" s="25"/>
      <c r="I27" s="218"/>
      <c r="J27" s="218"/>
      <c r="K27" s="218"/>
    </row>
    <row r="28" spans="1:15" ht="14.1" customHeight="1">
      <c r="A28" s="49" t="s">
        <v>222</v>
      </c>
      <c r="B28" s="49"/>
      <c r="C28" s="49"/>
      <c r="D28" s="49"/>
      <c r="E28" s="49"/>
      <c r="F28" s="49"/>
      <c r="G28" s="49"/>
      <c r="H28" s="49"/>
      <c r="I28" s="218"/>
      <c r="J28" s="218"/>
      <c r="K28" s="218"/>
    </row>
    <row r="29" spans="1:15" ht="14.1" customHeight="1">
      <c r="A29" s="12"/>
      <c r="B29" s="59"/>
      <c r="C29" s="50"/>
      <c r="D29" s="50"/>
      <c r="E29" s="50"/>
      <c r="I29" s="218"/>
      <c r="J29" s="218"/>
      <c r="K29" s="218"/>
    </row>
    <row r="30" spans="1:15" ht="14.1" customHeight="1">
      <c r="A30" s="12"/>
      <c r="B30" s="59"/>
      <c r="C30" s="59"/>
      <c r="D30" s="59"/>
      <c r="E30" s="59"/>
      <c r="F30" s="59"/>
      <c r="G30" s="59"/>
      <c r="H30" s="59"/>
    </row>
    <row r="31" spans="1:15" ht="14.1" customHeight="1">
      <c r="A31" s="12"/>
      <c r="B31" s="59"/>
      <c r="C31" s="50"/>
      <c r="D31" s="50"/>
      <c r="E31" s="50"/>
    </row>
    <row r="32" spans="1:15" ht="14.1" customHeight="1">
      <c r="A32" s="12"/>
      <c r="B32" s="59"/>
      <c r="C32" s="50"/>
      <c r="D32" s="50"/>
      <c r="E32" s="50"/>
    </row>
    <row r="33" spans="1:17" ht="14.1" customHeight="1">
      <c r="A33" s="396" t="s">
        <v>431</v>
      </c>
      <c r="B33" s="396"/>
      <c r="C33" s="396"/>
      <c r="D33" s="396"/>
      <c r="E33" s="396"/>
      <c r="F33" s="396"/>
      <c r="G33" s="396"/>
      <c r="H33" s="396"/>
    </row>
    <row r="34" spans="1:17" ht="14.1" customHeight="1">
      <c r="A34" s="396"/>
      <c r="B34" s="396"/>
      <c r="C34" s="396"/>
      <c r="D34" s="396"/>
      <c r="E34" s="396"/>
      <c r="F34" s="396"/>
      <c r="G34" s="396"/>
      <c r="H34" s="396"/>
      <c r="J34" s="111" t="s">
        <v>37</v>
      </c>
      <c r="K34" s="15"/>
      <c r="L34" s="15"/>
      <c r="M34" s="15"/>
      <c r="N34" s="15"/>
      <c r="O34" s="15"/>
      <c r="P34" s="101"/>
    </row>
    <row r="35" spans="1:17">
      <c r="A35" s="8"/>
      <c r="B35" s="8"/>
      <c r="C35" s="8"/>
      <c r="D35" s="8"/>
      <c r="E35" s="8"/>
      <c r="F35" s="8"/>
      <c r="G35" s="8"/>
      <c r="H35" s="8"/>
      <c r="J35" s="104" t="s">
        <v>4</v>
      </c>
      <c r="K35" s="5"/>
      <c r="L35" s="5"/>
      <c r="M35" s="5"/>
      <c r="N35" s="5"/>
      <c r="O35" s="5"/>
      <c r="P35" s="103"/>
    </row>
    <row r="36" spans="1:17">
      <c r="A36" s="8"/>
      <c r="B36" s="8"/>
      <c r="C36" s="8"/>
      <c r="D36" s="8"/>
      <c r="E36" s="8"/>
      <c r="F36" s="8"/>
      <c r="G36" s="8"/>
      <c r="H36" s="8"/>
      <c r="J36" s="102"/>
      <c r="K36" s="35" t="s">
        <v>38</v>
      </c>
      <c r="L36" s="35" t="s">
        <v>45</v>
      </c>
      <c r="M36" s="35" t="s">
        <v>68</v>
      </c>
      <c r="N36" s="35" t="s">
        <v>246</v>
      </c>
      <c r="O36" s="35" t="s">
        <v>275</v>
      </c>
      <c r="P36" s="167" t="s">
        <v>385</v>
      </c>
    </row>
    <row r="37" spans="1:17">
      <c r="A37" s="8"/>
      <c r="B37" s="8"/>
      <c r="C37" s="8"/>
      <c r="D37" s="8"/>
      <c r="E37" s="8"/>
      <c r="F37" s="8"/>
      <c r="G37" s="8"/>
      <c r="H37" s="8"/>
      <c r="J37" s="172" t="s">
        <v>277</v>
      </c>
      <c r="K37" s="70">
        <v>5.7681155208332058</v>
      </c>
      <c r="L37" s="70">
        <v>-6.9453308736743598</v>
      </c>
      <c r="M37" s="70">
        <f>((C17-B17)/B17)*100</f>
        <v>-0.4342019609553785</v>
      </c>
      <c r="N37" s="70">
        <f t="shared" ref="N37:P37" si="0">((D17-C17)/C17)*100</f>
        <v>4.9811946455291789</v>
      </c>
      <c r="O37" s="70">
        <f t="shared" si="0"/>
        <v>6.1157402592066115</v>
      </c>
      <c r="P37" s="108">
        <f t="shared" si="0"/>
        <v>0.84197737624457281</v>
      </c>
    </row>
    <row r="38" spans="1:17">
      <c r="A38" s="8"/>
      <c r="B38" s="8"/>
      <c r="C38" s="8"/>
      <c r="D38" s="8"/>
      <c r="E38" s="8"/>
      <c r="F38" s="8"/>
      <c r="G38" s="8"/>
      <c r="H38" s="8"/>
      <c r="J38" s="203" t="s">
        <v>278</v>
      </c>
      <c r="K38" s="109">
        <v>0.11354612718650348</v>
      </c>
      <c r="L38" s="109">
        <v>-0.70644922164566637</v>
      </c>
      <c r="M38" s="109">
        <f>((C18-B18)/B18)*100</f>
        <v>9.6687495800577832</v>
      </c>
      <c r="N38" s="109">
        <f t="shared" ref="N38" si="1">((D18-C18)/C18)*100</f>
        <v>10.349358057972198</v>
      </c>
      <c r="O38" s="109">
        <f t="shared" ref="O38" si="2">((E18-D18)/D18)*100</f>
        <v>4.9210060394445438</v>
      </c>
      <c r="P38" s="110">
        <f t="shared" ref="P38" si="3">((F18-E18)/E18)*100</f>
        <v>12.291419231176285</v>
      </c>
    </row>
    <row r="39" spans="1:17">
      <c r="A39" s="8"/>
      <c r="B39" s="8"/>
      <c r="C39" s="8"/>
      <c r="D39" s="8"/>
      <c r="E39" s="8"/>
      <c r="F39" s="8"/>
      <c r="G39" s="8"/>
      <c r="H39" s="8"/>
    </row>
    <row r="40" spans="1:17">
      <c r="A40" s="8"/>
      <c r="B40" s="8"/>
      <c r="C40" s="8"/>
      <c r="D40" s="8"/>
      <c r="E40" s="8"/>
      <c r="F40" s="8"/>
      <c r="G40" s="8"/>
      <c r="H40" s="8"/>
      <c r="M40" s="98"/>
      <c r="N40" s="98"/>
      <c r="O40" s="98"/>
      <c r="P40" s="98"/>
    </row>
    <row r="41" spans="1:17">
      <c r="A41" s="8"/>
      <c r="B41" s="8"/>
      <c r="C41" s="8"/>
      <c r="D41" s="8"/>
      <c r="E41" s="8"/>
      <c r="F41" s="8"/>
      <c r="G41" s="8"/>
      <c r="H41" s="8"/>
      <c r="I41" s="42"/>
      <c r="J41" s="176"/>
      <c r="K41" s="176"/>
      <c r="L41" s="176"/>
      <c r="M41" s="98"/>
      <c r="N41" s="98"/>
      <c r="O41" s="98"/>
      <c r="P41" s="98"/>
    </row>
    <row r="42" spans="1:17">
      <c r="A42" s="8"/>
      <c r="B42" s="8"/>
      <c r="C42" s="8"/>
      <c r="D42" s="8"/>
      <c r="E42" s="8"/>
      <c r="F42" s="8"/>
      <c r="G42" s="8"/>
      <c r="H42" s="8"/>
      <c r="J42" s="177"/>
      <c r="K42" s="178"/>
      <c r="L42" s="178"/>
      <c r="M42" s="98"/>
      <c r="N42" s="98"/>
      <c r="O42" s="98"/>
      <c r="P42" s="98"/>
    </row>
    <row r="43" spans="1:17">
      <c r="A43" s="8"/>
      <c r="B43" s="8"/>
      <c r="C43" s="8"/>
      <c r="D43" s="8"/>
      <c r="E43" s="8"/>
      <c r="F43" s="8"/>
      <c r="G43" s="8"/>
      <c r="H43" s="8"/>
      <c r="I43" s="69"/>
      <c r="J43" s="179"/>
      <c r="K43" s="178"/>
      <c r="L43" s="178"/>
      <c r="M43" s="98"/>
      <c r="N43" s="98"/>
      <c r="O43" s="98"/>
      <c r="P43" s="98"/>
      <c r="Q43" s="50"/>
    </row>
    <row r="44" spans="1:17">
      <c r="A44" s="8"/>
      <c r="B44" s="8"/>
      <c r="C44" s="8"/>
      <c r="D44" s="8"/>
      <c r="E44" s="8"/>
      <c r="F44" s="8"/>
      <c r="G44" s="8"/>
      <c r="H44" s="8"/>
      <c r="I44" s="69"/>
      <c r="J44" s="179"/>
      <c r="K44" s="178"/>
      <c r="L44" s="178"/>
      <c r="M44" s="178"/>
      <c r="N44" s="178"/>
      <c r="O44" s="178"/>
      <c r="P44" s="178"/>
      <c r="Q44" s="50"/>
    </row>
    <row r="45" spans="1:17">
      <c r="A45" s="8"/>
      <c r="B45" s="8"/>
      <c r="C45" s="8"/>
      <c r="D45" s="8"/>
      <c r="E45" s="8"/>
      <c r="F45" s="8"/>
      <c r="G45" s="8"/>
      <c r="H45" s="8"/>
      <c r="L45" s="178"/>
      <c r="M45" s="178"/>
      <c r="N45" s="178"/>
      <c r="O45" s="178"/>
      <c r="P45" s="178"/>
    </row>
    <row r="46" spans="1:17">
      <c r="A46" s="8"/>
      <c r="B46" s="8"/>
      <c r="C46" s="8"/>
      <c r="D46" s="8"/>
      <c r="E46" s="8"/>
      <c r="F46" s="8"/>
      <c r="G46" s="8"/>
      <c r="H46" s="8"/>
      <c r="M46" s="98"/>
      <c r="N46" s="98"/>
      <c r="O46" s="98"/>
      <c r="P46" s="98"/>
    </row>
    <row r="47" spans="1:17">
      <c r="A47" s="8"/>
      <c r="B47" s="8"/>
      <c r="C47" s="8"/>
      <c r="D47" s="8"/>
      <c r="E47" s="8"/>
      <c r="F47" s="8"/>
      <c r="G47" s="8"/>
      <c r="H47" s="8"/>
    </row>
    <row r="48" spans="1:17">
      <c r="A48" s="8"/>
      <c r="B48" s="8"/>
      <c r="C48" s="8"/>
      <c r="D48" s="8"/>
      <c r="E48" s="8"/>
      <c r="F48" s="8"/>
      <c r="G48" s="8"/>
      <c r="H48" s="8"/>
    </row>
    <row r="49" spans="1:8">
      <c r="A49" s="8"/>
      <c r="B49" s="8"/>
      <c r="C49" s="8"/>
      <c r="D49" s="8"/>
      <c r="E49" s="8"/>
      <c r="F49" s="8"/>
      <c r="G49" s="8"/>
      <c r="H49" s="8"/>
    </row>
    <row r="50" spans="1:8">
      <c r="A50" s="8"/>
      <c r="B50" s="8"/>
      <c r="C50" s="8"/>
      <c r="D50" s="8"/>
      <c r="E50" s="8"/>
      <c r="F50" s="8"/>
      <c r="G50" s="8"/>
      <c r="H50" s="8"/>
    </row>
    <row r="51" spans="1:8">
      <c r="A51" s="8"/>
      <c r="B51" s="8"/>
      <c r="C51" s="8"/>
      <c r="D51" s="8"/>
      <c r="E51" s="8"/>
      <c r="F51" s="8"/>
      <c r="G51" s="8"/>
      <c r="H51" s="8"/>
    </row>
    <row r="52" spans="1:8">
      <c r="A52" s="8"/>
      <c r="B52" s="8"/>
      <c r="C52" s="8"/>
      <c r="D52" s="8"/>
      <c r="E52" s="8"/>
      <c r="F52" s="8"/>
      <c r="G52" s="8"/>
      <c r="H52" s="8"/>
    </row>
    <row r="53" spans="1:8">
      <c r="A53" s="8"/>
      <c r="B53" s="8"/>
      <c r="C53" s="8"/>
      <c r="D53" s="8"/>
      <c r="E53" s="8"/>
      <c r="F53" s="8"/>
      <c r="G53" s="8"/>
      <c r="H53" s="8"/>
    </row>
    <row r="54" spans="1:8">
      <c r="A54" s="71"/>
      <c r="B54" s="59"/>
      <c r="C54" s="59"/>
      <c r="D54" s="59"/>
      <c r="E54" s="59"/>
    </row>
    <row r="55" spans="1:8">
      <c r="A55" s="71"/>
      <c r="B55" s="59"/>
      <c r="C55" s="59"/>
      <c r="D55" s="59"/>
      <c r="E55" s="59"/>
    </row>
    <row r="56" spans="1:8">
      <c r="A56" s="71"/>
      <c r="B56" s="59"/>
      <c r="C56" s="59"/>
      <c r="D56" s="59"/>
      <c r="E56" s="59"/>
    </row>
    <row r="57" spans="1:8" ht="14.1" customHeight="1">
      <c r="A57" s="71"/>
      <c r="B57" s="59"/>
      <c r="C57" s="59"/>
      <c r="D57" s="59"/>
      <c r="E57" s="59"/>
    </row>
  </sheetData>
  <mergeCells count="3">
    <mergeCell ref="I4:M4"/>
    <mergeCell ref="A33:H33"/>
    <mergeCell ref="A34:H34"/>
  </mergeCells>
  <phoneticPr fontId="3" type="noConversion"/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zoomScaleNormal="100" workbookViewId="0">
      <selection activeCell="P6" sqref="P6"/>
    </sheetView>
  </sheetViews>
  <sheetFormatPr baseColWidth="10" defaultRowHeight="12.75"/>
  <cols>
    <col min="1" max="1" width="32.5703125" style="202" customWidth="1"/>
    <col min="2" max="2" width="7.5703125" style="202" customWidth="1"/>
    <col min="3" max="6" width="9.7109375" style="202" customWidth="1"/>
    <col min="7" max="7" width="1.7109375" style="202" customWidth="1"/>
    <col min="8" max="8" width="11.42578125" style="202"/>
    <col min="9" max="9" width="14.140625" style="202" customWidth="1"/>
    <col min="10" max="10" width="12.85546875" style="202" customWidth="1"/>
    <col min="11" max="11" width="8.5703125" style="202" customWidth="1"/>
    <col min="12" max="12" width="7.7109375" style="202" customWidth="1"/>
    <col min="13" max="13" width="8.85546875" style="202" customWidth="1"/>
    <col min="14" max="14" width="8.140625" style="202" customWidth="1"/>
    <col min="15" max="15" width="8.28515625" style="202" customWidth="1"/>
    <col min="16" max="16" width="9.85546875" style="202" customWidth="1"/>
    <col min="17" max="16384" width="11.42578125" style="202"/>
  </cols>
  <sheetData>
    <row r="1" spans="1:13" ht="13.5" thickBot="1">
      <c r="A1" s="1" t="s">
        <v>95</v>
      </c>
      <c r="B1" s="2"/>
      <c r="C1" s="2"/>
      <c r="D1" s="2"/>
      <c r="E1" s="2"/>
      <c r="F1" s="2"/>
      <c r="G1" s="2"/>
      <c r="H1" s="2"/>
    </row>
    <row r="2" spans="1:13" ht="14.1" customHeight="1">
      <c r="F2" s="201"/>
      <c r="G2" s="201"/>
      <c r="H2" s="201"/>
      <c r="K2" s="196" t="s">
        <v>261</v>
      </c>
    </row>
    <row r="3" spans="1:13" ht="14.1" customHeight="1">
      <c r="A3" s="37" t="s">
        <v>301</v>
      </c>
      <c r="F3" s="201"/>
      <c r="G3" s="201"/>
      <c r="H3" s="201"/>
    </row>
    <row r="4" spans="1:13" ht="14.1" customHeight="1">
      <c r="A4" s="53"/>
      <c r="B4" s="54"/>
      <c r="C4" s="54"/>
      <c r="D4" s="54"/>
      <c r="E4" s="54"/>
      <c r="F4" s="53"/>
      <c r="G4" s="53"/>
      <c r="H4" s="53"/>
      <c r="J4"/>
    </row>
    <row r="5" spans="1:13" ht="14.1" customHeight="1">
      <c r="A5" s="39"/>
      <c r="B5" s="40" t="s">
        <v>6</v>
      </c>
      <c r="C5" s="40"/>
      <c r="D5" s="40"/>
      <c r="E5" s="40"/>
      <c r="F5" s="40"/>
      <c r="G5" s="40"/>
      <c r="H5" s="67" t="s">
        <v>7</v>
      </c>
      <c r="J5"/>
    </row>
    <row r="6" spans="1:13" ht="14.1" customHeight="1">
      <c r="A6" s="9"/>
      <c r="B6" s="10">
        <v>2012</v>
      </c>
      <c r="C6" s="10">
        <v>2013</v>
      </c>
      <c r="D6" s="10">
        <v>2014</v>
      </c>
      <c r="E6" s="10">
        <v>2015</v>
      </c>
      <c r="F6" s="10">
        <v>2016</v>
      </c>
      <c r="G6" s="55"/>
      <c r="H6" s="10">
        <v>2016</v>
      </c>
      <c r="I6" s="163"/>
      <c r="J6" s="251"/>
      <c r="L6"/>
      <c r="M6"/>
    </row>
    <row r="7" spans="1:13" ht="14.1" customHeight="1">
      <c r="A7" s="12"/>
      <c r="B7" s="59"/>
      <c r="C7" s="59"/>
      <c r="D7" s="59"/>
      <c r="I7" s="218"/>
      <c r="J7" s="251"/>
      <c r="L7"/>
      <c r="M7"/>
    </row>
    <row r="8" spans="1:13" ht="14.1" customHeight="1">
      <c r="A8" s="42" t="s">
        <v>13</v>
      </c>
      <c r="B8" s="50">
        <v>7.6040000000000001</v>
      </c>
      <c r="C8" s="50">
        <v>7.7380000000000004</v>
      </c>
      <c r="D8" s="50">
        <v>7.66</v>
      </c>
      <c r="E8" s="50">
        <v>7.66</v>
      </c>
      <c r="F8" s="50">
        <v>7.7619999999999996</v>
      </c>
      <c r="G8" s="197"/>
      <c r="H8" s="50">
        <v>772.67999999999984</v>
      </c>
      <c r="I8" s="219"/>
      <c r="J8" s="251"/>
      <c r="L8"/>
      <c r="M8"/>
    </row>
    <row r="9" spans="1:13" ht="14.1" customHeight="1">
      <c r="A9" s="42" t="s">
        <v>0</v>
      </c>
      <c r="B9" s="50">
        <v>6304</v>
      </c>
      <c r="C9" s="50">
        <v>7457.76</v>
      </c>
      <c r="D9" s="50">
        <v>7437.39</v>
      </c>
      <c r="E9" s="50">
        <v>7420.89</v>
      </c>
      <c r="F9" s="50">
        <v>7454.59</v>
      </c>
      <c r="G9" s="197"/>
      <c r="H9" s="50">
        <v>501630.86</v>
      </c>
      <c r="I9" s="219"/>
      <c r="J9" s="251"/>
      <c r="L9"/>
      <c r="M9"/>
    </row>
    <row r="10" spans="1:13" ht="14.1" customHeight="1">
      <c r="A10" s="42" t="s">
        <v>14</v>
      </c>
      <c r="B10" s="50">
        <v>2061.9899999999998</v>
      </c>
      <c r="C10" s="50">
        <v>2265.7399999999998</v>
      </c>
      <c r="D10" s="50">
        <v>2266.9160000000002</v>
      </c>
      <c r="E10" s="50">
        <v>2260.3000000000002</v>
      </c>
      <c r="F10" s="50">
        <v>2270.19</v>
      </c>
      <c r="G10" s="197"/>
      <c r="H10" s="50">
        <v>155474.84</v>
      </c>
      <c r="I10" s="219"/>
      <c r="J10" s="251"/>
      <c r="L10"/>
      <c r="M10"/>
    </row>
    <row r="11" spans="1:13" ht="14.1" customHeight="1">
      <c r="A11" s="42" t="s">
        <v>15</v>
      </c>
      <c r="B11" s="50">
        <v>478592.96</v>
      </c>
      <c r="C11" s="50">
        <v>480025.08</v>
      </c>
      <c r="D11" s="50">
        <v>495452</v>
      </c>
      <c r="E11" s="50">
        <v>501174.54</v>
      </c>
      <c r="F11" s="50">
        <v>508088.18</v>
      </c>
      <c r="G11" s="197"/>
      <c r="H11" s="50">
        <v>22017678.469999999</v>
      </c>
      <c r="I11" s="219"/>
      <c r="J11" s="251"/>
      <c r="L11"/>
      <c r="M11"/>
    </row>
    <row r="12" spans="1:13" ht="6" customHeight="1">
      <c r="A12" s="42"/>
      <c r="B12" s="50"/>
      <c r="C12" s="50"/>
      <c r="D12" s="50"/>
      <c r="E12" s="50"/>
      <c r="F12" s="197"/>
      <c r="G12" s="197"/>
      <c r="H12" s="197"/>
      <c r="I12" s="219"/>
      <c r="J12" s="251"/>
      <c r="L12"/>
      <c r="M12"/>
    </row>
    <row r="13" spans="1:13" ht="14.1" customHeight="1">
      <c r="A13" s="42" t="s">
        <v>12</v>
      </c>
      <c r="B13" s="50">
        <v>116844.03</v>
      </c>
      <c r="C13" s="50">
        <v>115238.18</v>
      </c>
      <c r="D13" s="50">
        <v>109319</v>
      </c>
      <c r="E13" s="50">
        <v>111530</v>
      </c>
      <c r="F13" s="50">
        <v>113312.56</v>
      </c>
      <c r="G13" s="197"/>
      <c r="H13" s="50">
        <v>7398540.2400000002</v>
      </c>
      <c r="I13" s="219"/>
      <c r="J13" s="251"/>
      <c r="L13"/>
      <c r="M13"/>
    </row>
    <row r="14" spans="1:13" ht="14.1" customHeight="1">
      <c r="A14" s="69" t="s">
        <v>277</v>
      </c>
      <c r="B14" s="50">
        <v>103251.96</v>
      </c>
      <c r="C14" s="50">
        <v>101092.46</v>
      </c>
      <c r="D14" s="50">
        <v>94782</v>
      </c>
      <c r="E14" s="50">
        <v>96995.94</v>
      </c>
      <c r="F14" s="50">
        <v>94604.23</v>
      </c>
      <c r="G14" s="197"/>
      <c r="H14" s="50">
        <v>4883031.3499999996</v>
      </c>
      <c r="I14" s="219"/>
      <c r="J14" s="251"/>
    </row>
    <row r="15" spans="1:13" ht="14.1" customHeight="1">
      <c r="A15" s="69" t="s">
        <v>278</v>
      </c>
      <c r="B15" s="50">
        <v>13592.06</v>
      </c>
      <c r="C15" s="50">
        <v>14145.72</v>
      </c>
      <c r="D15" s="50">
        <v>14537</v>
      </c>
      <c r="E15" s="50">
        <v>14534.06</v>
      </c>
      <c r="F15" s="50">
        <v>18708.330000000002</v>
      </c>
      <c r="G15" s="197"/>
      <c r="H15" s="50">
        <v>2515508.89</v>
      </c>
      <c r="I15" s="219"/>
      <c r="J15" s="251"/>
    </row>
    <row r="16" spans="1:13" ht="6" customHeight="1">
      <c r="A16" s="42"/>
      <c r="B16" s="50"/>
      <c r="C16" s="50"/>
      <c r="D16" s="50"/>
      <c r="E16" s="50"/>
      <c r="F16" s="197"/>
      <c r="G16" s="197"/>
      <c r="H16" s="197"/>
      <c r="I16" s="219"/>
      <c r="J16" s="251"/>
    </row>
    <row r="17" spans="1:10" ht="14.1" customHeight="1">
      <c r="A17" s="42" t="s">
        <v>4</v>
      </c>
      <c r="B17" s="50">
        <v>358009.42</v>
      </c>
      <c r="C17" s="50">
        <v>342075.24</v>
      </c>
      <c r="D17" s="50">
        <v>324847</v>
      </c>
      <c r="E17" s="50">
        <v>314587</v>
      </c>
      <c r="F17" s="50">
        <v>331824.88</v>
      </c>
      <c r="G17" s="197"/>
      <c r="H17" s="50">
        <v>36641635.590000004</v>
      </c>
      <c r="I17" s="219"/>
      <c r="J17" s="251"/>
    </row>
    <row r="18" spans="1:10" ht="14.1" customHeight="1">
      <c r="A18" s="69" t="s">
        <v>277</v>
      </c>
      <c r="B18" s="50">
        <v>334649.65999999997</v>
      </c>
      <c r="C18" s="50">
        <v>316570.23</v>
      </c>
      <c r="D18" s="50">
        <v>298751</v>
      </c>
      <c r="E18" s="50">
        <v>288245.46000000002</v>
      </c>
      <c r="F18" s="50">
        <v>300069.7</v>
      </c>
      <c r="G18" s="197"/>
      <c r="H18" s="50">
        <v>18846895.84</v>
      </c>
      <c r="I18" s="219"/>
      <c r="J18" s="251"/>
    </row>
    <row r="19" spans="1:10" ht="14.1" customHeight="1">
      <c r="A19" s="69" t="s">
        <v>278</v>
      </c>
      <c r="B19" s="50">
        <v>23359.759999999998</v>
      </c>
      <c r="C19" s="50">
        <v>25505.01</v>
      </c>
      <c r="D19" s="50">
        <v>26096</v>
      </c>
      <c r="E19" s="50">
        <v>26341.54</v>
      </c>
      <c r="F19" s="50">
        <v>31755.18</v>
      </c>
      <c r="G19" s="197"/>
      <c r="H19" s="50">
        <v>17794739.75</v>
      </c>
      <c r="I19" s="219"/>
      <c r="J19" s="294"/>
    </row>
    <row r="20" spans="1:10" ht="6" customHeight="1">
      <c r="A20" s="42"/>
      <c r="B20" s="50"/>
      <c r="C20" s="50"/>
      <c r="D20" s="50"/>
      <c r="E20" s="50"/>
      <c r="F20" s="197"/>
      <c r="G20" s="197"/>
      <c r="H20" s="197"/>
      <c r="I20" s="219"/>
      <c r="J20" s="251"/>
    </row>
    <row r="21" spans="1:10" ht="14.1" customHeight="1">
      <c r="A21" s="42" t="s">
        <v>320</v>
      </c>
      <c r="B21" s="70">
        <v>63.426900000000003</v>
      </c>
      <c r="C21" s="70">
        <v>58.052599999999998</v>
      </c>
      <c r="D21" s="70">
        <v>59.9</v>
      </c>
      <c r="E21" s="70">
        <v>60.778500000000001</v>
      </c>
      <c r="F21" s="70">
        <v>61.170900000000003</v>
      </c>
      <c r="G21" s="322"/>
      <c r="H21" s="70">
        <v>38.621600000000001</v>
      </c>
      <c r="I21" s="219"/>
      <c r="J21" s="293"/>
    </row>
    <row r="22" spans="1:10" ht="6" customHeight="1">
      <c r="A22" s="42"/>
      <c r="B22" s="70"/>
      <c r="C22" s="70"/>
      <c r="D22" s="70"/>
      <c r="E22" s="70"/>
      <c r="F22" s="322"/>
      <c r="G22" s="322"/>
      <c r="H22" s="322"/>
      <c r="I22" s="219"/>
      <c r="J22" s="293"/>
    </row>
    <row r="23" spans="1:10" ht="14.1" customHeight="1">
      <c r="A23" s="42" t="s">
        <v>321</v>
      </c>
      <c r="B23" s="70">
        <v>64.007599999999996</v>
      </c>
      <c r="C23" s="70">
        <v>58.301600000000001</v>
      </c>
      <c r="D23" s="70">
        <v>60.52</v>
      </c>
      <c r="E23" s="70">
        <v>60.694800000000001</v>
      </c>
      <c r="F23" s="70">
        <v>61.813400000000001</v>
      </c>
      <c r="G23" s="322"/>
      <c r="H23" s="70">
        <v>41.4056</v>
      </c>
      <c r="I23" s="219"/>
      <c r="J23" s="293"/>
    </row>
    <row r="24" spans="1:10" ht="6" customHeight="1">
      <c r="A24" s="42"/>
      <c r="B24" s="70"/>
      <c r="C24" s="70"/>
      <c r="D24" s="70"/>
      <c r="E24" s="70"/>
      <c r="F24" s="322"/>
      <c r="G24" s="322"/>
      <c r="H24" s="322"/>
      <c r="I24" s="219"/>
      <c r="J24" s="251"/>
    </row>
    <row r="25" spans="1:10" ht="14.1" customHeight="1">
      <c r="A25" s="42" t="s">
        <v>5</v>
      </c>
      <c r="B25" s="70">
        <v>3.06399</v>
      </c>
      <c r="C25" s="70">
        <v>2.9684200000000001</v>
      </c>
      <c r="D25" s="70">
        <v>2.97</v>
      </c>
      <c r="E25" s="70">
        <v>2.8206500000000001</v>
      </c>
      <c r="F25" s="70">
        <v>2.9283999999999999</v>
      </c>
      <c r="G25" s="322"/>
      <c r="H25" s="70">
        <v>4.9525499999999996</v>
      </c>
      <c r="I25" s="219"/>
      <c r="J25" s="251"/>
    </row>
    <row r="26" spans="1:10" ht="6" customHeight="1">
      <c r="A26" s="42"/>
      <c r="B26" s="50"/>
      <c r="C26" s="50"/>
      <c r="D26" s="50"/>
      <c r="E26" s="50"/>
      <c r="F26" s="197"/>
      <c r="G26" s="197"/>
      <c r="H26" s="197"/>
      <c r="I26" s="219"/>
      <c r="J26" s="251"/>
    </row>
    <row r="27" spans="1:10" ht="14.1" customHeight="1">
      <c r="A27" s="42" t="s">
        <v>17</v>
      </c>
      <c r="B27" s="50">
        <v>56.48</v>
      </c>
      <c r="C27" s="50">
        <v>55.29</v>
      </c>
      <c r="D27" s="50">
        <v>57.083333333333336</v>
      </c>
      <c r="E27" s="72">
        <v>59.27</v>
      </c>
      <c r="F27" s="72">
        <v>61.54</v>
      </c>
      <c r="G27" s="325"/>
      <c r="H27" s="72">
        <v>6341.96</v>
      </c>
      <c r="I27" s="219"/>
      <c r="J27" s="251"/>
    </row>
    <row r="28" spans="1:10" ht="14.1" customHeight="1">
      <c r="A28" s="25"/>
      <c r="B28" s="25"/>
      <c r="C28" s="25"/>
      <c r="D28" s="25"/>
      <c r="E28" s="25"/>
      <c r="F28" s="25"/>
      <c r="G28" s="25"/>
      <c r="H28" s="25"/>
      <c r="I28" s="218"/>
      <c r="J28" s="251"/>
    </row>
    <row r="29" spans="1:10" ht="14.1" customHeight="1">
      <c r="A29" s="49" t="s">
        <v>223</v>
      </c>
      <c r="B29" s="49"/>
      <c r="C29" s="49"/>
      <c r="D29" s="49"/>
      <c r="E29" s="49"/>
      <c r="F29" s="49"/>
      <c r="G29" s="49"/>
      <c r="H29" s="49"/>
    </row>
    <row r="30" spans="1:10" ht="14.1" customHeight="1">
      <c r="A30" s="12"/>
      <c r="B30" s="59"/>
      <c r="C30" s="50"/>
      <c r="D30" s="50"/>
      <c r="E30" s="50"/>
    </row>
    <row r="31" spans="1:10" ht="14.1" customHeight="1">
      <c r="A31" s="12"/>
      <c r="B31" s="59"/>
      <c r="C31" s="50"/>
      <c r="D31" s="50"/>
      <c r="E31" s="50"/>
    </row>
    <row r="32" spans="1:10" ht="15">
      <c r="A32" s="398" t="s">
        <v>432</v>
      </c>
      <c r="B32" s="398"/>
      <c r="C32" s="398"/>
      <c r="D32" s="398"/>
      <c r="E32" s="398"/>
      <c r="F32" s="398"/>
      <c r="G32" s="398"/>
      <c r="H32" s="398"/>
    </row>
    <row r="33" spans="1:16" ht="14.1" customHeight="1">
      <c r="A33" s="396"/>
      <c r="B33" s="396"/>
      <c r="C33" s="396"/>
      <c r="D33" s="396"/>
      <c r="E33" s="396"/>
      <c r="F33" s="396"/>
      <c r="G33" s="396"/>
      <c r="H33" s="396"/>
    </row>
    <row r="34" spans="1:16" ht="14.1" customHeight="1">
      <c r="A34" s="396"/>
      <c r="B34" s="396"/>
      <c r="C34" s="396"/>
      <c r="D34" s="396"/>
      <c r="E34" s="396"/>
      <c r="F34" s="396"/>
      <c r="G34" s="396"/>
      <c r="H34" s="396"/>
    </row>
    <row r="35" spans="1:16" ht="14.1" customHeight="1"/>
    <row r="36" spans="1:16" ht="14.1" customHeight="1"/>
    <row r="37" spans="1:16">
      <c r="A37" s="201"/>
      <c r="B37" s="201"/>
      <c r="C37" s="201"/>
      <c r="D37" s="201"/>
      <c r="E37" s="201"/>
      <c r="F37" s="201"/>
      <c r="G37" s="201"/>
      <c r="H37" s="201"/>
      <c r="J37" s="174" t="s">
        <v>37</v>
      </c>
      <c r="K37" s="165"/>
      <c r="L37" s="165"/>
      <c r="M37" s="165"/>
      <c r="N37" s="165"/>
      <c r="O37" s="165"/>
      <c r="P37" s="166"/>
    </row>
    <row r="38" spans="1:16">
      <c r="A38" s="201"/>
      <c r="B38" s="201"/>
      <c r="C38" s="201"/>
      <c r="D38" s="201"/>
      <c r="E38" s="201"/>
      <c r="F38" s="201"/>
      <c r="G38" s="201"/>
      <c r="H38" s="201"/>
      <c r="J38" s="172" t="s">
        <v>4</v>
      </c>
      <c r="K38" s="35"/>
      <c r="L38" s="35"/>
      <c r="M38" s="35"/>
      <c r="N38" s="35"/>
      <c r="O38" s="35"/>
      <c r="P38" s="167"/>
    </row>
    <row r="39" spans="1:16">
      <c r="A39" s="201"/>
      <c r="B39" s="201"/>
      <c r="C39" s="201"/>
      <c r="D39" s="201"/>
      <c r="E39" s="201"/>
      <c r="F39" s="201"/>
      <c r="G39" s="201"/>
      <c r="H39" s="201"/>
      <c r="J39" s="173"/>
      <c r="K39" s="35" t="s">
        <v>38</v>
      </c>
      <c r="L39" s="35" t="s">
        <v>45</v>
      </c>
      <c r="M39" s="35" t="s">
        <v>68</v>
      </c>
      <c r="N39" s="35" t="s">
        <v>246</v>
      </c>
      <c r="O39" s="35" t="s">
        <v>275</v>
      </c>
      <c r="P39" s="167" t="s">
        <v>385</v>
      </c>
    </row>
    <row r="40" spans="1:16">
      <c r="A40" s="201"/>
      <c r="B40" s="201"/>
      <c r="C40" s="201"/>
      <c r="D40" s="201"/>
      <c r="E40" s="201"/>
      <c r="F40" s="201"/>
      <c r="G40" s="201"/>
      <c r="H40" s="201"/>
      <c r="J40" s="172" t="s">
        <v>277</v>
      </c>
      <c r="K40" s="70">
        <v>4.1555796265335454</v>
      </c>
      <c r="L40" s="70">
        <v>-5.4271931361522086</v>
      </c>
      <c r="M40" s="70">
        <f t="shared" ref="M40:P41" si="0">((C18-B18)/B18)*100</f>
        <v>-5.4024946566507772</v>
      </c>
      <c r="N40" s="70">
        <f t="shared" si="0"/>
        <v>-5.6288394521493643</v>
      </c>
      <c r="O40" s="70">
        <f t="shared" si="0"/>
        <v>-3.5164869741021718</v>
      </c>
      <c r="P40" s="108">
        <f t="shared" si="0"/>
        <v>4.1021426668784269</v>
      </c>
    </row>
    <row r="41" spans="1:16">
      <c r="A41" s="201"/>
      <c r="B41" s="201"/>
      <c r="C41" s="201"/>
      <c r="D41" s="201"/>
      <c r="E41" s="201"/>
      <c r="F41" s="201"/>
      <c r="G41" s="201"/>
      <c r="H41" s="201"/>
      <c r="J41" s="203" t="s">
        <v>278</v>
      </c>
      <c r="K41" s="109">
        <v>13.978859786899855</v>
      </c>
      <c r="L41" s="109">
        <v>-12.999031657355687</v>
      </c>
      <c r="M41" s="109">
        <f t="shared" si="0"/>
        <v>9.1835275704887387</v>
      </c>
      <c r="N41" s="109">
        <f t="shared" si="0"/>
        <v>2.317152590804715</v>
      </c>
      <c r="O41" s="109">
        <f t="shared" si="0"/>
        <v>0.94091048436542335</v>
      </c>
      <c r="P41" s="110">
        <f t="shared" si="0"/>
        <v>20.55172172925349</v>
      </c>
    </row>
    <row r="42" spans="1:16">
      <c r="A42" s="201"/>
      <c r="B42" s="201"/>
      <c r="C42" s="201"/>
      <c r="D42" s="201"/>
      <c r="E42" s="201"/>
      <c r="F42" s="201"/>
      <c r="G42" s="201"/>
      <c r="H42" s="201"/>
    </row>
    <row r="43" spans="1:16">
      <c r="A43" s="201"/>
      <c r="B43" s="201"/>
      <c r="C43" s="201"/>
      <c r="D43" s="201"/>
      <c r="E43" s="201"/>
      <c r="F43" s="201"/>
      <c r="G43" s="201"/>
      <c r="H43" s="201"/>
      <c r="I43" s="42"/>
      <c r="J43" s="176"/>
      <c r="K43" s="176"/>
      <c r="M43" s="176"/>
      <c r="N43" s="176"/>
      <c r="O43" s="176"/>
      <c r="P43" s="176"/>
    </row>
    <row r="44" spans="1:16">
      <c r="A44" s="201"/>
      <c r="B44" s="201"/>
      <c r="C44" s="201"/>
      <c r="D44" s="201"/>
      <c r="E44" s="201"/>
      <c r="F44" s="201"/>
      <c r="G44" s="201"/>
      <c r="H44" s="201"/>
      <c r="J44" s="177"/>
      <c r="K44" s="178"/>
      <c r="L44" s="178"/>
      <c r="M44" s="176"/>
      <c r="N44" s="176"/>
      <c r="O44" s="176"/>
      <c r="P44" s="176"/>
    </row>
    <row r="45" spans="1:16">
      <c r="A45" s="201"/>
      <c r="B45" s="201"/>
      <c r="C45" s="201"/>
      <c r="D45" s="201"/>
      <c r="E45" s="201"/>
      <c r="F45" s="201"/>
      <c r="G45" s="201"/>
      <c r="H45" s="201"/>
      <c r="I45" s="69"/>
      <c r="J45" s="179"/>
      <c r="K45" s="178"/>
      <c r="L45" s="178"/>
      <c r="M45" s="176"/>
      <c r="N45" s="176"/>
      <c r="O45" s="176"/>
      <c r="P45" s="176"/>
    </row>
    <row r="46" spans="1:16">
      <c r="A46" s="201"/>
      <c r="B46" s="201"/>
      <c r="C46" s="201"/>
      <c r="D46" s="201"/>
      <c r="E46" s="201"/>
      <c r="F46" s="201"/>
      <c r="G46" s="201"/>
      <c r="H46" s="201"/>
      <c r="I46" s="69"/>
      <c r="J46" s="179"/>
      <c r="K46" s="178"/>
      <c r="L46" s="178"/>
      <c r="M46" s="178"/>
      <c r="N46" s="178"/>
      <c r="O46" s="178"/>
      <c r="P46" s="178"/>
    </row>
    <row r="47" spans="1:16">
      <c r="A47" s="201"/>
      <c r="B47" s="201"/>
      <c r="C47" s="201"/>
      <c r="D47" s="201"/>
      <c r="E47" s="201"/>
      <c r="F47" s="201"/>
      <c r="G47" s="201"/>
      <c r="H47" s="201"/>
      <c r="M47" s="178"/>
      <c r="N47" s="178"/>
      <c r="O47" s="178"/>
      <c r="P47" s="178"/>
    </row>
    <row r="48" spans="1:16">
      <c r="A48" s="201"/>
      <c r="B48" s="201"/>
      <c r="C48" s="201"/>
      <c r="D48" s="201"/>
      <c r="E48" s="201"/>
      <c r="F48" s="201"/>
      <c r="G48" s="201"/>
      <c r="H48" s="201"/>
    </row>
    <row r="49" spans="1:8">
      <c r="A49" s="201"/>
      <c r="B49" s="201"/>
      <c r="C49" s="201"/>
      <c r="D49" s="201"/>
      <c r="E49" s="201"/>
      <c r="F49" s="201"/>
      <c r="G49" s="201"/>
      <c r="H49" s="201"/>
    </row>
    <row r="50" spans="1:8">
      <c r="A50" s="201"/>
      <c r="B50" s="201"/>
      <c r="C50" s="201"/>
      <c r="D50" s="201"/>
      <c r="E50" s="201"/>
      <c r="F50" s="201"/>
      <c r="G50" s="201"/>
      <c r="H50" s="201"/>
    </row>
    <row r="51" spans="1:8">
      <c r="A51" s="201"/>
      <c r="B51" s="201"/>
      <c r="C51" s="201"/>
      <c r="D51" s="201"/>
      <c r="E51" s="201"/>
      <c r="F51" s="201"/>
      <c r="G51" s="201"/>
      <c r="H51" s="201"/>
    </row>
    <row r="52" spans="1:8">
      <c r="A52" s="201"/>
      <c r="B52" s="201"/>
      <c r="C52" s="201"/>
      <c r="D52" s="201"/>
      <c r="E52" s="201"/>
      <c r="F52" s="201"/>
      <c r="G52" s="201"/>
      <c r="H52" s="201"/>
    </row>
    <row r="53" spans="1:8">
      <c r="A53" s="201"/>
      <c r="B53" s="201"/>
      <c r="C53" s="201"/>
      <c r="D53" s="201"/>
      <c r="E53" s="201"/>
      <c r="F53" s="201"/>
      <c r="G53" s="201"/>
      <c r="H53" s="201"/>
    </row>
    <row r="54" spans="1:8">
      <c r="A54" s="201"/>
      <c r="B54" s="201"/>
      <c r="C54" s="201"/>
      <c r="D54" s="201"/>
      <c r="E54" s="201"/>
      <c r="F54" s="201"/>
      <c r="G54" s="201"/>
      <c r="H54" s="201"/>
    </row>
    <row r="55" spans="1:8">
      <c r="A55" s="201"/>
      <c r="B55" s="201"/>
      <c r="C55" s="201"/>
      <c r="D55" s="201"/>
      <c r="E55" s="201"/>
      <c r="F55" s="201"/>
      <c r="G55" s="201"/>
      <c r="H55" s="201"/>
    </row>
    <row r="56" spans="1:8">
      <c r="A56" s="71"/>
      <c r="B56" s="59"/>
      <c r="C56" s="59"/>
      <c r="D56" s="59"/>
      <c r="E56" s="59"/>
    </row>
  </sheetData>
  <mergeCells count="3">
    <mergeCell ref="A32:H32"/>
    <mergeCell ref="A33:H33"/>
    <mergeCell ref="A34:H34"/>
  </mergeCells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zoomScaleNormal="100" workbookViewId="0">
      <selection activeCell="P6" sqref="P6"/>
    </sheetView>
  </sheetViews>
  <sheetFormatPr baseColWidth="10" defaultRowHeight="12.75"/>
  <cols>
    <col min="1" max="1" width="29.28515625" style="3" customWidth="1"/>
    <col min="2" max="2" width="7.28515625" style="3" customWidth="1"/>
    <col min="3" max="6" width="9.7109375" style="3" customWidth="1"/>
    <col min="7" max="7" width="5" style="3" customWidth="1"/>
    <col min="8" max="8" width="11.7109375" style="3" customWidth="1"/>
    <col min="9" max="9" width="11.42578125" style="3"/>
    <col min="10" max="10" width="20.42578125" style="3" bestFit="1" customWidth="1"/>
    <col min="11" max="11" width="7.5703125" style="3" customWidth="1"/>
    <col min="12" max="16" width="6.7109375" style="3" bestFit="1" customWidth="1"/>
    <col min="17" max="16384" width="11.42578125" style="3"/>
  </cols>
  <sheetData>
    <row r="1" spans="1:19" ht="13.5" thickBot="1">
      <c r="A1" s="1" t="s">
        <v>95</v>
      </c>
      <c r="B1" s="2"/>
      <c r="C1" s="2"/>
      <c r="D1" s="2"/>
      <c r="E1" s="2"/>
      <c r="F1" s="2"/>
      <c r="G1" s="2"/>
      <c r="H1" s="2"/>
    </row>
    <row r="2" spans="1:19" ht="14.25">
      <c r="K2" s="196" t="s">
        <v>261</v>
      </c>
    </row>
    <row r="3" spans="1:19" s="8" customFormat="1" ht="14.1" customHeight="1">
      <c r="A3" s="37" t="s">
        <v>302</v>
      </c>
      <c r="B3" s="3"/>
      <c r="C3" s="3"/>
      <c r="D3" s="3"/>
      <c r="E3" s="3"/>
      <c r="K3" s="73"/>
      <c r="L3" s="74"/>
      <c r="M3" s="73"/>
      <c r="N3" s="75"/>
      <c r="O3" s="74"/>
      <c r="P3" s="74"/>
      <c r="Q3" s="76"/>
      <c r="R3" s="74"/>
      <c r="S3" s="75"/>
    </row>
    <row r="4" spans="1:19" ht="14.1" customHeight="1">
      <c r="A4" s="53"/>
      <c r="B4" s="54"/>
      <c r="C4" s="54"/>
      <c r="D4" s="54"/>
      <c r="E4" s="54"/>
      <c r="F4" s="53"/>
      <c r="G4" s="53"/>
      <c r="H4" s="53"/>
      <c r="K4" s="74"/>
      <c r="L4" s="74"/>
      <c r="M4" s="74"/>
      <c r="N4" s="75"/>
      <c r="O4" s="74"/>
      <c r="P4" s="74"/>
      <c r="Q4" s="74"/>
      <c r="R4" s="74"/>
      <c r="S4" s="74"/>
    </row>
    <row r="5" spans="1:19" ht="14.1" customHeight="1">
      <c r="A5" s="39"/>
      <c r="B5" s="40" t="s">
        <v>6</v>
      </c>
      <c r="C5" s="40"/>
      <c r="D5" s="40"/>
      <c r="E5" s="40"/>
      <c r="F5" s="40"/>
      <c r="G5" s="40"/>
      <c r="H5" s="67" t="s">
        <v>7</v>
      </c>
      <c r="K5" s="77"/>
      <c r="L5" s="77"/>
      <c r="M5" s="78"/>
      <c r="N5" s="79"/>
      <c r="O5" s="78"/>
      <c r="P5" s="78"/>
      <c r="Q5" s="78"/>
      <c r="R5" s="74"/>
      <c r="S5" s="77"/>
    </row>
    <row r="6" spans="1:19" ht="14.1" customHeight="1">
      <c r="A6" s="9"/>
      <c r="B6" s="10">
        <v>2012</v>
      </c>
      <c r="C6" s="10">
        <v>2013</v>
      </c>
      <c r="D6" s="10">
        <v>2014</v>
      </c>
      <c r="E6" s="10">
        <v>2015</v>
      </c>
      <c r="F6" s="10">
        <v>2016</v>
      </c>
      <c r="G6" s="55"/>
      <c r="H6" s="10">
        <v>2016</v>
      </c>
      <c r="I6" s="163"/>
      <c r="J6" s="114"/>
      <c r="K6" s="68"/>
      <c r="L6" s="77"/>
      <c r="M6" s="80"/>
      <c r="N6" s="81"/>
      <c r="O6" s="82"/>
      <c r="P6" s="78"/>
      <c r="Q6" s="78"/>
      <c r="R6" s="68"/>
      <c r="S6" s="77"/>
    </row>
    <row r="7" spans="1:19" ht="14.1" customHeight="1">
      <c r="A7" s="12"/>
      <c r="B7" s="59"/>
      <c r="C7" s="59"/>
      <c r="F7" s="198"/>
      <c r="G7" s="198"/>
      <c r="H7" s="198"/>
      <c r="I7" s="218"/>
      <c r="J7" s="218"/>
      <c r="K7" s="68"/>
      <c r="L7" s="68"/>
      <c r="M7" s="80"/>
      <c r="N7" s="81"/>
      <c r="O7" s="82"/>
      <c r="P7" s="78"/>
      <c r="Q7" s="78"/>
      <c r="R7" s="68"/>
      <c r="S7" s="77"/>
    </row>
    <row r="8" spans="1:19" ht="14.1" customHeight="1">
      <c r="A8" s="42" t="s">
        <v>16</v>
      </c>
      <c r="B8" s="50">
        <v>198.25</v>
      </c>
      <c r="C8" s="50">
        <v>234.23</v>
      </c>
      <c r="D8" s="50">
        <v>268.76</v>
      </c>
      <c r="E8" s="50">
        <v>303.27999999999997</v>
      </c>
      <c r="F8" s="50">
        <v>341.49</v>
      </c>
      <c r="G8" s="197"/>
      <c r="H8" s="50">
        <v>125802.11</v>
      </c>
      <c r="I8" s="219"/>
      <c r="J8" s="291"/>
      <c r="K8" s="68"/>
      <c r="L8" s="68"/>
      <c r="M8" s="80"/>
      <c r="N8" s="81"/>
      <c r="O8" s="82"/>
      <c r="P8" s="78"/>
      <c r="Q8" s="78"/>
      <c r="R8" s="68"/>
      <c r="S8" s="77"/>
    </row>
    <row r="9" spans="1:19" ht="6" customHeight="1">
      <c r="A9" s="42"/>
      <c r="B9" s="50"/>
      <c r="C9" s="50"/>
      <c r="D9" s="50"/>
      <c r="E9" s="50"/>
      <c r="F9" s="197"/>
      <c r="G9" s="197"/>
      <c r="H9" s="197"/>
      <c r="I9" s="219"/>
      <c r="J9" s="291"/>
      <c r="K9" s="68"/>
      <c r="L9" s="68"/>
      <c r="M9" s="80"/>
      <c r="N9" s="81"/>
      <c r="O9" s="82"/>
      <c r="P9" s="78"/>
      <c r="Q9" s="78"/>
      <c r="R9" s="68"/>
      <c r="S9" s="77"/>
    </row>
    <row r="10" spans="1:19" ht="14.1" customHeight="1">
      <c r="A10" s="42" t="s">
        <v>0</v>
      </c>
      <c r="B10" s="50">
        <v>886.75</v>
      </c>
      <c r="C10" s="50">
        <v>1040.1500000000001</v>
      </c>
      <c r="D10" s="50">
        <v>1181.52</v>
      </c>
      <c r="E10" s="50">
        <v>1329.13</v>
      </c>
      <c r="F10" s="50">
        <v>1511.58</v>
      </c>
      <c r="G10" s="197"/>
      <c r="H10" s="50">
        <v>480074.28</v>
      </c>
      <c r="I10" s="219"/>
      <c r="J10" s="291"/>
      <c r="K10" s="68"/>
      <c r="L10" s="68"/>
      <c r="M10" s="80"/>
      <c r="N10" s="81"/>
      <c r="O10" s="82"/>
      <c r="P10" s="80"/>
      <c r="Q10" s="80"/>
      <c r="R10" s="68"/>
      <c r="S10" s="68"/>
    </row>
    <row r="11" spans="1:19" ht="6" customHeight="1">
      <c r="A11" s="42"/>
      <c r="B11" s="50"/>
      <c r="C11" s="50"/>
      <c r="D11" s="50"/>
      <c r="E11" s="50"/>
      <c r="F11" s="197"/>
      <c r="G11" s="197"/>
      <c r="H11" s="197"/>
      <c r="I11" s="219"/>
      <c r="J11" s="291"/>
      <c r="K11" s="68"/>
      <c r="L11" s="68"/>
      <c r="M11" s="80"/>
      <c r="N11" s="81"/>
      <c r="O11" s="82"/>
      <c r="P11" s="78"/>
      <c r="Q11" s="78"/>
      <c r="R11" s="68"/>
      <c r="S11" s="77"/>
    </row>
    <row r="12" spans="1:19" ht="14.1" customHeight="1">
      <c r="A12" s="42" t="s">
        <v>12</v>
      </c>
      <c r="B12" s="50">
        <v>23372.62</v>
      </c>
      <c r="C12" s="50">
        <v>27190.54</v>
      </c>
      <c r="D12" s="50">
        <v>35448.730000000003</v>
      </c>
      <c r="E12" s="50">
        <v>47066.84</v>
      </c>
      <c r="F12" s="50">
        <v>51377.63</v>
      </c>
      <c r="G12" s="197"/>
      <c r="H12" s="50">
        <v>11709088.02</v>
      </c>
      <c r="I12" s="219"/>
      <c r="J12" s="291"/>
      <c r="M12" s="80"/>
      <c r="N12" s="81"/>
      <c r="O12" s="82"/>
      <c r="P12" s="78"/>
      <c r="Q12" s="78"/>
      <c r="R12" s="68"/>
      <c r="S12" s="77"/>
    </row>
    <row r="13" spans="1:19" ht="14.1" customHeight="1">
      <c r="A13" s="69" t="s">
        <v>277</v>
      </c>
      <c r="B13" s="50">
        <v>22291.86</v>
      </c>
      <c r="C13" s="50">
        <v>25902.1</v>
      </c>
      <c r="D13" s="50">
        <v>31789.39</v>
      </c>
      <c r="E13" s="50">
        <v>42897.32</v>
      </c>
      <c r="F13" s="50">
        <v>46067.66</v>
      </c>
      <c r="G13" s="197"/>
      <c r="H13" s="50">
        <v>4149296.18</v>
      </c>
      <c r="I13" s="219"/>
      <c r="J13" s="291"/>
      <c r="M13" s="80"/>
      <c r="N13" s="81"/>
      <c r="O13" s="82"/>
      <c r="P13" s="78"/>
      <c r="Q13" s="78"/>
      <c r="R13" s="68"/>
      <c r="S13" s="77"/>
    </row>
    <row r="14" spans="1:19" ht="14.1" customHeight="1">
      <c r="A14" s="69" t="s">
        <v>278</v>
      </c>
      <c r="B14" s="50">
        <v>1080.76</v>
      </c>
      <c r="C14" s="50">
        <v>1288.44</v>
      </c>
      <c r="D14" s="50">
        <v>3659.34</v>
      </c>
      <c r="E14" s="50">
        <v>4169.5200000000004</v>
      </c>
      <c r="F14" s="50">
        <v>5309.97</v>
      </c>
      <c r="G14" s="197"/>
      <c r="H14" s="50">
        <v>7559791.8399999999</v>
      </c>
      <c r="I14" s="219"/>
      <c r="J14" s="291"/>
      <c r="M14" s="80"/>
      <c r="N14" s="81"/>
      <c r="O14" s="82"/>
      <c r="P14" s="78"/>
      <c r="Q14" s="78"/>
      <c r="R14" s="68"/>
      <c r="S14" s="77"/>
    </row>
    <row r="15" spans="1:19" ht="6" customHeight="1">
      <c r="A15" s="42"/>
      <c r="B15" s="50"/>
      <c r="C15" s="50"/>
      <c r="D15" s="50"/>
      <c r="E15" s="50"/>
      <c r="F15" s="197"/>
      <c r="G15" s="197"/>
      <c r="H15" s="197"/>
      <c r="I15" s="219"/>
      <c r="J15" s="291"/>
      <c r="M15" s="80"/>
      <c r="N15" s="81"/>
      <c r="O15" s="82"/>
      <c r="P15" s="80"/>
      <c r="Q15" s="80"/>
      <c r="R15" s="68"/>
      <c r="S15" s="68"/>
    </row>
    <row r="16" spans="1:19" ht="14.1" customHeight="1">
      <c r="A16" s="42" t="s">
        <v>4</v>
      </c>
      <c r="B16" s="50">
        <v>61229.26</v>
      </c>
      <c r="C16" s="50">
        <v>71631.210000000006</v>
      </c>
      <c r="D16" s="50">
        <v>86929.5</v>
      </c>
      <c r="E16" s="50">
        <v>109825.44</v>
      </c>
      <c r="F16" s="50">
        <v>122593.67</v>
      </c>
      <c r="G16" s="197"/>
      <c r="H16" s="50">
        <v>74811087.129999995</v>
      </c>
      <c r="I16" s="219"/>
      <c r="J16" s="291"/>
      <c r="M16" s="80"/>
      <c r="N16" s="81"/>
      <c r="O16" s="82"/>
      <c r="P16" s="78"/>
      <c r="Q16" s="78"/>
      <c r="R16" s="68"/>
      <c r="S16" s="77"/>
    </row>
    <row r="17" spans="1:19" ht="14.1" customHeight="1">
      <c r="A17" s="69" t="s">
        <v>277</v>
      </c>
      <c r="B17" s="50">
        <v>57887.37</v>
      </c>
      <c r="C17" s="50">
        <v>68203.56</v>
      </c>
      <c r="D17" s="50">
        <v>78324.84</v>
      </c>
      <c r="E17" s="50">
        <v>100608.13</v>
      </c>
      <c r="F17" s="50">
        <v>111841.82</v>
      </c>
      <c r="G17" s="197"/>
      <c r="H17" s="50">
        <v>18319181.190000001</v>
      </c>
      <c r="I17" s="219"/>
      <c r="J17" s="291"/>
      <c r="M17" s="80"/>
      <c r="N17" s="81"/>
      <c r="O17" s="82"/>
      <c r="P17" s="78"/>
      <c r="Q17" s="78"/>
      <c r="R17" s="68"/>
      <c r="S17" s="77"/>
    </row>
    <row r="18" spans="1:19" ht="14.1" customHeight="1">
      <c r="A18" s="69" t="s">
        <v>278</v>
      </c>
      <c r="B18" s="50">
        <v>3341.89</v>
      </c>
      <c r="C18" s="50">
        <v>3427.65</v>
      </c>
      <c r="D18" s="50">
        <v>8604.66</v>
      </c>
      <c r="E18" s="50">
        <v>9217.31</v>
      </c>
      <c r="F18" s="50">
        <v>10751.86</v>
      </c>
      <c r="G18" s="197"/>
      <c r="H18" s="50">
        <v>56491905.939999998</v>
      </c>
      <c r="I18" s="219"/>
      <c r="J18" s="295"/>
      <c r="M18" s="80"/>
      <c r="N18" s="81"/>
      <c r="O18" s="82"/>
      <c r="P18" s="78"/>
      <c r="Q18" s="78"/>
      <c r="R18" s="68"/>
      <c r="S18" s="77"/>
    </row>
    <row r="19" spans="1:19" ht="6" customHeight="1">
      <c r="A19" s="42"/>
      <c r="B19" s="50"/>
      <c r="C19" s="50"/>
      <c r="D19" s="50"/>
      <c r="E19" s="50"/>
      <c r="F19" s="197"/>
      <c r="G19" s="197"/>
      <c r="H19" s="197"/>
      <c r="I19" s="219"/>
      <c r="J19" s="291"/>
      <c r="M19" s="80"/>
      <c r="N19" s="81"/>
      <c r="O19" s="82"/>
      <c r="P19" s="78"/>
      <c r="Q19" s="78"/>
      <c r="R19" s="68"/>
      <c r="S19" s="77"/>
    </row>
    <row r="20" spans="1:19" ht="14.1" customHeight="1">
      <c r="A20" s="42" t="s">
        <v>322</v>
      </c>
      <c r="B20" s="70">
        <v>18.790400000000002</v>
      </c>
      <c r="C20" s="70">
        <v>18.708400000000001</v>
      </c>
      <c r="D20" s="70">
        <v>20.017700000000001</v>
      </c>
      <c r="E20" s="70">
        <v>22.435700000000001</v>
      </c>
      <c r="F20" s="70">
        <v>21.9206</v>
      </c>
      <c r="G20" s="322"/>
      <c r="H20" s="70">
        <v>42.158499999999997</v>
      </c>
      <c r="I20" s="219"/>
      <c r="J20" s="295"/>
      <c r="M20" s="80"/>
      <c r="N20" s="81"/>
      <c r="O20" s="82"/>
      <c r="P20" s="80"/>
      <c r="Q20" s="80"/>
      <c r="R20" s="68"/>
      <c r="S20" s="68"/>
    </row>
    <row r="21" spans="1:19" ht="6" customHeight="1">
      <c r="A21" s="42"/>
      <c r="B21" s="70"/>
      <c r="C21" s="70"/>
      <c r="D21" s="70"/>
      <c r="E21" s="70"/>
      <c r="F21" s="322"/>
      <c r="G21" s="322"/>
      <c r="H21" s="322"/>
      <c r="I21" s="219"/>
      <c r="J21" s="295"/>
      <c r="M21" s="82"/>
      <c r="N21" s="81"/>
      <c r="O21" s="82"/>
      <c r="P21" s="78"/>
      <c r="Q21" s="78"/>
      <c r="R21" s="68"/>
      <c r="S21" s="77"/>
    </row>
    <row r="22" spans="1:19" ht="14.1" customHeight="1">
      <c r="A22" s="42" t="s">
        <v>323</v>
      </c>
      <c r="B22" s="70">
        <v>24.386399999999998</v>
      </c>
      <c r="C22" s="70">
        <v>25.079699999999999</v>
      </c>
      <c r="D22" s="70">
        <v>26.213100000000001</v>
      </c>
      <c r="E22" s="70">
        <v>31.036100000000001</v>
      </c>
      <c r="F22" s="70">
        <v>32.920099999999998</v>
      </c>
      <c r="G22" s="322"/>
      <c r="H22" s="70">
        <v>63.304299999999998</v>
      </c>
      <c r="I22" s="219"/>
      <c r="J22" s="295"/>
      <c r="M22" s="82"/>
      <c r="N22" s="81"/>
      <c r="O22" s="82"/>
      <c r="P22" s="80"/>
      <c r="Q22" s="80"/>
      <c r="R22" s="68"/>
      <c r="S22" s="68"/>
    </row>
    <row r="23" spans="1:19" ht="6" customHeight="1">
      <c r="A23" s="42"/>
      <c r="B23" s="70"/>
      <c r="C23" s="70"/>
      <c r="D23" s="70"/>
      <c r="E23" s="70"/>
      <c r="F23" s="322"/>
      <c r="G23" s="322"/>
      <c r="H23" s="322"/>
      <c r="I23" s="219"/>
      <c r="J23" s="291"/>
      <c r="M23" s="68"/>
      <c r="N23" s="81"/>
      <c r="O23" s="68"/>
      <c r="P23" s="68"/>
      <c r="Q23" s="68"/>
      <c r="R23" s="68"/>
      <c r="S23" s="68"/>
    </row>
    <row r="24" spans="1:19" ht="14.1" customHeight="1">
      <c r="A24" s="42" t="s">
        <v>5</v>
      </c>
      <c r="B24" s="70">
        <v>2.6196999999999999</v>
      </c>
      <c r="C24" s="70">
        <v>2.63442</v>
      </c>
      <c r="D24" s="70">
        <v>2.4522599999999999</v>
      </c>
      <c r="E24" s="70">
        <v>2.3333900000000001</v>
      </c>
      <c r="F24" s="70">
        <v>2.3861300000000001</v>
      </c>
      <c r="G24" s="322"/>
      <c r="H24" s="70">
        <v>6.3891499999999999</v>
      </c>
      <c r="I24" s="219"/>
      <c r="J24" s="291"/>
      <c r="M24" s="68"/>
      <c r="N24" s="81"/>
      <c r="O24" s="68"/>
      <c r="P24" s="80"/>
      <c r="Q24" s="80"/>
      <c r="R24" s="68"/>
      <c r="S24" s="68"/>
    </row>
    <row r="25" spans="1:19" ht="6" customHeight="1">
      <c r="A25" s="42"/>
      <c r="B25" s="50"/>
      <c r="C25" s="50"/>
      <c r="D25" s="50"/>
      <c r="E25" s="50"/>
      <c r="F25" s="197"/>
      <c r="G25" s="197"/>
      <c r="H25" s="197"/>
      <c r="I25" s="219"/>
      <c r="J25" s="291"/>
      <c r="K25" s="80"/>
      <c r="L25" s="80"/>
      <c r="M25" s="80"/>
      <c r="N25" s="78"/>
      <c r="O25" s="80"/>
      <c r="P25" s="78"/>
      <c r="Q25" s="78"/>
      <c r="R25" s="68"/>
      <c r="S25" s="78"/>
    </row>
    <row r="26" spans="1:19" ht="14.1" customHeight="1">
      <c r="A26" s="42" t="s">
        <v>17</v>
      </c>
      <c r="B26" s="50">
        <v>59.88</v>
      </c>
      <c r="C26" s="50">
        <v>82.79</v>
      </c>
      <c r="D26" s="50">
        <v>99.76</v>
      </c>
      <c r="E26" s="50">
        <v>125.78</v>
      </c>
      <c r="F26" s="50">
        <v>152.66999999999999</v>
      </c>
      <c r="G26" s="197"/>
      <c r="H26" s="50">
        <v>26777.25</v>
      </c>
      <c r="I26" s="219"/>
      <c r="J26" s="291"/>
    </row>
    <row r="27" spans="1:19" ht="14.1" customHeight="1">
      <c r="A27" s="25"/>
      <c r="B27" s="25"/>
      <c r="C27" s="25"/>
      <c r="D27" s="25"/>
      <c r="E27" s="25"/>
      <c r="F27" s="25"/>
      <c r="G27" s="25"/>
      <c r="H27" s="25"/>
    </row>
    <row r="28" spans="1:19" ht="14.1" customHeight="1">
      <c r="A28" s="49" t="s">
        <v>224</v>
      </c>
      <c r="B28" s="49"/>
      <c r="C28" s="49"/>
      <c r="D28" s="49"/>
      <c r="E28" s="49"/>
      <c r="F28" s="49"/>
      <c r="G28" s="49"/>
      <c r="H28" s="49"/>
    </row>
    <row r="29" spans="1:19" ht="14.1" customHeight="1">
      <c r="A29" s="83"/>
      <c r="B29" s="59"/>
      <c r="C29" s="50"/>
      <c r="D29" s="50"/>
      <c r="E29" s="50"/>
      <c r="K29" s="52"/>
      <c r="L29" s="52"/>
      <c r="M29" s="52"/>
      <c r="N29" s="52"/>
      <c r="O29" s="52"/>
    </row>
    <row r="30" spans="1:19" ht="14.1" customHeight="1">
      <c r="B30" s="52"/>
      <c r="C30" s="52"/>
      <c r="D30" s="52"/>
      <c r="E30" s="52"/>
      <c r="F30" s="52"/>
      <c r="G30" s="52"/>
      <c r="H30" s="52"/>
      <c r="K30" s="52"/>
      <c r="L30" s="52"/>
      <c r="M30" s="52"/>
      <c r="N30" s="52"/>
      <c r="O30" s="52"/>
    </row>
    <row r="31" spans="1:19" ht="14.1" customHeight="1"/>
    <row r="32" spans="1:19" ht="14.1" customHeight="1">
      <c r="A32" s="396" t="s">
        <v>433</v>
      </c>
      <c r="B32" s="396"/>
      <c r="C32" s="396"/>
      <c r="D32" s="396"/>
      <c r="E32" s="396"/>
      <c r="F32" s="396"/>
      <c r="G32" s="396"/>
      <c r="H32" s="396"/>
    </row>
    <row r="33" spans="1:16" ht="15">
      <c r="A33" s="396"/>
      <c r="B33" s="396"/>
      <c r="C33" s="396"/>
      <c r="D33" s="396"/>
      <c r="E33" s="396"/>
      <c r="F33" s="396"/>
      <c r="G33" s="396"/>
      <c r="H33" s="396"/>
      <c r="J33" s="111" t="s">
        <v>37</v>
      </c>
      <c r="K33" s="15"/>
      <c r="L33" s="15"/>
      <c r="M33" s="15"/>
      <c r="N33" s="15"/>
      <c r="O33" s="15"/>
      <c r="P33" s="101"/>
    </row>
    <row r="34" spans="1:16">
      <c r="J34" s="104"/>
      <c r="K34" s="5"/>
      <c r="L34" s="5"/>
      <c r="M34" s="5"/>
      <c r="N34" s="5"/>
      <c r="O34" s="5"/>
      <c r="P34" s="103"/>
    </row>
    <row r="35" spans="1:16">
      <c r="A35" s="8"/>
      <c r="B35" s="8"/>
      <c r="C35" s="8"/>
      <c r="D35" s="8"/>
      <c r="E35" s="8"/>
      <c r="F35" s="8"/>
      <c r="G35" s="8"/>
      <c r="H35" s="8"/>
      <c r="J35" s="102"/>
      <c r="K35" s="35" t="s">
        <v>38</v>
      </c>
      <c r="L35" s="35" t="s">
        <v>45</v>
      </c>
      <c r="M35" s="35" t="s">
        <v>68</v>
      </c>
      <c r="N35" s="35" t="s">
        <v>246</v>
      </c>
      <c r="O35" s="35" t="s">
        <v>275</v>
      </c>
      <c r="P35" s="167" t="s">
        <v>385</v>
      </c>
    </row>
    <row r="36" spans="1:16">
      <c r="A36" s="8"/>
      <c r="B36" s="8"/>
      <c r="C36" s="8"/>
      <c r="D36" s="8"/>
      <c r="E36" s="8"/>
      <c r="F36" s="8"/>
      <c r="G36" s="8"/>
      <c r="H36" s="8"/>
      <c r="I36" s="69"/>
      <c r="J36" s="172" t="s">
        <v>277</v>
      </c>
      <c r="K36" s="70">
        <v>21.538309049459812</v>
      </c>
      <c r="L36" s="70">
        <v>18.021876529114333</v>
      </c>
      <c r="M36" s="70">
        <f>((C17-B17)/B17)*100</f>
        <v>17.821141295588301</v>
      </c>
      <c r="N36" s="70">
        <f t="shared" ref="N36:O36" si="0">((D17-C17)/C17)*100</f>
        <v>14.839811880787455</v>
      </c>
      <c r="O36" s="70">
        <f t="shared" si="0"/>
        <v>28.449837880294439</v>
      </c>
      <c r="P36" s="108">
        <f>((F17-E17)/E17)*100</f>
        <v>11.165787496497551</v>
      </c>
    </row>
    <row r="37" spans="1:16">
      <c r="A37" s="8"/>
      <c r="B37" s="8"/>
      <c r="C37" s="8"/>
      <c r="D37" s="8"/>
      <c r="E37" s="8"/>
      <c r="F37" s="8"/>
      <c r="G37" s="8"/>
      <c r="H37" s="8"/>
      <c r="I37" s="42"/>
      <c r="J37" s="203" t="s">
        <v>278</v>
      </c>
      <c r="K37" s="109">
        <v>77.785326086956516</v>
      </c>
      <c r="L37" s="109">
        <v>27.699273977837223</v>
      </c>
      <c r="M37" s="109">
        <f>((C18-B18)/B18)*100</f>
        <v>2.5662125324292608</v>
      </c>
      <c r="N37" s="109">
        <f t="shared" ref="N37:O37" si="1">((D18-C18)/C18)*100</f>
        <v>151.03671611745656</v>
      </c>
      <c r="O37" s="109">
        <f t="shared" si="1"/>
        <v>7.1199791740754383</v>
      </c>
      <c r="P37" s="110">
        <f>((F18-E18)/E18)*100</f>
        <v>16.648566664243702</v>
      </c>
    </row>
    <row r="38" spans="1:16">
      <c r="A38" s="8"/>
      <c r="B38" s="8"/>
      <c r="C38" s="8"/>
      <c r="D38" s="8"/>
      <c r="E38" s="8"/>
      <c r="F38" s="8"/>
      <c r="G38" s="8"/>
      <c r="H38" s="8"/>
      <c r="J38" s="43"/>
      <c r="K38" s="43"/>
      <c r="L38" s="43"/>
      <c r="M38" s="43"/>
      <c r="N38" s="43"/>
      <c r="O38" s="43"/>
    </row>
    <row r="39" spans="1:16">
      <c r="A39" s="8"/>
      <c r="B39" s="8"/>
      <c r="C39" s="8"/>
      <c r="D39" s="8"/>
      <c r="E39" s="8"/>
      <c r="F39" s="8"/>
      <c r="G39" s="8"/>
      <c r="H39" s="8"/>
      <c r="I39" s="69"/>
      <c r="J39" s="50"/>
      <c r="K39" s="176"/>
      <c r="L39" s="176"/>
      <c r="M39" s="176"/>
      <c r="N39" s="176"/>
      <c r="O39" s="176"/>
      <c r="P39" s="176"/>
    </row>
    <row r="40" spans="1:16">
      <c r="A40" s="8"/>
      <c r="B40" s="8"/>
      <c r="C40" s="8"/>
      <c r="D40" s="8"/>
      <c r="E40" s="8"/>
      <c r="F40" s="8"/>
      <c r="G40" s="8"/>
      <c r="H40" s="8"/>
      <c r="I40" s="69"/>
      <c r="J40" s="177"/>
      <c r="K40" s="178"/>
      <c r="L40" s="178"/>
      <c r="M40" s="176"/>
      <c r="N40" s="176"/>
      <c r="O40" s="176"/>
      <c r="P40" s="176"/>
    </row>
    <row r="41" spans="1:16">
      <c r="A41" s="8"/>
      <c r="B41" s="8"/>
      <c r="C41" s="8"/>
      <c r="D41" s="8"/>
      <c r="E41" s="8"/>
      <c r="F41" s="8"/>
      <c r="G41" s="8"/>
      <c r="H41" s="8"/>
      <c r="J41" s="179"/>
      <c r="K41" s="178"/>
      <c r="L41" s="178"/>
      <c r="M41" s="178"/>
      <c r="N41" s="178"/>
      <c r="O41" s="178"/>
    </row>
    <row r="42" spans="1:16">
      <c r="A42" s="8"/>
      <c r="B42" s="8"/>
      <c r="C42" s="8"/>
      <c r="D42" s="8"/>
      <c r="E42" s="8"/>
      <c r="F42" s="8"/>
      <c r="G42" s="8"/>
      <c r="H42" s="8"/>
      <c r="I42" s="42"/>
      <c r="J42" s="179"/>
      <c r="K42" s="178"/>
      <c r="L42" s="178"/>
      <c r="M42" s="178"/>
      <c r="N42" s="178"/>
      <c r="O42" s="178"/>
      <c r="P42" s="178"/>
    </row>
    <row r="43" spans="1:16">
      <c r="A43" s="8"/>
      <c r="B43" s="8"/>
      <c r="C43" s="8"/>
      <c r="D43" s="8"/>
      <c r="E43" s="8"/>
      <c r="F43" s="8"/>
      <c r="G43" s="8"/>
      <c r="H43" s="8"/>
      <c r="J43" s="43"/>
      <c r="K43" s="43"/>
      <c r="L43" s="43"/>
      <c r="M43" s="178"/>
      <c r="N43" s="178"/>
      <c r="O43" s="178"/>
      <c r="P43" s="178"/>
    </row>
    <row r="44" spans="1:16">
      <c r="A44" s="8"/>
      <c r="B44" s="8"/>
      <c r="C44" s="8"/>
      <c r="D44" s="8"/>
      <c r="E44" s="8"/>
      <c r="F44" s="8"/>
      <c r="G44" s="8"/>
      <c r="H44" s="8"/>
      <c r="I44" s="69"/>
      <c r="J44" s="50"/>
      <c r="K44" s="50"/>
      <c r="L44" s="50"/>
      <c r="M44" s="50"/>
      <c r="N44" s="50"/>
    </row>
    <row r="45" spans="1:16">
      <c r="A45" s="8"/>
      <c r="B45" s="8"/>
      <c r="C45" s="8"/>
      <c r="D45" s="8"/>
      <c r="E45" s="8"/>
      <c r="F45" s="8"/>
      <c r="G45" s="8"/>
      <c r="H45" s="8"/>
      <c r="I45" s="69"/>
      <c r="J45" s="50"/>
      <c r="K45" s="50"/>
      <c r="L45" s="50"/>
      <c r="M45" s="50"/>
      <c r="N45" s="50"/>
    </row>
    <row r="46" spans="1:16">
      <c r="A46" s="8"/>
      <c r="B46" s="8"/>
      <c r="C46" s="8"/>
      <c r="D46" s="8"/>
      <c r="E46" s="8"/>
      <c r="F46" s="8"/>
      <c r="G46" s="8"/>
      <c r="H46" s="8"/>
    </row>
    <row r="47" spans="1:16">
      <c r="A47" s="8"/>
      <c r="B47" s="8"/>
      <c r="C47" s="8"/>
      <c r="D47" s="8"/>
      <c r="E47" s="8"/>
      <c r="F47" s="8"/>
      <c r="G47" s="8"/>
      <c r="H47" s="8"/>
    </row>
    <row r="48" spans="1:16">
      <c r="A48" s="8"/>
      <c r="B48" s="8"/>
      <c r="C48" s="8"/>
      <c r="D48" s="8"/>
      <c r="E48" s="8"/>
      <c r="F48" s="8"/>
      <c r="G48" s="8"/>
      <c r="H48" s="8"/>
    </row>
    <row r="49" spans="1:17">
      <c r="A49" s="8"/>
      <c r="B49" s="8"/>
      <c r="C49" s="8"/>
      <c r="D49" s="8"/>
      <c r="E49" s="8"/>
      <c r="F49" s="8"/>
      <c r="G49" s="8"/>
      <c r="H49" s="8"/>
    </row>
    <row r="50" spans="1:17">
      <c r="A50" s="8"/>
      <c r="B50" s="8"/>
      <c r="C50" s="8"/>
      <c r="D50" s="8"/>
      <c r="E50" s="8"/>
      <c r="F50" s="8"/>
      <c r="G50" s="8"/>
      <c r="H50" s="8"/>
    </row>
    <row r="51" spans="1:17">
      <c r="A51" s="8"/>
      <c r="B51" s="8"/>
      <c r="C51" s="8"/>
      <c r="D51" s="8"/>
      <c r="E51" s="8"/>
      <c r="F51" s="8"/>
      <c r="G51" s="8"/>
      <c r="H51" s="8"/>
    </row>
    <row r="52" spans="1:17">
      <c r="A52" s="8"/>
      <c r="B52" s="8"/>
      <c r="C52" s="8"/>
      <c r="D52" s="8"/>
      <c r="E52" s="8"/>
      <c r="F52" s="8"/>
      <c r="G52" s="8"/>
      <c r="H52" s="8"/>
    </row>
    <row r="53" spans="1:17">
      <c r="A53" s="8"/>
      <c r="B53" s="8"/>
      <c r="C53" s="8"/>
      <c r="D53" s="8"/>
      <c r="E53" s="8"/>
      <c r="F53" s="8"/>
      <c r="G53" s="8"/>
      <c r="H53" s="8"/>
    </row>
    <row r="54" spans="1:17">
      <c r="A54" s="71"/>
      <c r="B54" s="59"/>
      <c r="C54" s="59"/>
      <c r="D54" s="59"/>
      <c r="E54" s="59"/>
    </row>
    <row r="55" spans="1:17">
      <c r="A55" s="71"/>
      <c r="B55" s="59"/>
      <c r="C55" s="59"/>
      <c r="D55" s="59"/>
      <c r="E55" s="59"/>
      <c r="K55" s="84"/>
      <c r="L55" s="84"/>
      <c r="M55" s="84"/>
      <c r="N55" s="84"/>
      <c r="O55" s="84"/>
      <c r="P55" s="85"/>
      <c r="Q55" s="86"/>
    </row>
    <row r="56" spans="1:17">
      <c r="A56" s="12"/>
      <c r="B56" s="59"/>
      <c r="C56" s="50"/>
      <c r="D56" s="50"/>
      <c r="E56" s="50"/>
      <c r="K56" s="87"/>
      <c r="L56" s="84"/>
      <c r="M56" s="88"/>
      <c r="N56" s="84"/>
      <c r="O56" s="87"/>
      <c r="P56" s="85"/>
      <c r="Q56" s="85"/>
    </row>
    <row r="57" spans="1:17">
      <c r="A57" s="12"/>
      <c r="B57" s="59"/>
      <c r="C57" s="50"/>
      <c r="D57" s="50"/>
      <c r="E57" s="50"/>
      <c r="K57" s="87"/>
      <c r="L57" s="84"/>
      <c r="M57" s="88"/>
      <c r="N57" s="84"/>
      <c r="O57" s="87"/>
      <c r="P57" s="85"/>
      <c r="Q57" s="89"/>
    </row>
    <row r="58" spans="1:17" ht="14.1" customHeight="1">
      <c r="A58" s="83"/>
      <c r="B58" s="59"/>
      <c r="C58" s="50"/>
      <c r="D58" s="50"/>
      <c r="E58" s="50"/>
    </row>
    <row r="59" spans="1:17" ht="14.1" customHeight="1">
      <c r="A59" s="83"/>
      <c r="B59" s="59"/>
      <c r="C59" s="50"/>
      <c r="D59" s="50"/>
      <c r="E59" s="50"/>
    </row>
    <row r="60" spans="1:17">
      <c r="A60" s="8"/>
      <c r="B60" s="8"/>
      <c r="C60" s="8"/>
      <c r="D60" s="8"/>
      <c r="E60" s="8"/>
      <c r="F60" s="8"/>
      <c r="G60" s="8"/>
      <c r="H60" s="8"/>
    </row>
    <row r="61" spans="1:17">
      <c r="A61" s="8"/>
      <c r="B61" s="8"/>
      <c r="C61" s="8"/>
      <c r="D61" s="8"/>
      <c r="E61" s="8"/>
      <c r="F61" s="8"/>
      <c r="G61" s="8"/>
      <c r="H61" s="8"/>
    </row>
    <row r="62" spans="1:17">
      <c r="A62" s="8"/>
      <c r="B62" s="8"/>
      <c r="C62" s="8"/>
      <c r="D62" s="8"/>
      <c r="E62" s="8"/>
      <c r="F62" s="8"/>
      <c r="G62" s="8"/>
      <c r="H62" s="8"/>
    </row>
    <row r="63" spans="1:17">
      <c r="A63" s="8"/>
      <c r="B63" s="8"/>
      <c r="C63" s="8"/>
      <c r="D63" s="8"/>
      <c r="E63" s="8"/>
      <c r="F63" s="8"/>
      <c r="G63" s="8"/>
      <c r="H63" s="8"/>
    </row>
    <row r="64" spans="1:17">
      <c r="A64" s="71"/>
      <c r="B64" s="59"/>
      <c r="C64" s="59"/>
      <c r="D64" s="59"/>
      <c r="E64" s="59"/>
    </row>
    <row r="65" spans="1:15">
      <c r="A65" s="71"/>
      <c r="B65" s="59"/>
      <c r="C65" s="59"/>
      <c r="D65" s="59"/>
      <c r="E65" s="59"/>
    </row>
    <row r="66" spans="1:15">
      <c r="J66" s="52"/>
      <c r="K66" s="52"/>
      <c r="L66" s="52"/>
      <c r="M66" s="52"/>
      <c r="N66" s="52"/>
      <c r="O66" s="52"/>
    </row>
    <row r="67" spans="1:15">
      <c r="J67" s="52"/>
      <c r="K67" s="52"/>
      <c r="L67" s="52"/>
      <c r="M67" s="52"/>
      <c r="N67" s="52"/>
      <c r="O67" s="52"/>
    </row>
  </sheetData>
  <mergeCells count="2">
    <mergeCell ref="A32:H32"/>
    <mergeCell ref="A33:H33"/>
  </mergeCells>
  <phoneticPr fontId="3" type="noConversion"/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opLeftCell="I1" zoomScaleNormal="100" workbookViewId="0">
      <selection activeCell="P6" sqref="P6"/>
    </sheetView>
  </sheetViews>
  <sheetFormatPr baseColWidth="10" defaultRowHeight="12.75"/>
  <cols>
    <col min="1" max="1" width="29.28515625" style="202" customWidth="1"/>
    <col min="2" max="2" width="7.28515625" style="202" customWidth="1"/>
    <col min="3" max="6" width="9.7109375" style="202" customWidth="1"/>
    <col min="7" max="7" width="5" style="202" customWidth="1"/>
    <col min="8" max="8" width="11.7109375" style="202" customWidth="1"/>
    <col min="9" max="16384" width="11.42578125" style="202"/>
  </cols>
  <sheetData>
    <row r="1" spans="1:17" ht="13.5" thickBot="1">
      <c r="A1" s="1" t="s">
        <v>95</v>
      </c>
      <c r="B1" s="2"/>
      <c r="C1" s="2"/>
      <c r="D1" s="2"/>
      <c r="E1" s="2"/>
      <c r="F1" s="2"/>
      <c r="G1" s="2"/>
      <c r="H1" s="2"/>
    </row>
    <row r="2" spans="1:17" ht="14.1" customHeight="1">
      <c r="F2" s="201"/>
      <c r="G2" s="201"/>
      <c r="H2" s="201"/>
      <c r="K2" s="196" t="s">
        <v>261</v>
      </c>
      <c r="L2" s="78"/>
      <c r="M2" s="90"/>
      <c r="N2" s="91"/>
      <c r="O2" s="90"/>
      <c r="P2" s="68"/>
      <c r="Q2" s="92"/>
    </row>
    <row r="3" spans="1:17" ht="14.1" customHeight="1">
      <c r="A3" s="37" t="s">
        <v>303</v>
      </c>
      <c r="F3" s="201"/>
      <c r="G3" s="201"/>
      <c r="H3" s="201"/>
      <c r="L3" s="80"/>
      <c r="M3" s="91"/>
      <c r="N3" s="93"/>
      <c r="O3" s="91"/>
      <c r="P3" s="68"/>
      <c r="Q3" s="77"/>
    </row>
    <row r="4" spans="1:17" ht="14.1" customHeight="1">
      <c r="A4" s="53"/>
      <c r="B4" s="54"/>
      <c r="C4" s="54"/>
      <c r="D4" s="54"/>
      <c r="E4" s="54"/>
      <c r="F4" s="53"/>
      <c r="G4" s="53"/>
      <c r="H4" s="53"/>
      <c r="K4" s="5"/>
      <c r="L4" s="5"/>
      <c r="M4" s="5"/>
      <c r="N4" s="5"/>
      <c r="O4" s="5"/>
      <c r="P4" s="5"/>
      <c r="Q4" s="5"/>
    </row>
    <row r="5" spans="1:17" ht="14.1" customHeight="1">
      <c r="A5" s="39"/>
      <c r="B5" s="40" t="s">
        <v>6</v>
      </c>
      <c r="C5" s="40"/>
      <c r="D5" s="40"/>
      <c r="E5" s="40"/>
      <c r="F5" s="40"/>
      <c r="G5" s="40"/>
      <c r="H5" s="67" t="s">
        <v>7</v>
      </c>
    </row>
    <row r="6" spans="1:17" ht="14.1" customHeight="1">
      <c r="A6" s="9"/>
      <c r="B6" s="10">
        <v>2012</v>
      </c>
      <c r="C6" s="10">
        <v>2013</v>
      </c>
      <c r="D6" s="10">
        <v>2014</v>
      </c>
      <c r="E6" s="10">
        <v>2015</v>
      </c>
      <c r="F6" s="10">
        <v>2016</v>
      </c>
      <c r="G6" s="55"/>
      <c r="H6" s="10">
        <v>2016</v>
      </c>
      <c r="I6" s="163"/>
      <c r="J6" s="218"/>
    </row>
    <row r="7" spans="1:17" ht="14.1" customHeight="1">
      <c r="A7" s="12"/>
      <c r="B7" s="59"/>
      <c r="C7" s="59"/>
      <c r="D7" s="324"/>
      <c r="E7" s="324"/>
      <c r="I7" s="218"/>
      <c r="J7" s="218"/>
    </row>
    <row r="8" spans="1:17" ht="14.1" customHeight="1">
      <c r="A8" s="42" t="s">
        <v>35</v>
      </c>
      <c r="B8" s="50">
        <v>110.16666666666667</v>
      </c>
      <c r="C8" s="50">
        <v>103.66666666666667</v>
      </c>
      <c r="D8" s="50">
        <v>106.58333333333333</v>
      </c>
      <c r="E8" s="50">
        <v>114.58333333333333</v>
      </c>
      <c r="F8" s="50">
        <v>116.64</v>
      </c>
      <c r="G8" s="197"/>
      <c r="H8" s="50">
        <v>15743.74</v>
      </c>
      <c r="I8" s="219"/>
      <c r="J8" s="251"/>
    </row>
    <row r="9" spans="1:17" ht="6" customHeight="1">
      <c r="A9" s="42"/>
      <c r="B9" s="50"/>
      <c r="C9" s="50"/>
      <c r="D9" s="324"/>
      <c r="E9" s="324"/>
      <c r="F9" s="198"/>
      <c r="G9" s="198"/>
      <c r="H9" s="198"/>
      <c r="I9" s="219"/>
      <c r="J9" s="251"/>
    </row>
    <row r="10" spans="1:17" ht="14.1" customHeight="1">
      <c r="A10" s="42" t="s">
        <v>0</v>
      </c>
      <c r="B10" s="50">
        <v>1042.8333333333333</v>
      </c>
      <c r="C10" s="50">
        <v>966.83333333333337</v>
      </c>
      <c r="D10" s="50">
        <v>979.75</v>
      </c>
      <c r="E10" s="50">
        <v>1069.75</v>
      </c>
      <c r="F10" s="50">
        <v>1094.72</v>
      </c>
      <c r="G10" s="197"/>
      <c r="H10" s="50">
        <v>148725.23000000001</v>
      </c>
      <c r="I10" s="219"/>
      <c r="J10" s="251"/>
    </row>
    <row r="11" spans="1:17" ht="6" customHeight="1">
      <c r="A11" s="42"/>
      <c r="B11" s="50"/>
      <c r="C11" s="50"/>
      <c r="D11" s="50"/>
      <c r="E11" s="50"/>
      <c r="F11" s="197"/>
      <c r="G11" s="197"/>
      <c r="H11" s="197"/>
      <c r="I11" s="219"/>
      <c r="J11" s="251"/>
    </row>
    <row r="12" spans="1:17" ht="14.1" customHeight="1">
      <c r="A12" s="42" t="s">
        <v>12</v>
      </c>
      <c r="B12" s="50">
        <v>28782</v>
      </c>
      <c r="C12" s="50">
        <v>25939</v>
      </c>
      <c r="D12" s="50">
        <v>23539</v>
      </c>
      <c r="E12" s="50">
        <v>31229</v>
      </c>
      <c r="F12" s="50">
        <v>35727.980000000003</v>
      </c>
      <c r="G12" s="197"/>
      <c r="H12" s="50">
        <v>3633618.61</v>
      </c>
      <c r="I12" s="219"/>
      <c r="J12" s="251"/>
    </row>
    <row r="13" spans="1:17" ht="14.1" customHeight="1">
      <c r="A13" s="69" t="s">
        <v>277</v>
      </c>
      <c r="B13" s="50">
        <v>27392</v>
      </c>
      <c r="C13" s="50">
        <v>24325</v>
      </c>
      <c r="D13" s="50">
        <v>21775</v>
      </c>
      <c r="E13" s="50">
        <v>28769</v>
      </c>
      <c r="F13" s="50">
        <v>33042.93</v>
      </c>
      <c r="G13" s="197"/>
      <c r="H13" s="50">
        <v>2971327.45</v>
      </c>
      <c r="I13" s="219"/>
      <c r="J13" s="251"/>
    </row>
    <row r="14" spans="1:17" ht="14.1" customHeight="1">
      <c r="A14" s="69" t="s">
        <v>278</v>
      </c>
      <c r="B14" s="50">
        <v>1389</v>
      </c>
      <c r="C14" s="50">
        <v>1614</v>
      </c>
      <c r="D14" s="50">
        <v>1765</v>
      </c>
      <c r="E14" s="50">
        <v>2460</v>
      </c>
      <c r="F14" s="50">
        <v>2685.05</v>
      </c>
      <c r="G14" s="197"/>
      <c r="H14" s="50">
        <v>662291.15</v>
      </c>
      <c r="I14" s="219"/>
      <c r="J14" s="251"/>
    </row>
    <row r="15" spans="1:17" ht="6" customHeight="1">
      <c r="A15" s="69"/>
      <c r="B15" s="50"/>
      <c r="C15" s="50"/>
      <c r="D15" s="50"/>
      <c r="E15" s="50"/>
      <c r="F15" s="197"/>
      <c r="G15" s="197"/>
      <c r="H15" s="197"/>
      <c r="I15" s="219"/>
      <c r="J15" s="251"/>
    </row>
    <row r="16" spans="1:17" ht="14.1" customHeight="1">
      <c r="A16" s="42" t="s">
        <v>4</v>
      </c>
      <c r="B16" s="50">
        <v>68433</v>
      </c>
      <c r="C16" s="50">
        <v>61921</v>
      </c>
      <c r="D16" s="50">
        <v>55553</v>
      </c>
      <c r="E16" s="50">
        <v>72726</v>
      </c>
      <c r="F16" s="50">
        <v>79631.8</v>
      </c>
      <c r="G16" s="197"/>
      <c r="H16" s="50">
        <v>9922063.7300000004</v>
      </c>
      <c r="I16" s="219"/>
      <c r="J16" s="251"/>
    </row>
    <row r="17" spans="1:11" ht="14.1" customHeight="1">
      <c r="A17" s="69" t="s">
        <v>277</v>
      </c>
      <c r="B17" s="50">
        <v>64990</v>
      </c>
      <c r="C17" s="50">
        <v>58201</v>
      </c>
      <c r="D17" s="50">
        <v>52005</v>
      </c>
      <c r="E17" s="50">
        <v>67040</v>
      </c>
      <c r="F17" s="50">
        <v>74411.37</v>
      </c>
      <c r="G17" s="197"/>
      <c r="H17" s="50">
        <v>7354229.9000000004</v>
      </c>
      <c r="I17" s="219"/>
      <c r="J17" s="251"/>
    </row>
    <row r="18" spans="1:11" ht="14.1" customHeight="1">
      <c r="A18" s="69" t="s">
        <v>278</v>
      </c>
      <c r="B18" s="50">
        <v>3443</v>
      </c>
      <c r="C18" s="50">
        <v>3720</v>
      </c>
      <c r="D18" s="50">
        <v>3546</v>
      </c>
      <c r="E18" s="50">
        <v>5681</v>
      </c>
      <c r="F18" s="50">
        <v>5220.43</v>
      </c>
      <c r="G18" s="197"/>
      <c r="H18" s="50">
        <v>2567833.83</v>
      </c>
      <c r="I18" s="219"/>
      <c r="J18" s="251"/>
    </row>
    <row r="19" spans="1:11" ht="6" customHeight="1">
      <c r="A19" s="69"/>
      <c r="B19" s="50"/>
      <c r="C19" s="50"/>
      <c r="D19" s="50"/>
      <c r="E19" s="50"/>
      <c r="F19" s="197"/>
      <c r="G19" s="197"/>
      <c r="H19" s="197"/>
      <c r="I19" s="219"/>
      <c r="J19" s="218"/>
    </row>
    <row r="20" spans="1:11" ht="14.1" customHeight="1">
      <c r="A20" s="42" t="s">
        <v>18</v>
      </c>
      <c r="B20" s="70">
        <v>17.616925843055778</v>
      </c>
      <c r="C20" s="70">
        <v>17.276795380106876</v>
      </c>
      <c r="D20" s="70">
        <v>15.321420430381901</v>
      </c>
      <c r="E20" s="70">
        <v>18.34320635662538</v>
      </c>
      <c r="F20" s="70">
        <v>19.588200000000001</v>
      </c>
      <c r="G20" s="322"/>
      <c r="H20" s="70">
        <v>18.005299999999998</v>
      </c>
      <c r="I20" s="219"/>
      <c r="J20" s="293"/>
    </row>
    <row r="21" spans="1:11" ht="6" customHeight="1">
      <c r="A21" s="42"/>
      <c r="B21" s="70"/>
      <c r="C21" s="70"/>
      <c r="D21" s="324"/>
      <c r="E21" s="324"/>
      <c r="F21" s="198"/>
      <c r="G21" s="198"/>
      <c r="H21" s="198"/>
      <c r="I21" s="219"/>
      <c r="J21" s="293"/>
    </row>
    <row r="22" spans="1:11" ht="14.1" customHeight="1">
      <c r="A22" s="42" t="s">
        <v>325</v>
      </c>
      <c r="B22" s="70">
        <v>37.899255234137762</v>
      </c>
      <c r="C22" s="70">
        <v>37.710048267540081</v>
      </c>
      <c r="D22" s="70">
        <v>34.020883728842392</v>
      </c>
      <c r="E22" s="70">
        <v>40.540849108047048</v>
      </c>
      <c r="F22" s="70">
        <v>43.709899999999998</v>
      </c>
      <c r="G22" s="322"/>
      <c r="H22" s="70">
        <v>31.792300000000001</v>
      </c>
      <c r="I22" s="219"/>
      <c r="J22" s="293"/>
    </row>
    <row r="23" spans="1:11" ht="6" customHeight="1">
      <c r="A23" s="42"/>
      <c r="B23" s="70"/>
      <c r="C23" s="70"/>
      <c r="D23" s="70"/>
      <c r="E23" s="70"/>
      <c r="F23" s="322"/>
      <c r="G23" s="322"/>
      <c r="H23" s="322"/>
      <c r="I23" s="219"/>
      <c r="J23" s="251"/>
    </row>
    <row r="24" spans="1:11" ht="14.1" customHeight="1">
      <c r="A24" s="42" t="s">
        <v>324</v>
      </c>
      <c r="B24" s="70">
        <v>17.64205937065401</v>
      </c>
      <c r="C24" s="70">
        <v>17.779858067331208</v>
      </c>
      <c r="D24" s="70">
        <v>16.034051225660491</v>
      </c>
      <c r="E24" s="70">
        <v>19.318320729589967</v>
      </c>
      <c r="F24" s="70">
        <v>20.531700000000001</v>
      </c>
      <c r="G24" s="322"/>
      <c r="H24" s="70">
        <v>22.1006</v>
      </c>
      <c r="I24" s="219"/>
      <c r="J24" s="251"/>
    </row>
    <row r="25" spans="1:11" ht="6" customHeight="1">
      <c r="A25" s="42"/>
      <c r="B25" s="70"/>
      <c r="C25" s="70"/>
      <c r="D25" s="70"/>
      <c r="E25" s="70"/>
      <c r="F25" s="322"/>
      <c r="G25" s="322"/>
      <c r="H25" s="322"/>
      <c r="I25" s="219"/>
      <c r="J25" s="251"/>
    </row>
    <row r="26" spans="1:11" ht="14.1" customHeight="1">
      <c r="A26" s="42" t="s">
        <v>5</v>
      </c>
      <c r="B26" s="70">
        <v>2.3776318532416094</v>
      </c>
      <c r="C26" s="70">
        <v>2.3871776090057444</v>
      </c>
      <c r="D26" s="70">
        <v>2.3600407833807724</v>
      </c>
      <c r="E26" s="70">
        <v>2.3287969515514426</v>
      </c>
      <c r="F26" s="70">
        <v>2.2288399999999999</v>
      </c>
      <c r="G26" s="322"/>
      <c r="H26" s="70">
        <v>2.7306300000000001</v>
      </c>
      <c r="I26" s="219"/>
      <c r="J26" s="251"/>
    </row>
    <row r="27" spans="1:11" ht="6" customHeight="1">
      <c r="A27" s="42"/>
      <c r="B27" s="50"/>
      <c r="C27" s="50"/>
      <c r="D27" s="70"/>
      <c r="E27" s="70"/>
      <c r="F27" s="322"/>
      <c r="G27" s="322"/>
      <c r="H27" s="322"/>
      <c r="I27" s="219"/>
      <c r="J27" s="251"/>
    </row>
    <row r="28" spans="1:11" ht="14.1" customHeight="1">
      <c r="A28" s="42" t="s">
        <v>17</v>
      </c>
      <c r="B28" s="50">
        <v>125</v>
      </c>
      <c r="C28" s="50">
        <v>120.25</v>
      </c>
      <c r="D28" s="50">
        <v>118</v>
      </c>
      <c r="E28" s="50">
        <v>137.41666666666666</v>
      </c>
      <c r="F28" s="50">
        <v>143.31</v>
      </c>
      <c r="G28" s="197"/>
      <c r="H28" s="50">
        <v>22541.08</v>
      </c>
      <c r="I28" s="219"/>
      <c r="J28" s="291"/>
    </row>
    <row r="29" spans="1:11" ht="14.1" customHeight="1">
      <c r="A29" s="25"/>
      <c r="B29" s="25"/>
      <c r="C29" s="25"/>
      <c r="D29" s="25"/>
      <c r="E29" s="25"/>
      <c r="F29" s="25"/>
      <c r="G29" s="25"/>
      <c r="H29" s="25"/>
      <c r="I29" s="218"/>
      <c r="J29" s="218"/>
      <c r="K29" s="202" t="s">
        <v>62</v>
      </c>
    </row>
    <row r="30" spans="1:11" ht="14.1" customHeight="1">
      <c r="A30" s="49" t="s">
        <v>225</v>
      </c>
      <c r="B30" s="49"/>
      <c r="C30" s="49"/>
      <c r="D30" s="49"/>
      <c r="E30" s="49"/>
      <c r="F30" s="49"/>
      <c r="G30" s="49"/>
      <c r="H30" s="49"/>
    </row>
    <row r="31" spans="1:11" ht="14.1" customHeight="1">
      <c r="A31" s="83"/>
      <c r="B31" s="59"/>
      <c r="C31" s="50"/>
      <c r="D31" s="50"/>
      <c r="E31" s="50"/>
    </row>
    <row r="32" spans="1:11" ht="14.1" customHeight="1">
      <c r="A32" s="83"/>
      <c r="B32" s="59"/>
      <c r="C32" s="59"/>
      <c r="D32" s="59"/>
      <c r="E32" s="59"/>
      <c r="F32" s="59"/>
      <c r="G32" s="59"/>
      <c r="H32" s="59"/>
    </row>
    <row r="33" spans="1:15">
      <c r="A33" s="201"/>
      <c r="B33" s="201"/>
      <c r="C33" s="201"/>
      <c r="D33" s="201"/>
      <c r="E33" s="201"/>
      <c r="F33" s="201"/>
      <c r="G33" s="201"/>
      <c r="H33" s="201"/>
    </row>
    <row r="34" spans="1:15">
      <c r="A34" s="201"/>
      <c r="B34" s="201"/>
      <c r="C34" s="201"/>
      <c r="D34" s="201"/>
      <c r="E34" s="201"/>
      <c r="F34" s="201"/>
      <c r="G34" s="201"/>
      <c r="H34" s="201"/>
    </row>
    <row r="35" spans="1:15">
      <c r="A35" s="201"/>
      <c r="B35" s="201"/>
      <c r="C35" s="201"/>
      <c r="D35" s="201"/>
      <c r="E35" s="201"/>
      <c r="F35" s="201"/>
      <c r="G35" s="201"/>
      <c r="H35" s="201"/>
    </row>
    <row r="36" spans="1:15">
      <c r="A36" s="201"/>
      <c r="B36" s="201"/>
      <c r="C36" s="201"/>
      <c r="D36" s="201"/>
      <c r="E36" s="201"/>
      <c r="F36" s="201"/>
      <c r="G36" s="201"/>
      <c r="H36" s="201"/>
    </row>
    <row r="37" spans="1:15">
      <c r="A37" s="71"/>
      <c r="B37" s="59"/>
      <c r="C37" s="59"/>
      <c r="D37" s="59"/>
      <c r="E37" s="59"/>
    </row>
    <row r="38" spans="1:15">
      <c r="A38" s="71"/>
      <c r="B38" s="59"/>
      <c r="C38" s="59"/>
      <c r="D38" s="59"/>
      <c r="E38" s="59"/>
    </row>
    <row r="39" spans="1:15">
      <c r="J39" s="52"/>
      <c r="K39" s="52"/>
      <c r="L39" s="52"/>
      <c r="M39" s="52"/>
      <c r="N39" s="52"/>
      <c r="O39" s="52"/>
    </row>
    <row r="40" spans="1:15">
      <c r="J40" s="52"/>
      <c r="K40" s="52"/>
      <c r="L40" s="52"/>
      <c r="M40" s="52"/>
      <c r="N40" s="52"/>
      <c r="O40" s="52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Normal="100" workbookViewId="0">
      <selection activeCell="P6" sqref="P6"/>
    </sheetView>
  </sheetViews>
  <sheetFormatPr baseColWidth="10" defaultRowHeight="12.75"/>
  <cols>
    <col min="1" max="1" width="39.42578125" style="202" customWidth="1"/>
    <col min="2" max="2" width="13" style="202" customWidth="1"/>
    <col min="3" max="3" width="11.42578125" style="202" customWidth="1"/>
    <col min="4" max="4" width="11.42578125" style="324" customWidth="1"/>
    <col min="5" max="5" width="3.42578125" style="202" customWidth="1"/>
    <col min="6" max="6" width="13.42578125" style="202" customWidth="1"/>
    <col min="7" max="7" width="14.140625" style="202" customWidth="1"/>
    <col min="8" max="8" width="12.85546875" style="202" customWidth="1"/>
    <col min="9" max="9" width="8.5703125" style="202" customWidth="1"/>
    <col min="10" max="10" width="7.7109375" style="202" customWidth="1"/>
    <col min="11" max="11" width="8.85546875" style="202" customWidth="1"/>
    <col min="12" max="12" width="8.140625" style="202" customWidth="1"/>
    <col min="13" max="13" width="8.28515625" style="202" customWidth="1"/>
    <col min="14" max="14" width="9.85546875" style="202" customWidth="1"/>
    <col min="15" max="16384" width="11.42578125" style="202"/>
  </cols>
  <sheetData>
    <row r="1" spans="1:12" ht="13.5" thickBot="1">
      <c r="A1" s="1" t="s">
        <v>95</v>
      </c>
      <c r="B1" s="2"/>
      <c r="C1" s="2"/>
      <c r="D1" s="2"/>
      <c r="E1" s="2"/>
      <c r="F1" s="2"/>
    </row>
    <row r="2" spans="1:12" ht="14.1" customHeight="1">
      <c r="C2" s="201"/>
      <c r="D2" s="323"/>
      <c r="E2" s="201"/>
      <c r="F2" s="201"/>
      <c r="I2" s="196" t="s">
        <v>261</v>
      </c>
    </row>
    <row r="3" spans="1:12" ht="14.1" customHeight="1">
      <c r="A3" s="37" t="s">
        <v>304</v>
      </c>
      <c r="C3" s="201"/>
      <c r="D3" s="323"/>
      <c r="E3" s="201"/>
      <c r="F3" s="201"/>
    </row>
    <row r="4" spans="1:12" ht="14.1" customHeight="1">
      <c r="A4" s="53"/>
      <c r="B4" s="54"/>
      <c r="C4" s="53"/>
      <c r="D4" s="53"/>
      <c r="E4" s="53"/>
      <c r="F4" s="53"/>
      <c r="H4"/>
    </row>
    <row r="5" spans="1:12" ht="14.1" customHeight="1">
      <c r="A5" s="39"/>
      <c r="B5" s="67" t="s">
        <v>6</v>
      </c>
      <c r="C5" s="40"/>
      <c r="D5" s="40"/>
      <c r="E5" s="40"/>
      <c r="F5" s="67" t="s">
        <v>7</v>
      </c>
      <c r="H5"/>
      <c r="I5" s="218"/>
      <c r="J5" s="218"/>
      <c r="K5" s="218"/>
      <c r="L5" s="218"/>
    </row>
    <row r="6" spans="1:12" ht="14.1" customHeight="1">
      <c r="A6" s="9"/>
      <c r="B6" s="10">
        <v>2014</v>
      </c>
      <c r="C6" s="10">
        <v>2015</v>
      </c>
      <c r="D6" s="10">
        <v>2016</v>
      </c>
      <c r="E6" s="55"/>
      <c r="F6" s="10">
        <v>2016</v>
      </c>
      <c r="H6"/>
      <c r="J6"/>
      <c r="K6"/>
    </row>
    <row r="7" spans="1:12" ht="14.1" customHeight="1">
      <c r="A7" s="12"/>
      <c r="B7" s="59"/>
      <c r="H7"/>
      <c r="J7"/>
      <c r="K7"/>
    </row>
    <row r="8" spans="1:12" ht="14.1" customHeight="1">
      <c r="A8" s="42" t="s">
        <v>276</v>
      </c>
      <c r="B8" s="50">
        <v>5</v>
      </c>
      <c r="C8" s="50">
        <v>5.583333333333333</v>
      </c>
      <c r="D8" s="50">
        <v>5.416666666666667</v>
      </c>
      <c r="E8" s="50"/>
      <c r="F8" s="50">
        <v>195.16666666666666</v>
      </c>
      <c r="G8" s="219"/>
      <c r="H8"/>
      <c r="J8"/>
      <c r="K8"/>
    </row>
    <row r="9" spans="1:12" s="209" customFormat="1" ht="6" customHeight="1">
      <c r="A9" s="42"/>
      <c r="B9" s="50"/>
      <c r="C9" s="50"/>
      <c r="D9" s="50"/>
      <c r="E9" s="50"/>
      <c r="F9" s="197"/>
      <c r="G9" s="219"/>
      <c r="H9"/>
      <c r="J9"/>
      <c r="K9"/>
    </row>
    <row r="10" spans="1:12" ht="14.1" customHeight="1">
      <c r="A10" s="42" t="s">
        <v>0</v>
      </c>
      <c r="B10" s="50">
        <v>190.91666666666666</v>
      </c>
      <c r="C10" s="50">
        <v>261.83333333333331</v>
      </c>
      <c r="D10" s="50">
        <v>258.66666666666669</v>
      </c>
      <c r="E10" s="50"/>
      <c r="F10" s="50">
        <v>23308.833333333332</v>
      </c>
      <c r="G10" s="219"/>
      <c r="H10"/>
      <c r="J10"/>
      <c r="K10"/>
    </row>
    <row r="11" spans="1:12" ht="6" customHeight="1">
      <c r="A11" s="42"/>
      <c r="B11" s="50"/>
      <c r="C11" s="50"/>
      <c r="D11" s="50"/>
      <c r="E11" s="50"/>
      <c r="F11" s="197"/>
      <c r="G11" s="219"/>
      <c r="H11"/>
      <c r="J11"/>
      <c r="K11"/>
    </row>
    <row r="12" spans="1:12" ht="14.1" customHeight="1">
      <c r="A12" s="42" t="s">
        <v>12</v>
      </c>
      <c r="B12" s="50">
        <v>3612</v>
      </c>
      <c r="C12" s="50">
        <v>4687</v>
      </c>
      <c r="D12" s="50">
        <v>5789</v>
      </c>
      <c r="E12" s="50"/>
      <c r="F12" s="50">
        <v>960499</v>
      </c>
      <c r="G12" s="219"/>
      <c r="H12"/>
      <c r="J12"/>
      <c r="K12"/>
    </row>
    <row r="13" spans="1:12" ht="14.1" customHeight="1">
      <c r="A13" s="69" t="s">
        <v>277</v>
      </c>
      <c r="B13" s="50">
        <v>3582</v>
      </c>
      <c r="C13" s="50">
        <v>4568</v>
      </c>
      <c r="D13" s="50">
        <v>5321</v>
      </c>
      <c r="E13" s="50"/>
      <c r="F13" s="50">
        <v>653039</v>
      </c>
      <c r="G13" s="219"/>
      <c r="H13" s="191"/>
    </row>
    <row r="14" spans="1:12" ht="14.1" customHeight="1">
      <c r="A14" s="69" t="s">
        <v>278</v>
      </c>
      <c r="B14" s="50">
        <v>30</v>
      </c>
      <c r="C14" s="50">
        <v>119</v>
      </c>
      <c r="D14" s="50">
        <v>468</v>
      </c>
      <c r="E14" s="50"/>
      <c r="F14" s="50">
        <v>307460</v>
      </c>
      <c r="G14" s="219"/>
      <c r="H14"/>
    </row>
    <row r="15" spans="1:12" ht="6" customHeight="1">
      <c r="A15" s="42"/>
      <c r="B15" s="50"/>
      <c r="C15" s="50"/>
      <c r="D15" s="50"/>
      <c r="E15" s="50"/>
      <c r="F15" s="197"/>
      <c r="G15" s="219"/>
      <c r="H15"/>
    </row>
    <row r="16" spans="1:12" ht="14.1" customHeight="1">
      <c r="A16" s="42" t="s">
        <v>4</v>
      </c>
      <c r="B16" s="50">
        <v>7489</v>
      </c>
      <c r="C16" s="50">
        <v>11756</v>
      </c>
      <c r="D16" s="50">
        <v>12097</v>
      </c>
      <c r="E16" s="50"/>
      <c r="F16" s="50">
        <v>2413520</v>
      </c>
      <c r="G16" s="219"/>
      <c r="H16"/>
    </row>
    <row r="17" spans="1:8" ht="14.1" customHeight="1">
      <c r="A17" s="69" t="s">
        <v>277</v>
      </c>
      <c r="B17" s="50">
        <v>7449</v>
      </c>
      <c r="C17" s="50">
        <v>11316</v>
      </c>
      <c r="D17" s="50">
        <v>11541</v>
      </c>
      <c r="E17" s="50"/>
      <c r="F17" s="50">
        <v>1641382</v>
      </c>
      <c r="G17" s="219"/>
      <c r="H17"/>
    </row>
    <row r="18" spans="1:8" ht="14.1" customHeight="1">
      <c r="A18" s="69" t="s">
        <v>278</v>
      </c>
      <c r="B18" s="50">
        <v>41</v>
      </c>
      <c r="C18" s="50">
        <v>439</v>
      </c>
      <c r="D18" s="50">
        <v>556</v>
      </c>
      <c r="E18" s="50"/>
      <c r="F18" s="50">
        <v>772138</v>
      </c>
      <c r="G18" s="219"/>
      <c r="H18"/>
    </row>
    <row r="19" spans="1:8" ht="6" customHeight="1">
      <c r="A19" s="42"/>
      <c r="B19" s="50"/>
      <c r="C19" s="50"/>
      <c r="D19" s="50"/>
      <c r="E19" s="50"/>
      <c r="F19" s="197"/>
      <c r="G19" s="219"/>
      <c r="H19"/>
    </row>
    <row r="20" spans="1:8" ht="14.1" customHeight="1">
      <c r="A20" s="42" t="s">
        <v>322</v>
      </c>
      <c r="B20" s="70">
        <v>10.714570056743781</v>
      </c>
      <c r="C20" s="70">
        <v>12.283249522597073</v>
      </c>
      <c r="D20" s="70">
        <v>12.792760953608248</v>
      </c>
      <c r="E20" s="70"/>
      <c r="F20" s="70">
        <v>28.254114105525087</v>
      </c>
      <c r="G20" s="219"/>
      <c r="H20"/>
    </row>
    <row r="21" spans="1:8" ht="6" customHeight="1">
      <c r="A21" s="42"/>
      <c r="B21" s="70"/>
      <c r="C21" s="70"/>
      <c r="D21" s="70"/>
      <c r="E21" s="70"/>
      <c r="F21" s="322"/>
      <c r="G21" s="219"/>
      <c r="H21"/>
    </row>
    <row r="22" spans="1:8" ht="14.1" customHeight="1">
      <c r="A22" s="42" t="s">
        <v>326</v>
      </c>
      <c r="B22" s="70">
        <v>26.875163683980791</v>
      </c>
      <c r="C22" s="70">
        <v>20.925798854232973</v>
      </c>
      <c r="D22" s="70">
        <v>25.379545747422682</v>
      </c>
      <c r="E22" s="70"/>
      <c r="F22" s="70">
        <v>35.750695873524343</v>
      </c>
      <c r="G22" s="219"/>
      <c r="H22"/>
    </row>
    <row r="23" spans="1:8" ht="6" customHeight="1">
      <c r="A23" s="42"/>
      <c r="B23" s="70"/>
      <c r="C23" s="70"/>
      <c r="D23" s="70"/>
      <c r="E23" s="70"/>
      <c r="F23" s="322"/>
      <c r="G23" s="219"/>
      <c r="H23"/>
    </row>
    <row r="24" spans="1:8" ht="14.1" customHeight="1">
      <c r="A24" s="42" t="s">
        <v>5</v>
      </c>
      <c r="B24" s="70">
        <v>2.0733665559246957</v>
      </c>
      <c r="C24" s="70">
        <v>2.5082142095156819</v>
      </c>
      <c r="D24" s="70">
        <v>2.0896527897737087</v>
      </c>
      <c r="E24" s="70"/>
      <c r="F24" s="70">
        <v>2.5127772126779933</v>
      </c>
      <c r="G24" s="219"/>
      <c r="H24"/>
    </row>
    <row r="25" spans="1:8" ht="6" customHeight="1">
      <c r="A25" s="42"/>
      <c r="B25" s="50"/>
      <c r="C25" s="50"/>
      <c r="D25" s="50"/>
      <c r="E25" s="50"/>
      <c r="F25" s="197"/>
      <c r="G25" s="219"/>
      <c r="H25"/>
    </row>
    <row r="26" spans="1:8" ht="14.1" customHeight="1">
      <c r="A26" s="42" t="s">
        <v>17</v>
      </c>
      <c r="B26" s="50">
        <v>9.0833333333333339</v>
      </c>
      <c r="C26" s="72">
        <v>12.416666666666666</v>
      </c>
      <c r="D26" s="72">
        <v>10.916666666666666</v>
      </c>
      <c r="E26" s="72"/>
      <c r="F26" s="72">
        <v>1640</v>
      </c>
      <c r="G26" s="219"/>
      <c r="H26"/>
    </row>
    <row r="27" spans="1:8" ht="14.1" customHeight="1">
      <c r="A27" s="25"/>
      <c r="B27" s="25"/>
      <c r="C27" s="25"/>
      <c r="D27" s="25"/>
      <c r="E27" s="25"/>
      <c r="F27" s="25"/>
      <c r="H27"/>
    </row>
    <row r="28" spans="1:8" ht="14.1" customHeight="1">
      <c r="A28" s="49" t="s">
        <v>279</v>
      </c>
      <c r="B28" s="49"/>
      <c r="C28" s="49"/>
      <c r="D28" s="49"/>
      <c r="E28" s="49"/>
      <c r="F28" s="49"/>
    </row>
    <row r="29" spans="1:8" ht="14.1" customHeight="1">
      <c r="A29" s="12"/>
      <c r="B29" s="59"/>
    </row>
    <row r="30" spans="1:8" ht="14.1" customHeight="1">
      <c r="A30" s="12"/>
      <c r="B30" s="59"/>
    </row>
    <row r="31" spans="1:8">
      <c r="A31" s="201"/>
      <c r="B31" s="201"/>
      <c r="C31" s="201"/>
      <c r="D31" s="323"/>
      <c r="E31" s="201"/>
      <c r="F31" s="201"/>
    </row>
    <row r="32" spans="1:8">
      <c r="A32" s="71"/>
      <c r="B32" s="59"/>
    </row>
  </sheetData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zoomScaleNormal="100" workbookViewId="0">
      <selection activeCell="P6" sqref="P6"/>
    </sheetView>
  </sheetViews>
  <sheetFormatPr baseColWidth="10" defaultRowHeight="12.75"/>
  <cols>
    <col min="1" max="1" width="22.85546875" style="263" customWidth="1"/>
    <col min="2" max="2" width="9" style="263" customWidth="1"/>
    <col min="3" max="3" width="12.5703125" style="263" customWidth="1"/>
    <col min="4" max="4" width="11.7109375" style="263" customWidth="1"/>
    <col min="5" max="5" width="1.85546875" style="263" customWidth="1"/>
    <col min="6" max="6" width="10" style="263" customWidth="1"/>
    <col min="7" max="7" width="12.5703125" style="263" customWidth="1"/>
    <col min="8" max="8" width="11.7109375" style="263" customWidth="1"/>
    <col min="9" max="16384" width="11.42578125" style="263"/>
  </cols>
  <sheetData>
    <row r="1" spans="1:18" ht="13.5" thickBot="1">
      <c r="A1" s="1" t="s">
        <v>95</v>
      </c>
      <c r="B1" s="2"/>
      <c r="C1" s="2"/>
      <c r="D1" s="2"/>
      <c r="E1" s="2"/>
      <c r="F1" s="2"/>
      <c r="G1" s="2"/>
      <c r="H1" s="2"/>
    </row>
    <row r="2" spans="1:18" ht="14.25">
      <c r="K2" s="196" t="s">
        <v>261</v>
      </c>
    </row>
    <row r="3" spans="1:18" ht="14.1" customHeight="1">
      <c r="A3" s="37" t="s">
        <v>387</v>
      </c>
      <c r="B3" s="264"/>
      <c r="C3" s="264"/>
      <c r="D3" s="264"/>
      <c r="E3" s="264"/>
      <c r="F3" s="264"/>
      <c r="G3" s="264"/>
      <c r="H3" s="264"/>
    </row>
    <row r="4" spans="1:18" ht="14.1" customHeight="1">
      <c r="A4" s="37" t="s">
        <v>343</v>
      </c>
      <c r="B4" s="264"/>
      <c r="C4" s="264"/>
      <c r="D4" s="264"/>
      <c r="E4" s="264"/>
      <c r="F4" s="264"/>
      <c r="G4" s="264"/>
      <c r="H4" s="264"/>
    </row>
    <row r="5" spans="1:18" ht="14.1" customHeight="1">
      <c r="A5" s="121"/>
      <c r="B5" s="399" t="s">
        <v>6</v>
      </c>
      <c r="C5" s="399"/>
      <c r="D5" s="399"/>
      <c r="E5" s="121"/>
      <c r="F5" s="399" t="s">
        <v>7</v>
      </c>
      <c r="G5" s="399"/>
      <c r="H5" s="399"/>
      <c r="J5" s="126"/>
      <c r="K5" s="250"/>
      <c r="L5" s="218"/>
      <c r="M5" s="218"/>
      <c r="N5" s="218"/>
      <c r="O5" s="218"/>
      <c r="P5" s="264"/>
      <c r="Q5" s="264"/>
      <c r="R5" s="264"/>
    </row>
    <row r="6" spans="1:18" s="266" customFormat="1" ht="24" customHeight="1">
      <c r="A6" s="265"/>
      <c r="B6" s="265" t="s">
        <v>310</v>
      </c>
      <c r="C6" s="265" t="s">
        <v>4</v>
      </c>
      <c r="D6" s="265" t="s">
        <v>311</v>
      </c>
      <c r="E6" s="265"/>
      <c r="F6" s="265" t="s">
        <v>310</v>
      </c>
      <c r="G6" s="265" t="s">
        <v>4</v>
      </c>
      <c r="H6" s="265" t="s">
        <v>311</v>
      </c>
      <c r="K6" s="267"/>
      <c r="L6" s="267"/>
      <c r="M6" s="267"/>
      <c r="N6" s="267"/>
      <c r="O6" s="267"/>
    </row>
    <row r="7" spans="1:18" customFormat="1" ht="14.1" customHeight="1">
      <c r="A7" s="41"/>
      <c r="B7" s="50"/>
      <c r="C7" s="50"/>
      <c r="D7" s="50"/>
      <c r="E7" s="50"/>
      <c r="F7" s="50"/>
      <c r="G7" s="50"/>
      <c r="H7" s="197"/>
      <c r="K7" s="251"/>
      <c r="L7" s="251"/>
      <c r="M7" s="251"/>
      <c r="N7" s="251"/>
      <c r="O7" s="251"/>
    </row>
    <row r="8" spans="1:18" customFormat="1" ht="14.1" customHeight="1">
      <c r="A8" s="269" t="s">
        <v>337</v>
      </c>
      <c r="B8" s="128">
        <v>1215566</v>
      </c>
      <c r="C8" s="128">
        <v>5045556</v>
      </c>
      <c r="D8" s="326">
        <v>4.1500000000000004</v>
      </c>
      <c r="E8" s="128"/>
      <c r="F8" s="128">
        <v>181950842</v>
      </c>
      <c r="G8" s="128">
        <v>780324511</v>
      </c>
      <c r="H8" s="326">
        <v>4.29</v>
      </c>
      <c r="K8" s="251"/>
      <c r="L8" s="251"/>
      <c r="M8" s="251"/>
      <c r="N8" s="251"/>
      <c r="O8" s="251"/>
    </row>
    <row r="9" spans="1:18" customFormat="1" ht="8.1" customHeight="1">
      <c r="A9" s="41"/>
      <c r="B9" s="128"/>
      <c r="C9" s="128"/>
      <c r="D9" s="326"/>
      <c r="E9" s="128"/>
      <c r="F9" s="128"/>
      <c r="G9" s="128"/>
      <c r="H9" s="326"/>
      <c r="K9" s="251"/>
      <c r="L9" s="251"/>
      <c r="M9" s="251"/>
      <c r="N9" s="251"/>
      <c r="O9" s="251"/>
    </row>
    <row r="10" spans="1:18" ht="14.1" customHeight="1">
      <c r="A10" s="269" t="s">
        <v>338</v>
      </c>
      <c r="B10" s="36"/>
      <c r="C10" s="36"/>
      <c r="D10" s="327"/>
      <c r="E10" s="36"/>
      <c r="F10" s="36"/>
      <c r="G10" s="36"/>
      <c r="H10" s="327"/>
      <c r="I10" s="191"/>
      <c r="J10" s="115"/>
      <c r="K10" s="115"/>
    </row>
    <row r="11" spans="1:18" ht="24" customHeight="1">
      <c r="A11" s="270" t="s">
        <v>330</v>
      </c>
      <c r="B11" s="328">
        <v>99933</v>
      </c>
      <c r="C11" s="328">
        <v>283420</v>
      </c>
      <c r="D11" s="329">
        <v>2.84</v>
      </c>
      <c r="E11" s="329"/>
      <c r="F11" s="328">
        <v>16088694</v>
      </c>
      <c r="G11" s="328">
        <v>61101656</v>
      </c>
      <c r="H11" s="329">
        <v>3.8</v>
      </c>
      <c r="I11" s="191"/>
      <c r="J11" s="115"/>
      <c r="K11" s="115"/>
    </row>
    <row r="12" spans="1:18" ht="14.1" customHeight="1">
      <c r="A12" s="268" t="s">
        <v>331</v>
      </c>
      <c r="B12" s="128">
        <v>1115634</v>
      </c>
      <c r="C12" s="128">
        <v>4762135</v>
      </c>
      <c r="D12" s="326">
        <v>4.2699999999999996</v>
      </c>
      <c r="E12" s="326"/>
      <c r="F12" s="128">
        <v>165862148</v>
      </c>
      <c r="G12" s="128">
        <v>719222854</v>
      </c>
      <c r="H12" s="326">
        <v>4.34</v>
      </c>
      <c r="I12" s="191"/>
      <c r="J12" s="115"/>
      <c r="K12" s="115"/>
    </row>
    <row r="13" spans="1:18" ht="14.1" customHeight="1">
      <c r="A13" s="69" t="s">
        <v>332</v>
      </c>
      <c r="B13" s="128">
        <v>547415</v>
      </c>
      <c r="C13" s="128">
        <v>2723432</v>
      </c>
      <c r="D13" s="326">
        <v>4.9800000000000004</v>
      </c>
      <c r="E13" s="128"/>
      <c r="F13" s="128">
        <v>85923673</v>
      </c>
      <c r="G13" s="128">
        <v>397293168</v>
      </c>
      <c r="H13" s="326">
        <v>4.62</v>
      </c>
      <c r="I13" s="191"/>
      <c r="J13" s="115"/>
      <c r="K13" s="115"/>
    </row>
    <row r="14" spans="1:18" ht="14.1" customHeight="1">
      <c r="A14" s="69" t="s">
        <v>333</v>
      </c>
      <c r="B14" s="128">
        <v>500972</v>
      </c>
      <c r="C14" s="128">
        <v>1803570</v>
      </c>
      <c r="D14" s="326">
        <v>3.6</v>
      </c>
      <c r="E14" s="128"/>
      <c r="F14" s="128">
        <v>70216756</v>
      </c>
      <c r="G14" s="128">
        <v>276691341</v>
      </c>
      <c r="H14" s="326">
        <v>3.94</v>
      </c>
      <c r="I14" s="191"/>
      <c r="J14" s="115"/>
      <c r="K14" s="115"/>
    </row>
    <row r="15" spans="1:18" ht="14.1" customHeight="1">
      <c r="A15" s="69" t="s">
        <v>334</v>
      </c>
      <c r="B15" s="128">
        <v>67246</v>
      </c>
      <c r="C15" s="128">
        <v>235134</v>
      </c>
      <c r="D15" s="326">
        <v>3.5</v>
      </c>
      <c r="E15" s="128"/>
      <c r="F15" s="128">
        <v>9721720</v>
      </c>
      <c r="G15" s="128">
        <v>45238346</v>
      </c>
      <c r="H15" s="326">
        <v>4.6500000000000004</v>
      </c>
      <c r="I15" s="191"/>
      <c r="J15" s="115"/>
      <c r="K15" s="115"/>
    </row>
    <row r="16" spans="1:18" ht="14.1" customHeight="1">
      <c r="A16" s="42"/>
      <c r="B16" s="128"/>
      <c r="C16" s="128"/>
      <c r="D16" s="326"/>
      <c r="E16" s="128"/>
      <c r="F16" s="128"/>
      <c r="G16" s="128"/>
      <c r="H16" s="326"/>
      <c r="I16" s="191"/>
      <c r="J16" s="115"/>
      <c r="K16" s="115"/>
    </row>
    <row r="17" spans="1:11" ht="14.1" customHeight="1">
      <c r="A17" s="269" t="s">
        <v>339</v>
      </c>
      <c r="B17" s="128"/>
      <c r="C17" s="128"/>
      <c r="D17" s="326"/>
      <c r="E17" s="326"/>
      <c r="F17" s="128"/>
      <c r="G17" s="128"/>
      <c r="H17" s="326"/>
      <c r="I17"/>
      <c r="J17" s="115"/>
      <c r="K17" s="115"/>
    </row>
    <row r="18" spans="1:11" ht="14.1" customHeight="1">
      <c r="A18" s="42" t="s">
        <v>308</v>
      </c>
      <c r="B18" s="128">
        <v>423432</v>
      </c>
      <c r="C18" s="128">
        <v>1930262</v>
      </c>
      <c r="D18" s="326">
        <v>4.5599999999999996</v>
      </c>
      <c r="E18" s="326"/>
      <c r="F18" s="128">
        <v>65675669</v>
      </c>
      <c r="G18" s="128">
        <v>286216229</v>
      </c>
      <c r="H18" s="326">
        <v>4.3600000000000003</v>
      </c>
      <c r="I18" s="191"/>
      <c r="J18" s="115"/>
      <c r="K18" s="115"/>
    </row>
    <row r="19" spans="1:11" ht="14.1" customHeight="1">
      <c r="A19" s="69" t="s">
        <v>336</v>
      </c>
      <c r="B19" s="128">
        <v>307622</v>
      </c>
      <c r="C19" s="128">
        <v>1280333</v>
      </c>
      <c r="D19" s="326">
        <v>4.16</v>
      </c>
      <c r="E19" s="326"/>
      <c r="F19" s="128">
        <v>41266027</v>
      </c>
      <c r="G19" s="128">
        <v>154872086</v>
      </c>
      <c r="H19" s="326">
        <v>3.75</v>
      </c>
      <c r="I19" s="191"/>
      <c r="J19" s="115"/>
      <c r="K19" s="115"/>
    </row>
    <row r="20" spans="1:11" ht="14.1" customHeight="1">
      <c r="A20" s="69" t="s">
        <v>335</v>
      </c>
      <c r="B20" s="128">
        <f>B18-B19</f>
        <v>115810</v>
      </c>
      <c r="C20" s="128">
        <f>C18-C19</f>
        <v>649929</v>
      </c>
      <c r="D20" s="326">
        <f>C20/B20</f>
        <v>5.6120283222519642</v>
      </c>
      <c r="E20" s="128"/>
      <c r="F20" s="128">
        <f>F18-F19</f>
        <v>24409642</v>
      </c>
      <c r="G20" s="128">
        <f>G18-G19</f>
        <v>131344143</v>
      </c>
      <c r="H20" s="326">
        <f>G20/F20</f>
        <v>5.3808303702282894</v>
      </c>
      <c r="I20" s="191"/>
      <c r="J20" s="115"/>
      <c r="K20" s="115"/>
    </row>
    <row r="21" spans="1:11" ht="14.1" customHeight="1">
      <c r="A21" s="42" t="s">
        <v>309</v>
      </c>
      <c r="B21" s="128">
        <v>792134</v>
      </c>
      <c r="C21" s="128">
        <v>3115294</v>
      </c>
      <c r="D21" s="326">
        <v>3.93</v>
      </c>
      <c r="E21" s="326"/>
      <c r="F21" s="128">
        <v>116275173</v>
      </c>
      <c r="G21" s="128">
        <v>494108281</v>
      </c>
      <c r="H21" s="326">
        <v>4.25</v>
      </c>
      <c r="I21" s="191"/>
      <c r="J21" s="115"/>
      <c r="K21" s="115"/>
    </row>
    <row r="22" spans="1:11" ht="14.1" customHeight="1">
      <c r="A22" s="42"/>
      <c r="B22" s="70"/>
      <c r="C22" s="70"/>
      <c r="D22" s="70"/>
      <c r="E22" s="70"/>
      <c r="F22" s="70"/>
      <c r="G22" s="70"/>
      <c r="H22" s="70"/>
      <c r="I22"/>
      <c r="J22" s="115"/>
      <c r="K22" s="115"/>
    </row>
    <row r="23" spans="1:11" ht="14.1" customHeight="1">
      <c r="A23" s="269" t="s">
        <v>340</v>
      </c>
      <c r="B23" s="70"/>
      <c r="C23" s="70"/>
      <c r="D23" s="70"/>
      <c r="E23" s="70"/>
      <c r="F23" s="70"/>
      <c r="G23" s="70"/>
      <c r="H23" s="70"/>
      <c r="I23"/>
      <c r="J23" s="115"/>
      <c r="K23" s="115"/>
    </row>
    <row r="24" spans="1:11" ht="14.1" customHeight="1">
      <c r="A24" s="42" t="s">
        <v>341</v>
      </c>
      <c r="B24" s="128">
        <v>67830</v>
      </c>
      <c r="C24" s="128">
        <v>707079</v>
      </c>
      <c r="D24" s="326">
        <v>10.42</v>
      </c>
      <c r="E24" s="326"/>
      <c r="F24" s="128">
        <v>15732052</v>
      </c>
      <c r="G24" s="128">
        <v>137274029</v>
      </c>
      <c r="H24" s="326">
        <v>8.73</v>
      </c>
      <c r="I24" s="191"/>
      <c r="J24" s="115"/>
      <c r="K24" s="115"/>
    </row>
    <row r="25" spans="1:11" ht="14.1" customHeight="1">
      <c r="A25" s="69" t="s">
        <v>342</v>
      </c>
      <c r="B25" s="128">
        <v>50941</v>
      </c>
      <c r="C25" s="128">
        <v>335372</v>
      </c>
      <c r="D25" s="326">
        <v>6.58</v>
      </c>
      <c r="E25" s="326"/>
      <c r="F25" s="128">
        <v>12477977</v>
      </c>
      <c r="G25" s="128">
        <v>81368844</v>
      </c>
      <c r="H25" s="326">
        <v>6.52</v>
      </c>
      <c r="I25" s="191"/>
      <c r="J25" s="115"/>
      <c r="K25" s="115"/>
    </row>
    <row r="26" spans="1:11" ht="14.1" customHeight="1">
      <c r="A26" s="42" t="s">
        <v>232</v>
      </c>
      <c r="B26" s="128">
        <v>1147736</v>
      </c>
      <c r="C26" s="128">
        <v>4338477</v>
      </c>
      <c r="D26" s="326">
        <v>3.78</v>
      </c>
      <c r="E26" s="326"/>
      <c r="F26" s="128">
        <v>166218791</v>
      </c>
      <c r="G26" s="128">
        <v>643050482</v>
      </c>
      <c r="H26" s="326">
        <v>3.87</v>
      </c>
      <c r="I26" s="191"/>
      <c r="J26" s="115"/>
      <c r="K26" s="115"/>
    </row>
    <row r="27" spans="1:11" ht="14.1" customHeight="1">
      <c r="A27" s="69" t="s">
        <v>233</v>
      </c>
      <c r="B27" s="128">
        <v>405773</v>
      </c>
      <c r="C27" s="128">
        <v>1197525</v>
      </c>
      <c r="D27" s="326">
        <v>2.95</v>
      </c>
      <c r="E27" s="326"/>
      <c r="F27" s="128">
        <v>1433118</v>
      </c>
      <c r="G27" s="128">
        <v>4703086</v>
      </c>
      <c r="H27" s="326">
        <v>3.28</v>
      </c>
      <c r="I27"/>
      <c r="J27" s="115"/>
      <c r="K27" s="115"/>
    </row>
    <row r="28" spans="1:11" ht="14.1" customHeight="1">
      <c r="A28" s="46"/>
      <c r="B28" s="13"/>
      <c r="C28" s="47"/>
      <c r="D28" s="13"/>
      <c r="E28" s="13"/>
      <c r="F28" s="13"/>
      <c r="G28" s="14"/>
      <c r="H28" s="14"/>
      <c r="I28"/>
      <c r="J28" s="59"/>
    </row>
    <row r="29" spans="1:11" ht="14.1" customHeight="1">
      <c r="A29" s="29" t="s">
        <v>329</v>
      </c>
      <c r="B29" s="30"/>
      <c r="C29" s="30"/>
      <c r="D29" s="30"/>
      <c r="E29" s="30"/>
      <c r="F29" s="30"/>
      <c r="G29" s="30"/>
      <c r="H29" s="30"/>
      <c r="I29"/>
    </row>
    <row r="30" spans="1:11" ht="14.1" customHeight="1">
      <c r="A30" s="49"/>
      <c r="I30"/>
    </row>
    <row r="31" spans="1:11" ht="14.1" customHeight="1">
      <c r="B31" s="50"/>
      <c r="C31" s="50"/>
      <c r="D31" s="50"/>
      <c r="E31" s="50"/>
      <c r="F31" s="50"/>
      <c r="G31" s="50"/>
      <c r="H31" s="50"/>
      <c r="I31"/>
    </row>
    <row r="32" spans="1:11">
      <c r="B32" s="50"/>
      <c r="C32" s="50"/>
      <c r="D32" s="50"/>
      <c r="E32" s="50"/>
      <c r="F32" s="50"/>
      <c r="G32" s="50"/>
      <c r="H32" s="50"/>
    </row>
    <row r="33" spans="2:8">
      <c r="B33" s="50"/>
      <c r="C33" s="50"/>
      <c r="D33" s="50"/>
      <c r="E33" s="50"/>
      <c r="F33" s="50"/>
      <c r="G33" s="50"/>
      <c r="H33" s="50"/>
    </row>
    <row r="34" spans="2:8">
      <c r="B34" s="50"/>
      <c r="C34" s="50"/>
      <c r="D34" s="50"/>
      <c r="E34" s="50"/>
      <c r="F34" s="50"/>
      <c r="G34" s="50"/>
      <c r="H34" s="50"/>
    </row>
    <row r="35" spans="2:8">
      <c r="B35" s="99"/>
      <c r="C35" s="99"/>
      <c r="D35" s="99"/>
      <c r="E35" s="99"/>
      <c r="F35" s="99"/>
      <c r="G35" s="99"/>
      <c r="H35" s="99"/>
    </row>
    <row r="37" spans="2:8">
      <c r="B37" s="99"/>
      <c r="C37" s="99"/>
      <c r="D37" s="99"/>
      <c r="E37" s="99"/>
      <c r="F37" s="99"/>
      <c r="G37" s="99"/>
      <c r="H37" s="99"/>
    </row>
    <row r="38" spans="2:8">
      <c r="B38" s="99"/>
      <c r="C38" s="99"/>
      <c r="D38" s="99"/>
      <c r="E38" s="99"/>
      <c r="F38" s="99"/>
      <c r="G38" s="99"/>
      <c r="H38" s="99"/>
    </row>
  </sheetData>
  <mergeCells count="2">
    <mergeCell ref="B5:D5"/>
    <mergeCell ref="F5:H5"/>
  </mergeCells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opLeftCell="I1" zoomScaleNormal="100" workbookViewId="0">
      <selection activeCell="P6" sqref="P6"/>
    </sheetView>
  </sheetViews>
  <sheetFormatPr baseColWidth="10" defaultRowHeight="12.75"/>
  <cols>
    <col min="1" max="1" width="22.7109375" style="263" customWidth="1"/>
    <col min="2" max="2" width="9" style="263" customWidth="1"/>
    <col min="3" max="3" width="12.5703125" style="263" customWidth="1"/>
    <col min="4" max="4" width="11.7109375" style="263" customWidth="1"/>
    <col min="5" max="5" width="1.85546875" style="263" customWidth="1"/>
    <col min="6" max="6" width="10" style="263" customWidth="1"/>
    <col min="7" max="7" width="12.5703125" style="263" customWidth="1"/>
    <col min="8" max="8" width="11.7109375" style="263" customWidth="1"/>
    <col min="9" max="16384" width="11.42578125" style="263"/>
  </cols>
  <sheetData>
    <row r="1" spans="1:18" ht="13.5" thickBot="1">
      <c r="A1" s="1" t="s">
        <v>95</v>
      </c>
      <c r="B1" s="2"/>
      <c r="C1" s="2"/>
      <c r="D1" s="2"/>
      <c r="E1" s="2"/>
      <c r="F1" s="2"/>
      <c r="G1" s="2"/>
      <c r="H1" s="2"/>
    </row>
    <row r="2" spans="1:18" ht="14.25">
      <c r="K2" s="196" t="s">
        <v>261</v>
      </c>
    </row>
    <row r="3" spans="1:18" ht="14.1" customHeight="1">
      <c r="A3" s="37" t="s">
        <v>388</v>
      </c>
      <c r="B3" s="264"/>
      <c r="C3" s="264"/>
      <c r="D3" s="264"/>
      <c r="E3" s="264"/>
      <c r="F3" s="264"/>
      <c r="G3" s="264"/>
      <c r="H3" s="264"/>
    </row>
    <row r="4" spans="1:18" ht="14.1" customHeight="1">
      <c r="A4" s="37"/>
      <c r="B4" s="264"/>
      <c r="C4" s="264"/>
      <c r="D4" s="264"/>
      <c r="E4" s="264"/>
      <c r="F4" s="264"/>
      <c r="G4" s="264"/>
      <c r="H4" s="264"/>
    </row>
    <row r="5" spans="1:18" ht="14.1" customHeight="1">
      <c r="A5" s="38" t="s">
        <v>314</v>
      </c>
      <c r="B5" s="264"/>
      <c r="C5" s="264"/>
      <c r="D5" s="264"/>
      <c r="E5" s="264"/>
      <c r="F5" s="264"/>
      <c r="G5" s="264"/>
      <c r="H5" s="264"/>
    </row>
    <row r="6" spans="1:18" ht="9.9499999999999993" customHeight="1">
      <c r="A6" s="37" t="s">
        <v>343</v>
      </c>
      <c r="B6" s="264"/>
      <c r="C6" s="264"/>
      <c r="D6" s="264"/>
      <c r="E6" s="264"/>
      <c r="F6" s="264"/>
      <c r="G6" s="264"/>
      <c r="H6" s="264"/>
    </row>
    <row r="7" spans="1:18" ht="14.1" customHeight="1">
      <c r="A7" s="121"/>
      <c r="B7" s="399" t="s">
        <v>6</v>
      </c>
      <c r="C7" s="399"/>
      <c r="D7" s="399"/>
      <c r="E7" s="121"/>
      <c r="F7" s="399" t="s">
        <v>7</v>
      </c>
      <c r="G7" s="399"/>
      <c r="H7" s="399"/>
      <c r="J7" s="126"/>
      <c r="K7" s="250"/>
      <c r="L7" s="218"/>
      <c r="M7" s="218"/>
      <c r="N7" s="218"/>
      <c r="O7" s="218"/>
      <c r="P7" s="264"/>
      <c r="Q7" s="264"/>
      <c r="R7" s="264"/>
    </row>
    <row r="8" spans="1:18" s="266" customFormat="1" ht="33.950000000000003" customHeight="1">
      <c r="A8" s="265"/>
      <c r="B8" s="265" t="s">
        <v>312</v>
      </c>
      <c r="C8" s="265" t="s">
        <v>344</v>
      </c>
      <c r="D8" s="265" t="s">
        <v>313</v>
      </c>
      <c r="E8" s="265"/>
      <c r="F8" s="265" t="s">
        <v>312</v>
      </c>
      <c r="G8" s="265" t="s">
        <v>370</v>
      </c>
      <c r="H8" s="265" t="s">
        <v>313</v>
      </c>
      <c r="K8" s="267"/>
      <c r="L8" s="267"/>
      <c r="M8" s="267"/>
      <c r="N8" s="267"/>
      <c r="O8" s="267"/>
    </row>
    <row r="9" spans="1:18" customFormat="1" ht="14.1" customHeight="1">
      <c r="A9" s="41"/>
      <c r="B9" s="50"/>
      <c r="C9" s="50"/>
      <c r="D9" s="50"/>
      <c r="E9" s="50"/>
      <c r="F9" s="50"/>
      <c r="G9" s="50"/>
      <c r="H9" s="197"/>
      <c r="K9" s="251"/>
      <c r="L9" s="251"/>
      <c r="M9" s="251"/>
      <c r="N9" s="251"/>
      <c r="O9" s="251"/>
    </row>
    <row r="10" spans="1:18" customFormat="1" ht="14.1" customHeight="1">
      <c r="A10" s="240" t="s">
        <v>104</v>
      </c>
      <c r="B10" s="128">
        <v>260176.65</v>
      </c>
      <c r="C10" s="326">
        <v>214.04</v>
      </c>
      <c r="D10" s="326">
        <v>51.57</v>
      </c>
      <c r="E10" s="50"/>
      <c r="F10" s="128">
        <v>41388181.340000004</v>
      </c>
      <c r="G10" s="326">
        <v>227.47</v>
      </c>
      <c r="H10" s="326">
        <v>53.04</v>
      </c>
      <c r="I10" s="191"/>
      <c r="K10" s="365"/>
      <c r="L10" s="251"/>
      <c r="M10" s="251"/>
      <c r="N10" s="365"/>
      <c r="O10" s="251"/>
    </row>
    <row r="11" spans="1:18" customFormat="1" ht="8.1" customHeight="1">
      <c r="A11" s="41"/>
      <c r="B11" s="128"/>
      <c r="C11" s="326"/>
      <c r="D11" s="326"/>
      <c r="E11" s="50"/>
      <c r="F11" s="128"/>
      <c r="G11" s="326"/>
      <c r="H11" s="326"/>
      <c r="K11" s="365"/>
      <c r="L11" s="251"/>
      <c r="M11" s="251"/>
      <c r="N11" s="365"/>
      <c r="O11" s="251"/>
    </row>
    <row r="12" spans="1:18" ht="14.1" customHeight="1">
      <c r="A12" s="269" t="s">
        <v>338</v>
      </c>
      <c r="B12" s="36"/>
      <c r="C12" s="327"/>
      <c r="D12" s="327"/>
      <c r="F12" s="36"/>
      <c r="G12" s="327"/>
      <c r="H12" s="327"/>
      <c r="I12" s="191"/>
      <c r="J12"/>
      <c r="K12" s="365"/>
      <c r="M12" s="251"/>
      <c r="N12" s="365"/>
    </row>
    <row r="13" spans="1:18" ht="24" customHeight="1">
      <c r="A13" s="270" t="s">
        <v>330</v>
      </c>
      <c r="B13" s="328">
        <v>25415.3</v>
      </c>
      <c r="C13" s="329">
        <v>254.32</v>
      </c>
      <c r="D13" s="329">
        <v>89.67</v>
      </c>
      <c r="E13" s="271"/>
      <c r="F13" s="328">
        <v>6318521.9299999997</v>
      </c>
      <c r="G13" s="329">
        <v>392.73</v>
      </c>
      <c r="H13" s="329">
        <v>103.41</v>
      </c>
      <c r="I13" s="191"/>
      <c r="J13"/>
      <c r="K13" s="365"/>
      <c r="M13" s="251"/>
      <c r="N13" s="365"/>
    </row>
    <row r="14" spans="1:18" ht="14.1" customHeight="1">
      <c r="A14" s="268" t="s">
        <v>331</v>
      </c>
      <c r="B14" s="128">
        <v>234761.35</v>
      </c>
      <c r="C14" s="326">
        <v>210.43</v>
      </c>
      <c r="D14" s="326">
        <v>49.3</v>
      </c>
      <c r="E14" s="70"/>
      <c r="F14" s="128">
        <v>35069659.399999999</v>
      </c>
      <c r="G14" s="326">
        <v>211.44</v>
      </c>
      <c r="H14" s="326">
        <v>48.76</v>
      </c>
      <c r="I14" s="191"/>
      <c r="J14"/>
      <c r="K14" s="365"/>
      <c r="M14" s="251"/>
      <c r="N14" s="365"/>
    </row>
    <row r="15" spans="1:18" ht="14.1" customHeight="1">
      <c r="A15" s="69" t="s">
        <v>332</v>
      </c>
      <c r="B15" s="128">
        <v>163216.12</v>
      </c>
      <c r="C15" s="326">
        <v>298.16000000000003</v>
      </c>
      <c r="D15" s="326">
        <v>59.93</v>
      </c>
      <c r="E15" s="50"/>
      <c r="F15" s="128">
        <v>23368955.539999999</v>
      </c>
      <c r="G15" s="326">
        <v>271.97000000000003</v>
      </c>
      <c r="H15" s="326">
        <v>58.82</v>
      </c>
      <c r="I15" s="191"/>
      <c r="J15"/>
      <c r="K15" s="365"/>
      <c r="M15" s="251"/>
      <c r="N15" s="365"/>
    </row>
    <row r="16" spans="1:18" ht="14.1" customHeight="1">
      <c r="A16" s="69" t="s">
        <v>333</v>
      </c>
      <c r="B16" s="128">
        <v>57208.7</v>
      </c>
      <c r="C16" s="326">
        <v>114.2</v>
      </c>
      <c r="D16" s="326">
        <v>31.72</v>
      </c>
      <c r="E16" s="50"/>
      <c r="F16" s="128">
        <v>9655666.2100000009</v>
      </c>
      <c r="G16" s="326">
        <v>137.51</v>
      </c>
      <c r="H16" s="326">
        <v>34.9</v>
      </c>
      <c r="I16" s="191"/>
      <c r="J16"/>
      <c r="K16" s="365"/>
      <c r="M16" s="251"/>
      <c r="N16" s="365"/>
    </row>
    <row r="17" spans="1:14" ht="14.1" customHeight="1">
      <c r="A17" s="69" t="s">
        <v>334</v>
      </c>
      <c r="B17" s="128">
        <v>14336.53</v>
      </c>
      <c r="C17" s="326">
        <v>213.19</v>
      </c>
      <c r="D17" s="326">
        <v>60.97</v>
      </c>
      <c r="E17" s="50"/>
      <c r="F17" s="128">
        <v>2045037.65</v>
      </c>
      <c r="G17" s="326">
        <v>210.36</v>
      </c>
      <c r="H17" s="326">
        <v>45.21</v>
      </c>
      <c r="I17" s="191"/>
      <c r="J17"/>
      <c r="K17" s="365"/>
      <c r="M17" s="251"/>
      <c r="N17" s="365"/>
    </row>
    <row r="18" spans="1:14" ht="14.1" customHeight="1">
      <c r="A18" s="42"/>
      <c r="B18" s="128"/>
      <c r="C18" s="326"/>
      <c r="D18" s="326"/>
      <c r="E18" s="50"/>
      <c r="F18" s="50"/>
      <c r="G18" s="70"/>
      <c r="H18" s="70"/>
      <c r="I18" s="191"/>
      <c r="J18"/>
      <c r="K18" s="365"/>
      <c r="M18" s="251"/>
      <c r="N18" s="365"/>
    </row>
    <row r="19" spans="1:14" ht="14.1" customHeight="1">
      <c r="A19" s="269" t="s">
        <v>339</v>
      </c>
      <c r="B19" s="128"/>
      <c r="C19" s="326"/>
      <c r="D19" s="326"/>
      <c r="E19" s="70"/>
      <c r="G19" s="175"/>
      <c r="H19" s="175"/>
      <c r="I19"/>
      <c r="J19"/>
      <c r="K19" s="365"/>
      <c r="M19" s="251"/>
      <c r="N19" s="365"/>
    </row>
    <row r="20" spans="1:14" ht="14.1" customHeight="1">
      <c r="A20" s="42" t="s">
        <v>308</v>
      </c>
      <c r="B20" s="128">
        <v>174906.31</v>
      </c>
      <c r="C20" s="326">
        <v>413.07</v>
      </c>
      <c r="D20" s="326">
        <v>90.61</v>
      </c>
      <c r="E20" s="326"/>
      <c r="F20" s="128">
        <v>27398433.039999999</v>
      </c>
      <c r="G20" s="326">
        <v>417.18</v>
      </c>
      <c r="H20" s="326">
        <v>95.73</v>
      </c>
      <c r="I20"/>
      <c r="J20"/>
      <c r="K20" s="365"/>
      <c r="M20" s="251"/>
      <c r="N20" s="365"/>
    </row>
    <row r="21" spans="1:14" ht="14.1" customHeight="1">
      <c r="A21" s="69" t="s">
        <v>336</v>
      </c>
      <c r="B21" s="128">
        <v>133520.28</v>
      </c>
      <c r="C21" s="326">
        <v>434.04</v>
      </c>
      <c r="D21" s="326">
        <v>104.29</v>
      </c>
      <c r="E21" s="326"/>
      <c r="F21" s="128">
        <v>19302892.52</v>
      </c>
      <c r="G21" s="326">
        <v>467.77</v>
      </c>
      <c r="H21" s="326">
        <v>124.64</v>
      </c>
      <c r="I21"/>
      <c r="J21"/>
      <c r="K21" s="365"/>
      <c r="M21" s="251"/>
      <c r="N21" s="365"/>
    </row>
    <row r="22" spans="1:14" ht="14.1" customHeight="1">
      <c r="A22" s="69" t="s">
        <v>335</v>
      </c>
      <c r="B22" s="128">
        <f>B20-B21</f>
        <v>41386.03</v>
      </c>
      <c r="C22" s="326">
        <f>B22/'5.3.8'!B20*1000</f>
        <v>357.36145410586306</v>
      </c>
      <c r="D22" s="326">
        <f>B22/'5.3.8'!C20*1000</f>
        <v>63.677770956519858</v>
      </c>
      <c r="E22" s="326"/>
      <c r="F22" s="128">
        <f>F20-F21</f>
        <v>8095540.5199999996</v>
      </c>
      <c r="G22" s="326">
        <f>F22/'5.3.8'!F20*1000</f>
        <v>331.65339008249276</v>
      </c>
      <c r="H22" s="326">
        <f>F22/'5.3.8'!G20*1000</f>
        <v>61.636098383161247</v>
      </c>
      <c r="I22"/>
      <c r="J22"/>
      <c r="K22" s="365"/>
      <c r="L22" s="272"/>
      <c r="M22" s="251"/>
      <c r="N22" s="365"/>
    </row>
    <row r="23" spans="1:14" ht="14.1" customHeight="1">
      <c r="A23" s="42" t="s">
        <v>309</v>
      </c>
      <c r="B23" s="128">
        <v>85270.34</v>
      </c>
      <c r="C23" s="326">
        <v>107.65</v>
      </c>
      <c r="D23" s="326">
        <v>27.37</v>
      </c>
      <c r="E23" s="326"/>
      <c r="F23" s="128">
        <v>13989748.300000001</v>
      </c>
      <c r="G23" s="326">
        <v>120.32</v>
      </c>
      <c r="H23" s="326">
        <v>28.31</v>
      </c>
      <c r="I23"/>
      <c r="J23"/>
      <c r="K23" s="365"/>
      <c r="M23" s="251"/>
      <c r="N23" s="365"/>
    </row>
    <row r="24" spans="1:14" ht="14.1" customHeight="1">
      <c r="A24" s="42"/>
      <c r="B24" s="70"/>
      <c r="C24" s="70"/>
      <c r="D24" s="70"/>
      <c r="E24" s="70"/>
      <c r="F24" s="70"/>
      <c r="G24" s="70"/>
      <c r="H24" s="70"/>
      <c r="I24"/>
      <c r="J24"/>
      <c r="K24" s="365"/>
      <c r="M24" s="251"/>
      <c r="N24" s="365"/>
    </row>
    <row r="25" spans="1:14" ht="14.1" customHeight="1">
      <c r="A25" s="269" t="s">
        <v>340</v>
      </c>
      <c r="B25" s="70"/>
      <c r="C25" s="70"/>
      <c r="D25" s="70"/>
      <c r="E25" s="70"/>
      <c r="F25" s="70"/>
      <c r="G25" s="70"/>
      <c r="H25" s="70"/>
      <c r="I25"/>
      <c r="J25"/>
      <c r="K25" s="365"/>
      <c r="M25" s="251"/>
      <c r="N25" s="365"/>
    </row>
    <row r="26" spans="1:14" ht="14.1" customHeight="1">
      <c r="A26" s="42" t="s">
        <v>341</v>
      </c>
      <c r="B26" s="128">
        <v>60333.67</v>
      </c>
      <c r="C26" s="326">
        <v>889.48</v>
      </c>
      <c r="D26" s="326">
        <v>85.33</v>
      </c>
      <c r="E26" s="326"/>
      <c r="F26" s="128">
        <v>13233735.91</v>
      </c>
      <c r="G26" s="326">
        <v>841.2</v>
      </c>
      <c r="H26" s="326">
        <v>96.4</v>
      </c>
      <c r="I26"/>
      <c r="J26"/>
      <c r="K26" s="365"/>
      <c r="M26" s="251"/>
      <c r="N26" s="365"/>
    </row>
    <row r="27" spans="1:14" ht="14.1" customHeight="1">
      <c r="A27" s="69" t="s">
        <v>342</v>
      </c>
      <c r="B27" s="128">
        <v>34629.839999999997</v>
      </c>
      <c r="C27" s="326">
        <v>679.81</v>
      </c>
      <c r="D27" s="326">
        <v>103.26</v>
      </c>
      <c r="E27" s="326"/>
      <c r="F27" s="128">
        <v>7835596.0199999996</v>
      </c>
      <c r="G27" s="326">
        <v>627.95000000000005</v>
      </c>
      <c r="H27" s="326">
        <v>96.3</v>
      </c>
      <c r="I27"/>
      <c r="J27"/>
      <c r="K27" s="365"/>
      <c r="M27" s="251"/>
      <c r="N27" s="365"/>
    </row>
    <row r="28" spans="1:14" ht="14.1" customHeight="1">
      <c r="A28" s="42" t="s">
        <v>232</v>
      </c>
      <c r="B28" s="128">
        <v>199842.98</v>
      </c>
      <c r="C28" s="326">
        <v>174.12</v>
      </c>
      <c r="D28" s="326">
        <v>46.06</v>
      </c>
      <c r="E28" s="326"/>
      <c r="F28" s="128">
        <v>28154445.43</v>
      </c>
      <c r="G28" s="326">
        <v>169.38</v>
      </c>
      <c r="H28" s="326">
        <v>43.78</v>
      </c>
      <c r="I28"/>
      <c r="J28"/>
      <c r="K28" s="365"/>
      <c r="M28" s="251"/>
      <c r="N28" s="365"/>
    </row>
    <row r="29" spans="1:14" ht="14.1" customHeight="1">
      <c r="A29" s="69" t="s">
        <v>233</v>
      </c>
      <c r="B29" s="128">
        <v>22818.19</v>
      </c>
      <c r="C29" s="326">
        <v>56.23</v>
      </c>
      <c r="D29" s="326">
        <v>19.05</v>
      </c>
      <c r="E29" s="326"/>
      <c r="F29" s="128">
        <v>177114.74</v>
      </c>
      <c r="G29" s="326">
        <v>123.59</v>
      </c>
      <c r="H29" s="326">
        <v>37.659999999999997</v>
      </c>
      <c r="I29"/>
      <c r="J29"/>
      <c r="K29" s="365"/>
      <c r="M29" s="251"/>
      <c r="N29" s="365"/>
    </row>
    <row r="30" spans="1:14" ht="14.1" customHeight="1">
      <c r="A30" s="46"/>
      <c r="B30" s="330"/>
      <c r="C30" s="331"/>
      <c r="D30" s="330"/>
      <c r="E30" s="330"/>
      <c r="F30" s="330"/>
      <c r="G30" s="152"/>
      <c r="H30" s="152"/>
      <c r="I30"/>
      <c r="J30" s="59"/>
    </row>
    <row r="31" spans="1:14" ht="14.1" customHeight="1">
      <c r="A31" s="29" t="s">
        <v>329</v>
      </c>
      <c r="B31" s="30"/>
      <c r="C31" s="30"/>
      <c r="D31" s="30"/>
      <c r="E31" s="30"/>
      <c r="F31" s="30"/>
      <c r="G31" s="30"/>
      <c r="H31" s="30"/>
      <c r="I31"/>
    </row>
    <row r="32" spans="1:14" ht="14.1" customHeight="1">
      <c r="A32" s="49"/>
      <c r="I32"/>
    </row>
    <row r="33" spans="2:9" ht="14.1" customHeight="1">
      <c r="B33" s="99"/>
      <c r="C33" s="99"/>
      <c r="D33" s="99"/>
      <c r="E33" s="99"/>
      <c r="F33" s="99"/>
      <c r="G33" s="99"/>
      <c r="H33" s="99"/>
      <c r="I33"/>
    </row>
    <row r="34" spans="2:9">
      <c r="B34" s="99"/>
      <c r="C34" s="99"/>
      <c r="D34" s="99"/>
      <c r="E34" s="99"/>
      <c r="F34" s="99"/>
      <c r="G34" s="99"/>
      <c r="H34" s="99"/>
    </row>
    <row r="35" spans="2:9">
      <c r="B35" s="99"/>
      <c r="C35" s="99"/>
      <c r="D35" s="99"/>
      <c r="E35" s="99"/>
      <c r="F35" s="99"/>
      <c r="G35" s="99"/>
      <c r="H35" s="99"/>
    </row>
    <row r="36" spans="2:9">
      <c r="B36" s="99"/>
      <c r="C36" s="99"/>
      <c r="D36" s="99"/>
      <c r="E36" s="99"/>
      <c r="F36" s="99"/>
      <c r="G36" s="99"/>
      <c r="H36" s="99"/>
    </row>
    <row r="39" spans="2:9">
      <c r="B39" s="99"/>
      <c r="C39" s="99"/>
      <c r="D39" s="99"/>
      <c r="E39" s="99"/>
      <c r="F39" s="99"/>
      <c r="G39" s="99"/>
      <c r="H39" s="99"/>
    </row>
    <row r="40" spans="2:9">
      <c r="B40" s="99"/>
      <c r="C40" s="99"/>
      <c r="D40" s="99"/>
      <c r="E40" s="99"/>
      <c r="F40" s="99"/>
      <c r="G40" s="99"/>
      <c r="H40" s="99"/>
    </row>
    <row r="41" spans="2:9">
      <c r="B41" s="99"/>
      <c r="C41" s="99"/>
      <c r="D41" s="99"/>
      <c r="E41" s="99"/>
      <c r="F41" s="99"/>
      <c r="G41" s="99"/>
      <c r="H41" s="99"/>
    </row>
    <row r="42" spans="2:9">
      <c r="B42" s="99"/>
      <c r="C42" s="99"/>
      <c r="D42" s="99"/>
      <c r="E42" s="99"/>
      <c r="F42" s="99"/>
      <c r="G42" s="99"/>
      <c r="H42" s="99"/>
    </row>
    <row r="43" spans="2:9">
      <c r="B43" s="99"/>
      <c r="C43" s="99"/>
      <c r="D43" s="99"/>
      <c r="E43" s="99"/>
      <c r="F43" s="99"/>
    </row>
  </sheetData>
  <mergeCells count="2">
    <mergeCell ref="B7:D7"/>
    <mergeCell ref="F7:H7"/>
  </mergeCells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T98"/>
  <sheetViews>
    <sheetView zoomScaleNormal="100" workbookViewId="0">
      <selection activeCell="P6" sqref="P6"/>
    </sheetView>
  </sheetViews>
  <sheetFormatPr baseColWidth="10" defaultRowHeight="12.75"/>
  <cols>
    <col min="1" max="1" width="45.7109375" style="8" customWidth="1"/>
    <col min="2" max="6" width="6.7109375" style="8" customWidth="1"/>
    <col min="7" max="7" width="2.7109375" style="8" customWidth="1"/>
    <col min="8" max="8" width="9.7109375" style="8" customWidth="1"/>
    <col min="9" max="9" width="10.5703125" style="8" customWidth="1"/>
    <col min="10" max="10" width="11.42578125" style="8"/>
    <col min="11" max="11" width="10.28515625" style="184" customWidth="1"/>
    <col min="12" max="14" width="10.28515625" style="125" customWidth="1"/>
    <col min="15" max="15" width="11.42578125" style="8" customWidth="1"/>
    <col min="16" max="16384" width="11.42578125" style="8"/>
  </cols>
  <sheetData>
    <row r="1" spans="1:20" ht="13.5" thickBot="1">
      <c r="A1" s="1" t="s">
        <v>95</v>
      </c>
      <c r="B1" s="2"/>
      <c r="C1" s="2"/>
      <c r="D1" s="2"/>
      <c r="E1" s="2"/>
      <c r="F1" s="2"/>
      <c r="G1" s="2"/>
      <c r="H1" s="2"/>
    </row>
    <row r="2" spans="1:20" ht="14.25">
      <c r="K2" s="196" t="s">
        <v>261</v>
      </c>
    </row>
    <row r="3" spans="1:20" s="3" customFormat="1" ht="14.1" customHeight="1">
      <c r="A3" s="65" t="s">
        <v>94</v>
      </c>
      <c r="B3" s="5"/>
      <c r="C3" s="5"/>
      <c r="D3" s="5"/>
      <c r="E3" s="5"/>
      <c r="F3" s="5"/>
      <c r="G3" s="5"/>
      <c r="H3" s="5"/>
      <c r="I3" s="5"/>
      <c r="K3" s="184"/>
      <c r="L3" s="125"/>
      <c r="M3" s="125"/>
      <c r="N3" s="125"/>
    </row>
    <row r="4" spans="1:20" s="3" customFormat="1" ht="14.1" customHeight="1">
      <c r="K4" s="184"/>
      <c r="L4" s="125"/>
      <c r="M4" s="125"/>
      <c r="N4" s="35"/>
    </row>
    <row r="5" spans="1:20" s="3" customFormat="1" ht="14.1" customHeight="1">
      <c r="A5" s="4" t="s">
        <v>256</v>
      </c>
      <c r="K5" s="184"/>
      <c r="L5" s="125"/>
      <c r="M5" s="125"/>
      <c r="N5" s="35"/>
    </row>
    <row r="6" spans="1:20" s="3" customFormat="1" ht="14.1" customHeight="1">
      <c r="K6" s="184"/>
      <c r="L6" s="125"/>
      <c r="M6" s="125"/>
      <c r="N6" s="35"/>
    </row>
    <row r="7" spans="1:20" ht="14.1" customHeight="1">
      <c r="A7" s="6"/>
      <c r="B7" s="7" t="s">
        <v>6</v>
      </c>
      <c r="C7" s="7"/>
      <c r="D7" s="7"/>
      <c r="E7" s="7"/>
      <c r="F7" s="7"/>
      <c r="G7" s="7"/>
      <c r="H7" s="7" t="s">
        <v>7</v>
      </c>
      <c r="I7"/>
      <c r="J7" s="3"/>
      <c r="N7" s="35"/>
      <c r="O7" s="3"/>
      <c r="P7" s="3"/>
      <c r="Q7" s="3"/>
      <c r="R7" s="3"/>
      <c r="S7" s="3"/>
    </row>
    <row r="8" spans="1:20" ht="14.1" customHeight="1">
      <c r="A8" s="9"/>
      <c r="B8" s="10">
        <v>2012</v>
      </c>
      <c r="C8" s="10">
        <v>2013</v>
      </c>
      <c r="D8" s="10">
        <v>2014</v>
      </c>
      <c r="E8" s="10">
        <v>2015</v>
      </c>
      <c r="F8" s="10">
        <v>2016</v>
      </c>
      <c r="G8" s="11"/>
      <c r="H8" s="10">
        <v>2016</v>
      </c>
      <c r="I8"/>
      <c r="J8" s="3"/>
      <c r="N8" s="35"/>
      <c r="O8" s="3"/>
      <c r="P8" s="3"/>
      <c r="Q8" s="3"/>
      <c r="R8" s="3"/>
      <c r="S8" s="3"/>
      <c r="T8" s="3"/>
    </row>
    <row r="9" spans="1:20" s="3" customFormat="1" ht="14.1" customHeight="1">
      <c r="A9" s="12"/>
      <c r="B9" s="13"/>
      <c r="C9" s="13"/>
      <c r="G9" s="14"/>
      <c r="H9" s="14"/>
      <c r="I9" s="14"/>
      <c r="K9" s="185"/>
      <c r="L9" s="35"/>
      <c r="M9" s="35"/>
      <c r="N9" s="35"/>
    </row>
    <row r="10" spans="1:20" s="3" customFormat="1" ht="14.1" customHeight="1">
      <c r="A10" s="239" t="s">
        <v>70</v>
      </c>
      <c r="B10" s="287">
        <v>93.466793942495727</v>
      </c>
      <c r="C10" s="287">
        <v>94.223626265625114</v>
      </c>
      <c r="D10" s="287">
        <v>97.425272124404842</v>
      </c>
      <c r="E10" s="287">
        <v>103.45125859935921</v>
      </c>
      <c r="F10" s="287">
        <v>110.76432155368343</v>
      </c>
      <c r="G10" s="238"/>
      <c r="H10" s="287">
        <v>101.83558333333333</v>
      </c>
      <c r="I10" s="17"/>
      <c r="J10" s="17"/>
      <c r="K10" s="185"/>
      <c r="L10" s="35"/>
      <c r="M10" s="35"/>
      <c r="N10" s="35"/>
    </row>
    <row r="11" spans="1:20" s="3" customFormat="1" ht="14.1" customHeight="1">
      <c r="A11" s="19" t="s">
        <v>59</v>
      </c>
      <c r="B11" s="318">
        <v>91.180824264633813</v>
      </c>
      <c r="C11" s="318">
        <v>93.165212561613814</v>
      </c>
      <c r="D11" s="318">
        <v>96.747901467128926</v>
      </c>
      <c r="E11" s="318">
        <v>101.52981554326823</v>
      </c>
      <c r="F11" s="318">
        <v>109.65420260070955</v>
      </c>
      <c r="G11" s="238"/>
      <c r="H11" s="287">
        <v>101.21674999999999</v>
      </c>
      <c r="I11" s="17"/>
      <c r="J11" s="17"/>
      <c r="K11" s="185"/>
      <c r="L11" s="35"/>
      <c r="M11" s="35"/>
      <c r="N11" s="35"/>
    </row>
    <row r="12" spans="1:20" s="3" customFormat="1" ht="14.1" customHeight="1">
      <c r="A12" s="21" t="s">
        <v>58</v>
      </c>
      <c r="B12" s="287">
        <v>98.524618947355677</v>
      </c>
      <c r="C12" s="287">
        <v>96.413234445374016</v>
      </c>
      <c r="D12" s="287">
        <v>98.705057050983612</v>
      </c>
      <c r="E12" s="318">
        <v>107.38040835725013</v>
      </c>
      <c r="F12" s="318">
        <v>112.83600969260205</v>
      </c>
      <c r="G12" s="238"/>
      <c r="H12" s="287">
        <v>102.8395</v>
      </c>
      <c r="I12" s="17"/>
      <c r="J12" s="17"/>
      <c r="K12" s="185"/>
      <c r="L12" s="35"/>
      <c r="M12" s="35"/>
      <c r="N12" s="35"/>
    </row>
    <row r="13" spans="1:20" s="3" customFormat="1" ht="14.1" customHeight="1">
      <c r="A13" s="22" t="s">
        <v>29</v>
      </c>
      <c r="B13" s="287">
        <v>107.14400622353565</v>
      </c>
      <c r="C13" s="287">
        <v>109.78726048681415</v>
      </c>
      <c r="D13" s="287">
        <v>118.39663766395614</v>
      </c>
      <c r="E13" s="287">
        <v>136.05615764318887</v>
      </c>
      <c r="F13" s="287">
        <v>144.98936548012648</v>
      </c>
      <c r="G13" s="238"/>
      <c r="H13" s="287">
        <v>109.25383333333333</v>
      </c>
      <c r="I13" s="17"/>
      <c r="J13" s="17"/>
      <c r="K13" s="185"/>
      <c r="L13" s="35"/>
      <c r="M13" s="35"/>
      <c r="N13" s="35"/>
    </row>
    <row r="14" spans="1:20" s="3" customFormat="1" ht="14.1" customHeight="1">
      <c r="A14" s="22" t="s">
        <v>39</v>
      </c>
      <c r="B14" s="287">
        <v>93.821808976172463</v>
      </c>
      <c r="C14" s="287">
        <v>89.385474915525037</v>
      </c>
      <c r="D14" s="287">
        <v>86.351521495907761</v>
      </c>
      <c r="E14" s="287">
        <v>88.117923754259309</v>
      </c>
      <c r="F14" s="287">
        <v>92.396047844847814</v>
      </c>
      <c r="G14" s="238"/>
      <c r="H14" s="287">
        <v>110.15658333333333</v>
      </c>
      <c r="I14" s="17"/>
      <c r="J14" s="17"/>
      <c r="K14" s="185"/>
      <c r="L14" s="35"/>
      <c r="M14" s="35"/>
      <c r="N14" s="35"/>
    </row>
    <row r="15" spans="1:20" s="3" customFormat="1" ht="14.1" customHeight="1">
      <c r="A15" s="23" t="s">
        <v>30</v>
      </c>
      <c r="B15" s="318">
        <v>95.622952982650858</v>
      </c>
      <c r="C15" s="318">
        <v>99.912689862903633</v>
      </c>
      <c r="D15" s="318">
        <v>100.80114565956502</v>
      </c>
      <c r="E15" s="287">
        <v>101.88937421421531</v>
      </c>
      <c r="F15" s="287">
        <v>109.40544313336369</v>
      </c>
      <c r="G15" s="238"/>
      <c r="H15" s="287">
        <v>95.473583333333352</v>
      </c>
      <c r="I15" s="17"/>
      <c r="J15" s="17"/>
      <c r="K15" s="184"/>
      <c r="L15" s="35"/>
      <c r="M15" s="35"/>
      <c r="N15" s="35"/>
    </row>
    <row r="16" spans="1:20" s="3" customFormat="1" ht="14.1" customHeight="1">
      <c r="A16" s="23" t="s">
        <v>61</v>
      </c>
      <c r="B16" s="318">
        <v>89.829868864966798</v>
      </c>
      <c r="C16" s="318">
        <v>74.033417231800044</v>
      </c>
      <c r="D16" s="318">
        <v>69.272708950250362</v>
      </c>
      <c r="E16" s="318">
        <v>69.560745602050545</v>
      </c>
      <c r="F16" s="318">
        <v>67.438872176188809</v>
      </c>
      <c r="G16" s="238"/>
      <c r="H16" s="287">
        <v>98.22733333333332</v>
      </c>
      <c r="I16" s="17"/>
      <c r="J16" s="17"/>
      <c r="K16" s="185"/>
      <c r="L16" s="35"/>
      <c r="M16" s="35"/>
      <c r="N16" s="35"/>
    </row>
    <row r="17" spans="1:20" s="3" customFormat="1" ht="14.1" customHeight="1">
      <c r="A17" s="23" t="s">
        <v>46</v>
      </c>
      <c r="B17" s="287">
        <v>90.869805544146345</v>
      </c>
      <c r="C17" s="287">
        <v>91.253710757678093</v>
      </c>
      <c r="D17" s="287">
        <v>99.669987514848799</v>
      </c>
      <c r="E17" s="287">
        <v>121.05897627968199</v>
      </c>
      <c r="F17" s="287">
        <v>126.95152582694891</v>
      </c>
      <c r="G17" s="238"/>
      <c r="H17" s="287">
        <v>105.11149999999999</v>
      </c>
      <c r="I17" s="17"/>
      <c r="J17" s="17"/>
      <c r="K17" s="185"/>
      <c r="L17" s="35"/>
      <c r="M17" s="35"/>
      <c r="N17" s="35"/>
    </row>
    <row r="18" spans="1:20" s="3" customFormat="1" ht="14.1" customHeight="1">
      <c r="A18" s="24"/>
      <c r="B18" s="287"/>
      <c r="C18" s="287"/>
      <c r="D18" s="287"/>
      <c r="E18" s="287"/>
      <c r="F18" s="287"/>
      <c r="G18" s="238"/>
      <c r="H18" s="287"/>
      <c r="I18" s="17"/>
      <c r="J18" s="17"/>
      <c r="K18" s="185"/>
      <c r="L18" s="35"/>
      <c r="M18" s="35"/>
      <c r="N18" s="35"/>
      <c r="S18" s="8"/>
      <c r="T18" s="8"/>
    </row>
    <row r="19" spans="1:20" s="3" customFormat="1" ht="14.1" customHeight="1">
      <c r="A19" s="239" t="s">
        <v>71</v>
      </c>
      <c r="B19" s="287"/>
      <c r="C19" s="287"/>
      <c r="D19" s="287"/>
      <c r="E19" s="287"/>
      <c r="F19" s="287"/>
      <c r="G19" s="238"/>
      <c r="H19" s="287"/>
      <c r="I19" s="17"/>
      <c r="K19" s="184"/>
      <c r="S19" s="8"/>
      <c r="T19" s="8"/>
    </row>
    <row r="20" spans="1:20" s="3" customFormat="1" ht="14.1" customHeight="1">
      <c r="A20" s="19" t="s">
        <v>70</v>
      </c>
      <c r="B20" s="287">
        <v>-5.1382187368176835</v>
      </c>
      <c r="C20" s="287">
        <v>0.80973390784647969</v>
      </c>
      <c r="D20" s="287">
        <v>3.3979225653595542</v>
      </c>
      <c r="E20" s="287">
        <v>6.1852395621329421</v>
      </c>
      <c r="F20" s="287">
        <v>7.0690903651988251</v>
      </c>
      <c r="G20" s="238"/>
      <c r="H20" s="287">
        <v>4.2195179570014485</v>
      </c>
      <c r="I20" s="287"/>
      <c r="K20" s="164" t="s">
        <v>37</v>
      </c>
      <c r="L20" s="165"/>
      <c r="M20" s="165" t="s">
        <v>232</v>
      </c>
      <c r="N20" s="166" t="s">
        <v>233</v>
      </c>
      <c r="S20" s="8"/>
      <c r="T20" s="8"/>
    </row>
    <row r="21" spans="1:20" s="3" customFormat="1" ht="14.1" customHeight="1">
      <c r="A21" s="19" t="s">
        <v>59</v>
      </c>
      <c r="B21" s="287">
        <v>-6.7527816026194163</v>
      </c>
      <c r="C21" s="287">
        <v>2.1763219547354788</v>
      </c>
      <c r="D21" s="287">
        <v>3.8455221718575912</v>
      </c>
      <c r="E21" s="287">
        <v>4.9426540561853995</v>
      </c>
      <c r="F21" s="287">
        <v>8.0019716513510399</v>
      </c>
      <c r="G21" s="238"/>
      <c r="H21" s="287">
        <v>3.9164117810621639</v>
      </c>
      <c r="I21" s="17"/>
      <c r="K21" s="173"/>
      <c r="L21" s="35"/>
      <c r="M21" s="392" t="s">
        <v>36</v>
      </c>
      <c r="N21" s="393"/>
      <c r="S21" s="8"/>
      <c r="T21" s="8"/>
    </row>
    <row r="22" spans="1:20" s="3" customFormat="1" ht="14.1" customHeight="1">
      <c r="A22" s="19" t="s">
        <v>58</v>
      </c>
      <c r="B22" s="287">
        <v>-1.8669169322463133</v>
      </c>
      <c r="C22" s="287">
        <v>-2.1430019466604886</v>
      </c>
      <c r="D22" s="287">
        <v>2.3770829998532008</v>
      </c>
      <c r="E22" s="287">
        <v>8.7891659915514619</v>
      </c>
      <c r="F22" s="287">
        <v>5.0806300877543293</v>
      </c>
      <c r="G22" s="238"/>
      <c r="H22" s="287">
        <v>4.7692625076725843</v>
      </c>
      <c r="I22" s="17"/>
      <c r="K22" s="186"/>
      <c r="L22" s="35" t="s">
        <v>72</v>
      </c>
      <c r="M22" s="20">
        <v>-2.1</v>
      </c>
      <c r="N22" s="168">
        <v>-2.9</v>
      </c>
      <c r="O22" s="16"/>
      <c r="P22" s="17"/>
      <c r="S22" s="8"/>
      <c r="T22" s="8"/>
    </row>
    <row r="23" spans="1:20" s="3" customFormat="1" ht="14.1" customHeight="1">
      <c r="A23" s="24" t="s">
        <v>29</v>
      </c>
      <c r="B23" s="287">
        <v>7.4611307991720217</v>
      </c>
      <c r="C23" s="287">
        <v>2.4670108543112006</v>
      </c>
      <c r="D23" s="287">
        <v>7.8418726717167804</v>
      </c>
      <c r="E23" s="287">
        <v>14.91555869124894</v>
      </c>
      <c r="F23" s="287">
        <v>6.5658239889187548</v>
      </c>
      <c r="G23" s="238"/>
      <c r="H23" s="287">
        <v>2.3211491409149207</v>
      </c>
      <c r="I23" s="17"/>
      <c r="K23" s="173"/>
      <c r="L23" s="35" t="s">
        <v>47</v>
      </c>
      <c r="M23" s="20">
        <v>-2.6</v>
      </c>
      <c r="N23" s="168">
        <v>-2.7</v>
      </c>
      <c r="O23" s="19"/>
      <c r="P23" s="17"/>
      <c r="S23" s="8"/>
      <c r="T23" s="8"/>
    </row>
    <row r="24" spans="1:20" s="3" customFormat="1" ht="14.1" customHeight="1">
      <c r="A24" s="22" t="s">
        <v>39</v>
      </c>
      <c r="B24" s="287">
        <v>-5.7307381660242465</v>
      </c>
      <c r="C24" s="287">
        <v>-4.7284678360594201</v>
      </c>
      <c r="D24" s="287">
        <v>-3.3942353861011036</v>
      </c>
      <c r="E24" s="287">
        <v>2.0455948288476402</v>
      </c>
      <c r="F24" s="287">
        <v>4.8549987429563295</v>
      </c>
      <c r="G24" s="238"/>
      <c r="H24" s="287">
        <v>6.8258425831269269</v>
      </c>
      <c r="I24" s="17"/>
      <c r="K24" s="173"/>
      <c r="L24" s="35" t="s">
        <v>48</v>
      </c>
      <c r="M24" s="20">
        <v>-6.1</v>
      </c>
      <c r="N24" s="168">
        <v>-8</v>
      </c>
      <c r="O24" s="21"/>
      <c r="P24" s="17"/>
      <c r="S24" s="8"/>
      <c r="T24" s="8"/>
    </row>
    <row r="25" spans="1:20" s="3" customFormat="1" ht="14.1" customHeight="1">
      <c r="A25" s="24" t="s">
        <v>30</v>
      </c>
      <c r="B25" s="287">
        <v>1.0495423888591486</v>
      </c>
      <c r="C25" s="287">
        <v>4.4860953844743472</v>
      </c>
      <c r="D25" s="287">
        <v>0.88923218650253011</v>
      </c>
      <c r="E25" s="287">
        <v>1.079579549944355</v>
      </c>
      <c r="F25" s="287">
        <v>7.3766955358331776</v>
      </c>
      <c r="G25" s="238"/>
      <c r="H25" s="287">
        <v>4.6458821047132064</v>
      </c>
      <c r="I25" s="17"/>
      <c r="K25" s="173"/>
      <c r="L25" s="35" t="s">
        <v>49</v>
      </c>
      <c r="M25" s="20">
        <v>-8.6999999999999993</v>
      </c>
      <c r="N25" s="168">
        <v>-7.4</v>
      </c>
      <c r="O25" s="22"/>
      <c r="P25" s="17"/>
      <c r="S25" s="8"/>
      <c r="T25" s="8"/>
    </row>
    <row r="26" spans="1:20" s="3" customFormat="1" ht="14.1" customHeight="1">
      <c r="A26" s="24" t="s">
        <v>61</v>
      </c>
      <c r="B26" s="287">
        <v>-15.060051160695862</v>
      </c>
      <c r="C26" s="287">
        <v>-17.584854383915605</v>
      </c>
      <c r="D26" s="287">
        <v>-6.4304856638507086</v>
      </c>
      <c r="E26" s="287">
        <v>0.415801050897321</v>
      </c>
      <c r="F26" s="287">
        <v>-3.0503891347006871</v>
      </c>
      <c r="G26" s="238"/>
      <c r="H26" s="287">
        <v>6.3768649577462631</v>
      </c>
      <c r="I26" s="17"/>
      <c r="K26" s="173"/>
      <c r="L26" s="35" t="s">
        <v>50</v>
      </c>
      <c r="M26" s="20">
        <v>-5.8</v>
      </c>
      <c r="N26" s="168">
        <v>-6.2</v>
      </c>
      <c r="O26" s="22"/>
      <c r="P26" s="17"/>
      <c r="S26" s="8"/>
      <c r="T26" s="8"/>
    </row>
    <row r="27" spans="1:20" s="3" customFormat="1" ht="14.1" customHeight="1">
      <c r="A27" s="24" t="s">
        <v>46</v>
      </c>
      <c r="B27" s="287">
        <v>-9.8344259239091549</v>
      </c>
      <c r="C27" s="287">
        <v>0.42247830424291888</v>
      </c>
      <c r="D27" s="287">
        <v>9.22294193550103</v>
      </c>
      <c r="E27" s="287">
        <v>21.459808813206347</v>
      </c>
      <c r="F27" s="287">
        <v>4.8675032024501794</v>
      </c>
      <c r="G27" s="238"/>
      <c r="H27" s="287">
        <v>5.5376963972843338</v>
      </c>
      <c r="I27" s="17"/>
      <c r="K27" s="173">
        <v>2012</v>
      </c>
      <c r="L27" s="35" t="s">
        <v>51</v>
      </c>
      <c r="M27" s="20">
        <v>-6</v>
      </c>
      <c r="N27" s="168">
        <v>-2.7</v>
      </c>
      <c r="O27" s="23"/>
      <c r="P27" s="17"/>
      <c r="S27" s="8"/>
      <c r="T27" s="8"/>
    </row>
    <row r="28" spans="1:20" s="3" customFormat="1" ht="14.1" customHeight="1">
      <c r="A28" s="25"/>
      <c r="B28" s="319"/>
      <c r="C28" s="319"/>
      <c r="D28" s="319"/>
      <c r="E28" s="320"/>
      <c r="F28" s="319"/>
      <c r="G28" s="321"/>
      <c r="H28" s="321"/>
      <c r="I28" s="17"/>
      <c r="K28" s="173"/>
      <c r="L28" s="35" t="s">
        <v>52</v>
      </c>
      <c r="M28" s="20">
        <v>-5.6</v>
      </c>
      <c r="N28" s="168">
        <v>-2</v>
      </c>
      <c r="O28" s="23"/>
      <c r="P28" s="17"/>
      <c r="S28" s="8"/>
      <c r="T28" s="8"/>
    </row>
    <row r="29" spans="1:20" s="3" customFormat="1" ht="14.1" customHeight="1">
      <c r="A29" s="28" t="s">
        <v>60</v>
      </c>
      <c r="B29" s="30"/>
      <c r="C29" s="30"/>
      <c r="D29" s="30"/>
      <c r="E29" s="30"/>
      <c r="F29" s="30"/>
      <c r="G29" s="31"/>
      <c r="H29" s="31"/>
      <c r="I29" s="17"/>
      <c r="K29" s="173"/>
      <c r="L29" s="35" t="s">
        <v>53</v>
      </c>
      <c r="M29" s="20">
        <v>-0.1</v>
      </c>
      <c r="N29" s="168">
        <v>2.8</v>
      </c>
      <c r="O29" s="23"/>
      <c r="P29" s="17"/>
      <c r="S29" s="8"/>
      <c r="T29" s="8"/>
    </row>
    <row r="30" spans="1:20" s="3" customFormat="1" ht="14.1" customHeight="1">
      <c r="I30" s="14"/>
      <c r="K30" s="173"/>
      <c r="L30" s="35" t="s">
        <v>54</v>
      </c>
      <c r="M30" s="20">
        <v>-12.6</v>
      </c>
      <c r="N30" s="168">
        <v>-13.8</v>
      </c>
      <c r="S30" s="8"/>
      <c r="T30" s="8"/>
    </row>
    <row r="31" spans="1:20" s="3" customFormat="1" ht="14.1" customHeight="1">
      <c r="I31" s="14"/>
      <c r="K31" s="173"/>
      <c r="L31" s="35" t="s">
        <v>55</v>
      </c>
      <c r="M31" s="20">
        <v>-4.9000000000000004</v>
      </c>
      <c r="N31" s="168">
        <v>-3.8</v>
      </c>
      <c r="S31" s="8"/>
      <c r="T31" s="8"/>
    </row>
    <row r="32" spans="1:20" s="3" customFormat="1" ht="14.1" customHeight="1">
      <c r="A32" s="390" t="s">
        <v>257</v>
      </c>
      <c r="B32" s="391"/>
      <c r="C32" s="391"/>
      <c r="D32" s="391"/>
      <c r="E32" s="391"/>
      <c r="F32" s="391"/>
      <c r="G32" s="391"/>
      <c r="H32" s="391"/>
      <c r="K32" s="173"/>
      <c r="L32" s="35" t="s">
        <v>56</v>
      </c>
      <c r="M32" s="20">
        <v>-8.1999999999999993</v>
      </c>
      <c r="N32" s="168">
        <v>-7.2</v>
      </c>
      <c r="S32" s="8"/>
      <c r="T32" s="8"/>
    </row>
    <row r="33" spans="1:20" s="3" customFormat="1" ht="14.1" customHeight="1">
      <c r="K33" s="187"/>
      <c r="L33" s="169" t="s">
        <v>57</v>
      </c>
      <c r="M33" s="170">
        <v>-7.5</v>
      </c>
      <c r="N33" s="183">
        <v>-6.9</v>
      </c>
      <c r="S33" s="8"/>
      <c r="T33" s="8"/>
    </row>
    <row r="34" spans="1:20" s="3" customFormat="1" ht="14.1" customHeight="1">
      <c r="K34" s="186"/>
      <c r="L34" s="35" t="s">
        <v>73</v>
      </c>
      <c r="M34" s="20">
        <v>-4.5</v>
      </c>
      <c r="N34" s="168">
        <v>-0.1</v>
      </c>
      <c r="S34" s="8"/>
      <c r="T34" s="8"/>
    </row>
    <row r="35" spans="1:20" s="3" customFormat="1" ht="14.1" customHeight="1">
      <c r="K35" s="173"/>
      <c r="L35" s="35" t="s">
        <v>74</v>
      </c>
      <c r="M35" s="20">
        <v>-7.7</v>
      </c>
      <c r="N35" s="168">
        <v>-4.5</v>
      </c>
      <c r="S35" s="8"/>
      <c r="T35" s="8"/>
    </row>
    <row r="36" spans="1:20" s="3" customFormat="1">
      <c r="K36" s="173"/>
      <c r="L36" s="35" t="s">
        <v>75</v>
      </c>
      <c r="M36" s="20">
        <v>-10.4</v>
      </c>
      <c r="N36" s="168">
        <v>-2.9</v>
      </c>
      <c r="S36" s="8"/>
      <c r="T36" s="8"/>
    </row>
    <row r="37" spans="1:20" s="3" customFormat="1" ht="15">
      <c r="A37" s="390"/>
      <c r="B37" s="391"/>
      <c r="C37" s="391"/>
      <c r="D37" s="391"/>
      <c r="E37" s="391"/>
      <c r="F37" s="391"/>
      <c r="G37" s="391"/>
      <c r="H37" s="391"/>
      <c r="K37" s="173"/>
      <c r="L37" s="35" t="s">
        <v>76</v>
      </c>
      <c r="M37" s="20">
        <v>0.6</v>
      </c>
      <c r="N37" s="168">
        <v>6.3</v>
      </c>
      <c r="S37" s="8"/>
      <c r="T37" s="8"/>
    </row>
    <row r="38" spans="1:20" s="3" customFormat="1">
      <c r="K38" s="173"/>
      <c r="L38" s="35" t="s">
        <v>77</v>
      </c>
      <c r="M38" s="20">
        <v>-2.2000000000000002</v>
      </c>
      <c r="N38" s="168">
        <v>1</v>
      </c>
      <c r="S38" s="8"/>
      <c r="T38" s="8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K39" s="173">
        <v>2013</v>
      </c>
      <c r="L39" s="35" t="s">
        <v>78</v>
      </c>
      <c r="M39" s="20">
        <v>-4.3</v>
      </c>
      <c r="N39" s="168">
        <v>-2</v>
      </c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K40" s="173"/>
      <c r="L40" s="35" t="s">
        <v>79</v>
      </c>
      <c r="M40" s="20">
        <v>1</v>
      </c>
      <c r="N40" s="168">
        <v>4.7</v>
      </c>
    </row>
    <row r="41" spans="1:20">
      <c r="K41" s="173"/>
      <c r="L41" s="35" t="s">
        <v>80</v>
      </c>
      <c r="M41" s="20">
        <v>-4.5999999999999996</v>
      </c>
      <c r="N41" s="168">
        <v>-5</v>
      </c>
    </row>
    <row r="42" spans="1:20">
      <c r="K42" s="173"/>
      <c r="L42" s="35" t="s">
        <v>81</v>
      </c>
      <c r="M42" s="20">
        <v>3.6</v>
      </c>
      <c r="N42" s="168">
        <v>3.8</v>
      </c>
    </row>
    <row r="43" spans="1:20">
      <c r="K43" s="173"/>
      <c r="L43" s="35" t="s">
        <v>82</v>
      </c>
      <c r="M43" s="20">
        <v>1.6</v>
      </c>
      <c r="N43" s="168">
        <v>4.8</v>
      </c>
    </row>
    <row r="44" spans="1:20">
      <c r="K44" s="173"/>
      <c r="L44" s="35" t="s">
        <v>83</v>
      </c>
      <c r="M44" s="20">
        <v>0.3</v>
      </c>
      <c r="N44" s="168">
        <v>1.2</v>
      </c>
    </row>
    <row r="45" spans="1:20">
      <c r="K45" s="187"/>
      <c r="L45" s="169" t="s">
        <v>84</v>
      </c>
      <c r="M45" s="170">
        <v>1.3</v>
      </c>
      <c r="N45" s="183">
        <v>2.4</v>
      </c>
    </row>
    <row r="46" spans="1:20">
      <c r="K46" s="186"/>
      <c r="L46" s="35" t="s">
        <v>234</v>
      </c>
      <c r="M46" s="20">
        <v>1</v>
      </c>
      <c r="N46" s="168">
        <v>2.6</v>
      </c>
    </row>
    <row r="47" spans="1:20">
      <c r="K47" s="173"/>
      <c r="L47" s="35" t="s">
        <v>235</v>
      </c>
      <c r="M47" s="20">
        <v>1.4</v>
      </c>
      <c r="N47" s="168">
        <v>2</v>
      </c>
    </row>
    <row r="48" spans="1:20">
      <c r="K48" s="173"/>
      <c r="L48" s="35" t="s">
        <v>236</v>
      </c>
      <c r="M48" s="20">
        <v>4</v>
      </c>
      <c r="N48" s="168">
        <v>5.9</v>
      </c>
    </row>
    <row r="49" spans="1:14">
      <c r="K49" s="173"/>
      <c r="L49" s="35" t="s">
        <v>237</v>
      </c>
      <c r="M49" s="20">
        <v>1.9</v>
      </c>
      <c r="N49" s="168">
        <v>2.7</v>
      </c>
    </row>
    <row r="50" spans="1:14">
      <c r="K50" s="173"/>
      <c r="L50" s="35" t="s">
        <v>238</v>
      </c>
      <c r="M50" s="20">
        <v>2.2000000000000002</v>
      </c>
      <c r="N50" s="168">
        <v>2.8</v>
      </c>
    </row>
    <row r="51" spans="1:14">
      <c r="K51" s="173">
        <v>2014</v>
      </c>
      <c r="L51" s="35" t="s">
        <v>239</v>
      </c>
      <c r="M51" s="20">
        <v>2.5</v>
      </c>
      <c r="N51" s="168">
        <v>2.6</v>
      </c>
    </row>
    <row r="52" spans="1:14">
      <c r="K52" s="173"/>
      <c r="L52" s="35" t="s">
        <v>240</v>
      </c>
      <c r="M52" s="20">
        <v>2.5</v>
      </c>
      <c r="N52" s="168">
        <v>3.5</v>
      </c>
    </row>
    <row r="53" spans="1:14">
      <c r="K53" s="173"/>
      <c r="L53" s="35" t="s">
        <v>241</v>
      </c>
      <c r="M53" s="20">
        <v>1</v>
      </c>
      <c r="N53" s="168">
        <v>1.1000000000000001</v>
      </c>
    </row>
    <row r="54" spans="1:14">
      <c r="K54" s="173"/>
      <c r="L54" s="35" t="s">
        <v>242</v>
      </c>
      <c r="M54" s="20">
        <v>4.5</v>
      </c>
      <c r="N54" s="168">
        <v>6.8</v>
      </c>
    </row>
    <row r="55" spans="1:14">
      <c r="K55" s="173"/>
      <c r="L55" s="35" t="s">
        <v>243</v>
      </c>
      <c r="M55" s="20">
        <v>3.9</v>
      </c>
      <c r="N55" s="168">
        <v>3.8</v>
      </c>
    </row>
    <row r="56" spans="1:14">
      <c r="K56" s="173"/>
      <c r="L56" s="35" t="s">
        <v>244</v>
      </c>
      <c r="M56" s="20">
        <v>2.6</v>
      </c>
      <c r="N56" s="168">
        <v>4</v>
      </c>
    </row>
    <row r="57" spans="1:14">
      <c r="K57" s="187"/>
      <c r="L57" s="169" t="s">
        <v>245</v>
      </c>
      <c r="M57" s="170">
        <v>4.7</v>
      </c>
      <c r="N57" s="183">
        <v>3.1</v>
      </c>
    </row>
    <row r="58" spans="1:14">
      <c r="K58" s="186"/>
      <c r="L58" s="35" t="s">
        <v>262</v>
      </c>
      <c r="M58" s="20">
        <v>1.9052997994421332</v>
      </c>
      <c r="N58" s="168">
        <v>3.2220372237714789</v>
      </c>
    </row>
    <row r="59" spans="1:14">
      <c r="K59" s="173"/>
      <c r="L59" s="35" t="s">
        <v>263</v>
      </c>
      <c r="M59" s="20">
        <v>3.448901138753909</v>
      </c>
      <c r="N59" s="168">
        <v>2.8119220741721151</v>
      </c>
    </row>
    <row r="60" spans="1:14">
      <c r="K60" s="173"/>
      <c r="L60" s="35" t="s">
        <v>264</v>
      </c>
      <c r="M60" s="20">
        <v>6.8623979106261572</v>
      </c>
      <c r="N60" s="168">
        <v>9.4114108322078636</v>
      </c>
    </row>
    <row r="61" spans="1:14">
      <c r="A61" s="97"/>
      <c r="B61" s="32"/>
      <c r="C61" s="32"/>
      <c r="D61" s="32"/>
      <c r="E61" s="32"/>
      <c r="F61" s="32"/>
      <c r="G61" s="32"/>
      <c r="H61" s="32"/>
      <c r="I61" s="32"/>
      <c r="K61" s="173"/>
      <c r="L61" s="35" t="s">
        <v>265</v>
      </c>
      <c r="M61" s="20">
        <v>3.9885915354438328</v>
      </c>
      <c r="N61" s="168">
        <v>2.9024715574819209</v>
      </c>
    </row>
    <row r="62" spans="1:14">
      <c r="A62" s="32"/>
      <c r="B62" s="32"/>
      <c r="C62" s="32"/>
      <c r="D62" s="32"/>
      <c r="E62" s="32"/>
      <c r="F62" s="32"/>
      <c r="G62" s="32"/>
      <c r="H62" s="32"/>
      <c r="I62" s="32"/>
      <c r="K62" s="173"/>
      <c r="L62" s="35" t="s">
        <v>266</v>
      </c>
      <c r="M62" s="20">
        <v>3.3324885960466357</v>
      </c>
      <c r="N62" s="168">
        <v>4.4767658109844284</v>
      </c>
    </row>
    <row r="63" spans="1:14">
      <c r="A63" s="32"/>
      <c r="B63" s="32"/>
      <c r="C63" s="32"/>
      <c r="D63" s="32"/>
      <c r="E63" s="32"/>
      <c r="F63" s="32"/>
      <c r="G63" s="32"/>
      <c r="H63" s="32"/>
      <c r="I63" s="32"/>
      <c r="K63" s="173">
        <v>2015</v>
      </c>
      <c r="L63" s="35" t="s">
        <v>267</v>
      </c>
      <c r="M63" s="20">
        <v>7.5982991233135539</v>
      </c>
      <c r="N63" s="168">
        <v>8.2494749165173875</v>
      </c>
    </row>
    <row r="64" spans="1:14">
      <c r="A64" s="32"/>
      <c r="B64" s="32"/>
      <c r="C64" s="32"/>
      <c r="D64" s="32"/>
      <c r="E64" s="32"/>
      <c r="F64" s="32"/>
      <c r="G64" s="32"/>
      <c r="H64" s="32"/>
      <c r="I64" s="32"/>
      <c r="K64" s="173"/>
      <c r="L64" s="35" t="s">
        <v>268</v>
      </c>
      <c r="M64" s="20">
        <v>5.8995492720890956</v>
      </c>
      <c r="N64" s="168">
        <v>8.1579080802796486</v>
      </c>
    </row>
    <row r="65" spans="1:16">
      <c r="A65" s="32"/>
      <c r="B65" s="32"/>
      <c r="C65" s="32"/>
      <c r="D65" s="32"/>
      <c r="E65" s="32"/>
      <c r="F65" s="32"/>
      <c r="G65" s="32"/>
      <c r="H65" s="32"/>
      <c r="I65" s="32"/>
      <c r="K65" s="173"/>
      <c r="L65" s="35" t="s">
        <v>269</v>
      </c>
      <c r="M65" s="20">
        <v>4.5435727592631014</v>
      </c>
      <c r="N65" s="168">
        <v>6.1331486312731958</v>
      </c>
    </row>
    <row r="66" spans="1:16">
      <c r="A66" s="32"/>
      <c r="B66" s="32"/>
      <c r="C66" s="32"/>
      <c r="D66" s="32"/>
      <c r="E66" s="32"/>
      <c r="F66" s="32"/>
      <c r="G66" s="32"/>
      <c r="H66" s="32"/>
      <c r="I66" s="32"/>
      <c r="K66" s="173"/>
      <c r="L66" s="35" t="s">
        <v>270</v>
      </c>
      <c r="M66" s="20">
        <v>5.593067148705412</v>
      </c>
      <c r="N66" s="168">
        <v>7.4999570861776004</v>
      </c>
    </row>
    <row r="67" spans="1:16">
      <c r="A67" s="32"/>
      <c r="B67" s="32"/>
      <c r="C67" s="32"/>
      <c r="D67" s="32"/>
      <c r="E67" s="32"/>
      <c r="F67" s="32"/>
      <c r="G67" s="32"/>
      <c r="H67" s="32"/>
      <c r="I67" s="32"/>
      <c r="K67" s="173"/>
      <c r="L67" s="35" t="s">
        <v>271</v>
      </c>
      <c r="M67" s="20">
        <v>3.4963335088927585</v>
      </c>
      <c r="N67" s="168">
        <v>4.5599025906300961</v>
      </c>
    </row>
    <row r="68" spans="1:16">
      <c r="A68" s="32"/>
      <c r="B68" s="32"/>
      <c r="C68" s="32"/>
      <c r="D68" s="32"/>
      <c r="E68" s="32"/>
      <c r="F68" s="32"/>
      <c r="G68" s="32"/>
      <c r="H68" s="32"/>
      <c r="I68" s="32"/>
      <c r="K68" s="173"/>
      <c r="L68" s="35" t="s">
        <v>272</v>
      </c>
      <c r="M68" s="20">
        <v>5.3021442495126712</v>
      </c>
      <c r="N68" s="168">
        <v>8.2951499809875298</v>
      </c>
    </row>
    <row r="69" spans="1:16">
      <c r="A69" s="32"/>
      <c r="B69" s="32"/>
      <c r="C69" s="32"/>
      <c r="D69" s="32"/>
      <c r="E69" s="32"/>
      <c r="F69" s="32"/>
      <c r="G69" s="32"/>
      <c r="H69" s="32"/>
      <c r="I69" s="32"/>
      <c r="K69" s="187"/>
      <c r="L69" s="169" t="s">
        <v>273</v>
      </c>
      <c r="M69" s="170">
        <v>4.7031135460473061</v>
      </c>
      <c r="N69" s="183">
        <v>7.7771468699999984</v>
      </c>
    </row>
    <row r="70" spans="1:16">
      <c r="A70" s="32"/>
      <c r="B70" s="32"/>
      <c r="C70" s="32"/>
      <c r="D70" s="32"/>
      <c r="E70" s="32"/>
      <c r="F70" s="32"/>
      <c r="G70" s="32"/>
      <c r="H70" s="32"/>
      <c r="I70" s="32"/>
      <c r="K70" s="186"/>
      <c r="L70" s="35" t="s">
        <v>373</v>
      </c>
      <c r="M70" s="20">
        <v>2.3277646446709035</v>
      </c>
      <c r="N70" s="168">
        <v>3.984644073156085</v>
      </c>
    </row>
    <row r="71" spans="1:16">
      <c r="A71" s="32"/>
      <c r="B71" s="32"/>
      <c r="C71" s="32"/>
      <c r="D71" s="32"/>
      <c r="E71" s="32"/>
      <c r="F71" s="32"/>
      <c r="G71" s="32"/>
      <c r="H71" s="32"/>
      <c r="I71" s="32"/>
      <c r="K71" s="173"/>
      <c r="L71" s="35" t="s">
        <v>374</v>
      </c>
      <c r="M71" s="20">
        <v>5.8147823546596538</v>
      </c>
      <c r="N71" s="168">
        <v>7.8509577872119012</v>
      </c>
    </row>
    <row r="72" spans="1:16">
      <c r="A72" s="32"/>
      <c r="B72" s="32"/>
      <c r="C72" s="32"/>
      <c r="D72" s="32"/>
      <c r="E72" s="32"/>
      <c r="F72" s="32"/>
      <c r="G72" s="32"/>
      <c r="H72" s="32"/>
      <c r="I72" s="32"/>
      <c r="K72" s="173"/>
      <c r="L72" s="35" t="s">
        <v>375</v>
      </c>
      <c r="M72" s="20">
        <v>3.3957105723724368</v>
      </c>
      <c r="N72" s="168">
        <v>2.9002085643294007</v>
      </c>
    </row>
    <row r="73" spans="1:16">
      <c r="A73" s="32"/>
      <c r="B73" s="32"/>
      <c r="C73" s="32"/>
      <c r="D73" s="32"/>
      <c r="E73" s="32"/>
      <c r="F73" s="32"/>
      <c r="G73" s="32"/>
      <c r="H73" s="32"/>
      <c r="I73" s="32"/>
      <c r="K73" s="173"/>
      <c r="L73" s="35" t="s">
        <v>376</v>
      </c>
      <c r="M73" s="20">
        <v>5.1733378169628335</v>
      </c>
      <c r="N73" s="168">
        <v>7.3135751353125542</v>
      </c>
    </row>
    <row r="74" spans="1:16">
      <c r="A74" s="32"/>
      <c r="B74" s="32"/>
      <c r="C74" s="32"/>
      <c r="D74" s="32"/>
      <c r="E74" s="32"/>
      <c r="F74" s="32"/>
      <c r="G74" s="32"/>
      <c r="H74" s="32"/>
      <c r="I74" s="32"/>
      <c r="K74" s="173"/>
      <c r="L74" s="35" t="s">
        <v>377</v>
      </c>
      <c r="M74" s="20">
        <v>4.2969548334355183</v>
      </c>
      <c r="N74" s="168">
        <v>7.7852168757540667</v>
      </c>
    </row>
    <row r="75" spans="1:16">
      <c r="A75" s="32"/>
      <c r="B75" s="32"/>
      <c r="C75" s="32"/>
      <c r="D75" s="32"/>
      <c r="E75" s="32"/>
      <c r="F75" s="32"/>
      <c r="G75" s="32"/>
      <c r="H75" s="32"/>
      <c r="I75" s="32"/>
      <c r="K75" s="173">
        <v>2016</v>
      </c>
      <c r="L75" s="35" t="s">
        <v>378</v>
      </c>
      <c r="M75" s="20">
        <v>4.8271891649265264</v>
      </c>
      <c r="N75" s="168">
        <v>8.0052964420987607</v>
      </c>
      <c r="P75" s="32"/>
    </row>
    <row r="76" spans="1:16">
      <c r="A76" s="32"/>
      <c r="B76" s="32"/>
      <c r="C76" s="32"/>
      <c r="D76" s="32"/>
      <c r="E76" s="32"/>
      <c r="F76" s="32"/>
      <c r="G76" s="32"/>
      <c r="H76" s="32"/>
      <c r="I76" s="32"/>
      <c r="K76" s="173"/>
      <c r="L76" s="35" t="s">
        <v>379</v>
      </c>
      <c r="M76" s="20">
        <v>1.1346745081384497</v>
      </c>
      <c r="N76" s="168">
        <v>5.27066178700293</v>
      </c>
      <c r="P76" s="32"/>
    </row>
    <row r="77" spans="1:16">
      <c r="A77" s="32"/>
      <c r="B77" s="32"/>
      <c r="C77" s="32"/>
      <c r="D77" s="32"/>
      <c r="E77" s="32"/>
      <c r="F77" s="32"/>
      <c r="G77" s="32"/>
      <c r="H77" s="32"/>
      <c r="I77" s="32"/>
      <c r="K77" s="173"/>
      <c r="L77" s="35" t="s">
        <v>380</v>
      </c>
      <c r="M77" s="20">
        <v>5.9367059367059261</v>
      </c>
      <c r="N77" s="168">
        <v>11.34102764296</v>
      </c>
      <c r="P77" s="32"/>
    </row>
    <row r="78" spans="1:16">
      <c r="A78" s="32"/>
      <c r="B78" s="32"/>
      <c r="C78" s="32"/>
      <c r="D78" s="32"/>
      <c r="E78" s="32"/>
      <c r="F78" s="32"/>
      <c r="G78" s="32"/>
      <c r="H78" s="32"/>
      <c r="I78" s="32"/>
      <c r="K78" s="173"/>
      <c r="L78" s="35" t="s">
        <v>381</v>
      </c>
      <c r="M78" s="20">
        <v>4.5415638688887681</v>
      </c>
      <c r="N78" s="168">
        <v>10.231091836151746</v>
      </c>
      <c r="P78" s="32"/>
    </row>
    <row r="79" spans="1:16">
      <c r="A79" s="32"/>
      <c r="B79" s="32"/>
      <c r="C79" s="32"/>
      <c r="D79" s="32"/>
      <c r="E79" s="32"/>
      <c r="F79" s="32"/>
      <c r="G79" s="32"/>
      <c r="H79" s="32"/>
      <c r="I79" s="32"/>
      <c r="K79" s="173"/>
      <c r="L79" s="35" t="s">
        <v>382</v>
      </c>
      <c r="M79" s="20">
        <v>2.7313473733656899</v>
      </c>
      <c r="N79" s="168">
        <v>6.6619574361743021</v>
      </c>
      <c r="P79" s="32"/>
    </row>
    <row r="80" spans="1:16">
      <c r="A80" s="32"/>
      <c r="B80" s="32"/>
      <c r="C80" s="32"/>
      <c r="D80" s="32"/>
      <c r="E80" s="32"/>
      <c r="F80" s="32"/>
      <c r="G80" s="32"/>
      <c r="H80" s="32"/>
      <c r="I80" s="32"/>
      <c r="K80" s="173"/>
      <c r="L80" s="35" t="s">
        <v>383</v>
      </c>
      <c r="M80" s="20">
        <v>6.6024929038627684</v>
      </c>
      <c r="N80" s="168">
        <v>9.6472204755374236</v>
      </c>
      <c r="P80" s="32"/>
    </row>
    <row r="81" spans="1:20">
      <c r="A81" s="32"/>
      <c r="B81" s="32"/>
      <c r="C81" s="32"/>
      <c r="D81" s="32"/>
      <c r="E81" s="32"/>
      <c r="F81" s="32"/>
      <c r="G81" s="32"/>
      <c r="H81" s="32"/>
      <c r="I81" s="32"/>
      <c r="K81" s="187"/>
      <c r="L81" s="169" t="s">
        <v>384</v>
      </c>
      <c r="M81" s="170">
        <v>4.3674920775296622</v>
      </c>
      <c r="N81" s="183">
        <v>4.5055031699999404</v>
      </c>
      <c r="P81" s="32"/>
    </row>
    <row r="82" spans="1:20">
      <c r="A82" s="32"/>
      <c r="B82" s="32"/>
      <c r="C82" s="32"/>
      <c r="D82" s="32"/>
      <c r="E82" s="32"/>
      <c r="F82" s="32"/>
      <c r="G82" s="32"/>
      <c r="H82" s="32"/>
      <c r="I82" s="32"/>
      <c r="K82" s="188"/>
      <c r="L82" s="162"/>
      <c r="M82" s="162"/>
      <c r="N82" s="162"/>
    </row>
    <row r="83" spans="1:20">
      <c r="A83" s="32"/>
      <c r="B83" s="32"/>
      <c r="C83" s="32"/>
      <c r="D83" s="32"/>
      <c r="E83" s="32"/>
      <c r="F83" s="32"/>
      <c r="G83" s="32"/>
      <c r="H83" s="32"/>
      <c r="I83" s="32"/>
    </row>
    <row r="84" spans="1:20">
      <c r="A84" s="32"/>
      <c r="B84" s="32"/>
      <c r="C84" s="32"/>
      <c r="D84" s="32"/>
      <c r="E84" s="32"/>
      <c r="F84" s="32"/>
      <c r="G84" s="32"/>
      <c r="H84" s="32"/>
      <c r="I84" s="32"/>
      <c r="L84" s="35"/>
      <c r="R84" s="33"/>
      <c r="S84" s="34"/>
      <c r="T84" s="34"/>
    </row>
    <row r="85" spans="1:20">
      <c r="A85" s="32"/>
      <c r="B85" s="32"/>
      <c r="C85" s="5"/>
      <c r="D85" s="5"/>
      <c r="E85" s="5"/>
      <c r="F85" s="5"/>
      <c r="G85" s="5"/>
      <c r="H85" s="32"/>
      <c r="I85" s="32"/>
      <c r="L85" s="35"/>
      <c r="R85" s="33"/>
      <c r="S85" s="34"/>
      <c r="T85" s="34"/>
    </row>
    <row r="86" spans="1:20">
      <c r="C86" s="5"/>
      <c r="D86" s="5"/>
      <c r="E86" s="5"/>
      <c r="F86" s="5"/>
      <c r="G86" s="5"/>
      <c r="H86" s="32"/>
      <c r="I86" s="32"/>
      <c r="L86" s="35"/>
      <c r="R86" s="34"/>
      <c r="S86" s="36"/>
      <c r="T86" s="36"/>
    </row>
    <row r="87" spans="1:20">
      <c r="C87" s="5"/>
      <c r="D87" s="5"/>
      <c r="E87" s="5"/>
      <c r="F87" s="5"/>
      <c r="G87" s="5"/>
      <c r="H87" s="32"/>
      <c r="I87" s="32"/>
      <c r="L87" s="35"/>
      <c r="R87" s="34"/>
      <c r="S87" s="36"/>
      <c r="T87" s="36"/>
    </row>
    <row r="88" spans="1:20">
      <c r="C88" s="5"/>
      <c r="D88" s="5"/>
      <c r="E88" s="5"/>
      <c r="F88" s="5"/>
      <c r="G88" s="5"/>
      <c r="H88" s="32"/>
      <c r="I88" s="32"/>
      <c r="L88" s="35"/>
      <c r="R88" s="34"/>
      <c r="S88" s="36"/>
      <c r="T88" s="36"/>
    </row>
    <row r="89" spans="1:20">
      <c r="C89" s="5"/>
      <c r="D89" s="5"/>
      <c r="E89" s="5"/>
      <c r="F89" s="5"/>
      <c r="G89" s="5"/>
      <c r="H89" s="32"/>
      <c r="I89" s="32"/>
      <c r="L89" s="35"/>
      <c r="R89" s="34"/>
      <c r="S89" s="36"/>
      <c r="T89" s="36"/>
    </row>
    <row r="90" spans="1:20">
      <c r="C90" s="5"/>
      <c r="D90" s="5"/>
      <c r="E90" s="5"/>
      <c r="F90" s="5"/>
      <c r="G90" s="5"/>
      <c r="H90" s="32"/>
      <c r="I90" s="32"/>
      <c r="L90" s="35"/>
      <c r="R90" s="34"/>
      <c r="S90" s="36"/>
      <c r="T90" s="36"/>
    </row>
    <row r="91" spans="1:20">
      <c r="A91" s="32"/>
      <c r="B91" s="32"/>
      <c r="C91" s="5"/>
      <c r="D91" s="5"/>
      <c r="E91" s="5"/>
      <c r="F91" s="5"/>
      <c r="G91" s="5"/>
      <c r="H91" s="32"/>
      <c r="I91" s="32"/>
      <c r="L91" s="35"/>
      <c r="R91" s="34"/>
      <c r="S91" s="36"/>
      <c r="T91" s="36"/>
    </row>
    <row r="92" spans="1:20">
      <c r="A92" s="32"/>
      <c r="B92" s="32"/>
      <c r="C92" s="32"/>
      <c r="D92" s="32"/>
      <c r="E92" s="32"/>
      <c r="F92" s="32"/>
      <c r="G92" s="32"/>
      <c r="H92" s="32"/>
      <c r="I92" s="32"/>
      <c r="L92" s="35"/>
      <c r="R92" s="34"/>
      <c r="S92" s="36"/>
      <c r="T92" s="36"/>
    </row>
    <row r="93" spans="1:20">
      <c r="A93" s="32"/>
      <c r="B93" s="32"/>
      <c r="L93" s="35"/>
      <c r="R93" s="34"/>
      <c r="S93" s="36"/>
      <c r="T93" s="36"/>
    </row>
    <row r="94" spans="1:20">
      <c r="A94" s="32"/>
      <c r="B94" s="32"/>
      <c r="L94" s="35"/>
      <c r="R94" s="34"/>
      <c r="S94" s="36"/>
      <c r="T94" s="36"/>
    </row>
    <row r="95" spans="1:20">
      <c r="A95" s="32"/>
      <c r="B95" s="32"/>
      <c r="L95" s="35"/>
      <c r="R95" s="34"/>
      <c r="S95" s="36"/>
      <c r="T95" s="36"/>
    </row>
    <row r="96" spans="1:20">
      <c r="A96" s="32"/>
      <c r="B96" s="32"/>
      <c r="L96" s="163"/>
      <c r="R96" s="34"/>
      <c r="S96" s="36"/>
      <c r="T96" s="36"/>
    </row>
    <row r="97" spans="1:20">
      <c r="A97" s="32"/>
      <c r="B97" s="32"/>
      <c r="K97" s="189"/>
      <c r="L97" s="163"/>
      <c r="R97" s="34"/>
      <c r="S97" s="36"/>
      <c r="T97" s="36"/>
    </row>
    <row r="98" spans="1:20">
      <c r="K98" s="189"/>
      <c r="L98" s="163"/>
      <c r="R98" s="389"/>
      <c r="S98" s="389"/>
      <c r="T98" s="389"/>
    </row>
  </sheetData>
  <mergeCells count="4">
    <mergeCell ref="R98:T98"/>
    <mergeCell ref="A32:H32"/>
    <mergeCell ref="A37:H37"/>
    <mergeCell ref="M21:N21"/>
  </mergeCells>
  <phoneticPr fontId="3" type="noConversion"/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zoomScaleNormal="100" workbookViewId="0">
      <selection activeCell="P6" sqref="P6"/>
    </sheetView>
  </sheetViews>
  <sheetFormatPr baseColWidth="10" defaultRowHeight="12.75"/>
  <cols>
    <col min="1" max="1" width="29.7109375" style="273" customWidth="1"/>
    <col min="2" max="2" width="7.7109375" style="273" customWidth="1"/>
    <col min="3" max="3" width="11.85546875" style="273" customWidth="1"/>
    <col min="4" max="4" width="6" style="275" customWidth="1"/>
    <col min="5" max="5" width="9.7109375" style="273" customWidth="1"/>
    <col min="6" max="6" width="12" style="273" customWidth="1"/>
    <col min="7" max="7" width="15.140625" style="273" customWidth="1"/>
    <col min="8" max="16384" width="11.42578125" style="273"/>
  </cols>
  <sheetData>
    <row r="1" spans="1:17" ht="13.5" thickBot="1">
      <c r="A1" s="1" t="s">
        <v>95</v>
      </c>
      <c r="B1" s="2"/>
      <c r="C1" s="2"/>
      <c r="D1" s="2"/>
      <c r="E1" s="2"/>
      <c r="F1" s="2"/>
      <c r="G1" s="2"/>
    </row>
    <row r="2" spans="1:17" ht="14.25">
      <c r="J2" s="277" t="s">
        <v>261</v>
      </c>
    </row>
    <row r="3" spans="1:17" ht="14.1" customHeight="1">
      <c r="A3" s="37" t="s">
        <v>346</v>
      </c>
      <c r="B3" s="274"/>
      <c r="C3" s="274"/>
      <c r="D3" s="276"/>
      <c r="E3" s="274"/>
      <c r="F3" s="274"/>
      <c r="G3" s="274"/>
    </row>
    <row r="4" spans="1:17" ht="14.1" customHeight="1">
      <c r="A4" s="37" t="s">
        <v>434</v>
      </c>
      <c r="B4" s="274"/>
      <c r="C4" s="274"/>
      <c r="D4" s="276"/>
      <c r="E4" s="274"/>
      <c r="F4" s="274"/>
      <c r="G4" s="274"/>
    </row>
    <row r="5" spans="1:17" ht="14.1" customHeight="1">
      <c r="A5" s="37"/>
      <c r="B5" s="274"/>
      <c r="C5" s="274"/>
      <c r="D5" s="276"/>
      <c r="E5" s="274"/>
      <c r="F5" s="274"/>
      <c r="G5" s="274"/>
    </row>
    <row r="6" spans="1:17" ht="14.1" customHeight="1">
      <c r="A6" s="121"/>
      <c r="B6" s="399" t="s">
        <v>310</v>
      </c>
      <c r="C6" s="399"/>
      <c r="D6" s="285"/>
      <c r="E6" s="399" t="s">
        <v>4</v>
      </c>
      <c r="F6" s="399"/>
      <c r="G6" s="400" t="s">
        <v>311</v>
      </c>
      <c r="I6" s="126"/>
      <c r="J6" s="262"/>
      <c r="K6" s="218"/>
      <c r="L6" s="218"/>
      <c r="M6" s="218"/>
      <c r="N6" s="218"/>
      <c r="O6" s="274"/>
      <c r="P6" s="274"/>
      <c r="Q6" s="274"/>
    </row>
    <row r="7" spans="1:17" s="278" customFormat="1" ht="24" customHeight="1">
      <c r="A7" s="265"/>
      <c r="B7" s="265" t="s">
        <v>69</v>
      </c>
      <c r="C7" s="265" t="s">
        <v>345</v>
      </c>
      <c r="D7" s="284"/>
      <c r="E7" s="265" t="s">
        <v>69</v>
      </c>
      <c r="F7" s="265" t="s">
        <v>345</v>
      </c>
      <c r="G7" s="401"/>
      <c r="J7" s="279"/>
      <c r="K7" s="279"/>
      <c r="L7" s="279"/>
      <c r="M7" s="279"/>
      <c r="N7" s="279"/>
    </row>
    <row r="8" spans="1:17" s="280" customFormat="1" ht="14.1" customHeight="1">
      <c r="A8" s="41"/>
      <c r="B8" s="50"/>
      <c r="C8" s="50"/>
      <c r="D8" s="50"/>
      <c r="E8" s="50"/>
      <c r="F8" s="50"/>
      <c r="G8" s="50"/>
      <c r="J8" s="281"/>
      <c r="K8" s="281"/>
      <c r="L8" s="281"/>
      <c r="M8" s="281"/>
      <c r="N8" s="281"/>
    </row>
    <row r="9" spans="1:17" ht="14.1" customHeight="1">
      <c r="A9" s="269" t="s">
        <v>338</v>
      </c>
      <c r="B9" s="128">
        <v>1433118</v>
      </c>
      <c r="C9" s="326">
        <v>28.31399787037774</v>
      </c>
      <c r="D9" s="370"/>
      <c r="E9" s="128">
        <v>4703086</v>
      </c>
      <c r="F9" s="326">
        <v>25.462536725885936</v>
      </c>
      <c r="G9" s="326">
        <v>3.28</v>
      </c>
      <c r="H9" s="282"/>
      <c r="I9" s="70"/>
      <c r="J9" s="70"/>
      <c r="K9" s="175"/>
      <c r="L9" s="371"/>
      <c r="M9" s="175"/>
    </row>
    <row r="10" spans="1:17" ht="14.1" customHeight="1">
      <c r="A10" s="270" t="s">
        <v>330</v>
      </c>
      <c r="B10" s="328">
        <v>81189</v>
      </c>
      <c r="C10" s="326" t="s">
        <v>28</v>
      </c>
      <c r="D10" s="370"/>
      <c r="E10" s="328">
        <v>218649</v>
      </c>
      <c r="F10" s="326" t="s">
        <v>28</v>
      </c>
      <c r="G10" s="329">
        <v>2.69</v>
      </c>
      <c r="H10" s="282"/>
      <c r="I10" s="70"/>
      <c r="J10" s="70"/>
      <c r="K10" s="175"/>
      <c r="L10" s="371"/>
      <c r="M10" s="175"/>
    </row>
    <row r="11" spans="1:17" ht="14.1" customHeight="1">
      <c r="A11" s="268" t="s">
        <v>331</v>
      </c>
      <c r="B11" s="128">
        <v>1351929</v>
      </c>
      <c r="C11" s="326">
        <v>27.686365186337447</v>
      </c>
      <c r="D11" s="370"/>
      <c r="E11" s="128">
        <v>4484437</v>
      </c>
      <c r="F11" s="326">
        <v>25.173661710488965</v>
      </c>
      <c r="G11" s="326">
        <v>3.32</v>
      </c>
      <c r="H11" s="282"/>
      <c r="I11" s="70"/>
      <c r="J11" s="70"/>
      <c r="K11" s="175"/>
      <c r="L11" s="371"/>
      <c r="M11" s="175"/>
    </row>
    <row r="12" spans="1:17" ht="14.1" customHeight="1">
      <c r="A12" s="69" t="s">
        <v>332</v>
      </c>
      <c r="B12" s="128">
        <v>704648</v>
      </c>
      <c r="C12" s="326">
        <v>18.532089780997037</v>
      </c>
      <c r="D12" s="370"/>
      <c r="E12" s="128">
        <v>2398995</v>
      </c>
      <c r="F12" s="326">
        <v>22.848484469538285</v>
      </c>
      <c r="G12" s="326">
        <v>3.4</v>
      </c>
      <c r="H12" s="283"/>
      <c r="I12" s="70"/>
      <c r="J12" s="70"/>
      <c r="K12" s="175"/>
      <c r="L12" s="371"/>
      <c r="M12" s="175"/>
    </row>
    <row r="13" spans="1:17" ht="14.1" customHeight="1">
      <c r="A13" s="69" t="s">
        <v>333</v>
      </c>
      <c r="B13" s="128">
        <v>576611</v>
      </c>
      <c r="C13" s="326">
        <v>38.431108667715321</v>
      </c>
      <c r="D13" s="370"/>
      <c r="E13" s="128">
        <v>1893618</v>
      </c>
      <c r="F13" s="326">
        <v>27.139106197765333</v>
      </c>
      <c r="G13" s="326">
        <v>3.28</v>
      </c>
      <c r="H13" s="283"/>
      <c r="I13" s="70"/>
      <c r="J13" s="70"/>
      <c r="K13" s="175"/>
      <c r="L13" s="371"/>
      <c r="M13" s="175"/>
    </row>
    <row r="14" spans="1:17" ht="14.1" customHeight="1">
      <c r="A14" s="69" t="s">
        <v>334</v>
      </c>
      <c r="B14" s="128">
        <v>70669</v>
      </c>
      <c r="C14" s="326">
        <v>38.848099487107426</v>
      </c>
      <c r="D14" s="370"/>
      <c r="E14" s="128">
        <v>191824</v>
      </c>
      <c r="F14" s="326">
        <v>44.01843621399177</v>
      </c>
      <c r="G14" s="326">
        <v>2.71</v>
      </c>
      <c r="H14" s="283"/>
      <c r="I14" s="70"/>
      <c r="J14" s="70"/>
      <c r="K14" s="175"/>
      <c r="L14" s="371"/>
      <c r="M14" s="175"/>
    </row>
    <row r="15" spans="1:17" ht="14.1" customHeight="1">
      <c r="A15" s="46"/>
      <c r="B15" s="13"/>
      <c r="C15" s="13"/>
      <c r="D15" s="13"/>
      <c r="E15" s="14"/>
      <c r="F15" s="14"/>
      <c r="G15" s="14"/>
      <c r="H15" s="280"/>
      <c r="I15" s="59"/>
    </row>
    <row r="16" spans="1:17" ht="14.1" customHeight="1">
      <c r="A16" s="29" t="s">
        <v>329</v>
      </c>
      <c r="B16" s="30"/>
      <c r="C16" s="30"/>
      <c r="D16" s="30"/>
      <c r="E16" s="30"/>
      <c r="F16" s="30"/>
      <c r="G16" s="30"/>
      <c r="H16" s="280"/>
    </row>
    <row r="17" spans="1:14" ht="14.1" customHeight="1">
      <c r="A17" s="62" t="s">
        <v>397</v>
      </c>
      <c r="H17" s="280"/>
    </row>
    <row r="18" spans="1:14" ht="14.1" customHeight="1">
      <c r="B18" s="99"/>
      <c r="C18" s="99"/>
      <c r="D18" s="99"/>
      <c r="E18" s="99"/>
      <c r="F18" s="99"/>
      <c r="G18" s="99"/>
      <c r="H18" s="280"/>
    </row>
    <row r="19" spans="1:14" s="388" customFormat="1" ht="14.1" customHeight="1">
      <c r="B19" s="99"/>
      <c r="C19" s="99"/>
      <c r="D19" s="99"/>
      <c r="E19" s="99"/>
      <c r="F19" s="99"/>
      <c r="G19" s="99"/>
      <c r="H19" s="280"/>
    </row>
    <row r="20" spans="1:14" s="388" customFormat="1" ht="14.1" customHeight="1">
      <c r="B20" s="99"/>
      <c r="C20" s="99"/>
      <c r="D20" s="99"/>
      <c r="E20" s="99"/>
      <c r="F20" s="99"/>
      <c r="G20" s="99"/>
      <c r="H20" s="280"/>
    </row>
    <row r="21" spans="1:14" s="388" customFormat="1" ht="14.1" customHeight="1">
      <c r="B21" s="99"/>
      <c r="C21" s="99"/>
      <c r="D21" s="99"/>
      <c r="E21" s="99"/>
      <c r="F21" s="99"/>
      <c r="G21" s="99"/>
      <c r="H21" s="280"/>
    </row>
    <row r="22" spans="1:14" ht="14.1" customHeight="1">
      <c r="H22" s="280"/>
    </row>
    <row r="23" spans="1:14" ht="14.1" customHeight="1">
      <c r="H23" s="280"/>
    </row>
    <row r="24" spans="1:14">
      <c r="A24" s="37" t="s">
        <v>371</v>
      </c>
      <c r="B24" s="274"/>
      <c r="C24" s="274"/>
      <c r="D24" s="276"/>
      <c r="E24" s="274"/>
      <c r="F24" s="274"/>
      <c r="G24" s="274"/>
    </row>
    <row r="25" spans="1:14">
      <c r="A25" s="37" t="s">
        <v>386</v>
      </c>
      <c r="B25" s="274"/>
      <c r="C25" s="274"/>
      <c r="D25" s="276"/>
      <c r="E25" s="274"/>
      <c r="F25" s="274"/>
      <c r="G25" s="274"/>
    </row>
    <row r="26" spans="1:14">
      <c r="A26" s="37"/>
      <c r="B26" s="274"/>
      <c r="C26" s="274"/>
      <c r="D26" s="276"/>
      <c r="E26" s="274"/>
      <c r="F26" s="274"/>
      <c r="G26" s="274"/>
    </row>
    <row r="27" spans="1:14">
      <c r="A27" s="38" t="s">
        <v>314</v>
      </c>
      <c r="B27" s="274"/>
      <c r="C27" s="274"/>
      <c r="D27" s="276"/>
      <c r="E27" s="274"/>
      <c r="F27" s="274"/>
      <c r="G27" s="274"/>
    </row>
    <row r="28" spans="1:14">
      <c r="A28" s="37" t="s">
        <v>343</v>
      </c>
      <c r="B28" s="274"/>
      <c r="C28" s="274"/>
      <c r="D28" s="276"/>
      <c r="E28" s="274"/>
      <c r="F28" s="274"/>
      <c r="G28" s="274"/>
    </row>
    <row r="29" spans="1:14" ht="14.1" customHeight="1">
      <c r="A29" s="121"/>
      <c r="B29" s="399" t="s">
        <v>312</v>
      </c>
      <c r="C29" s="399"/>
      <c r="D29" s="285"/>
      <c r="E29" s="399" t="s">
        <v>369</v>
      </c>
      <c r="F29" s="399"/>
      <c r="G29" s="400" t="s">
        <v>313</v>
      </c>
    </row>
    <row r="30" spans="1:14" ht="21">
      <c r="A30" s="265"/>
      <c r="B30" s="265" t="s">
        <v>69</v>
      </c>
      <c r="C30" s="265" t="s">
        <v>345</v>
      </c>
      <c r="D30" s="284"/>
      <c r="E30" s="265" t="s">
        <v>69</v>
      </c>
      <c r="F30" s="265" t="s">
        <v>345</v>
      </c>
      <c r="G30" s="401"/>
    </row>
    <row r="31" spans="1:14">
      <c r="A31" s="41"/>
      <c r="B31" s="50"/>
      <c r="C31" s="50"/>
      <c r="D31" s="50"/>
      <c r="E31" s="50"/>
      <c r="F31" s="50"/>
      <c r="G31" s="50"/>
    </row>
    <row r="32" spans="1:14">
      <c r="A32" s="269" t="s">
        <v>338</v>
      </c>
      <c r="B32" s="128">
        <v>177114.74</v>
      </c>
      <c r="C32" s="326">
        <v>12.883281199520718</v>
      </c>
      <c r="D32" s="326"/>
      <c r="E32" s="374">
        <v>123.59</v>
      </c>
      <c r="F32" s="374">
        <v>45.497208512015533</v>
      </c>
      <c r="G32" s="374">
        <v>37.659999999999997</v>
      </c>
      <c r="I32" s="36"/>
      <c r="J32" s="36"/>
      <c r="K32" s="36"/>
      <c r="L32" s="36"/>
      <c r="M32" s="327"/>
      <c r="N32" s="327"/>
    </row>
    <row r="33" spans="1:14" ht="14.1" customHeight="1">
      <c r="A33" s="270" t="s">
        <v>330</v>
      </c>
      <c r="B33" s="328">
        <v>17199.47</v>
      </c>
      <c r="C33" s="326" t="s">
        <v>28</v>
      </c>
      <c r="D33" s="326"/>
      <c r="E33" s="329">
        <v>211.84</v>
      </c>
      <c r="F33" s="326" t="s">
        <v>28</v>
      </c>
      <c r="G33" s="329">
        <v>78.66</v>
      </c>
      <c r="H33" s="115"/>
      <c r="I33" s="297"/>
      <c r="J33" s="36"/>
      <c r="K33" s="36"/>
      <c r="L33" s="36"/>
      <c r="M33" s="327"/>
      <c r="N33" s="327"/>
    </row>
    <row r="34" spans="1:14">
      <c r="A34" s="268" t="s">
        <v>331</v>
      </c>
      <c r="B34" s="128">
        <v>159915.26999999999</v>
      </c>
      <c r="C34" s="326">
        <v>12.999146360444502</v>
      </c>
      <c r="D34" s="326"/>
      <c r="E34" s="326">
        <v>118.29</v>
      </c>
      <c r="F34" s="374">
        <v>46.952405106095185</v>
      </c>
      <c r="G34" s="326">
        <v>35.659999999999997</v>
      </c>
      <c r="H34" s="115"/>
      <c r="I34" s="297"/>
      <c r="J34" s="36"/>
      <c r="K34" s="36"/>
      <c r="L34" s="36"/>
      <c r="M34" s="327"/>
      <c r="N34" s="327"/>
    </row>
    <row r="35" spans="1:14">
      <c r="A35" s="69" t="s">
        <v>332</v>
      </c>
      <c r="B35" s="128">
        <v>95871.46</v>
      </c>
      <c r="C35" s="326">
        <v>9.4901652692052458</v>
      </c>
      <c r="D35" s="326"/>
      <c r="E35" s="326">
        <v>136.06</v>
      </c>
      <c r="F35" s="374">
        <v>51.205350580626195</v>
      </c>
      <c r="G35" s="326">
        <v>39.96</v>
      </c>
      <c r="I35" s="36"/>
      <c r="J35" s="36"/>
      <c r="K35" s="36"/>
      <c r="L35" s="36"/>
      <c r="M35" s="327"/>
      <c r="N35" s="327"/>
    </row>
    <row r="36" spans="1:14">
      <c r="A36" s="69" t="s">
        <v>333</v>
      </c>
      <c r="B36" s="128">
        <v>58169.16</v>
      </c>
      <c r="C36" s="326">
        <v>17.168100759921582</v>
      </c>
      <c r="D36" s="326"/>
      <c r="E36" s="326">
        <v>100.88</v>
      </c>
      <c r="F36" s="374">
        <v>44.676843774781922</v>
      </c>
      <c r="G36" s="326">
        <v>30.72</v>
      </c>
      <c r="I36" s="36"/>
      <c r="J36" s="36"/>
      <c r="K36" s="36"/>
      <c r="L36" s="36"/>
      <c r="M36" s="327"/>
      <c r="N36" s="327"/>
    </row>
    <row r="37" spans="1:14">
      <c r="A37" s="69" t="s">
        <v>334</v>
      </c>
      <c r="B37" s="128">
        <v>5874.64</v>
      </c>
      <c r="C37" s="326">
        <v>28.984244140917571</v>
      </c>
      <c r="D37" s="326"/>
      <c r="E37" s="326">
        <v>83.13</v>
      </c>
      <c r="F37" s="374">
        <v>92.613978106580049</v>
      </c>
      <c r="G37" s="326">
        <v>30.63</v>
      </c>
      <c r="I37" s="36"/>
      <c r="J37" s="36"/>
      <c r="K37" s="36"/>
      <c r="L37" s="36"/>
      <c r="M37" s="327"/>
      <c r="N37" s="327"/>
    </row>
    <row r="38" spans="1:14">
      <c r="A38" s="46"/>
      <c r="B38" s="13"/>
      <c r="C38" s="13"/>
      <c r="D38" s="13"/>
      <c r="E38" s="14"/>
      <c r="F38" s="14"/>
      <c r="G38" s="14"/>
    </row>
    <row r="39" spans="1:14">
      <c r="A39" s="29" t="s">
        <v>329</v>
      </c>
      <c r="B39" s="30"/>
      <c r="C39" s="30"/>
      <c r="D39" s="30"/>
      <c r="E39" s="30"/>
      <c r="F39" s="30"/>
      <c r="G39" s="30"/>
    </row>
    <row r="40" spans="1:14">
      <c r="A40" s="62" t="s">
        <v>397</v>
      </c>
    </row>
  </sheetData>
  <mergeCells count="6">
    <mergeCell ref="E29:F29"/>
    <mergeCell ref="B29:C29"/>
    <mergeCell ref="B6:C6"/>
    <mergeCell ref="E6:F6"/>
    <mergeCell ref="G29:G30"/>
    <mergeCell ref="G6:G7"/>
  </mergeCells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zoomScaleNormal="100" workbookViewId="0">
      <selection activeCell="P6" sqref="P6"/>
    </sheetView>
  </sheetViews>
  <sheetFormatPr baseColWidth="10" defaultRowHeight="12.75"/>
  <cols>
    <col min="1" max="1" width="32.85546875" style="8" customWidth="1"/>
    <col min="2" max="2" width="8.140625" style="8" customWidth="1"/>
    <col min="3" max="6" width="8.5703125" style="8" customWidth="1"/>
    <col min="7" max="7" width="4.5703125" style="8" customWidth="1"/>
    <col min="8" max="8" width="12.28515625" style="8" customWidth="1"/>
    <col min="9" max="16384" width="11.42578125" style="8"/>
  </cols>
  <sheetData>
    <row r="1" spans="1:21" ht="15.95" customHeight="1" thickBot="1">
      <c r="A1" s="1" t="s">
        <v>95</v>
      </c>
      <c r="B1" s="1"/>
      <c r="C1" s="1"/>
      <c r="D1" s="1"/>
      <c r="E1" s="1"/>
      <c r="F1" s="2"/>
      <c r="G1" s="2"/>
      <c r="H1" s="2"/>
    </row>
    <row r="2" spans="1:21" ht="14.1" customHeight="1">
      <c r="A2" s="3"/>
      <c r="B2" s="3"/>
      <c r="C2" s="3"/>
      <c r="D2" s="3"/>
      <c r="E2" s="3"/>
      <c r="F2" s="3"/>
      <c r="G2" s="3"/>
      <c r="K2" s="196" t="s">
        <v>261</v>
      </c>
    </row>
    <row r="3" spans="1:21" ht="14.1" customHeight="1">
      <c r="A3" s="96" t="s">
        <v>305</v>
      </c>
      <c r="B3" s="3"/>
      <c r="C3" s="3"/>
      <c r="D3" s="3"/>
      <c r="E3" s="3"/>
      <c r="F3" s="3"/>
      <c r="G3" s="3"/>
    </row>
    <row r="4" spans="1:21" ht="14.1" customHeight="1">
      <c r="A4" s="3"/>
      <c r="B4" s="3"/>
      <c r="C4" s="3"/>
      <c r="D4" s="3"/>
      <c r="E4" s="3"/>
      <c r="F4" s="3"/>
      <c r="G4" s="3"/>
    </row>
    <row r="5" spans="1:21" ht="14.1" customHeight="1">
      <c r="A5" s="96" t="s">
        <v>306</v>
      </c>
      <c r="B5" s="96"/>
      <c r="C5" s="96"/>
      <c r="D5" s="96"/>
      <c r="E5" s="96"/>
      <c r="F5" s="3"/>
      <c r="G5" s="3"/>
      <c r="K5" s="205"/>
    </row>
    <row r="6" spans="1:21" ht="14.1" customHeight="1">
      <c r="A6" s="96"/>
      <c r="B6" s="96"/>
      <c r="C6" s="96"/>
      <c r="D6" s="96"/>
      <c r="E6" s="96"/>
      <c r="F6" s="3"/>
      <c r="G6" s="3"/>
    </row>
    <row r="7" spans="1:21" ht="14.1" customHeight="1">
      <c r="A7" s="131" t="s">
        <v>105</v>
      </c>
      <c r="B7" s="96"/>
      <c r="C7" s="96"/>
      <c r="D7" s="96"/>
      <c r="E7" s="96"/>
      <c r="F7" s="3"/>
      <c r="G7" s="3"/>
    </row>
    <row r="8" spans="1:21" ht="9.9499999999999993" customHeight="1">
      <c r="A8" s="12"/>
      <c r="B8" s="12"/>
      <c r="C8" s="12"/>
      <c r="D8" s="12"/>
      <c r="E8" s="12"/>
      <c r="F8" s="12"/>
      <c r="G8" s="12"/>
    </row>
    <row r="9" spans="1:21" ht="14.1" customHeight="1">
      <c r="A9" s="6"/>
      <c r="B9" s="130" t="s">
        <v>6</v>
      </c>
      <c r="C9" s="7"/>
      <c r="D9" s="7"/>
      <c r="E9" s="7"/>
      <c r="F9" s="6"/>
      <c r="G9" s="6"/>
      <c r="H9" s="130" t="s">
        <v>7</v>
      </c>
    </row>
    <row r="10" spans="1:21" ht="14.1" customHeight="1">
      <c r="A10" s="9"/>
      <c r="B10" s="10">
        <v>2012</v>
      </c>
      <c r="C10" s="10">
        <v>2013</v>
      </c>
      <c r="D10" s="10">
        <v>2014</v>
      </c>
      <c r="E10" s="10">
        <v>2015</v>
      </c>
      <c r="F10" s="10">
        <v>2016</v>
      </c>
      <c r="G10" s="55"/>
      <c r="H10" s="10">
        <v>2016</v>
      </c>
      <c r="K10" s="99"/>
      <c r="L10" s="99"/>
      <c r="M10" s="99"/>
      <c r="N10" s="99"/>
      <c r="O10" s="8" t="s">
        <v>62</v>
      </c>
    </row>
    <row r="11" spans="1:21" ht="14.1" customHeight="1">
      <c r="A11" s="43"/>
      <c r="B11" s="43"/>
      <c r="C11" s="43"/>
      <c r="D11" s="14"/>
      <c r="E11" s="14"/>
      <c r="F11" s="14"/>
      <c r="G11" s="14"/>
      <c r="K11" s="99"/>
      <c r="L11" s="99"/>
      <c r="M11" s="99"/>
      <c r="N11" s="99"/>
      <c r="O11" s="8" t="s">
        <v>62</v>
      </c>
    </row>
    <row r="12" spans="1:21" ht="14.1" customHeight="1">
      <c r="A12" s="129" t="s">
        <v>104</v>
      </c>
      <c r="B12" s="128">
        <v>1859</v>
      </c>
      <c r="C12" s="128">
        <v>1857</v>
      </c>
      <c r="D12" s="128">
        <v>1867.9099999999999</v>
      </c>
      <c r="E12" s="128">
        <v>1873</v>
      </c>
      <c r="F12" s="128">
        <v>1879</v>
      </c>
      <c r="G12" s="128"/>
      <c r="H12" s="128">
        <v>165483</v>
      </c>
      <c r="I12" s="99"/>
      <c r="J12" s="99"/>
      <c r="K12" s="99"/>
      <c r="L12" s="99"/>
      <c r="M12" s="99"/>
      <c r="N12" s="99"/>
      <c r="O12" s="8" t="s">
        <v>62</v>
      </c>
    </row>
    <row r="13" spans="1:21" ht="14.1" customHeight="1">
      <c r="A13" s="100"/>
      <c r="B13" s="128"/>
      <c r="C13" s="128"/>
      <c r="D13" s="128"/>
      <c r="E13" s="128"/>
      <c r="F13" s="332"/>
      <c r="G13" s="128"/>
      <c r="H13" s="332"/>
      <c r="J13" s="99"/>
      <c r="K13" s="99"/>
      <c r="L13" s="99"/>
      <c r="M13" s="99"/>
      <c r="O13" s="99"/>
      <c r="P13" s="99"/>
      <c r="U13" s="8" t="s">
        <v>62</v>
      </c>
    </row>
    <row r="14" spans="1:21" ht="14.1" customHeight="1">
      <c r="A14" s="100" t="s">
        <v>103</v>
      </c>
      <c r="B14" s="128">
        <v>421</v>
      </c>
      <c r="C14" s="128">
        <v>421</v>
      </c>
      <c r="D14" s="128">
        <v>431.90999999999997</v>
      </c>
      <c r="E14" s="213">
        <v>437</v>
      </c>
      <c r="F14" s="128">
        <v>443</v>
      </c>
      <c r="G14" s="128"/>
      <c r="H14" s="128">
        <v>26395</v>
      </c>
      <c r="I14" s="115"/>
      <c r="K14" s="99"/>
      <c r="M14" s="99"/>
      <c r="O14" s="99"/>
      <c r="P14" s="99"/>
      <c r="U14" s="8" t="s">
        <v>62</v>
      </c>
    </row>
    <row r="15" spans="1:21" ht="14.1" customHeight="1">
      <c r="A15" s="100" t="s">
        <v>102</v>
      </c>
      <c r="B15" s="128">
        <v>166</v>
      </c>
      <c r="C15" s="128">
        <v>166</v>
      </c>
      <c r="D15" s="128">
        <v>177.28</v>
      </c>
      <c r="E15" s="128">
        <v>182</v>
      </c>
      <c r="F15" s="128">
        <v>182</v>
      </c>
      <c r="G15" s="128"/>
      <c r="H15" s="128">
        <v>11956</v>
      </c>
      <c r="I15" s="115"/>
      <c r="L15" s="99"/>
    </row>
    <row r="16" spans="1:21" ht="14.1" customHeight="1">
      <c r="A16" s="100" t="s">
        <v>99</v>
      </c>
      <c r="B16" s="128">
        <v>255</v>
      </c>
      <c r="C16" s="128">
        <v>255</v>
      </c>
      <c r="D16" s="128">
        <v>254.63</v>
      </c>
      <c r="E16" s="128">
        <v>254.63</v>
      </c>
      <c r="F16" s="128">
        <v>261</v>
      </c>
      <c r="G16" s="128"/>
      <c r="H16" s="128">
        <v>14438</v>
      </c>
      <c r="I16" s="115"/>
      <c r="L16" s="99"/>
    </row>
    <row r="17" spans="1:10" ht="14.1" customHeight="1">
      <c r="A17" s="100"/>
      <c r="B17" s="128"/>
      <c r="C17" s="128"/>
      <c r="D17" s="128"/>
      <c r="E17" s="128"/>
      <c r="F17" s="332"/>
      <c r="G17" s="128"/>
      <c r="H17" s="332"/>
      <c r="I17" s="115"/>
    </row>
    <row r="18" spans="1:10" ht="14.1" customHeight="1">
      <c r="A18" s="100" t="s">
        <v>101</v>
      </c>
      <c r="B18" s="128">
        <v>1439</v>
      </c>
      <c r="C18" s="128">
        <v>1436</v>
      </c>
      <c r="D18" s="128">
        <v>1436</v>
      </c>
      <c r="E18" s="128">
        <v>1436</v>
      </c>
      <c r="F18" s="128">
        <v>1436</v>
      </c>
      <c r="G18" s="128"/>
      <c r="H18" s="128">
        <v>71291</v>
      </c>
      <c r="I18" s="115"/>
      <c r="J18" s="99"/>
    </row>
    <row r="19" spans="1:10" ht="14.1" customHeight="1">
      <c r="A19" s="100" t="s">
        <v>100</v>
      </c>
      <c r="B19" s="128" t="s">
        <v>31</v>
      </c>
      <c r="C19" s="128" t="s">
        <v>31</v>
      </c>
      <c r="D19" s="128" t="s">
        <v>31</v>
      </c>
      <c r="E19" s="128" t="s">
        <v>31</v>
      </c>
      <c r="F19" s="128" t="s">
        <v>31</v>
      </c>
      <c r="G19" s="128"/>
      <c r="H19" s="128">
        <v>3236</v>
      </c>
    </row>
    <row r="20" spans="1:10" ht="14.1" customHeight="1">
      <c r="A20" s="100" t="s">
        <v>327</v>
      </c>
      <c r="B20" s="128">
        <v>3</v>
      </c>
      <c r="C20" s="128">
        <v>3</v>
      </c>
      <c r="D20" s="128">
        <v>3</v>
      </c>
      <c r="E20" s="128">
        <v>3</v>
      </c>
      <c r="F20" s="128">
        <v>3</v>
      </c>
      <c r="G20" s="128"/>
      <c r="H20" s="128">
        <v>766</v>
      </c>
    </row>
    <row r="21" spans="1:10" ht="14.1" customHeight="1">
      <c r="A21" s="100" t="s">
        <v>214</v>
      </c>
      <c r="B21" s="128">
        <v>1436</v>
      </c>
      <c r="C21" s="128">
        <v>1433</v>
      </c>
      <c r="D21" s="128">
        <v>1433</v>
      </c>
      <c r="E21" s="128">
        <v>1433</v>
      </c>
      <c r="F21" s="128">
        <v>1433</v>
      </c>
      <c r="G21" s="128"/>
      <c r="H21" s="128">
        <v>67289</v>
      </c>
    </row>
    <row r="22" spans="1:10" ht="14.1" customHeight="1">
      <c r="A22" s="100"/>
      <c r="B22" s="128"/>
      <c r="C22" s="128"/>
      <c r="D22" s="128"/>
      <c r="E22" s="128"/>
      <c r="F22" s="332"/>
      <c r="G22" s="128"/>
      <c r="H22" s="332"/>
    </row>
    <row r="23" spans="1:10" ht="14.1" customHeight="1">
      <c r="A23" s="100" t="s">
        <v>98</v>
      </c>
      <c r="B23" s="128" t="s">
        <v>31</v>
      </c>
      <c r="C23" s="128" t="s">
        <v>31</v>
      </c>
      <c r="D23" s="128" t="s">
        <v>31</v>
      </c>
      <c r="E23" s="128" t="s">
        <v>31</v>
      </c>
      <c r="F23" s="332" t="s">
        <v>31</v>
      </c>
      <c r="G23" s="128"/>
      <c r="H23" s="128">
        <v>67797</v>
      </c>
    </row>
    <row r="24" spans="1:10" ht="14.1" customHeight="1">
      <c r="A24" s="25"/>
      <c r="B24" s="25" t="s">
        <v>62</v>
      </c>
      <c r="C24" s="25"/>
      <c r="D24" s="25"/>
      <c r="E24" s="25"/>
      <c r="F24" s="26"/>
      <c r="G24" s="26"/>
      <c r="H24" s="27"/>
    </row>
    <row r="25" spans="1:10" ht="14.1" customHeight="1">
      <c r="A25" s="29" t="s">
        <v>97</v>
      </c>
    </row>
    <row r="26" spans="1:10" ht="14.1" customHeight="1">
      <c r="A26" s="62" t="s">
        <v>316</v>
      </c>
    </row>
    <row r="27" spans="1:10" ht="9.9499999999999993" customHeight="1">
      <c r="A27" s="132" t="s">
        <v>315</v>
      </c>
      <c r="B27" s="3"/>
      <c r="C27" s="3"/>
      <c r="D27" s="3"/>
      <c r="E27" s="3"/>
      <c r="F27" s="3"/>
      <c r="G27" s="3"/>
    </row>
    <row r="29" spans="1:10">
      <c r="H29" s="99"/>
      <c r="I29" s="127"/>
      <c r="J29" s="99"/>
    </row>
    <row r="30" spans="1:10">
      <c r="A30" s="175"/>
      <c r="B30" s="175"/>
      <c r="C30" s="175"/>
      <c r="D30" s="175"/>
      <c r="H30" s="99"/>
      <c r="I30" s="127"/>
      <c r="J30" s="99"/>
    </row>
    <row r="31" spans="1:10">
      <c r="F31" s="115"/>
    </row>
    <row r="32" spans="1:10">
      <c r="F32" s="115"/>
    </row>
    <row r="38" spans="1:3">
      <c r="A38" s="8" t="s">
        <v>62</v>
      </c>
    </row>
    <row r="39" spans="1:3">
      <c r="C39" s="8" t="s">
        <v>62</v>
      </c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opLeftCell="A2" zoomScaleNormal="100" workbookViewId="0">
      <selection activeCell="P6" sqref="P6"/>
    </sheetView>
  </sheetViews>
  <sheetFormatPr baseColWidth="10" defaultRowHeight="12.75"/>
  <cols>
    <col min="1" max="1" width="24.7109375" style="8" customWidth="1"/>
    <col min="2" max="3" width="8.85546875" style="8" customWidth="1"/>
    <col min="4" max="4" width="5" style="8" customWidth="1"/>
    <col min="5" max="6" width="8.85546875" style="8" customWidth="1"/>
    <col min="7" max="7" width="5.5703125" style="8" customWidth="1"/>
    <col min="8" max="8" width="10" style="8" customWidth="1"/>
    <col min="9" max="9" width="11.140625" style="8" customWidth="1"/>
    <col min="10" max="11" width="11.42578125" style="48"/>
    <col min="12" max="16384" width="11.42578125" style="8"/>
  </cols>
  <sheetData>
    <row r="1" spans="1:19" ht="15.95" customHeight="1" thickBot="1">
      <c r="A1" s="1" t="s">
        <v>95</v>
      </c>
      <c r="B1" s="1"/>
      <c r="C1" s="1"/>
      <c r="D1" s="1"/>
      <c r="E1" s="1"/>
      <c r="F1" s="1"/>
      <c r="G1" s="2"/>
      <c r="H1" s="2"/>
      <c r="I1" s="2"/>
    </row>
    <row r="2" spans="1:19" ht="14.1" customHeight="1">
      <c r="A2" s="3"/>
      <c r="B2" s="3"/>
      <c r="C2" s="3"/>
      <c r="D2" s="3"/>
      <c r="E2" s="3"/>
      <c r="F2" s="3"/>
      <c r="G2" s="3"/>
      <c r="H2" s="3"/>
      <c r="L2" s="196" t="s">
        <v>261</v>
      </c>
    </row>
    <row r="3" spans="1:19" ht="14.1" customHeight="1">
      <c r="A3" s="96" t="s">
        <v>307</v>
      </c>
      <c r="B3" s="96"/>
      <c r="C3" s="96"/>
      <c r="D3" s="96"/>
      <c r="E3" s="96"/>
      <c r="F3" s="96"/>
      <c r="G3" s="3"/>
      <c r="H3" s="3"/>
    </row>
    <row r="4" spans="1:19" ht="14.1" customHeight="1">
      <c r="A4" s="96"/>
      <c r="B4" s="96"/>
      <c r="C4" s="96"/>
      <c r="D4" s="96"/>
      <c r="E4" s="96"/>
      <c r="F4" s="96"/>
      <c r="G4" s="3"/>
      <c r="H4" s="3"/>
      <c r="L4" s="205"/>
    </row>
    <row r="5" spans="1:19" ht="14.1" customHeight="1">
      <c r="A5" s="131" t="s">
        <v>105</v>
      </c>
      <c r="B5" s="96"/>
      <c r="C5" s="96"/>
      <c r="D5" s="96"/>
      <c r="E5" s="96"/>
      <c r="F5" s="96"/>
      <c r="G5" s="3"/>
      <c r="H5" s="3"/>
    </row>
    <row r="6" spans="1:19" ht="9.9499999999999993" customHeight="1">
      <c r="A6" s="12"/>
      <c r="B6" s="12"/>
      <c r="C6" s="12"/>
      <c r="D6" s="12"/>
      <c r="E6" s="12"/>
      <c r="F6" s="12"/>
      <c r="G6" s="12"/>
      <c r="H6" s="12"/>
    </row>
    <row r="7" spans="1:19" ht="14.1" customHeight="1">
      <c r="A7" s="6"/>
      <c r="B7" s="130" t="s">
        <v>6</v>
      </c>
      <c r="C7" s="7"/>
      <c r="D7" s="7"/>
      <c r="E7" s="7"/>
      <c r="F7" s="6"/>
      <c r="G7" s="6"/>
      <c r="H7" s="130" t="s">
        <v>7</v>
      </c>
      <c r="I7" s="6"/>
    </row>
    <row r="8" spans="1:19" ht="14.1" customHeight="1">
      <c r="A8" s="39"/>
      <c r="B8" s="130">
        <v>2015</v>
      </c>
      <c r="C8" s="6"/>
      <c r="D8" s="7"/>
      <c r="E8" s="130">
        <v>2016</v>
      </c>
      <c r="F8" s="6"/>
      <c r="G8" s="39"/>
      <c r="H8" s="130">
        <v>2016</v>
      </c>
      <c r="I8" s="130"/>
    </row>
    <row r="9" spans="1:19" ht="10.5" customHeight="1">
      <c r="A9" s="39"/>
      <c r="B9" s="120" t="s">
        <v>116</v>
      </c>
      <c r="C9" s="120" t="s">
        <v>116</v>
      </c>
      <c r="D9" s="124"/>
      <c r="E9" s="120" t="s">
        <v>116</v>
      </c>
      <c r="F9" s="120" t="s">
        <v>116</v>
      </c>
      <c r="G9" s="39"/>
      <c r="H9" s="120" t="s">
        <v>116</v>
      </c>
      <c r="I9" s="120" t="s">
        <v>116</v>
      </c>
    </row>
    <row r="10" spans="1:19" ht="10.5" customHeight="1">
      <c r="A10" s="9"/>
      <c r="B10" s="134" t="s">
        <v>115</v>
      </c>
      <c r="C10" s="134" t="s">
        <v>114</v>
      </c>
      <c r="D10" s="134"/>
      <c r="E10" s="134" t="s">
        <v>115</v>
      </c>
      <c r="F10" s="134" t="s">
        <v>114</v>
      </c>
      <c r="G10" s="134"/>
      <c r="H10" s="134" t="s">
        <v>115</v>
      </c>
      <c r="I10" s="134" t="s">
        <v>114</v>
      </c>
    </row>
    <row r="11" spans="1:19" ht="14.1" customHeight="1">
      <c r="A11" s="43"/>
      <c r="B11" s="43"/>
      <c r="C11" s="43"/>
      <c r="D11" s="43"/>
      <c r="E11" s="43"/>
      <c r="F11" s="43"/>
      <c r="G11" s="14"/>
      <c r="H11" s="14"/>
      <c r="K11" s="252"/>
      <c r="L11" s="253"/>
      <c r="M11" s="252"/>
      <c r="N11" s="253"/>
      <c r="O11" s="253"/>
      <c r="P11" s="252"/>
      <c r="Q11" s="253"/>
      <c r="R11" s="253"/>
    </row>
    <row r="12" spans="1:19" ht="14.1" customHeight="1">
      <c r="A12" s="129" t="s">
        <v>104</v>
      </c>
      <c r="B12" s="128">
        <v>437</v>
      </c>
      <c r="C12" s="128">
        <v>1436</v>
      </c>
      <c r="D12" s="128"/>
      <c r="E12" s="128">
        <v>443</v>
      </c>
      <c r="F12" s="128">
        <v>1436</v>
      </c>
      <c r="G12" s="128"/>
      <c r="H12" s="128">
        <v>26395</v>
      </c>
      <c r="I12" s="128">
        <v>139088</v>
      </c>
    </row>
    <row r="13" spans="1:19" ht="14.1" customHeight="1">
      <c r="A13" s="100"/>
      <c r="B13" s="128"/>
      <c r="C13" s="128"/>
      <c r="D13" s="128"/>
      <c r="E13" s="128"/>
      <c r="F13" s="128"/>
      <c r="G13" s="128"/>
      <c r="H13" s="128"/>
      <c r="I13" s="332"/>
      <c r="J13" s="8"/>
    </row>
    <row r="14" spans="1:19" ht="14.1" customHeight="1">
      <c r="A14" s="129" t="s">
        <v>113</v>
      </c>
      <c r="B14" s="128"/>
      <c r="C14" s="128"/>
      <c r="D14" s="128"/>
      <c r="E14" s="128"/>
      <c r="F14" s="128"/>
      <c r="G14" s="128"/>
      <c r="H14" s="128"/>
      <c r="I14" s="332"/>
      <c r="J14" s="8"/>
    </row>
    <row r="15" spans="1:19" ht="9" customHeight="1">
      <c r="A15" s="100"/>
      <c r="B15" s="128"/>
      <c r="C15" s="128"/>
      <c r="D15" s="128"/>
      <c r="E15" s="128"/>
      <c r="F15" s="128"/>
      <c r="G15" s="128"/>
      <c r="H15" s="128"/>
      <c r="I15" s="332"/>
      <c r="J15" s="8"/>
    </row>
    <row r="16" spans="1:19" ht="14.1" customHeight="1">
      <c r="A16" s="100" t="s">
        <v>106</v>
      </c>
      <c r="B16" s="128">
        <v>255</v>
      </c>
      <c r="C16" s="128">
        <v>1433</v>
      </c>
      <c r="D16" s="128"/>
      <c r="E16" s="128">
        <v>261</v>
      </c>
      <c r="F16" s="128">
        <v>1433</v>
      </c>
      <c r="G16" s="128"/>
      <c r="H16" s="128">
        <v>14438</v>
      </c>
      <c r="I16" s="128">
        <v>133936</v>
      </c>
      <c r="J16" s="8"/>
      <c r="L16" s="99"/>
      <c r="M16" s="99"/>
      <c r="N16" s="99"/>
      <c r="O16" s="99"/>
      <c r="P16" s="99"/>
      <c r="Q16" s="99"/>
      <c r="S16" s="8" t="s">
        <v>62</v>
      </c>
    </row>
    <row r="17" spans="1:16" ht="14.1" customHeight="1">
      <c r="A17" s="100" t="s">
        <v>112</v>
      </c>
      <c r="B17" s="313" t="s">
        <v>31</v>
      </c>
      <c r="C17" s="128">
        <v>194</v>
      </c>
      <c r="D17" s="128"/>
      <c r="E17" s="313" t="s">
        <v>31</v>
      </c>
      <c r="F17" s="313">
        <v>183</v>
      </c>
      <c r="G17" s="128"/>
      <c r="H17" s="128">
        <v>93</v>
      </c>
      <c r="I17" s="128">
        <v>24203</v>
      </c>
      <c r="J17" s="8"/>
    </row>
    <row r="18" spans="1:16" ht="14.1" customHeight="1">
      <c r="A18" s="100" t="s">
        <v>111</v>
      </c>
      <c r="B18" s="128">
        <v>3</v>
      </c>
      <c r="C18" s="128">
        <v>552</v>
      </c>
      <c r="D18" s="128"/>
      <c r="E18" s="128">
        <v>3</v>
      </c>
      <c r="F18" s="128">
        <v>552</v>
      </c>
      <c r="G18" s="128"/>
      <c r="H18" s="128">
        <v>2470</v>
      </c>
      <c r="I18" s="128">
        <v>54798</v>
      </c>
      <c r="J18" s="8"/>
    </row>
    <row r="19" spans="1:16" ht="14.1" customHeight="1">
      <c r="A19" s="100" t="s">
        <v>110</v>
      </c>
      <c r="B19" s="128">
        <v>252</v>
      </c>
      <c r="C19" s="128">
        <v>687</v>
      </c>
      <c r="D19" s="128"/>
      <c r="E19" s="128">
        <v>258</v>
      </c>
      <c r="F19" s="128">
        <v>698</v>
      </c>
      <c r="G19" s="128"/>
      <c r="H19" s="128">
        <v>11875</v>
      </c>
      <c r="I19" s="128">
        <v>54935</v>
      </c>
      <c r="J19" s="8"/>
    </row>
    <row r="20" spans="1:16" ht="14.1" customHeight="1">
      <c r="A20" s="100" t="s">
        <v>363</v>
      </c>
      <c r="B20" s="128">
        <v>1</v>
      </c>
      <c r="C20" s="128">
        <v>3</v>
      </c>
      <c r="D20" s="128"/>
      <c r="E20" s="128">
        <v>1</v>
      </c>
      <c r="F20" s="128">
        <v>3</v>
      </c>
      <c r="G20" s="128"/>
      <c r="H20" s="128">
        <v>508</v>
      </c>
      <c r="I20" s="128">
        <v>1157</v>
      </c>
      <c r="J20" s="8"/>
      <c r="K20" s="48" t="s">
        <v>62</v>
      </c>
    </row>
    <row r="21" spans="1:16" ht="14.1" customHeight="1">
      <c r="A21" s="100" t="s">
        <v>109</v>
      </c>
      <c r="B21" s="128">
        <v>62</v>
      </c>
      <c r="C21" s="313" t="s">
        <v>31</v>
      </c>
      <c r="D21" s="128"/>
      <c r="E21" s="128">
        <v>62</v>
      </c>
      <c r="F21" s="313" t="s">
        <v>31</v>
      </c>
      <c r="G21" s="128"/>
      <c r="H21" s="128">
        <v>8910</v>
      </c>
      <c r="I21" s="128">
        <v>3495</v>
      </c>
      <c r="J21" s="8"/>
    </row>
    <row r="22" spans="1:16" ht="14.1" customHeight="1">
      <c r="A22" s="100" t="s">
        <v>108</v>
      </c>
      <c r="B22" s="128">
        <v>119</v>
      </c>
      <c r="C22" s="313" t="s">
        <v>31</v>
      </c>
      <c r="D22" s="128"/>
      <c r="E22" s="128">
        <v>119</v>
      </c>
      <c r="F22" s="313" t="s">
        <v>31</v>
      </c>
      <c r="G22" s="128"/>
      <c r="H22" s="128">
        <v>2539</v>
      </c>
      <c r="I22" s="128">
        <v>500</v>
      </c>
      <c r="J22" s="8"/>
      <c r="K22" s="99"/>
    </row>
    <row r="23" spans="1:16" ht="14.1" customHeight="1">
      <c r="A23" s="100"/>
      <c r="B23" s="128"/>
      <c r="C23" s="128"/>
      <c r="D23" s="128"/>
      <c r="E23" s="128"/>
      <c r="F23" s="128"/>
      <c r="G23" s="128"/>
      <c r="H23" s="332"/>
      <c r="I23" s="332"/>
      <c r="J23" s="8"/>
    </row>
    <row r="24" spans="1:16" ht="14.1" customHeight="1">
      <c r="A24" s="129" t="s">
        <v>107</v>
      </c>
      <c r="B24" s="128"/>
      <c r="C24" s="128"/>
      <c r="D24" s="128"/>
      <c r="E24" s="128"/>
      <c r="F24" s="128"/>
      <c r="G24" s="128"/>
      <c r="H24" s="332"/>
      <c r="I24" s="332"/>
      <c r="J24" s="8"/>
    </row>
    <row r="25" spans="1:16" ht="9" customHeight="1">
      <c r="A25" s="100"/>
      <c r="B25" s="128"/>
      <c r="C25" s="128"/>
      <c r="D25" s="128"/>
      <c r="E25" s="128"/>
      <c r="F25" s="128"/>
      <c r="G25" s="128"/>
      <c r="H25" s="332"/>
      <c r="I25" s="332"/>
      <c r="J25" s="8"/>
    </row>
    <row r="26" spans="1:16" ht="14.1" customHeight="1">
      <c r="A26" s="100" t="s">
        <v>106</v>
      </c>
      <c r="B26" s="128">
        <v>255</v>
      </c>
      <c r="C26" s="128">
        <v>1433</v>
      </c>
      <c r="D26" s="128"/>
      <c r="E26" s="128">
        <v>261</v>
      </c>
      <c r="F26" s="128">
        <v>1433</v>
      </c>
      <c r="G26" s="128"/>
      <c r="H26" s="128">
        <v>14438</v>
      </c>
      <c r="I26" s="128">
        <v>133936</v>
      </c>
      <c r="J26" s="8"/>
      <c r="K26" s="99"/>
      <c r="L26" s="99"/>
      <c r="M26" s="99"/>
      <c r="N26" s="127"/>
      <c r="O26" s="232"/>
      <c r="P26" s="99" t="s">
        <v>62</v>
      </c>
    </row>
    <row r="27" spans="1:16" ht="24" customHeight="1">
      <c r="A27" s="310" t="s">
        <v>357</v>
      </c>
      <c r="B27" s="128">
        <v>255</v>
      </c>
      <c r="C27" s="128">
        <v>448</v>
      </c>
      <c r="D27" s="128"/>
      <c r="E27" s="128">
        <v>261</v>
      </c>
      <c r="F27" s="313">
        <v>451</v>
      </c>
      <c r="G27" s="128"/>
      <c r="H27" s="128">
        <v>14438</v>
      </c>
      <c r="I27" s="128">
        <v>104765</v>
      </c>
      <c r="J27" s="8"/>
      <c r="K27" s="127"/>
      <c r="L27" s="99"/>
      <c r="M27" s="99"/>
      <c r="N27" s="99"/>
      <c r="O27" s="99"/>
      <c r="P27" s="232" t="s">
        <v>62</v>
      </c>
    </row>
    <row r="28" spans="1:16" ht="14.1" customHeight="1">
      <c r="A28" s="311" t="s">
        <v>359</v>
      </c>
      <c r="B28" s="313" t="s">
        <v>31</v>
      </c>
      <c r="C28" s="128">
        <v>985</v>
      </c>
      <c r="D28" s="128"/>
      <c r="E28" s="313" t="s">
        <v>31</v>
      </c>
      <c r="F28" s="128">
        <v>982</v>
      </c>
      <c r="G28" s="128"/>
      <c r="H28" s="313" t="s">
        <v>31</v>
      </c>
      <c r="I28" s="128">
        <v>28633</v>
      </c>
      <c r="J28" s="8"/>
      <c r="K28" s="127"/>
    </row>
    <row r="29" spans="1:16" ht="14.1" customHeight="1">
      <c r="A29" s="311" t="s">
        <v>358</v>
      </c>
      <c r="B29" s="313" t="s">
        <v>31</v>
      </c>
      <c r="C29" s="313" t="s">
        <v>31</v>
      </c>
      <c r="D29" s="128"/>
      <c r="E29" s="313" t="s">
        <v>31</v>
      </c>
      <c r="F29" s="128" t="s">
        <v>31</v>
      </c>
      <c r="G29" s="128"/>
      <c r="H29" s="313" t="s">
        <v>31</v>
      </c>
      <c r="I29" s="128">
        <v>638</v>
      </c>
      <c r="J29" s="8"/>
    </row>
    <row r="30" spans="1:16" ht="24" customHeight="1">
      <c r="A30" s="309" t="s">
        <v>361</v>
      </c>
      <c r="B30" s="128">
        <v>182</v>
      </c>
      <c r="C30" s="128">
        <v>3</v>
      </c>
      <c r="D30" s="128"/>
      <c r="E30" s="128">
        <v>182</v>
      </c>
      <c r="F30" s="128">
        <v>3</v>
      </c>
      <c r="G30" s="128"/>
      <c r="H30" s="128">
        <v>11956</v>
      </c>
      <c r="I30" s="128">
        <v>5152</v>
      </c>
    </row>
    <row r="31" spans="1:16" ht="24" customHeight="1">
      <c r="A31" s="310" t="s">
        <v>360</v>
      </c>
      <c r="B31" s="128">
        <v>182</v>
      </c>
      <c r="C31" s="128">
        <v>3</v>
      </c>
      <c r="D31" s="128"/>
      <c r="E31" s="128">
        <v>182</v>
      </c>
      <c r="F31" s="128">
        <v>3</v>
      </c>
      <c r="G31" s="128"/>
      <c r="H31" s="128">
        <v>11956</v>
      </c>
      <c r="I31" s="128">
        <v>5152</v>
      </c>
    </row>
    <row r="32" spans="1:16" ht="14.1" customHeight="1">
      <c r="A32" s="25"/>
      <c r="B32" s="25"/>
      <c r="C32" s="25" t="s">
        <v>62</v>
      </c>
      <c r="D32" s="25" t="s">
        <v>62</v>
      </c>
      <c r="E32" s="25"/>
      <c r="F32" s="254"/>
      <c r="G32" s="26"/>
      <c r="H32" s="133"/>
      <c r="I32" s="27"/>
    </row>
    <row r="33" spans="1:9" ht="14.1" customHeight="1">
      <c r="A33" s="29" t="s">
        <v>97</v>
      </c>
      <c r="B33" s="49"/>
    </row>
    <row r="34" spans="1:9" ht="14.1" customHeight="1">
      <c r="A34" s="62" t="s">
        <v>316</v>
      </c>
      <c r="B34" s="62"/>
      <c r="C34" s="62"/>
      <c r="D34" s="62"/>
      <c r="E34" s="62"/>
      <c r="F34" s="62"/>
      <c r="G34" s="62"/>
      <c r="H34" s="62"/>
      <c r="I34" s="62"/>
    </row>
    <row r="35" spans="1:9" ht="9.9499999999999993" customHeight="1">
      <c r="A35" s="132" t="s">
        <v>315</v>
      </c>
    </row>
    <row r="36" spans="1:9">
      <c r="B36" s="8" t="s">
        <v>62</v>
      </c>
    </row>
  </sheetData>
  <hyperlinks>
    <hyperlink ref="L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zoomScaleNormal="100" workbookViewId="0">
      <selection activeCell="P6" sqref="P6"/>
    </sheetView>
  </sheetViews>
  <sheetFormatPr baseColWidth="10" defaultRowHeight="12.75"/>
  <cols>
    <col min="1" max="1" width="34.28515625" style="372" customWidth="1"/>
    <col min="2" max="2" width="8.140625" style="372" customWidth="1"/>
    <col min="3" max="6" width="8.5703125" style="372" customWidth="1"/>
    <col min="7" max="7" width="3.140625" style="372" customWidth="1"/>
    <col min="8" max="8" width="12.28515625" style="372" customWidth="1"/>
    <col min="9" max="16384" width="11.42578125" style="372"/>
  </cols>
  <sheetData>
    <row r="1" spans="1:21" ht="15.95" customHeight="1" thickBot="1">
      <c r="A1" s="1" t="s">
        <v>95</v>
      </c>
      <c r="B1" s="1"/>
      <c r="C1" s="1"/>
      <c r="D1" s="1"/>
      <c r="E1" s="1"/>
      <c r="F1" s="2"/>
      <c r="G1" s="2"/>
      <c r="H1" s="2"/>
    </row>
    <row r="2" spans="1:21" ht="14.1" customHeight="1">
      <c r="A2" s="373"/>
      <c r="B2" s="373"/>
      <c r="C2" s="373"/>
      <c r="D2" s="373"/>
      <c r="E2" s="373"/>
      <c r="F2" s="373"/>
      <c r="G2" s="373"/>
      <c r="K2" s="196" t="s">
        <v>261</v>
      </c>
    </row>
    <row r="3" spans="1:21" ht="14.1" customHeight="1">
      <c r="A3" s="96" t="s">
        <v>305</v>
      </c>
      <c r="B3" s="373"/>
      <c r="C3" s="373"/>
      <c r="D3" s="373"/>
      <c r="E3" s="373"/>
      <c r="F3" s="373"/>
      <c r="G3" s="373"/>
    </row>
    <row r="4" spans="1:21" ht="14.1" customHeight="1">
      <c r="A4" s="373"/>
      <c r="B4" s="373"/>
      <c r="C4" s="373"/>
      <c r="D4" s="373"/>
      <c r="E4" s="373"/>
      <c r="F4" s="373"/>
      <c r="G4" s="373"/>
      <c r="J4" s="375"/>
      <c r="K4"/>
      <c r="L4"/>
      <c r="M4"/>
      <c r="N4"/>
    </row>
    <row r="5" spans="1:21" ht="14.1" customHeight="1">
      <c r="A5" s="96" t="s">
        <v>406</v>
      </c>
      <c r="B5" s="96"/>
      <c r="C5" s="96"/>
      <c r="D5" s="96"/>
      <c r="E5" s="96"/>
      <c r="F5" s="373"/>
      <c r="G5" s="373"/>
      <c r="K5" s="205"/>
    </row>
    <row r="6" spans="1:21" ht="14.1" customHeight="1">
      <c r="A6" s="96"/>
      <c r="B6" s="96"/>
      <c r="C6" s="96"/>
      <c r="D6" s="96"/>
      <c r="E6" s="96"/>
      <c r="F6" s="373"/>
      <c r="G6" s="373"/>
    </row>
    <row r="7" spans="1:21" ht="14.1" customHeight="1">
      <c r="A7" s="131" t="s">
        <v>96</v>
      </c>
      <c r="B7" s="96"/>
      <c r="C7" s="96"/>
      <c r="D7" s="96"/>
      <c r="E7" s="96"/>
      <c r="F7" s="373"/>
      <c r="G7" s="373"/>
    </row>
    <row r="8" spans="1:21" ht="9.9499999999999993" customHeight="1">
      <c r="A8" s="12"/>
      <c r="B8" s="12"/>
      <c r="C8" s="12"/>
      <c r="D8" s="12"/>
      <c r="E8" s="12"/>
      <c r="F8" s="12"/>
      <c r="G8" s="12"/>
    </row>
    <row r="9" spans="1:21" ht="14.1" customHeight="1">
      <c r="A9" s="6"/>
      <c r="B9" s="130" t="s">
        <v>6</v>
      </c>
      <c r="C9" s="7"/>
      <c r="D9" s="7"/>
      <c r="E9" s="7"/>
      <c r="F9" s="6"/>
      <c r="G9" s="6"/>
      <c r="H9" s="130" t="s">
        <v>7</v>
      </c>
    </row>
    <row r="10" spans="1:21" ht="14.1" customHeight="1">
      <c r="A10" s="9"/>
      <c r="B10" s="10">
        <v>2011</v>
      </c>
      <c r="C10" s="10">
        <v>2012</v>
      </c>
      <c r="D10" s="10">
        <v>2013</v>
      </c>
      <c r="E10" s="10">
        <v>2014</v>
      </c>
      <c r="F10" s="10">
        <v>2015</v>
      </c>
      <c r="G10" s="55"/>
      <c r="H10" s="10">
        <v>2015</v>
      </c>
      <c r="K10" s="99"/>
      <c r="L10" s="99"/>
      <c r="M10" s="99"/>
      <c r="N10" s="99"/>
    </row>
    <row r="11" spans="1:21" ht="14.1" customHeight="1">
      <c r="A11" s="43"/>
      <c r="B11" s="43"/>
      <c r="C11" s="43"/>
      <c r="D11" s="14"/>
      <c r="E11" s="14"/>
      <c r="F11" s="14"/>
      <c r="G11" s="14"/>
      <c r="K11" s="99"/>
      <c r="L11" s="99"/>
      <c r="M11" s="99"/>
      <c r="N11" s="99"/>
    </row>
    <row r="12" spans="1:21" ht="14.1" customHeight="1">
      <c r="A12" s="129" t="s">
        <v>104</v>
      </c>
      <c r="B12" s="128">
        <v>57840</v>
      </c>
      <c r="C12" s="128">
        <v>40693</v>
      </c>
      <c r="D12" s="128">
        <v>57954</v>
      </c>
      <c r="E12" s="128">
        <v>60520</v>
      </c>
      <c r="F12" s="128">
        <v>47978</v>
      </c>
      <c r="G12" s="128"/>
      <c r="H12" s="128">
        <v>3826817</v>
      </c>
      <c r="I12" s="99"/>
      <c r="J12" s="99"/>
      <c r="K12" s="99"/>
      <c r="L12" s="99"/>
      <c r="M12" s="99"/>
      <c r="N12" s="99"/>
    </row>
    <row r="13" spans="1:21" ht="14.1" customHeight="1">
      <c r="A13" s="100" t="s">
        <v>398</v>
      </c>
      <c r="B13" s="128">
        <v>22081</v>
      </c>
      <c r="C13" s="128">
        <v>13364</v>
      </c>
      <c r="D13" s="128">
        <v>19407</v>
      </c>
      <c r="E13" s="128">
        <v>15898</v>
      </c>
      <c r="F13" s="128">
        <v>17171</v>
      </c>
      <c r="G13" s="128"/>
      <c r="H13" s="128">
        <v>1797522</v>
      </c>
      <c r="J13" s="99"/>
      <c r="K13" s="99"/>
      <c r="L13" s="99"/>
      <c r="M13" s="99"/>
      <c r="O13" s="99"/>
      <c r="P13" s="99"/>
      <c r="U13" s="372" t="s">
        <v>62</v>
      </c>
    </row>
    <row r="14" spans="1:21" ht="14.1" customHeight="1">
      <c r="A14" s="100" t="s">
        <v>399</v>
      </c>
      <c r="B14" s="128">
        <v>35759</v>
      </c>
      <c r="C14" s="128">
        <v>27329</v>
      </c>
      <c r="D14" s="128">
        <v>38547</v>
      </c>
      <c r="E14" s="128">
        <v>44622</v>
      </c>
      <c r="F14" s="128">
        <v>30807</v>
      </c>
      <c r="G14" s="128"/>
      <c r="H14" s="128">
        <v>2029296</v>
      </c>
      <c r="J14" s="99"/>
      <c r="K14" s="99"/>
      <c r="L14" s="99"/>
      <c r="M14" s="99"/>
      <c r="O14" s="99"/>
      <c r="P14" s="99"/>
    </row>
    <row r="15" spans="1:21" ht="6" customHeight="1">
      <c r="B15" s="128"/>
      <c r="C15" s="128"/>
      <c r="D15" s="128"/>
      <c r="E15" s="128"/>
      <c r="F15" s="332"/>
      <c r="G15" s="128"/>
      <c r="H15" s="332"/>
      <c r="J15" s="99"/>
      <c r="K15" s="99"/>
      <c r="L15" s="99"/>
      <c r="M15" s="99"/>
      <c r="O15" s="99"/>
      <c r="P15" s="99"/>
    </row>
    <row r="16" spans="1:21" ht="14.1" customHeight="1">
      <c r="A16" s="23" t="s">
        <v>103</v>
      </c>
      <c r="B16" s="128"/>
      <c r="C16" s="128"/>
      <c r="D16" s="128"/>
      <c r="E16" s="213"/>
      <c r="F16" s="128"/>
      <c r="G16" s="128"/>
      <c r="H16" s="128"/>
      <c r="I16" s="115"/>
      <c r="K16" s="99"/>
      <c r="M16" s="99"/>
      <c r="O16" s="99"/>
      <c r="P16" s="99"/>
      <c r="U16" s="372" t="s">
        <v>62</v>
      </c>
    </row>
    <row r="17" spans="1:12" ht="14.1" customHeight="1">
      <c r="A17" s="100" t="s">
        <v>400</v>
      </c>
      <c r="B17" s="128">
        <v>37027</v>
      </c>
      <c r="C17" s="128">
        <v>33171</v>
      </c>
      <c r="D17" s="128">
        <v>44421</v>
      </c>
      <c r="E17" s="128">
        <v>46614</v>
      </c>
      <c r="F17" s="128">
        <v>34373</v>
      </c>
      <c r="G17" s="128"/>
      <c r="H17" s="128">
        <v>2190118</v>
      </c>
      <c r="I17" s="115"/>
      <c r="L17" s="99"/>
    </row>
    <row r="18" spans="1:12" ht="14.1" customHeight="1">
      <c r="A18" s="100" t="s">
        <v>401</v>
      </c>
      <c r="B18" s="128">
        <v>13702</v>
      </c>
      <c r="C18" s="128">
        <v>7453</v>
      </c>
      <c r="D18" s="128">
        <v>7249</v>
      </c>
      <c r="E18" s="128">
        <v>6284</v>
      </c>
      <c r="F18" s="128">
        <v>9493</v>
      </c>
      <c r="G18" s="128"/>
      <c r="H18" s="128">
        <v>840742</v>
      </c>
      <c r="I18" s="115"/>
      <c r="L18" s="99"/>
    </row>
    <row r="19" spans="1:12" ht="14.1" customHeight="1">
      <c r="A19" s="100" t="s">
        <v>402</v>
      </c>
      <c r="B19" s="128">
        <v>23325</v>
      </c>
      <c r="C19" s="128">
        <v>25718</v>
      </c>
      <c r="D19" s="128">
        <v>37172</v>
      </c>
      <c r="E19" s="128">
        <v>40330</v>
      </c>
      <c r="F19" s="128">
        <v>24879</v>
      </c>
      <c r="G19" s="128"/>
      <c r="H19" s="128">
        <v>1349376</v>
      </c>
      <c r="I19" s="115"/>
    </row>
    <row r="20" spans="1:12" ht="14.1" customHeight="1">
      <c r="A20" s="100" t="s">
        <v>403</v>
      </c>
      <c r="B20" s="128">
        <v>20813</v>
      </c>
      <c r="C20" s="128">
        <v>7522</v>
      </c>
      <c r="D20" s="128">
        <v>13533</v>
      </c>
      <c r="E20" s="128">
        <v>13906</v>
      </c>
      <c r="F20" s="128">
        <v>13605</v>
      </c>
      <c r="G20" s="128"/>
      <c r="H20" s="128">
        <v>1636699</v>
      </c>
      <c r="I20" s="115"/>
      <c r="J20" s="99"/>
    </row>
    <row r="21" spans="1:12" ht="14.1" customHeight="1">
      <c r="A21" s="100" t="s">
        <v>400</v>
      </c>
      <c r="B21" s="128">
        <v>8379</v>
      </c>
      <c r="C21" s="128">
        <v>5911</v>
      </c>
      <c r="D21" s="128">
        <v>12158</v>
      </c>
      <c r="E21" s="128">
        <v>9614</v>
      </c>
      <c r="F21" s="128">
        <v>7677</v>
      </c>
      <c r="G21" s="128"/>
      <c r="H21" s="128">
        <v>956779</v>
      </c>
    </row>
    <row r="22" spans="1:12" ht="14.1" customHeight="1">
      <c r="A22" s="100" t="s">
        <v>401</v>
      </c>
      <c r="B22" s="128">
        <v>12434</v>
      </c>
      <c r="C22" s="128">
        <v>1611</v>
      </c>
      <c r="D22" s="128">
        <v>1375</v>
      </c>
      <c r="E22" s="128">
        <v>4293</v>
      </c>
      <c r="F22" s="128">
        <v>5928</v>
      </c>
      <c r="G22" s="128"/>
      <c r="H22" s="128">
        <v>679920</v>
      </c>
    </row>
    <row r="23" spans="1:12" ht="14.1" customHeight="1">
      <c r="A23" s="100" t="s">
        <v>402</v>
      </c>
      <c r="B23" s="128"/>
      <c r="C23" s="128"/>
      <c r="D23" s="128"/>
      <c r="E23" s="128"/>
      <c r="F23" s="128"/>
      <c r="G23" s="128"/>
      <c r="H23" s="128"/>
    </row>
    <row r="24" spans="1:12" ht="6" customHeight="1">
      <c r="A24" s="100"/>
      <c r="B24" s="128"/>
      <c r="C24" s="128"/>
      <c r="D24" s="128"/>
      <c r="E24" s="128"/>
      <c r="F24" s="128"/>
      <c r="G24" s="128"/>
      <c r="H24" s="128"/>
    </row>
    <row r="25" spans="1:12" ht="24.75" customHeight="1">
      <c r="A25" s="309" t="s">
        <v>405</v>
      </c>
      <c r="B25" s="128">
        <v>6246</v>
      </c>
      <c r="C25" s="128">
        <v>3067</v>
      </c>
      <c r="D25" s="128">
        <v>3623</v>
      </c>
      <c r="E25" s="128">
        <v>6367</v>
      </c>
      <c r="F25" s="128" t="s">
        <v>28</v>
      </c>
      <c r="G25" s="128"/>
      <c r="H25" s="128">
        <v>96559</v>
      </c>
    </row>
    <row r="26" spans="1:12" ht="14.1" customHeight="1">
      <c r="A26" s="25"/>
      <c r="B26" s="25" t="s">
        <v>62</v>
      </c>
      <c r="C26" s="25"/>
      <c r="D26" s="25"/>
      <c r="E26" s="25"/>
      <c r="F26" s="26"/>
      <c r="G26" s="26"/>
      <c r="H26" s="27"/>
    </row>
    <row r="27" spans="1:12" ht="14.1" customHeight="1">
      <c r="A27" s="29" t="s">
        <v>97</v>
      </c>
    </row>
    <row r="28" spans="1:12" ht="14.1" customHeight="1">
      <c r="A28" s="62" t="s">
        <v>404</v>
      </c>
    </row>
    <row r="29" spans="1:12" ht="9.9499999999999993" customHeight="1">
      <c r="A29" s="132"/>
      <c r="B29" s="373"/>
      <c r="C29" s="373"/>
      <c r="D29" s="373"/>
      <c r="E29" s="373"/>
      <c r="F29" s="373"/>
      <c r="G29" s="373"/>
    </row>
    <row r="31" spans="1:12">
      <c r="H31" s="99"/>
      <c r="I31" s="127"/>
      <c r="J31" s="99"/>
    </row>
    <row r="32" spans="1:12">
      <c r="A32" s="175"/>
      <c r="B32" s="175"/>
      <c r="C32" s="175"/>
      <c r="D32" s="175"/>
      <c r="H32" s="99"/>
      <c r="I32" s="127"/>
      <c r="J32" s="99"/>
    </row>
    <row r="33" spans="1:6">
      <c r="F33" s="115"/>
    </row>
    <row r="34" spans="1:6">
      <c r="F34" s="115"/>
    </row>
    <row r="40" spans="1:6">
      <c r="A40" s="372" t="s">
        <v>62</v>
      </c>
    </row>
    <row r="41" spans="1:6">
      <c r="C41" s="372" t="s">
        <v>62</v>
      </c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Normal="100" workbookViewId="0">
      <selection activeCell="P6" sqref="P6"/>
    </sheetView>
  </sheetViews>
  <sheetFormatPr baseColWidth="10" defaultRowHeight="12.75"/>
  <cols>
    <col min="1" max="1" width="27.85546875" style="8" customWidth="1"/>
    <col min="2" max="6" width="9.28515625" style="8" customWidth="1"/>
    <col min="7" max="7" width="7" style="8" customWidth="1"/>
    <col min="8" max="8" width="10.85546875" style="8" customWidth="1"/>
    <col min="9" max="16384" width="11.42578125" style="8"/>
  </cols>
  <sheetData>
    <row r="1" spans="1:12" ht="14.1" customHeight="1" thickBot="1">
      <c r="A1" s="1" t="s">
        <v>95</v>
      </c>
      <c r="B1" s="1"/>
      <c r="C1" s="1"/>
      <c r="D1" s="1"/>
      <c r="E1" s="1"/>
      <c r="F1" s="1"/>
      <c r="G1" s="2"/>
      <c r="H1" s="2"/>
    </row>
    <row r="2" spans="1:12" ht="14.1" customHeight="1">
      <c r="A2" s="3"/>
      <c r="B2" s="3"/>
      <c r="C2" s="3"/>
      <c r="D2" s="3"/>
      <c r="E2" s="3"/>
      <c r="F2" s="3"/>
      <c r="G2" s="3"/>
      <c r="K2" s="196" t="s">
        <v>261</v>
      </c>
    </row>
    <row r="3" spans="1:12" ht="14.1" customHeight="1">
      <c r="A3" s="96" t="s">
        <v>407</v>
      </c>
      <c r="B3" s="96"/>
      <c r="C3" s="96"/>
      <c r="D3" s="96"/>
      <c r="E3" s="96"/>
      <c r="F3" s="96"/>
      <c r="G3" s="3"/>
    </row>
    <row r="4" spans="1:12" ht="14.1" customHeight="1">
      <c r="A4" s="96"/>
      <c r="B4" s="96"/>
      <c r="C4" s="96"/>
      <c r="D4" s="96"/>
      <c r="E4" s="96"/>
      <c r="F4" s="96"/>
      <c r="G4" s="3"/>
    </row>
    <row r="5" spans="1:12" ht="14.1" customHeight="1">
      <c r="A5" s="6"/>
      <c r="B5" s="130" t="s">
        <v>6</v>
      </c>
      <c r="C5" s="7"/>
      <c r="D5" s="7"/>
      <c r="E5" s="7"/>
      <c r="F5" s="7"/>
      <c r="G5" s="6"/>
      <c r="H5" s="130" t="s">
        <v>7</v>
      </c>
    </row>
    <row r="6" spans="1:12" ht="14.1" customHeight="1">
      <c r="A6" s="9"/>
      <c r="B6" s="10">
        <v>2012</v>
      </c>
      <c r="C6" s="10">
        <v>2013</v>
      </c>
      <c r="D6" s="10">
        <v>2014</v>
      </c>
      <c r="E6" s="10">
        <v>2015</v>
      </c>
      <c r="F6" s="10">
        <v>2016</v>
      </c>
      <c r="G6" s="55"/>
      <c r="H6" s="10">
        <v>2016</v>
      </c>
    </row>
    <row r="7" spans="1:12" ht="14.1" customHeight="1">
      <c r="A7" s="43"/>
      <c r="B7" s="43"/>
      <c r="C7" s="43"/>
      <c r="D7" s="14"/>
      <c r="E7" s="14"/>
      <c r="F7" s="14"/>
      <c r="G7" s="14"/>
    </row>
    <row r="8" spans="1:12" ht="14.1" customHeight="1">
      <c r="A8" s="139" t="s">
        <v>127</v>
      </c>
      <c r="D8" s="50"/>
      <c r="E8" s="50"/>
      <c r="F8" s="50"/>
      <c r="G8" s="13"/>
      <c r="H8" s="14"/>
    </row>
    <row r="9" spans="1:12" ht="14.1" customHeight="1">
      <c r="A9" s="48"/>
      <c r="D9" s="50"/>
      <c r="E9" s="50"/>
      <c r="F9" s="50"/>
      <c r="G9" s="13"/>
      <c r="H9" s="14"/>
    </row>
    <row r="10" spans="1:12" ht="12.75" customHeight="1">
      <c r="A10" s="48" t="s">
        <v>69</v>
      </c>
      <c r="B10" s="50">
        <v>194753</v>
      </c>
      <c r="C10" s="50">
        <v>193190</v>
      </c>
      <c r="D10" s="50">
        <v>194347</v>
      </c>
      <c r="E10" s="50">
        <v>195816</v>
      </c>
      <c r="F10" s="128">
        <f>F15+F20+F25+F30+F35+F40</f>
        <v>199827</v>
      </c>
      <c r="G10" s="332"/>
      <c r="H10" s="128">
        <f>H15+H20+H25+H30+H35+H40</f>
        <v>31662922</v>
      </c>
      <c r="I10" s="259"/>
      <c r="J10" s="99"/>
      <c r="K10" s="99"/>
      <c r="L10" s="99"/>
    </row>
    <row r="11" spans="1:12" ht="12.75" customHeight="1">
      <c r="A11" s="161" t="s">
        <v>230</v>
      </c>
      <c r="B11" s="50">
        <v>77192</v>
      </c>
      <c r="C11" s="50">
        <v>74867</v>
      </c>
      <c r="D11" s="50">
        <v>73752</v>
      </c>
      <c r="E11" s="50">
        <v>73752</v>
      </c>
      <c r="F11" s="128">
        <f>F16+F21+F26+F31+F41</f>
        <v>75401</v>
      </c>
      <c r="G11" s="332"/>
      <c r="H11" s="128">
        <f>H16+H21+H26+H31+H41</f>
        <v>13641959</v>
      </c>
      <c r="I11" s="115"/>
      <c r="J11" s="99"/>
      <c r="L11" s="99"/>
    </row>
    <row r="12" spans="1:12" ht="12.75" customHeight="1">
      <c r="A12" s="161" t="s">
        <v>231</v>
      </c>
      <c r="B12" s="50">
        <v>117268</v>
      </c>
      <c r="C12" s="50">
        <v>117996</v>
      </c>
      <c r="D12" s="50">
        <v>120170</v>
      </c>
      <c r="E12" s="50">
        <v>121600</v>
      </c>
      <c r="F12" s="128">
        <f t="shared" ref="F12:H12" si="0">F17+F22+F27+F32+F37+F42</f>
        <v>124160</v>
      </c>
      <c r="G12" s="332"/>
      <c r="H12" s="128">
        <f t="shared" si="0"/>
        <v>17968013</v>
      </c>
      <c r="I12" s="115"/>
      <c r="J12" s="99"/>
      <c r="L12" s="99"/>
    </row>
    <row r="13" spans="1:12" ht="12.75" customHeight="1">
      <c r="A13" s="161" t="s">
        <v>229</v>
      </c>
      <c r="B13" s="50">
        <v>293</v>
      </c>
      <c r="C13" s="50">
        <v>327</v>
      </c>
      <c r="D13" s="50">
        <v>425</v>
      </c>
      <c r="E13" s="50">
        <v>425</v>
      </c>
      <c r="F13" s="128">
        <f>F18+F23+F28+F33+F43</f>
        <v>266</v>
      </c>
      <c r="G13" s="332"/>
      <c r="H13" s="128">
        <f>H18+H23+H28+H33+H43</f>
        <v>52950</v>
      </c>
      <c r="I13" s="115"/>
      <c r="J13" s="99"/>
      <c r="L13" s="99"/>
    </row>
    <row r="14" spans="1:12" ht="9.9499999999999993" customHeight="1">
      <c r="A14" s="48"/>
      <c r="B14" s="50"/>
      <c r="C14" s="50"/>
      <c r="D14" s="50"/>
      <c r="E14" s="50"/>
      <c r="F14" s="332"/>
      <c r="G14" s="332"/>
      <c r="H14" s="332"/>
      <c r="J14" s="99"/>
      <c r="K14" s="99"/>
      <c r="L14" s="99"/>
    </row>
    <row r="15" spans="1:12" ht="12.75" customHeight="1">
      <c r="A15" s="48" t="s">
        <v>126</v>
      </c>
      <c r="B15" s="50">
        <v>40143</v>
      </c>
      <c r="C15" s="50">
        <v>39349</v>
      </c>
      <c r="D15" s="50">
        <v>38777</v>
      </c>
      <c r="E15" s="50">
        <v>38339</v>
      </c>
      <c r="F15" s="128">
        <f>SUM(F16:F18)</f>
        <v>38074</v>
      </c>
      <c r="G15" s="352"/>
      <c r="H15" s="128">
        <v>4879480</v>
      </c>
      <c r="I15" s="260"/>
      <c r="K15" s="99"/>
      <c r="L15" s="99"/>
    </row>
    <row r="16" spans="1:12" ht="12.75" customHeight="1">
      <c r="A16" s="161" t="s">
        <v>230</v>
      </c>
      <c r="B16" s="50">
        <v>3819</v>
      </c>
      <c r="C16" s="50">
        <v>3599</v>
      </c>
      <c r="D16" s="50">
        <v>3428</v>
      </c>
      <c r="E16" s="50">
        <v>3303</v>
      </c>
      <c r="F16" s="128">
        <v>3203</v>
      </c>
      <c r="G16" s="368"/>
      <c r="H16" s="128">
        <v>495458</v>
      </c>
      <c r="I16" s="260"/>
      <c r="J16" s="99"/>
      <c r="K16" s="99"/>
      <c r="L16" s="99"/>
    </row>
    <row r="17" spans="1:12" ht="12.75" customHeight="1">
      <c r="A17" s="161" t="s">
        <v>231</v>
      </c>
      <c r="B17" s="50">
        <v>36317</v>
      </c>
      <c r="C17" s="50">
        <v>35743</v>
      </c>
      <c r="D17" s="50">
        <v>35341</v>
      </c>
      <c r="E17" s="50">
        <v>35025</v>
      </c>
      <c r="F17" s="128">
        <v>34859</v>
      </c>
      <c r="G17" s="368"/>
      <c r="H17" s="128">
        <v>4378199</v>
      </c>
      <c r="I17" s="261"/>
      <c r="J17" s="99"/>
      <c r="K17" s="99"/>
      <c r="L17" s="99"/>
    </row>
    <row r="18" spans="1:12" ht="12.75" customHeight="1">
      <c r="A18" s="161" t="s">
        <v>229</v>
      </c>
      <c r="B18" s="50">
        <v>7</v>
      </c>
      <c r="C18" s="50">
        <v>7</v>
      </c>
      <c r="D18" s="158">
        <v>8</v>
      </c>
      <c r="E18" s="50">
        <v>11</v>
      </c>
      <c r="F18" s="128">
        <v>12</v>
      </c>
      <c r="G18" s="368"/>
      <c r="H18" s="128">
        <v>5823</v>
      </c>
      <c r="I18" s="261"/>
      <c r="J18" s="99"/>
      <c r="K18" s="99"/>
      <c r="L18" s="99"/>
    </row>
    <row r="19" spans="1:12" ht="9.9499999999999993" customHeight="1">
      <c r="A19" s="48"/>
      <c r="B19" s="50"/>
      <c r="C19" s="50"/>
      <c r="D19" s="50"/>
      <c r="E19" s="50"/>
      <c r="F19" s="332"/>
      <c r="G19" s="352"/>
      <c r="H19" s="332"/>
      <c r="I19" s="260"/>
      <c r="J19" s="99"/>
      <c r="K19" s="99"/>
      <c r="L19" s="99"/>
    </row>
    <row r="20" spans="1:12" ht="12.75" customHeight="1">
      <c r="A20" s="48" t="s">
        <v>125</v>
      </c>
      <c r="B20" s="50">
        <v>258</v>
      </c>
      <c r="C20" s="50">
        <v>253</v>
      </c>
      <c r="D20" s="158">
        <v>256</v>
      </c>
      <c r="E20" s="158">
        <v>261</v>
      </c>
      <c r="F20" s="128">
        <f>SUM(F21:F23)</f>
        <v>256</v>
      </c>
      <c r="G20" s="369"/>
      <c r="H20" s="128">
        <v>61838</v>
      </c>
      <c r="I20" s="260"/>
      <c r="J20" s="99"/>
      <c r="K20" s="99"/>
      <c r="L20" s="99"/>
    </row>
    <row r="21" spans="1:12" ht="12.75" customHeight="1">
      <c r="A21" s="161" t="s">
        <v>230</v>
      </c>
      <c r="B21" s="50">
        <v>4</v>
      </c>
      <c r="C21" s="50">
        <v>4</v>
      </c>
      <c r="D21" s="158">
        <v>2</v>
      </c>
      <c r="E21" s="50">
        <v>2</v>
      </c>
      <c r="F21" s="128">
        <v>2</v>
      </c>
      <c r="G21" s="332"/>
      <c r="H21" s="128">
        <v>241</v>
      </c>
      <c r="I21" s="260"/>
      <c r="J21" s="99"/>
      <c r="K21" s="99"/>
      <c r="L21" s="99"/>
    </row>
    <row r="22" spans="1:12" ht="12.75" customHeight="1">
      <c r="A22" s="161" t="s">
        <v>231</v>
      </c>
      <c r="B22" s="50">
        <v>254</v>
      </c>
      <c r="C22" s="50">
        <v>249</v>
      </c>
      <c r="D22" s="158">
        <v>254</v>
      </c>
      <c r="E22" s="50">
        <v>259</v>
      </c>
      <c r="F22" s="128">
        <v>254</v>
      </c>
      <c r="G22" s="332"/>
      <c r="H22" s="128">
        <v>59944</v>
      </c>
      <c r="I22" s="260"/>
      <c r="J22" s="99"/>
      <c r="K22" s="99"/>
      <c r="L22" s="99"/>
    </row>
    <row r="23" spans="1:12" ht="12.75" customHeight="1">
      <c r="A23" s="161" t="s">
        <v>229</v>
      </c>
      <c r="B23" s="50" t="s">
        <v>31</v>
      </c>
      <c r="C23" s="50" t="s">
        <v>31</v>
      </c>
      <c r="D23" s="50" t="s">
        <v>31</v>
      </c>
      <c r="E23" s="50" t="s">
        <v>31</v>
      </c>
      <c r="F23" s="128"/>
      <c r="G23" s="332"/>
      <c r="H23" s="128">
        <v>1653</v>
      </c>
      <c r="I23" s="260"/>
      <c r="J23" s="99"/>
      <c r="K23" s="99"/>
      <c r="L23" s="99"/>
    </row>
    <row r="24" spans="1:12" ht="9.9499999999999993" customHeight="1">
      <c r="A24" s="48"/>
      <c r="B24" s="50"/>
      <c r="C24" s="50"/>
      <c r="D24" s="50"/>
      <c r="E24" s="158"/>
      <c r="F24" s="369"/>
      <c r="G24" s="369"/>
      <c r="H24" s="332"/>
      <c r="I24" s="260"/>
      <c r="J24" s="99"/>
      <c r="K24" s="99"/>
      <c r="L24" s="99"/>
    </row>
    <row r="25" spans="1:12" ht="12.75" customHeight="1">
      <c r="A25" s="48" t="s">
        <v>124</v>
      </c>
      <c r="B25" s="50">
        <v>134849</v>
      </c>
      <c r="C25" s="50">
        <v>133725</v>
      </c>
      <c r="D25" s="50">
        <v>134699</v>
      </c>
      <c r="E25" s="50">
        <v>136818</v>
      </c>
      <c r="F25" s="128">
        <f>SUM(F26:F28)</f>
        <v>140413</v>
      </c>
      <c r="G25" s="352"/>
      <c r="H25" s="128">
        <v>22876830</v>
      </c>
      <c r="I25" s="260"/>
      <c r="J25" s="99"/>
      <c r="K25" s="99"/>
      <c r="L25" s="99"/>
    </row>
    <row r="26" spans="1:12" ht="12.75" customHeight="1">
      <c r="A26" s="161" t="s">
        <v>230</v>
      </c>
      <c r="B26" s="50">
        <v>58881</v>
      </c>
      <c r="C26" s="50">
        <v>56537</v>
      </c>
      <c r="D26" s="50">
        <v>55145</v>
      </c>
      <c r="E26" s="50">
        <v>54902</v>
      </c>
      <c r="F26" s="128">
        <v>55816</v>
      </c>
      <c r="G26" s="332"/>
      <c r="H26" s="128">
        <v>9820553</v>
      </c>
      <c r="I26" s="260"/>
      <c r="J26" s="99"/>
      <c r="K26" s="99"/>
      <c r="L26" s="99"/>
    </row>
    <row r="27" spans="1:12" ht="14.1" customHeight="1">
      <c r="A27" s="161" t="s">
        <v>231</v>
      </c>
      <c r="B27" s="50">
        <v>75946</v>
      </c>
      <c r="C27" s="50">
        <v>77162</v>
      </c>
      <c r="D27" s="50">
        <v>79522</v>
      </c>
      <c r="E27" s="50">
        <v>81880</v>
      </c>
      <c r="F27" s="128">
        <v>84553</v>
      </c>
      <c r="G27" s="332"/>
      <c r="H27" s="128">
        <v>13038663</v>
      </c>
      <c r="I27" s="260"/>
      <c r="J27" s="99"/>
      <c r="K27" s="99"/>
      <c r="L27" s="99"/>
    </row>
    <row r="28" spans="1:12">
      <c r="A28" s="161" t="s">
        <v>229</v>
      </c>
      <c r="B28" s="50">
        <v>22</v>
      </c>
      <c r="C28" s="50">
        <v>26</v>
      </c>
      <c r="D28" s="158">
        <v>32</v>
      </c>
      <c r="E28" s="50">
        <v>36</v>
      </c>
      <c r="F28" s="128">
        <v>44</v>
      </c>
      <c r="G28" s="332"/>
      <c r="H28" s="128">
        <v>17614</v>
      </c>
      <c r="I28" s="260"/>
      <c r="J28" s="99"/>
      <c r="K28" s="99"/>
      <c r="L28" s="99"/>
    </row>
    <row r="29" spans="1:12" ht="9.9499999999999993" customHeight="1">
      <c r="A29" s="48"/>
      <c r="B29" s="50"/>
      <c r="C29" s="50"/>
      <c r="D29" s="50"/>
      <c r="E29" s="50"/>
      <c r="F29" s="332"/>
      <c r="G29" s="352"/>
      <c r="H29" s="332"/>
      <c r="I29" s="260"/>
      <c r="J29" s="99"/>
      <c r="K29" s="99"/>
      <c r="L29" s="99"/>
    </row>
    <row r="30" spans="1:12">
      <c r="A30" s="48" t="s">
        <v>123</v>
      </c>
      <c r="B30" s="50">
        <v>13546</v>
      </c>
      <c r="C30" s="50">
        <v>13777</v>
      </c>
      <c r="D30" s="50">
        <v>14229</v>
      </c>
      <c r="E30" s="50">
        <v>14832</v>
      </c>
      <c r="F30" s="128">
        <f>SUM(F31:F33)</f>
        <v>15439</v>
      </c>
      <c r="G30" s="352"/>
      <c r="H30" s="128">
        <v>3211474</v>
      </c>
      <c r="I30" s="260"/>
      <c r="J30" s="99"/>
      <c r="K30" s="99"/>
      <c r="L30" s="99"/>
    </row>
    <row r="31" spans="1:12">
      <c r="A31" s="161" t="s">
        <v>230</v>
      </c>
      <c r="B31" s="50">
        <v>13509</v>
      </c>
      <c r="C31" s="50">
        <v>13738</v>
      </c>
      <c r="D31" s="50">
        <v>14199</v>
      </c>
      <c r="E31" s="50">
        <v>14793</v>
      </c>
      <c r="F31" s="128">
        <v>15392</v>
      </c>
      <c r="G31" s="332"/>
      <c r="H31" s="128">
        <v>3201831</v>
      </c>
      <c r="I31" s="260"/>
      <c r="J31" s="99"/>
      <c r="K31" s="99"/>
      <c r="L31" s="99"/>
    </row>
    <row r="32" spans="1:12">
      <c r="A32" s="161" t="s">
        <v>231</v>
      </c>
      <c r="B32" s="50">
        <v>26</v>
      </c>
      <c r="C32" s="50">
        <v>25</v>
      </c>
      <c r="D32" s="158">
        <v>16</v>
      </c>
      <c r="E32" s="50">
        <v>23</v>
      </c>
      <c r="F32" s="128">
        <v>30</v>
      </c>
      <c r="G32" s="332"/>
      <c r="H32" s="128">
        <v>2644</v>
      </c>
      <c r="I32" s="260"/>
      <c r="J32" s="99"/>
      <c r="K32" s="99"/>
      <c r="L32" s="99"/>
    </row>
    <row r="33" spans="1:12">
      <c r="A33" s="161" t="s">
        <v>229</v>
      </c>
      <c r="B33" s="50">
        <v>11</v>
      </c>
      <c r="C33" s="50">
        <v>14</v>
      </c>
      <c r="D33" s="158">
        <v>14</v>
      </c>
      <c r="E33" s="50">
        <v>16</v>
      </c>
      <c r="F33" s="128">
        <v>17</v>
      </c>
      <c r="G33" s="332"/>
      <c r="H33" s="128">
        <v>6999</v>
      </c>
      <c r="I33" s="260"/>
      <c r="J33" s="99"/>
      <c r="K33" s="99"/>
      <c r="L33" s="99"/>
    </row>
    <row r="34" spans="1:12" ht="9.9499999999999993" customHeight="1">
      <c r="A34" s="48"/>
      <c r="B34" s="50"/>
      <c r="C34" s="50"/>
      <c r="D34" s="50"/>
      <c r="E34" s="50"/>
      <c r="F34" s="332"/>
      <c r="G34" s="352"/>
      <c r="H34" s="332"/>
      <c r="I34" s="260"/>
      <c r="J34" s="99"/>
      <c r="K34" s="99"/>
      <c r="L34" s="99"/>
    </row>
    <row r="35" spans="1:12">
      <c r="A35" s="48" t="s">
        <v>122</v>
      </c>
      <c r="B35" s="50">
        <v>1501</v>
      </c>
      <c r="C35" s="50">
        <v>1504</v>
      </c>
      <c r="D35" s="50">
        <v>1502</v>
      </c>
      <c r="E35" s="50">
        <v>1611</v>
      </c>
      <c r="F35" s="128">
        <f>SUM(F36:F38)</f>
        <v>1628</v>
      </c>
      <c r="G35" s="352"/>
      <c r="H35" s="128">
        <v>207889</v>
      </c>
      <c r="I35" s="260"/>
      <c r="J35" s="99"/>
      <c r="K35" s="99"/>
      <c r="L35" s="99"/>
    </row>
    <row r="36" spans="1:12">
      <c r="A36" s="161" t="s">
        <v>230</v>
      </c>
      <c r="B36" s="50">
        <v>16</v>
      </c>
      <c r="C36" s="50">
        <v>14</v>
      </c>
      <c r="D36" s="158" t="s">
        <v>31</v>
      </c>
      <c r="E36" s="50" t="s">
        <v>31</v>
      </c>
      <c r="F36" s="128" t="s">
        <v>31</v>
      </c>
      <c r="G36" s="332"/>
      <c r="H36" s="128" t="s">
        <v>31</v>
      </c>
      <c r="I36" s="260"/>
      <c r="J36" s="99"/>
      <c r="K36" s="99"/>
      <c r="L36" s="99"/>
    </row>
    <row r="37" spans="1:12">
      <c r="A37" s="161" t="s">
        <v>231</v>
      </c>
      <c r="B37" s="50">
        <v>1485</v>
      </c>
      <c r="C37" s="50">
        <v>1490</v>
      </c>
      <c r="D37" s="50">
        <v>1502</v>
      </c>
      <c r="E37" s="50">
        <v>1611</v>
      </c>
      <c r="F37" s="128">
        <v>1628</v>
      </c>
      <c r="G37" s="332"/>
      <c r="H37" s="128">
        <v>207889</v>
      </c>
      <c r="I37" s="260"/>
      <c r="J37" s="99"/>
      <c r="K37" s="99"/>
      <c r="L37" s="99"/>
    </row>
    <row r="38" spans="1:12">
      <c r="A38" s="161" t="s">
        <v>229</v>
      </c>
      <c r="B38" s="50" t="s">
        <v>31</v>
      </c>
      <c r="C38" s="50" t="s">
        <v>31</v>
      </c>
      <c r="D38" s="50" t="s">
        <v>31</v>
      </c>
      <c r="E38" s="50" t="s">
        <v>31</v>
      </c>
      <c r="F38" s="128" t="s">
        <v>31</v>
      </c>
      <c r="G38" s="332"/>
      <c r="H38" s="128" t="s">
        <v>31</v>
      </c>
      <c r="I38" s="260"/>
      <c r="J38" s="99"/>
      <c r="K38" s="99"/>
      <c r="L38" s="99"/>
    </row>
    <row r="39" spans="1:12" ht="9.9499999999999993" customHeight="1">
      <c r="A39" s="48"/>
      <c r="B39" s="50"/>
      <c r="C39" s="50"/>
      <c r="D39" s="50"/>
      <c r="E39" s="50"/>
      <c r="F39" s="332"/>
      <c r="G39" s="352"/>
      <c r="H39" s="332"/>
      <c r="I39" s="260"/>
      <c r="J39" s="99"/>
      <c r="K39" s="99"/>
      <c r="L39" s="99"/>
    </row>
    <row r="40" spans="1:12">
      <c r="A40" s="48" t="s">
        <v>121</v>
      </c>
      <c r="B40" s="50">
        <v>4456</v>
      </c>
      <c r="C40" s="50">
        <v>4582</v>
      </c>
      <c r="D40" s="50">
        <v>4884</v>
      </c>
      <c r="E40" s="50">
        <v>3955</v>
      </c>
      <c r="F40" s="128">
        <f>SUM(F41:F43)</f>
        <v>4017</v>
      </c>
      <c r="G40" s="369"/>
      <c r="H40" s="128">
        <v>425411</v>
      </c>
      <c r="I40" s="260"/>
      <c r="J40" s="99"/>
      <c r="K40" s="99"/>
      <c r="L40" s="99"/>
    </row>
    <row r="41" spans="1:12">
      <c r="A41" s="161" t="s">
        <v>230</v>
      </c>
      <c r="B41" s="50">
        <v>963</v>
      </c>
      <c r="C41" s="50">
        <v>975</v>
      </c>
      <c r="D41" s="158">
        <v>978</v>
      </c>
      <c r="E41" s="50">
        <v>974</v>
      </c>
      <c r="F41" s="128">
        <v>988</v>
      </c>
      <c r="G41" s="332"/>
      <c r="H41" s="128">
        <v>123876</v>
      </c>
      <c r="J41" s="99"/>
      <c r="K41" s="99"/>
      <c r="L41" s="99"/>
    </row>
    <row r="42" spans="1:12">
      <c r="A42" s="161" t="s">
        <v>231</v>
      </c>
      <c r="B42" s="50">
        <v>3240</v>
      </c>
      <c r="C42" s="50">
        <v>3327</v>
      </c>
      <c r="D42" s="50">
        <v>3535</v>
      </c>
      <c r="E42" s="50">
        <v>2802</v>
      </c>
      <c r="F42" s="128">
        <v>2836</v>
      </c>
      <c r="G42" s="332"/>
      <c r="H42" s="128">
        <v>280674</v>
      </c>
      <c r="J42" s="99"/>
      <c r="K42" s="99"/>
      <c r="L42" s="99"/>
    </row>
    <row r="43" spans="1:12">
      <c r="A43" s="161" t="s">
        <v>229</v>
      </c>
      <c r="B43" s="50">
        <v>253</v>
      </c>
      <c r="C43" s="50">
        <v>280</v>
      </c>
      <c r="D43" s="158">
        <v>371</v>
      </c>
      <c r="E43" s="50">
        <v>179</v>
      </c>
      <c r="F43" s="128">
        <v>193</v>
      </c>
      <c r="G43" s="332"/>
      <c r="H43" s="128">
        <v>20861</v>
      </c>
      <c r="J43" s="99"/>
      <c r="K43" s="99"/>
      <c r="L43" s="99"/>
    </row>
    <row r="44" spans="1:12">
      <c r="A44" s="48"/>
      <c r="B44" s="50"/>
      <c r="C44" s="50"/>
      <c r="D44" s="50"/>
      <c r="E44" s="50"/>
      <c r="F44" s="332"/>
      <c r="G44" s="352"/>
      <c r="H44" s="336"/>
    </row>
    <row r="45" spans="1:12">
      <c r="A45" s="48" t="s">
        <v>120</v>
      </c>
      <c r="B45" s="70">
        <v>0.63</v>
      </c>
      <c r="C45" s="70">
        <v>0.63</v>
      </c>
      <c r="D45" s="70">
        <v>0.63589204843573044</v>
      </c>
      <c r="E45" s="70">
        <v>0.63241580570570077</v>
      </c>
      <c r="F45" s="326">
        <f>F10/H10*100</f>
        <v>0.63110726167344877</v>
      </c>
      <c r="G45" s="370"/>
      <c r="H45" s="152">
        <v>100</v>
      </c>
    </row>
    <row r="46" spans="1:12">
      <c r="F46" s="353"/>
      <c r="G46" s="353"/>
      <c r="H46" s="353"/>
    </row>
    <row r="47" spans="1:12" ht="24.95" customHeight="1">
      <c r="A47" s="312" t="s">
        <v>362</v>
      </c>
      <c r="B47" s="258">
        <v>3124</v>
      </c>
      <c r="C47" s="258">
        <v>3140</v>
      </c>
      <c r="D47" s="258">
        <v>3083</v>
      </c>
      <c r="E47" s="258">
        <v>3187</v>
      </c>
      <c r="F47" s="344">
        <f>F48+F49</f>
        <v>3331</v>
      </c>
      <c r="G47" s="344"/>
      <c r="H47" s="344">
        <v>426510</v>
      </c>
    </row>
    <row r="48" spans="1:12">
      <c r="A48" s="48" t="s">
        <v>119</v>
      </c>
      <c r="B48" s="50">
        <v>1172</v>
      </c>
      <c r="C48" s="50">
        <v>1191</v>
      </c>
      <c r="D48" s="50">
        <v>1219</v>
      </c>
      <c r="E48" s="50">
        <v>1306</v>
      </c>
      <c r="F48" s="128">
        <v>1372</v>
      </c>
      <c r="G48" s="332"/>
      <c r="H48" s="128">
        <v>180657</v>
      </c>
    </row>
    <row r="49" spans="1:9">
      <c r="A49" s="48" t="s">
        <v>118</v>
      </c>
      <c r="B49" s="50">
        <v>1952</v>
      </c>
      <c r="C49" s="50">
        <v>1949</v>
      </c>
      <c r="D49" s="50">
        <v>1864</v>
      </c>
      <c r="E49" s="50">
        <v>1881</v>
      </c>
      <c r="F49" s="128">
        <v>1959</v>
      </c>
      <c r="G49" s="332"/>
      <c r="H49" s="128">
        <v>262941</v>
      </c>
    </row>
    <row r="50" spans="1:9">
      <c r="A50" s="48"/>
      <c r="B50" s="50"/>
      <c r="C50" s="50"/>
      <c r="D50" s="50"/>
      <c r="E50" s="50"/>
      <c r="F50" s="197"/>
      <c r="G50" s="197"/>
      <c r="H50" s="197"/>
    </row>
    <row r="51" spans="1:9">
      <c r="A51" s="139" t="s">
        <v>228</v>
      </c>
      <c r="B51" s="50">
        <v>616.53336490616948</v>
      </c>
      <c r="C51" s="50">
        <v>616.15182071246772</v>
      </c>
      <c r="D51" s="50">
        <v>626</v>
      </c>
      <c r="E51" s="50">
        <v>635</v>
      </c>
      <c r="F51" s="128">
        <v>649.46133435631862</v>
      </c>
      <c r="G51" s="333"/>
      <c r="H51" s="128">
        <v>690.98543480710498</v>
      </c>
      <c r="I51" s="115"/>
    </row>
    <row r="52" spans="1:9">
      <c r="A52" s="48"/>
      <c r="B52" s="160"/>
      <c r="C52" s="160"/>
      <c r="D52" s="48"/>
      <c r="E52" s="48"/>
      <c r="F52" s="48"/>
      <c r="G52" s="48"/>
      <c r="H52" s="48"/>
    </row>
    <row r="53" spans="1:9">
      <c r="A53" s="29" t="s">
        <v>117</v>
      </c>
      <c r="B53" s="29"/>
      <c r="C53" s="29"/>
      <c r="D53" s="29"/>
      <c r="E53" s="29"/>
      <c r="F53" s="29"/>
      <c r="G53" s="29"/>
      <c r="H53" s="29"/>
    </row>
    <row r="54" spans="1:9">
      <c r="A54" s="132"/>
      <c r="B54" s="99"/>
      <c r="C54" s="99"/>
      <c r="D54" s="99"/>
      <c r="E54" s="99"/>
      <c r="F54" s="99"/>
      <c r="G54" s="99"/>
      <c r="H54" s="99"/>
    </row>
    <row r="55" spans="1:9">
      <c r="B55" s="366"/>
      <c r="C55" s="366"/>
      <c r="D55" s="366"/>
      <c r="E55" s="366"/>
      <c r="F55" s="366"/>
      <c r="G55" s="366"/>
      <c r="H55" s="366"/>
    </row>
    <row r="56" spans="1:9">
      <c r="B56" s="366"/>
      <c r="C56" s="366"/>
      <c r="D56" s="366"/>
      <c r="E56" s="366"/>
      <c r="F56" s="366"/>
      <c r="G56" s="366"/>
      <c r="H56" s="366"/>
    </row>
    <row r="59" spans="1:9">
      <c r="B59" s="50"/>
      <c r="C59" s="50"/>
      <c r="D59" s="50"/>
      <c r="E59" s="50"/>
      <c r="F59" s="50"/>
      <c r="G59" s="50"/>
      <c r="H59" s="50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H11:H12 F11:F12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activeCell="P6" sqref="P6"/>
    </sheetView>
  </sheetViews>
  <sheetFormatPr baseColWidth="10" defaultRowHeight="12.75"/>
  <cols>
    <col min="1" max="1" width="27.85546875" style="8" customWidth="1"/>
    <col min="2" max="6" width="9.28515625" style="8" customWidth="1"/>
    <col min="7" max="7" width="7" style="8" customWidth="1"/>
    <col min="8" max="8" width="10.85546875" style="8" customWidth="1"/>
    <col min="9" max="16384" width="11.42578125" style="8"/>
  </cols>
  <sheetData>
    <row r="1" spans="1:14" ht="14.1" customHeight="1" thickBot="1">
      <c r="A1" s="1" t="s">
        <v>95</v>
      </c>
      <c r="B1" s="1"/>
      <c r="C1" s="1"/>
      <c r="D1" s="1"/>
      <c r="E1" s="1"/>
      <c r="F1" s="2"/>
      <c r="G1" s="2"/>
      <c r="H1" s="2"/>
    </row>
    <row r="2" spans="1:14" ht="14.1" customHeight="1">
      <c r="A2" s="3"/>
      <c r="B2" s="3"/>
      <c r="C2" s="3"/>
      <c r="D2" s="3"/>
      <c r="E2" s="3"/>
      <c r="F2" s="3"/>
      <c r="G2" s="3"/>
      <c r="K2" s="196" t="s">
        <v>261</v>
      </c>
    </row>
    <row r="3" spans="1:14" ht="14.1" customHeight="1">
      <c r="A3" s="96" t="s">
        <v>420</v>
      </c>
      <c r="B3" s="96"/>
      <c r="C3" s="96"/>
      <c r="D3" s="96"/>
      <c r="E3" s="96"/>
      <c r="F3" s="3"/>
      <c r="G3" s="3"/>
    </row>
    <row r="4" spans="1:14" ht="14.1" customHeight="1">
      <c r="A4" s="96"/>
      <c r="B4" s="96"/>
      <c r="C4" s="96"/>
      <c r="D4" s="96"/>
      <c r="E4" s="96"/>
      <c r="F4" s="3"/>
      <c r="G4" s="3"/>
    </row>
    <row r="5" spans="1:14" ht="14.1" customHeight="1">
      <c r="A5" s="6"/>
      <c r="B5" s="130" t="s">
        <v>6</v>
      </c>
      <c r="C5" s="7"/>
      <c r="D5" s="7"/>
      <c r="E5" s="7"/>
      <c r="F5" s="6"/>
      <c r="G5" s="6"/>
      <c r="H5" s="130" t="s">
        <v>7</v>
      </c>
    </row>
    <row r="6" spans="1:14" ht="14.1" customHeight="1">
      <c r="A6" s="9"/>
      <c r="B6" s="10">
        <v>2012</v>
      </c>
      <c r="C6" s="10">
        <v>2013</v>
      </c>
      <c r="D6" s="10">
        <v>2014</v>
      </c>
      <c r="E6" s="10">
        <v>2015</v>
      </c>
      <c r="F6" s="10">
        <v>2016</v>
      </c>
      <c r="G6" s="55"/>
      <c r="H6" s="10">
        <v>2016</v>
      </c>
    </row>
    <row r="7" spans="1:14" ht="14.1" customHeight="1">
      <c r="A7" s="43"/>
      <c r="B7" s="43"/>
      <c r="C7" s="43"/>
      <c r="D7" s="43"/>
      <c r="E7" s="14"/>
      <c r="F7" s="14"/>
      <c r="G7" s="14"/>
      <c r="I7" s="163"/>
      <c r="J7" s="163"/>
      <c r="K7" s="36"/>
    </row>
    <row r="8" spans="1:14" ht="14.1" customHeight="1">
      <c r="A8" s="129" t="s">
        <v>128</v>
      </c>
      <c r="B8" s="128">
        <v>4376</v>
      </c>
      <c r="C8" s="128">
        <v>4876</v>
      </c>
      <c r="D8" s="128">
        <v>6273</v>
      </c>
      <c r="E8" s="128">
        <v>7836</v>
      </c>
      <c r="F8" s="128">
        <v>8002</v>
      </c>
      <c r="G8" s="332"/>
      <c r="H8" s="128">
        <v>1589876</v>
      </c>
      <c r="I8" s="296"/>
      <c r="J8" s="297"/>
      <c r="K8" s="298"/>
      <c r="L8" s="99"/>
      <c r="M8" s="99"/>
    </row>
    <row r="9" spans="1:14" ht="14.1" customHeight="1">
      <c r="A9" s="100"/>
      <c r="B9" s="128"/>
      <c r="C9" s="128"/>
      <c r="D9" s="128"/>
      <c r="E9" s="128"/>
      <c r="F9" s="332"/>
      <c r="G9" s="337"/>
      <c r="H9" s="332"/>
      <c r="I9" s="296"/>
      <c r="J9" s="297"/>
      <c r="K9" s="36"/>
    </row>
    <row r="10" spans="1:14" ht="14.1" customHeight="1">
      <c r="A10" s="100" t="s">
        <v>126</v>
      </c>
      <c r="B10" s="128">
        <v>479</v>
      </c>
      <c r="C10" s="128">
        <v>537</v>
      </c>
      <c r="D10" s="128">
        <v>747</v>
      </c>
      <c r="E10" s="128">
        <v>971</v>
      </c>
      <c r="F10" s="128">
        <v>938</v>
      </c>
      <c r="G10" s="337"/>
      <c r="H10" s="128">
        <v>170041</v>
      </c>
      <c r="I10" s="296"/>
      <c r="J10" s="297"/>
      <c r="K10" s="298"/>
    </row>
    <row r="11" spans="1:14" ht="14.1" customHeight="1">
      <c r="A11" s="100" t="s">
        <v>125</v>
      </c>
      <c r="B11" s="128">
        <v>6</v>
      </c>
      <c r="C11" s="128">
        <v>6</v>
      </c>
      <c r="D11" s="128">
        <v>19</v>
      </c>
      <c r="E11" s="128">
        <v>36</v>
      </c>
      <c r="F11" s="128">
        <v>41</v>
      </c>
      <c r="G11" s="337"/>
      <c r="H11" s="128">
        <v>3760</v>
      </c>
      <c r="I11" s="296"/>
      <c r="J11" s="297"/>
      <c r="K11" s="36"/>
    </row>
    <row r="12" spans="1:14" ht="14.1" customHeight="1">
      <c r="A12" s="100" t="s">
        <v>124</v>
      </c>
      <c r="B12" s="128">
        <v>3304</v>
      </c>
      <c r="C12" s="128">
        <v>3779</v>
      </c>
      <c r="D12" s="128">
        <v>4850</v>
      </c>
      <c r="E12" s="128">
        <v>5982</v>
      </c>
      <c r="F12" s="128">
        <v>6238</v>
      </c>
      <c r="G12" s="337"/>
      <c r="H12" s="128">
        <v>1230104</v>
      </c>
      <c r="I12" s="296"/>
      <c r="J12" s="297"/>
      <c r="K12" s="298"/>
    </row>
    <row r="13" spans="1:14" ht="14.1" customHeight="1">
      <c r="A13" s="100" t="s">
        <v>123</v>
      </c>
      <c r="B13" s="128">
        <v>439</v>
      </c>
      <c r="C13" s="128">
        <v>410</v>
      </c>
      <c r="D13" s="128">
        <v>492</v>
      </c>
      <c r="E13" s="128">
        <v>609</v>
      </c>
      <c r="F13" s="128">
        <v>602</v>
      </c>
      <c r="G13" s="337"/>
      <c r="H13" s="128">
        <v>160978</v>
      </c>
      <c r="I13" s="296"/>
      <c r="J13" s="297"/>
      <c r="K13" s="36"/>
    </row>
    <row r="14" spans="1:14" ht="14.1" customHeight="1">
      <c r="A14" s="100" t="s">
        <v>122</v>
      </c>
      <c r="B14" s="128">
        <v>134</v>
      </c>
      <c r="C14" s="128">
        <v>140</v>
      </c>
      <c r="D14" s="128">
        <v>158</v>
      </c>
      <c r="E14" s="128">
        <v>230</v>
      </c>
      <c r="F14" s="128">
        <v>172</v>
      </c>
      <c r="G14" s="337"/>
      <c r="H14" s="128">
        <v>20858</v>
      </c>
      <c r="I14" s="296"/>
      <c r="J14" s="297"/>
      <c r="K14" s="36"/>
      <c r="N14" s="99"/>
    </row>
    <row r="15" spans="1:14" ht="14.1" customHeight="1">
      <c r="A15" s="100" t="s">
        <v>258</v>
      </c>
      <c r="B15" s="128">
        <v>14</v>
      </c>
      <c r="C15" s="128">
        <v>4</v>
      </c>
      <c r="D15" s="128">
        <v>7</v>
      </c>
      <c r="E15" s="128">
        <v>8</v>
      </c>
      <c r="F15" s="128">
        <v>11</v>
      </c>
      <c r="G15" s="337"/>
      <c r="H15" s="128">
        <v>4135</v>
      </c>
      <c r="I15" s="296"/>
      <c r="J15" s="297"/>
      <c r="K15" s="36"/>
    </row>
    <row r="16" spans="1:14" ht="14.1" customHeight="1">
      <c r="A16" s="25"/>
      <c r="B16" s="26"/>
      <c r="C16" s="26"/>
      <c r="D16" s="26"/>
      <c r="E16" s="26"/>
      <c r="F16" s="133"/>
      <c r="G16" s="133"/>
      <c r="H16" s="137"/>
      <c r="I16" s="36"/>
      <c r="J16" s="36"/>
      <c r="K16" s="36"/>
    </row>
    <row r="17" spans="1:11" ht="14.1" customHeight="1">
      <c r="A17" s="29" t="s">
        <v>117</v>
      </c>
      <c r="I17" s="36"/>
      <c r="J17" s="36"/>
      <c r="K17" s="36"/>
    </row>
    <row r="18" spans="1:11">
      <c r="A18" s="132"/>
    </row>
    <row r="19" spans="1:11" ht="9.9499999999999993" customHeight="1">
      <c r="A19" s="132"/>
      <c r="B19" s="99"/>
      <c r="C19" s="99"/>
      <c r="D19" s="99"/>
      <c r="E19" s="99"/>
      <c r="F19" s="99"/>
      <c r="G19" s="99"/>
      <c r="H19" s="99"/>
    </row>
    <row r="20" spans="1:11">
      <c r="B20" s="99"/>
      <c r="C20" s="99"/>
      <c r="D20" s="99"/>
      <c r="E20" s="99"/>
      <c r="F20" s="99"/>
      <c r="G20" s="99"/>
      <c r="H20" s="99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>
      <selection activeCell="P6" sqref="P6"/>
    </sheetView>
  </sheetViews>
  <sheetFormatPr baseColWidth="10" defaultRowHeight="12.75"/>
  <cols>
    <col min="1" max="1" width="29.85546875" style="8" customWidth="1"/>
    <col min="2" max="6" width="8.85546875" style="8" customWidth="1"/>
    <col min="7" max="7" width="7.140625" style="8" customWidth="1"/>
    <col min="8" max="8" width="10.85546875" style="8" customWidth="1"/>
    <col min="9" max="16384" width="11.42578125" style="8"/>
  </cols>
  <sheetData>
    <row r="1" spans="1:11" ht="14.1" customHeight="1">
      <c r="A1" s="65"/>
      <c r="B1" s="65"/>
      <c r="C1" s="65"/>
      <c r="D1" s="65"/>
      <c r="E1" s="65"/>
      <c r="F1" s="5"/>
      <c r="G1" s="5"/>
      <c r="H1" s="5"/>
    </row>
    <row r="2" spans="1:11" ht="14.1" customHeight="1">
      <c r="A2" s="5"/>
      <c r="B2" s="5"/>
      <c r="C2" s="5"/>
      <c r="D2" s="5"/>
      <c r="E2" s="5"/>
      <c r="F2" s="5"/>
      <c r="G2" s="5"/>
      <c r="H2" s="32"/>
      <c r="K2" s="196" t="s">
        <v>261</v>
      </c>
    </row>
    <row r="3" spans="1:11" ht="14.1" customHeight="1">
      <c r="A3" s="96" t="s">
        <v>419</v>
      </c>
      <c r="B3" s="96"/>
      <c r="C3" s="96"/>
      <c r="D3" s="96"/>
      <c r="E3" s="96"/>
      <c r="F3" s="3"/>
      <c r="G3" s="3"/>
    </row>
    <row r="4" spans="1:11" ht="14.1" customHeight="1">
      <c r="A4" s="96"/>
      <c r="B4" s="96"/>
      <c r="C4" s="96"/>
      <c r="D4" s="96"/>
      <c r="E4" s="96"/>
      <c r="F4" s="3"/>
      <c r="G4" s="3"/>
    </row>
    <row r="5" spans="1:11" ht="14.1" customHeight="1">
      <c r="A5" s="6"/>
      <c r="B5" s="130" t="s">
        <v>6</v>
      </c>
      <c r="C5" s="7"/>
      <c r="D5" s="7"/>
      <c r="E5" s="7"/>
      <c r="F5" s="6"/>
      <c r="G5" s="6"/>
      <c r="H5" s="130" t="s">
        <v>7</v>
      </c>
      <c r="K5" s="207"/>
    </row>
    <row r="6" spans="1:11" ht="14.1" customHeight="1">
      <c r="A6" s="9"/>
      <c r="B6" s="10">
        <v>2012</v>
      </c>
      <c r="C6" s="10">
        <v>2013</v>
      </c>
      <c r="D6" s="10">
        <v>2014</v>
      </c>
      <c r="E6" s="10">
        <v>2015</v>
      </c>
      <c r="F6" s="10">
        <v>2016</v>
      </c>
      <c r="G6" s="55"/>
      <c r="H6" s="10">
        <v>2016</v>
      </c>
    </row>
    <row r="7" spans="1:11" ht="14.1" customHeight="1">
      <c r="A7" s="43"/>
      <c r="B7" s="43"/>
      <c r="C7" s="43"/>
      <c r="D7" s="43"/>
      <c r="E7" s="14"/>
      <c r="F7" s="14"/>
      <c r="G7" s="14"/>
    </row>
    <row r="8" spans="1:11" ht="14.1" customHeight="1">
      <c r="A8" s="129" t="s">
        <v>215</v>
      </c>
      <c r="E8" s="50"/>
      <c r="F8" s="50"/>
      <c r="G8" s="13"/>
      <c r="H8" s="14"/>
      <c r="I8" s="163"/>
      <c r="J8" s="163"/>
    </row>
    <row r="9" spans="1:11" ht="14.1" customHeight="1">
      <c r="A9" s="100" t="s">
        <v>69</v>
      </c>
      <c r="B9" s="50">
        <v>15559</v>
      </c>
      <c r="C9" s="50">
        <v>16176</v>
      </c>
      <c r="D9" s="50">
        <v>16252</v>
      </c>
      <c r="E9" s="50">
        <v>14959</v>
      </c>
      <c r="F9" s="128">
        <v>16426</v>
      </c>
      <c r="G9" s="332"/>
      <c r="H9" s="128">
        <v>3466239</v>
      </c>
      <c r="I9" s="36"/>
      <c r="J9" s="297"/>
    </row>
    <row r="10" spans="1:11" ht="14.1" customHeight="1">
      <c r="A10" s="100" t="s">
        <v>126</v>
      </c>
      <c r="B10" s="50">
        <v>3494</v>
      </c>
      <c r="C10" s="50">
        <v>3640</v>
      </c>
      <c r="D10" s="50">
        <v>3481</v>
      </c>
      <c r="E10" s="50">
        <v>3162</v>
      </c>
      <c r="F10" s="128">
        <v>3338</v>
      </c>
      <c r="G10" s="352"/>
      <c r="H10" s="128">
        <v>533655</v>
      </c>
      <c r="I10" s="297"/>
      <c r="J10" s="297"/>
    </row>
    <row r="11" spans="1:11" ht="14.1" customHeight="1">
      <c r="A11" s="100" t="s">
        <v>125</v>
      </c>
      <c r="B11" s="50">
        <v>25</v>
      </c>
      <c r="C11" s="50">
        <v>21</v>
      </c>
      <c r="D11" s="50">
        <v>29</v>
      </c>
      <c r="E11" s="50">
        <v>55</v>
      </c>
      <c r="F11" s="128">
        <v>70</v>
      </c>
      <c r="G11" s="352"/>
      <c r="H11" s="128">
        <v>6060</v>
      </c>
      <c r="I11" s="297"/>
      <c r="J11" s="297"/>
    </row>
    <row r="12" spans="1:11" ht="14.1" customHeight="1">
      <c r="A12" s="100" t="s">
        <v>124</v>
      </c>
      <c r="B12" s="50">
        <v>10013</v>
      </c>
      <c r="C12" s="50">
        <v>10259</v>
      </c>
      <c r="D12" s="50">
        <v>10386</v>
      </c>
      <c r="E12" s="50">
        <v>9457</v>
      </c>
      <c r="F12" s="128">
        <v>10465</v>
      </c>
      <c r="G12" s="352"/>
      <c r="H12" s="128">
        <v>2499221</v>
      </c>
      <c r="I12" s="297"/>
      <c r="J12" s="297"/>
    </row>
    <row r="13" spans="1:11" ht="14.1" customHeight="1">
      <c r="A13" s="100" t="s">
        <v>123</v>
      </c>
      <c r="B13" s="50">
        <v>991</v>
      </c>
      <c r="C13" s="50">
        <v>1134</v>
      </c>
      <c r="D13" s="50">
        <v>1304</v>
      </c>
      <c r="E13" s="50">
        <v>1369</v>
      </c>
      <c r="F13" s="128">
        <v>1453</v>
      </c>
      <c r="G13" s="352"/>
      <c r="H13" s="128">
        <v>314148</v>
      </c>
      <c r="I13" s="297"/>
      <c r="J13" s="297"/>
    </row>
    <row r="14" spans="1:11" ht="14.1" customHeight="1">
      <c r="A14" s="100" t="s">
        <v>122</v>
      </c>
      <c r="B14" s="50">
        <v>274</v>
      </c>
      <c r="C14" s="50">
        <v>427</v>
      </c>
      <c r="D14" s="50">
        <v>338</v>
      </c>
      <c r="E14" s="50">
        <v>382</v>
      </c>
      <c r="F14" s="128">
        <v>456</v>
      </c>
      <c r="G14" s="352"/>
      <c r="H14" s="128">
        <v>36618</v>
      </c>
      <c r="I14" s="297"/>
      <c r="J14" s="297"/>
    </row>
    <row r="15" spans="1:11" ht="14.1" customHeight="1">
      <c r="A15" s="100" t="s">
        <v>129</v>
      </c>
      <c r="B15" s="50">
        <v>339</v>
      </c>
      <c r="C15" s="50">
        <v>318</v>
      </c>
      <c r="D15" s="50">
        <v>380</v>
      </c>
      <c r="E15" s="50">
        <v>274</v>
      </c>
      <c r="F15" s="128">
        <v>309</v>
      </c>
      <c r="G15" s="352"/>
      <c r="H15" s="128">
        <v>39354</v>
      </c>
      <c r="I15" s="297"/>
      <c r="J15" s="297"/>
    </row>
    <row r="16" spans="1:11" ht="14.1" customHeight="1">
      <c r="A16" s="100" t="s">
        <v>121</v>
      </c>
      <c r="B16" s="50">
        <v>423</v>
      </c>
      <c r="C16" s="50">
        <v>377</v>
      </c>
      <c r="D16" s="50">
        <v>334</v>
      </c>
      <c r="E16" s="50">
        <v>260</v>
      </c>
      <c r="F16" s="128">
        <v>335</v>
      </c>
      <c r="G16" s="352"/>
      <c r="H16" s="128">
        <v>37183</v>
      </c>
      <c r="I16" s="297"/>
      <c r="J16" s="297"/>
    </row>
    <row r="17" spans="1:10" ht="14.1" customHeight="1">
      <c r="A17" s="100"/>
      <c r="B17" s="50"/>
      <c r="C17" s="50"/>
      <c r="D17" s="50"/>
      <c r="E17" s="50"/>
      <c r="F17" s="332"/>
      <c r="G17" s="352"/>
      <c r="H17" s="336"/>
      <c r="I17" s="297"/>
      <c r="J17" s="297"/>
    </row>
    <row r="18" spans="1:10" ht="14.1" customHeight="1">
      <c r="A18" s="100"/>
      <c r="B18" s="50"/>
      <c r="C18" s="50"/>
      <c r="D18" s="50"/>
      <c r="E18" s="50"/>
      <c r="F18" s="332"/>
      <c r="G18" s="352"/>
      <c r="H18" s="336"/>
      <c r="I18" s="297"/>
      <c r="J18" s="297"/>
    </row>
    <row r="19" spans="1:10" ht="14.1" customHeight="1">
      <c r="A19" s="129" t="s">
        <v>216</v>
      </c>
      <c r="B19" s="50"/>
      <c r="C19" s="50"/>
      <c r="D19" s="50"/>
      <c r="E19" s="50"/>
      <c r="F19" s="332"/>
      <c r="G19" s="352"/>
      <c r="H19" s="336"/>
      <c r="I19" s="297"/>
      <c r="J19" s="297"/>
    </row>
    <row r="20" spans="1:10" ht="14.1" customHeight="1">
      <c r="A20" s="100" t="s">
        <v>69</v>
      </c>
      <c r="B20" s="50">
        <v>19650</v>
      </c>
      <c r="C20" s="50">
        <v>19590</v>
      </c>
      <c r="D20" s="50">
        <v>20546</v>
      </c>
      <c r="E20" s="50">
        <v>19363</v>
      </c>
      <c r="F20" s="128">
        <v>20547</v>
      </c>
      <c r="G20" s="352"/>
      <c r="H20" s="128">
        <v>3466239</v>
      </c>
      <c r="I20" s="297"/>
      <c r="J20" s="297"/>
    </row>
    <row r="21" spans="1:10" ht="14.1" customHeight="1">
      <c r="A21" s="100" t="s">
        <v>126</v>
      </c>
      <c r="B21" s="50">
        <v>4385</v>
      </c>
      <c r="C21" s="50">
        <v>4465</v>
      </c>
      <c r="D21" s="50">
        <v>4291</v>
      </c>
      <c r="E21" s="50">
        <v>3988</v>
      </c>
      <c r="F21" s="128">
        <v>3960</v>
      </c>
      <c r="G21" s="352"/>
      <c r="H21" s="128">
        <v>533655</v>
      </c>
      <c r="I21" s="297"/>
      <c r="J21" s="297"/>
    </row>
    <row r="22" spans="1:10" ht="14.1" customHeight="1">
      <c r="A22" s="100" t="s">
        <v>125</v>
      </c>
      <c r="B22" s="50">
        <v>14</v>
      </c>
      <c r="C22" s="50">
        <v>20</v>
      </c>
      <c r="D22" s="50">
        <v>10</v>
      </c>
      <c r="E22" s="50">
        <v>16</v>
      </c>
      <c r="F22" s="128">
        <v>32</v>
      </c>
      <c r="G22" s="352"/>
      <c r="H22" s="128">
        <v>6060</v>
      </c>
      <c r="I22" s="297"/>
      <c r="J22" s="297"/>
    </row>
    <row r="23" spans="1:10" ht="14.1" customHeight="1">
      <c r="A23" s="100" t="s">
        <v>124</v>
      </c>
      <c r="B23" s="50">
        <v>13408</v>
      </c>
      <c r="C23" s="50">
        <v>13008</v>
      </c>
      <c r="D23" s="50">
        <v>13956</v>
      </c>
      <c r="E23" s="50">
        <v>13173</v>
      </c>
      <c r="F23" s="128">
        <v>14116</v>
      </c>
      <c r="G23" s="352"/>
      <c r="H23" s="128">
        <v>2499221</v>
      </c>
      <c r="I23" s="297"/>
      <c r="J23" s="297"/>
    </row>
    <row r="24" spans="1:10" ht="14.1" customHeight="1">
      <c r="A24" s="100" t="s">
        <v>123</v>
      </c>
      <c r="B24" s="50">
        <v>1167</v>
      </c>
      <c r="C24" s="50">
        <v>1334</v>
      </c>
      <c r="D24" s="50">
        <v>1500</v>
      </c>
      <c r="E24" s="50">
        <v>1567</v>
      </c>
      <c r="F24" s="128">
        <v>1644</v>
      </c>
      <c r="G24" s="352"/>
      <c r="H24" s="128">
        <v>314148</v>
      </c>
      <c r="I24" s="297"/>
      <c r="J24" s="297"/>
    </row>
    <row r="25" spans="1:10" ht="14.1" customHeight="1">
      <c r="A25" s="100" t="s">
        <v>122</v>
      </c>
      <c r="B25" s="50">
        <v>117</v>
      </c>
      <c r="C25" s="50">
        <v>149</v>
      </c>
      <c r="D25" s="50">
        <v>180</v>
      </c>
      <c r="E25" s="50">
        <v>149</v>
      </c>
      <c r="F25" s="128">
        <v>191</v>
      </c>
      <c r="G25" s="352"/>
      <c r="H25" s="128">
        <v>36618</v>
      </c>
      <c r="I25" s="297"/>
      <c r="J25" s="297"/>
    </row>
    <row r="26" spans="1:10" ht="14.1" customHeight="1">
      <c r="A26" s="100" t="s">
        <v>129</v>
      </c>
      <c r="B26" s="70">
        <v>187</v>
      </c>
      <c r="C26" s="50">
        <v>236</v>
      </c>
      <c r="D26" s="50">
        <v>234</v>
      </c>
      <c r="E26" s="50">
        <v>201</v>
      </c>
      <c r="F26" s="128">
        <v>244</v>
      </c>
      <c r="G26" s="352"/>
      <c r="H26" s="128">
        <v>39354</v>
      </c>
      <c r="I26" s="297"/>
      <c r="J26" s="297"/>
    </row>
    <row r="27" spans="1:10" ht="14.1" customHeight="1">
      <c r="A27" s="100" t="s">
        <v>121</v>
      </c>
      <c r="B27" s="50">
        <v>372</v>
      </c>
      <c r="C27" s="50">
        <v>378</v>
      </c>
      <c r="D27" s="50">
        <v>375</v>
      </c>
      <c r="E27" s="50">
        <v>269</v>
      </c>
      <c r="F27" s="128">
        <v>360</v>
      </c>
      <c r="G27" s="352"/>
      <c r="H27" s="128">
        <v>37183</v>
      </c>
      <c r="I27" s="297"/>
      <c r="J27" s="297"/>
    </row>
    <row r="28" spans="1:10" ht="14.1" customHeight="1">
      <c r="A28" s="25"/>
      <c r="B28" s="26"/>
      <c r="C28" s="26"/>
      <c r="D28" s="26"/>
      <c r="E28" s="26"/>
      <c r="F28" s="319"/>
      <c r="G28" s="319"/>
      <c r="H28" s="321"/>
      <c r="I28" s="36"/>
      <c r="J28" s="36"/>
    </row>
    <row r="29" spans="1:10" ht="14.1" customHeight="1">
      <c r="A29" s="29" t="s">
        <v>117</v>
      </c>
      <c r="I29" s="36"/>
      <c r="J29" s="36"/>
    </row>
    <row r="30" spans="1:10" ht="14.1" customHeight="1"/>
    <row r="31" spans="1:10">
      <c r="F31" s="146"/>
      <c r="G31" s="146"/>
      <c r="H31" s="146"/>
    </row>
    <row r="32" spans="1:10">
      <c r="B32" s="99"/>
      <c r="C32" s="99"/>
      <c r="D32" s="99"/>
      <c r="E32" s="99"/>
      <c r="F32" s="99"/>
      <c r="G32" s="99"/>
      <c r="H32" s="99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Normal="100" workbookViewId="0">
      <selection activeCell="P6" sqref="P6"/>
    </sheetView>
  </sheetViews>
  <sheetFormatPr baseColWidth="10" defaultRowHeight="12.75"/>
  <cols>
    <col min="1" max="1" width="28" style="8" customWidth="1"/>
    <col min="2" max="6" width="9" style="8" customWidth="1"/>
    <col min="7" max="8" width="9.42578125" style="8" customWidth="1"/>
    <col min="9" max="11" width="10.7109375" style="8" customWidth="1"/>
    <col min="12" max="16384" width="11.42578125" style="8"/>
  </cols>
  <sheetData>
    <row r="1" spans="1:12" ht="14.1" customHeight="1" thickBot="1">
      <c r="A1" s="1" t="s">
        <v>95</v>
      </c>
      <c r="B1" s="1"/>
      <c r="C1" s="1"/>
      <c r="D1" s="1"/>
      <c r="E1" s="1"/>
      <c r="F1" s="2"/>
      <c r="G1" s="2"/>
      <c r="H1" s="2"/>
    </row>
    <row r="2" spans="1:12" ht="14.1" customHeight="1">
      <c r="A2" s="3"/>
      <c r="B2" s="3"/>
      <c r="C2" s="3"/>
      <c r="D2" s="3"/>
      <c r="E2" s="3"/>
      <c r="F2" s="3"/>
      <c r="G2" s="3"/>
      <c r="K2" s="196" t="s">
        <v>261</v>
      </c>
    </row>
    <row r="3" spans="1:12" ht="14.1" customHeight="1">
      <c r="A3" s="96" t="s">
        <v>417</v>
      </c>
      <c r="B3" s="96"/>
      <c r="C3" s="96"/>
      <c r="D3" s="96"/>
      <c r="E3" s="96"/>
      <c r="F3" s="3"/>
      <c r="G3" s="3"/>
      <c r="K3" s="136"/>
    </row>
    <row r="4" spans="1:12" ht="14.1" customHeight="1">
      <c r="A4" s="12"/>
      <c r="B4" s="12"/>
      <c r="C4" s="12"/>
      <c r="D4" s="12"/>
      <c r="E4" s="12"/>
      <c r="F4" s="12"/>
      <c r="G4" s="12"/>
    </row>
    <row r="5" spans="1:12" ht="14.1" customHeight="1">
      <c r="A5" s="6"/>
      <c r="B5" s="130" t="s">
        <v>6</v>
      </c>
      <c r="C5" s="7"/>
      <c r="D5" s="7"/>
      <c r="E5" s="7"/>
      <c r="F5" s="6"/>
      <c r="G5" s="6"/>
      <c r="H5" s="130" t="s">
        <v>7</v>
      </c>
    </row>
    <row r="6" spans="1:12" ht="14.1" customHeight="1">
      <c r="A6" s="9"/>
      <c r="B6" s="10">
        <v>2012</v>
      </c>
      <c r="C6" s="10">
        <v>2013</v>
      </c>
      <c r="D6" s="10">
        <v>2014</v>
      </c>
      <c r="E6" s="10">
        <v>2015</v>
      </c>
      <c r="F6" s="10">
        <v>2016</v>
      </c>
      <c r="G6" s="55"/>
      <c r="H6" s="10">
        <v>2016</v>
      </c>
      <c r="L6" s="50"/>
    </row>
    <row r="7" spans="1:12" ht="14.1" customHeight="1">
      <c r="A7" s="43"/>
      <c r="B7" s="43"/>
      <c r="C7" s="43"/>
      <c r="D7" s="43"/>
      <c r="E7" s="14"/>
      <c r="F7" s="14"/>
      <c r="G7" s="14"/>
      <c r="I7" s="36"/>
      <c r="J7" s="163"/>
      <c r="L7" s="50"/>
    </row>
    <row r="8" spans="1:12" ht="14.1" customHeight="1">
      <c r="A8" s="129" t="s">
        <v>128</v>
      </c>
      <c r="B8" s="50">
        <v>6155</v>
      </c>
      <c r="C8" s="50">
        <v>8010</v>
      </c>
      <c r="D8" s="50">
        <v>4959</v>
      </c>
      <c r="E8" s="50">
        <v>6480</v>
      </c>
      <c r="F8" s="50">
        <f>SUM(F10:F17)</f>
        <v>5786</v>
      </c>
      <c r="G8" s="334"/>
      <c r="H8" s="50">
        <f>SUM(H10:H17)</f>
        <v>880631</v>
      </c>
      <c r="I8" s="36"/>
      <c r="J8" s="299"/>
      <c r="L8" s="50"/>
    </row>
    <row r="9" spans="1:12" ht="14.1" customHeight="1">
      <c r="A9" s="100" t="s">
        <v>150</v>
      </c>
      <c r="B9" s="128">
        <v>5758</v>
      </c>
      <c r="C9" s="128">
        <v>7649</v>
      </c>
      <c r="D9" s="128">
        <v>4688</v>
      </c>
      <c r="E9" s="128">
        <v>6236</v>
      </c>
      <c r="F9" s="128">
        <f>SUM(F10:F15)</f>
        <v>5508</v>
      </c>
      <c r="G9" s="353"/>
      <c r="H9" s="128">
        <f>SUM(H10:H15)</f>
        <v>830947</v>
      </c>
      <c r="I9" s="297"/>
      <c r="J9" s="299"/>
      <c r="L9" s="50"/>
    </row>
    <row r="10" spans="1:12" ht="14.1" customHeight="1">
      <c r="A10" s="100" t="s">
        <v>149</v>
      </c>
      <c r="B10" s="128">
        <v>1104</v>
      </c>
      <c r="C10" s="128">
        <v>1427</v>
      </c>
      <c r="D10" s="128">
        <v>932</v>
      </c>
      <c r="E10" s="128">
        <v>1147</v>
      </c>
      <c r="F10" s="128">
        <v>930</v>
      </c>
      <c r="G10" s="353"/>
      <c r="H10" s="128">
        <v>109939</v>
      </c>
      <c r="I10" s="297"/>
      <c r="J10" s="299"/>
      <c r="L10" s="50"/>
    </row>
    <row r="11" spans="1:12" ht="14.1" customHeight="1">
      <c r="A11" s="100" t="s">
        <v>148</v>
      </c>
      <c r="B11" s="128">
        <v>11</v>
      </c>
      <c r="C11" s="128">
        <v>6</v>
      </c>
      <c r="D11" s="128" t="s">
        <v>31</v>
      </c>
      <c r="E11" s="128">
        <v>11</v>
      </c>
      <c r="F11" s="128">
        <v>10</v>
      </c>
      <c r="G11" s="353"/>
      <c r="H11" s="128">
        <v>1966</v>
      </c>
      <c r="I11" s="297"/>
      <c r="J11" s="299"/>
      <c r="L11" s="50"/>
    </row>
    <row r="12" spans="1:12" ht="14.1" customHeight="1">
      <c r="A12" s="100" t="s">
        <v>147</v>
      </c>
      <c r="B12" s="128">
        <v>4333</v>
      </c>
      <c r="C12" s="128">
        <v>5803</v>
      </c>
      <c r="D12" s="128">
        <v>3561</v>
      </c>
      <c r="E12" s="128">
        <v>4903</v>
      </c>
      <c r="F12" s="128">
        <v>4380</v>
      </c>
      <c r="G12" s="353"/>
      <c r="H12" s="128">
        <v>684564</v>
      </c>
      <c r="I12" s="297"/>
      <c r="J12" s="299"/>
      <c r="L12" s="50"/>
    </row>
    <row r="13" spans="1:12" ht="14.1" customHeight="1">
      <c r="A13" s="100" t="s">
        <v>146</v>
      </c>
      <c r="B13" s="128">
        <v>86</v>
      </c>
      <c r="C13" s="128">
        <v>229</v>
      </c>
      <c r="D13" s="128">
        <v>95</v>
      </c>
      <c r="E13" s="128">
        <v>88</v>
      </c>
      <c r="F13" s="128">
        <v>96</v>
      </c>
      <c r="G13" s="353"/>
      <c r="H13" s="128">
        <v>22313</v>
      </c>
      <c r="I13" s="297"/>
      <c r="J13" s="299"/>
      <c r="L13" s="50"/>
    </row>
    <row r="14" spans="1:12" ht="14.1" customHeight="1">
      <c r="A14" s="100" t="s">
        <v>145</v>
      </c>
      <c r="B14" s="128">
        <v>107</v>
      </c>
      <c r="C14" s="128">
        <v>84</v>
      </c>
      <c r="D14" s="128">
        <v>68</v>
      </c>
      <c r="E14" s="128">
        <v>40</v>
      </c>
      <c r="F14" s="128">
        <v>62</v>
      </c>
      <c r="G14" s="353"/>
      <c r="H14" s="128">
        <v>8142</v>
      </c>
      <c r="I14" s="297"/>
      <c r="J14" s="299"/>
      <c r="K14" s="8" t="s">
        <v>62</v>
      </c>
      <c r="L14" s="50"/>
    </row>
    <row r="15" spans="1:12" ht="14.1" customHeight="1">
      <c r="A15" s="100" t="s">
        <v>144</v>
      </c>
      <c r="B15" s="128">
        <v>117</v>
      </c>
      <c r="C15" s="128">
        <v>100</v>
      </c>
      <c r="D15" s="128">
        <v>32</v>
      </c>
      <c r="E15" s="128">
        <v>47</v>
      </c>
      <c r="F15" s="128">
        <v>30</v>
      </c>
      <c r="G15" s="353"/>
      <c r="H15" s="128">
        <v>4023</v>
      </c>
      <c r="I15" s="297"/>
      <c r="J15" s="299"/>
    </row>
    <row r="16" spans="1:12" ht="14.1" customHeight="1">
      <c r="A16" s="100" t="s">
        <v>129</v>
      </c>
      <c r="B16" s="128">
        <v>73</v>
      </c>
      <c r="C16" s="128">
        <v>62</v>
      </c>
      <c r="D16" s="128">
        <v>38</v>
      </c>
      <c r="E16" s="128">
        <v>48</v>
      </c>
      <c r="F16" s="128">
        <v>34</v>
      </c>
      <c r="G16" s="353"/>
      <c r="H16" s="128">
        <v>4722</v>
      </c>
      <c r="I16" s="297"/>
      <c r="J16" s="299"/>
    </row>
    <row r="17" spans="1:10" ht="14.1" customHeight="1">
      <c r="A17" s="100" t="s">
        <v>143</v>
      </c>
      <c r="B17" s="128">
        <v>324</v>
      </c>
      <c r="C17" s="128">
        <v>299</v>
      </c>
      <c r="D17" s="128">
        <v>233</v>
      </c>
      <c r="E17" s="128">
        <v>196</v>
      </c>
      <c r="F17" s="128">
        <v>244</v>
      </c>
      <c r="G17" s="353"/>
      <c r="H17" s="128">
        <v>44962</v>
      </c>
      <c r="I17" s="297"/>
      <c r="J17" s="299"/>
    </row>
    <row r="18" spans="1:10" ht="14.1" customHeight="1">
      <c r="A18" s="25"/>
      <c r="B18" s="354"/>
      <c r="C18" s="354"/>
      <c r="D18" s="354"/>
      <c r="E18" s="354"/>
      <c r="F18" s="319"/>
      <c r="G18" s="319"/>
      <c r="H18" s="321"/>
      <c r="I18" s="36"/>
      <c r="J18" s="299"/>
    </row>
    <row r="19" spans="1:10" ht="14.1" customHeight="1">
      <c r="A19" s="29" t="s">
        <v>117</v>
      </c>
      <c r="F19" s="255"/>
      <c r="G19" s="255"/>
      <c r="H19" s="255"/>
      <c r="I19" s="36"/>
      <c r="J19" s="299"/>
    </row>
    <row r="20" spans="1:10" ht="14.1" customHeight="1">
      <c r="F20" s="255"/>
      <c r="G20" s="255" t="s">
        <v>62</v>
      </c>
      <c r="H20" s="255"/>
      <c r="I20" s="36"/>
      <c r="J20" s="299"/>
    </row>
    <row r="21" spans="1:10" ht="14.1" customHeight="1">
      <c r="B21" s="99"/>
      <c r="C21" s="99"/>
      <c r="D21" s="99"/>
      <c r="E21" s="99"/>
      <c r="F21" s="99"/>
      <c r="G21" s="99"/>
      <c r="H21" s="99"/>
      <c r="I21" s="36"/>
      <c r="J21" s="299"/>
    </row>
    <row r="22" spans="1:10" ht="14.1" customHeight="1">
      <c r="B22" s="99"/>
      <c r="C22" s="99"/>
      <c r="D22" s="99"/>
      <c r="E22" s="99"/>
      <c r="F22" s="99"/>
      <c r="G22" s="99"/>
      <c r="H22" s="99"/>
      <c r="I22" s="36"/>
      <c r="J22" s="299"/>
    </row>
    <row r="23" spans="1:10" ht="14.1" customHeight="1">
      <c r="F23" s="255" t="s">
        <v>62</v>
      </c>
      <c r="G23" s="255"/>
      <c r="H23" s="255"/>
      <c r="I23" s="36"/>
      <c r="J23" s="299"/>
    </row>
    <row r="24" spans="1:10" ht="14.1" customHeight="1">
      <c r="F24" s="255"/>
      <c r="G24" s="255"/>
      <c r="H24" s="255"/>
      <c r="I24" s="36"/>
      <c r="J24" s="299"/>
    </row>
    <row r="25" spans="1:10" ht="14.1" customHeight="1">
      <c r="F25" s="255"/>
      <c r="G25" s="255"/>
      <c r="H25" s="255"/>
      <c r="I25" s="36"/>
      <c r="J25" s="299"/>
    </row>
    <row r="26" spans="1:10" ht="14.1" customHeight="1">
      <c r="A26" s="96" t="s">
        <v>418</v>
      </c>
      <c r="B26" s="96"/>
      <c r="C26" s="96"/>
      <c r="D26" s="96"/>
      <c r="E26" s="96"/>
      <c r="F26" s="256"/>
      <c r="G26" s="256"/>
      <c r="H26" s="255"/>
      <c r="I26" s="36"/>
      <c r="J26" s="299"/>
    </row>
    <row r="27" spans="1:10" ht="14.1" customHeight="1">
      <c r="A27" s="12"/>
      <c r="B27" s="12"/>
      <c r="C27" s="12"/>
      <c r="D27" s="12"/>
      <c r="E27" s="12"/>
      <c r="F27" s="12"/>
      <c r="G27" s="12"/>
      <c r="H27" s="255"/>
      <c r="I27" s="36"/>
      <c r="J27" s="299"/>
    </row>
    <row r="28" spans="1:10" ht="14.1" customHeight="1">
      <c r="A28" s="6"/>
      <c r="B28" s="130" t="s">
        <v>6</v>
      </c>
      <c r="C28" s="7"/>
      <c r="D28" s="7"/>
      <c r="E28" s="7"/>
      <c r="F28" s="6"/>
      <c r="G28" s="6"/>
      <c r="H28" s="130" t="s">
        <v>7</v>
      </c>
      <c r="I28" s="36"/>
      <c r="J28" s="299"/>
    </row>
    <row r="29" spans="1:10" ht="14.1" customHeight="1">
      <c r="A29" s="9"/>
      <c r="B29" s="10">
        <v>2012</v>
      </c>
      <c r="C29" s="10">
        <v>2013</v>
      </c>
      <c r="D29" s="10">
        <v>2014</v>
      </c>
      <c r="E29" s="10">
        <v>2015</v>
      </c>
      <c r="F29" s="10">
        <v>2016</v>
      </c>
      <c r="G29" s="55"/>
      <c r="H29" s="10">
        <v>2016</v>
      </c>
      <c r="I29" s="36"/>
      <c r="J29" s="299"/>
    </row>
    <row r="30" spans="1:10" ht="14.1" customHeight="1">
      <c r="A30" s="43"/>
      <c r="B30" s="43"/>
      <c r="C30" s="43"/>
      <c r="D30" s="43"/>
      <c r="E30" s="14"/>
      <c r="F30" s="14"/>
      <c r="G30" s="14"/>
      <c r="H30" s="255"/>
      <c r="I30" s="36"/>
      <c r="J30" s="299"/>
    </row>
    <row r="31" spans="1:10" ht="14.1" customHeight="1">
      <c r="A31" s="100" t="s">
        <v>219</v>
      </c>
      <c r="B31" s="50">
        <v>5047</v>
      </c>
      <c r="C31" s="50">
        <v>4681</v>
      </c>
      <c r="D31" s="50">
        <v>4938</v>
      </c>
      <c r="E31" s="50">
        <v>4737</v>
      </c>
      <c r="F31" s="128">
        <f>SUM(F32:F42)</f>
        <v>4747</v>
      </c>
      <c r="G31" s="332"/>
      <c r="H31" s="128">
        <f t="shared" ref="H31" si="0">SUM(H32:H42)</f>
        <v>715368</v>
      </c>
      <c r="I31" s="298"/>
      <c r="J31" s="299"/>
    </row>
    <row r="32" spans="1:10" ht="14.1" customHeight="1">
      <c r="A32" s="23" t="s">
        <v>142</v>
      </c>
      <c r="B32" s="50">
        <v>113</v>
      </c>
      <c r="C32" s="50">
        <v>114</v>
      </c>
      <c r="D32" s="50">
        <v>108</v>
      </c>
      <c r="E32" s="50">
        <v>98</v>
      </c>
      <c r="F32" s="128">
        <v>116</v>
      </c>
      <c r="G32" s="353"/>
      <c r="H32" s="152">
        <v>26550</v>
      </c>
      <c r="I32" s="296"/>
      <c r="J32" s="299"/>
    </row>
    <row r="33" spans="1:10" ht="14.1" customHeight="1">
      <c r="A33" s="100" t="s">
        <v>141</v>
      </c>
      <c r="B33" s="50">
        <v>65</v>
      </c>
      <c r="C33" s="50">
        <v>52</v>
      </c>
      <c r="D33" s="50">
        <v>54</v>
      </c>
      <c r="E33" s="50">
        <v>73</v>
      </c>
      <c r="F33" s="128">
        <v>92</v>
      </c>
      <c r="G33" s="353"/>
      <c r="H33" s="152">
        <v>14943</v>
      </c>
      <c r="I33" s="296"/>
      <c r="J33" s="299"/>
    </row>
    <row r="34" spans="1:10" ht="14.1" customHeight="1">
      <c r="A34" s="23" t="s">
        <v>140</v>
      </c>
      <c r="B34" s="50">
        <v>316</v>
      </c>
      <c r="C34" s="50">
        <v>342</v>
      </c>
      <c r="D34" s="50">
        <v>395</v>
      </c>
      <c r="E34" s="50">
        <v>340</v>
      </c>
      <c r="F34" s="128">
        <v>390</v>
      </c>
      <c r="G34" s="353"/>
      <c r="H34" s="152">
        <v>69228</v>
      </c>
      <c r="I34" s="296"/>
      <c r="J34" s="299"/>
    </row>
    <row r="35" spans="1:10" ht="14.1" customHeight="1">
      <c r="A35" s="100" t="s">
        <v>139</v>
      </c>
      <c r="B35" s="50">
        <v>82</v>
      </c>
      <c r="C35" s="50">
        <v>136</v>
      </c>
      <c r="D35" s="50">
        <v>175</v>
      </c>
      <c r="E35" s="50">
        <v>171</v>
      </c>
      <c r="F35" s="128">
        <v>184</v>
      </c>
      <c r="G35" s="353"/>
      <c r="H35" s="152">
        <v>35156</v>
      </c>
      <c r="I35" s="296"/>
      <c r="J35" s="299"/>
    </row>
    <row r="36" spans="1:10" ht="14.1" customHeight="1">
      <c r="A36" s="100" t="s">
        <v>138</v>
      </c>
      <c r="B36" s="50">
        <v>3724</v>
      </c>
      <c r="C36" s="50">
        <v>3414</v>
      </c>
      <c r="D36" s="50">
        <v>3338</v>
      </c>
      <c r="E36" s="50">
        <v>3313</v>
      </c>
      <c r="F36" s="128">
        <v>3527</v>
      </c>
      <c r="G36" s="353"/>
      <c r="H36" s="152">
        <v>488895</v>
      </c>
      <c r="I36" s="296"/>
      <c r="J36" s="299"/>
    </row>
    <row r="37" spans="1:10" ht="14.1" customHeight="1">
      <c r="A37" s="100" t="s">
        <v>137</v>
      </c>
      <c r="B37" s="50">
        <v>119</v>
      </c>
      <c r="C37" s="50">
        <v>121</v>
      </c>
      <c r="D37" s="50">
        <v>167</v>
      </c>
      <c r="E37" s="50">
        <v>105</v>
      </c>
      <c r="F37" s="50" t="s">
        <v>31</v>
      </c>
      <c r="G37" s="353"/>
      <c r="H37" s="50" t="s">
        <v>31</v>
      </c>
      <c r="I37" s="296"/>
      <c r="J37" s="299"/>
    </row>
    <row r="38" spans="1:10" ht="14.1" customHeight="1">
      <c r="A38" s="100" t="s">
        <v>135</v>
      </c>
      <c r="B38" s="50">
        <v>308</v>
      </c>
      <c r="C38" s="50">
        <v>225</v>
      </c>
      <c r="D38" s="50">
        <v>286</v>
      </c>
      <c r="E38" s="50">
        <v>305</v>
      </c>
      <c r="F38" s="128">
        <v>215</v>
      </c>
      <c r="G38" s="353"/>
      <c r="H38" s="152">
        <v>30616</v>
      </c>
      <c r="I38" s="296"/>
      <c r="J38" s="299"/>
    </row>
    <row r="39" spans="1:10" ht="14.1" customHeight="1">
      <c r="A39" s="100" t="s">
        <v>136</v>
      </c>
      <c r="B39" s="50">
        <v>2</v>
      </c>
      <c r="C39" s="50">
        <v>6</v>
      </c>
      <c r="D39" s="50">
        <v>8</v>
      </c>
      <c r="E39" s="50">
        <v>5</v>
      </c>
      <c r="F39" s="128">
        <v>7</v>
      </c>
      <c r="G39" s="353"/>
      <c r="H39" s="152">
        <v>4967</v>
      </c>
      <c r="I39" s="296"/>
      <c r="J39" s="299"/>
    </row>
    <row r="40" spans="1:10" ht="14.1" customHeight="1">
      <c r="A40" s="100" t="s">
        <v>133</v>
      </c>
      <c r="B40" s="50">
        <v>103</v>
      </c>
      <c r="C40" s="50">
        <v>70</v>
      </c>
      <c r="D40" s="50">
        <v>78</v>
      </c>
      <c r="E40" s="50">
        <v>60</v>
      </c>
      <c r="F40" s="128">
        <v>63</v>
      </c>
      <c r="G40" s="353"/>
      <c r="H40" s="152">
        <v>8146</v>
      </c>
      <c r="I40" s="296"/>
      <c r="J40" s="299"/>
    </row>
    <row r="41" spans="1:10" ht="14.1" customHeight="1">
      <c r="A41" s="100" t="s">
        <v>134</v>
      </c>
      <c r="B41" s="50" t="s">
        <v>31</v>
      </c>
      <c r="C41" s="50" t="s">
        <v>31</v>
      </c>
      <c r="D41" s="50">
        <v>4</v>
      </c>
      <c r="E41" s="50">
        <v>2</v>
      </c>
      <c r="F41" s="128">
        <v>1</v>
      </c>
      <c r="G41" s="353"/>
      <c r="H41" s="152">
        <v>437</v>
      </c>
      <c r="I41" s="296"/>
      <c r="J41" s="299"/>
    </row>
    <row r="42" spans="1:10" ht="14.1" customHeight="1">
      <c r="A42" s="100" t="s">
        <v>132</v>
      </c>
      <c r="B42" s="50">
        <v>215</v>
      </c>
      <c r="C42" s="50">
        <v>201</v>
      </c>
      <c r="D42" s="50">
        <v>325</v>
      </c>
      <c r="E42" s="50">
        <v>265</v>
      </c>
      <c r="F42" s="128">
        <v>152</v>
      </c>
      <c r="G42" s="353"/>
      <c r="H42" s="152">
        <v>36430</v>
      </c>
      <c r="I42" s="296"/>
      <c r="J42" s="299"/>
    </row>
    <row r="43" spans="1:10" ht="14.1" customHeight="1">
      <c r="A43" s="100" t="s">
        <v>131</v>
      </c>
      <c r="B43" s="50" t="s">
        <v>31</v>
      </c>
      <c r="C43" s="50" t="s">
        <v>31</v>
      </c>
      <c r="D43" s="50" t="s">
        <v>31</v>
      </c>
      <c r="E43" s="50" t="s">
        <v>31</v>
      </c>
      <c r="F43" s="128" t="s">
        <v>31</v>
      </c>
      <c r="G43" s="353"/>
      <c r="H43" s="152">
        <v>16</v>
      </c>
      <c r="I43" s="296"/>
      <c r="J43" s="299"/>
    </row>
    <row r="44" spans="1:10" ht="14.1" customHeight="1">
      <c r="A44" s="100" t="s">
        <v>130</v>
      </c>
      <c r="B44" s="50">
        <v>7</v>
      </c>
      <c r="C44" s="50">
        <v>8</v>
      </c>
      <c r="D44" s="50">
        <v>6</v>
      </c>
      <c r="E44" s="50">
        <v>8</v>
      </c>
      <c r="F44" s="128">
        <v>1</v>
      </c>
      <c r="G44" s="353"/>
      <c r="H44" s="128">
        <v>285</v>
      </c>
      <c r="I44" s="296"/>
      <c r="J44" s="299"/>
    </row>
    <row r="45" spans="1:10" ht="14.1" customHeight="1">
      <c r="A45" s="25"/>
      <c r="B45" s="25" t="s">
        <v>62</v>
      </c>
      <c r="C45" s="25"/>
      <c r="D45" s="25"/>
      <c r="E45" s="25"/>
      <c r="F45" s="26"/>
      <c r="G45" s="26"/>
      <c r="H45" s="27"/>
      <c r="I45" s="36"/>
      <c r="J45" s="297"/>
    </row>
    <row r="46" spans="1:10" ht="14.1" customHeight="1">
      <c r="A46" s="29" t="s">
        <v>117</v>
      </c>
      <c r="I46" s="36"/>
      <c r="J46" s="36"/>
    </row>
    <row r="47" spans="1:10" ht="14.1" customHeight="1">
      <c r="A47" s="94"/>
      <c r="F47" s="128"/>
      <c r="G47" s="353"/>
      <c r="H47" s="152"/>
      <c r="I47" s="36"/>
      <c r="J47" s="36"/>
    </row>
    <row r="48" spans="1:10" ht="9.9499999999999993" customHeight="1">
      <c r="A48" s="94"/>
    </row>
    <row r="49" spans="2:8">
      <c r="B49" s="99"/>
      <c r="C49" s="99"/>
      <c r="D49" s="99"/>
      <c r="E49" s="99"/>
      <c r="F49" s="99"/>
      <c r="G49" s="99"/>
      <c r="H49" s="99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F9 H9 H31" formulaRange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zoomScaleNormal="100" workbookViewId="0">
      <selection activeCell="F29" sqref="F29"/>
    </sheetView>
  </sheetViews>
  <sheetFormatPr baseColWidth="10" defaultRowHeight="12.75"/>
  <cols>
    <col min="1" max="1" width="29.85546875" style="8" customWidth="1"/>
    <col min="2" max="6" width="8.85546875" style="8" customWidth="1"/>
    <col min="7" max="7" width="6.85546875" style="8" customWidth="1"/>
    <col min="8" max="8" width="10.85546875" style="8" customWidth="1"/>
    <col min="9" max="10" width="11.42578125" style="8"/>
    <col min="12" max="16384" width="11.42578125" style="8"/>
  </cols>
  <sheetData>
    <row r="1" spans="1:15" ht="14.1" customHeight="1" thickBot="1">
      <c r="A1" s="1" t="s">
        <v>95</v>
      </c>
      <c r="B1" s="1"/>
      <c r="C1" s="1"/>
      <c r="D1" s="1"/>
      <c r="E1" s="1"/>
      <c r="F1" s="2"/>
      <c r="G1" s="2"/>
      <c r="H1" s="2"/>
    </row>
    <row r="2" spans="1:15" ht="14.1" customHeight="1">
      <c r="A2" s="3"/>
      <c r="B2" s="3"/>
      <c r="C2" s="3"/>
      <c r="D2" s="3"/>
      <c r="E2" s="3"/>
      <c r="F2" s="3"/>
      <c r="G2" s="3"/>
      <c r="K2" s="196" t="s">
        <v>261</v>
      </c>
    </row>
    <row r="3" spans="1:15" ht="14.1" customHeight="1">
      <c r="A3" s="96" t="s">
        <v>421</v>
      </c>
      <c r="B3" s="96"/>
      <c r="C3" s="96"/>
      <c r="D3" s="96"/>
      <c r="E3" s="96"/>
      <c r="F3" s="3"/>
      <c r="G3" s="3"/>
    </row>
    <row r="4" spans="1:15" ht="14.1" customHeight="1">
      <c r="A4" s="96"/>
      <c r="B4" s="96"/>
      <c r="C4" s="96"/>
      <c r="D4" s="96"/>
      <c r="E4" s="96"/>
      <c r="F4" s="3"/>
      <c r="G4" s="3"/>
    </row>
    <row r="5" spans="1:15" ht="14.1" customHeight="1">
      <c r="A5" s="6"/>
      <c r="B5" s="130" t="s">
        <v>6</v>
      </c>
      <c r="C5" s="7"/>
      <c r="D5" s="7"/>
      <c r="E5" s="7"/>
      <c r="F5" s="6"/>
      <c r="G5" s="6"/>
      <c r="H5" s="130" t="s">
        <v>7</v>
      </c>
      <c r="K5" s="246"/>
    </row>
    <row r="6" spans="1:15" ht="14.1" customHeight="1">
      <c r="A6" s="9"/>
      <c r="B6" s="10">
        <v>2012</v>
      </c>
      <c r="C6" s="10">
        <v>2013</v>
      </c>
      <c r="D6" s="10">
        <v>2014</v>
      </c>
      <c r="E6" s="10">
        <v>2015</v>
      </c>
      <c r="F6" s="10">
        <v>2016</v>
      </c>
      <c r="G6" s="55"/>
      <c r="H6" s="10">
        <v>2016</v>
      </c>
      <c r="I6" s="36"/>
      <c r="J6" s="36"/>
      <c r="K6" s="159"/>
    </row>
    <row r="7" spans="1:15" ht="14.1" customHeight="1">
      <c r="A7" s="43"/>
      <c r="B7" s="43"/>
      <c r="C7" s="43"/>
      <c r="D7" s="43"/>
      <c r="E7" s="43"/>
      <c r="F7" s="14"/>
      <c r="G7" s="14"/>
      <c r="I7" s="163"/>
      <c r="J7" s="36"/>
    </row>
    <row r="8" spans="1:15" ht="14.1" customHeight="1">
      <c r="A8" s="139" t="s">
        <v>128</v>
      </c>
      <c r="C8" s="377"/>
      <c r="D8" s="377"/>
      <c r="E8" s="377"/>
      <c r="F8" s="50"/>
      <c r="G8" s="13"/>
      <c r="H8" s="14"/>
      <c r="I8" s="163"/>
      <c r="J8" s="36"/>
    </row>
    <row r="9" spans="1:15" ht="6" customHeight="1">
      <c r="A9" s="48"/>
      <c r="C9" s="377"/>
      <c r="D9" s="377"/>
      <c r="E9" s="377"/>
      <c r="F9" s="50"/>
      <c r="G9" s="13"/>
      <c r="H9" s="14"/>
      <c r="I9" s="163"/>
      <c r="J9" s="36"/>
    </row>
    <row r="10" spans="1:15" ht="14.1" customHeight="1">
      <c r="A10" s="48" t="s">
        <v>156</v>
      </c>
      <c r="B10" s="14">
        <v>638</v>
      </c>
      <c r="C10" s="14">
        <v>655</v>
      </c>
      <c r="D10" s="14">
        <v>650</v>
      </c>
      <c r="E10" s="14">
        <v>707</v>
      </c>
      <c r="F10" s="50">
        <v>712</v>
      </c>
      <c r="G10" s="335"/>
      <c r="H10" s="128">
        <v>102362</v>
      </c>
      <c r="I10" s="300"/>
      <c r="J10" s="298"/>
      <c r="K10" s="191"/>
      <c r="L10" s="99"/>
      <c r="M10" s="99"/>
      <c r="N10" s="99"/>
      <c r="O10" s="99"/>
    </row>
    <row r="11" spans="1:15" ht="14.1" customHeight="1">
      <c r="A11" s="48" t="s">
        <v>155</v>
      </c>
      <c r="B11" s="14">
        <v>10</v>
      </c>
      <c r="C11" s="14">
        <v>13</v>
      </c>
      <c r="D11" s="14">
        <v>9</v>
      </c>
      <c r="E11" s="14">
        <v>16</v>
      </c>
      <c r="F11" s="50" t="s">
        <v>28</v>
      </c>
      <c r="G11" s="335"/>
      <c r="H11" s="128" t="s">
        <v>28</v>
      </c>
      <c r="I11" s="300"/>
      <c r="J11" s="36"/>
      <c r="N11" s="99"/>
    </row>
    <row r="12" spans="1:15" ht="6" customHeight="1">
      <c r="A12" s="48"/>
      <c r="B12" s="50"/>
      <c r="C12" s="50"/>
      <c r="D12" s="50"/>
      <c r="E12" s="50"/>
      <c r="F12" s="50"/>
      <c r="G12" s="335"/>
      <c r="H12" s="128"/>
      <c r="I12" s="300"/>
      <c r="J12" s="36"/>
    </row>
    <row r="13" spans="1:15" ht="14.1" customHeight="1">
      <c r="A13" s="48" t="s">
        <v>154</v>
      </c>
      <c r="B13" s="14">
        <v>904</v>
      </c>
      <c r="C13" s="14">
        <v>931</v>
      </c>
      <c r="D13" s="14">
        <v>953</v>
      </c>
      <c r="E13" s="14">
        <v>977</v>
      </c>
      <c r="F13" s="50">
        <v>983</v>
      </c>
      <c r="G13" s="335"/>
      <c r="H13" s="128">
        <v>142200</v>
      </c>
      <c r="I13" s="300"/>
      <c r="J13" s="36"/>
    </row>
    <row r="14" spans="1:15" ht="14.1" customHeight="1">
      <c r="A14" s="48" t="s">
        <v>153</v>
      </c>
      <c r="B14" s="14">
        <v>13</v>
      </c>
      <c r="C14" s="14">
        <v>16</v>
      </c>
      <c r="D14" s="14">
        <v>11</v>
      </c>
      <c r="E14" s="14">
        <v>20</v>
      </c>
      <c r="F14" s="50">
        <v>25</v>
      </c>
      <c r="G14" s="335"/>
      <c r="H14" s="128">
        <v>1810</v>
      </c>
      <c r="I14" s="300"/>
      <c r="J14" s="36"/>
    </row>
    <row r="15" spans="1:15" ht="14.1" customHeight="1">
      <c r="A15" s="48" t="s">
        <v>152</v>
      </c>
      <c r="B15" s="14">
        <v>891</v>
      </c>
      <c r="C15" s="14">
        <v>915</v>
      </c>
      <c r="D15" s="14">
        <v>942</v>
      </c>
      <c r="E15" s="14">
        <v>957</v>
      </c>
      <c r="F15" s="50">
        <v>958</v>
      </c>
      <c r="G15" s="335"/>
      <c r="H15" s="128">
        <v>140390</v>
      </c>
      <c r="I15" s="300"/>
      <c r="J15" s="36"/>
    </row>
    <row r="16" spans="1:15" ht="14.1" customHeight="1">
      <c r="A16" s="48"/>
      <c r="B16" s="52"/>
      <c r="C16" s="52"/>
      <c r="D16" s="52"/>
      <c r="E16" s="52"/>
      <c r="F16" s="50"/>
      <c r="G16" s="335"/>
      <c r="H16" s="128"/>
      <c r="I16" s="300"/>
      <c r="J16" s="36"/>
    </row>
    <row r="17" spans="1:16" ht="14.1" customHeight="1">
      <c r="A17" s="139" t="s">
        <v>158</v>
      </c>
      <c r="B17" s="52"/>
      <c r="C17" s="52"/>
      <c r="D17" s="52"/>
      <c r="E17" s="52"/>
      <c r="F17" s="50"/>
      <c r="G17" s="335"/>
      <c r="H17" s="128"/>
      <c r="I17" s="300"/>
      <c r="J17" s="36"/>
    </row>
    <row r="18" spans="1:16" ht="6" customHeight="1">
      <c r="A18" s="48"/>
      <c r="B18" s="52"/>
      <c r="C18" s="52"/>
      <c r="D18" s="52"/>
      <c r="E18" s="52"/>
      <c r="F18" s="50"/>
      <c r="G18" s="335"/>
      <c r="H18" s="128"/>
      <c r="I18" s="300"/>
      <c r="J18" s="36"/>
    </row>
    <row r="19" spans="1:16" ht="14.1" customHeight="1">
      <c r="A19" s="48" t="s">
        <v>156</v>
      </c>
      <c r="B19" s="14">
        <v>231</v>
      </c>
      <c r="C19" s="14">
        <v>287</v>
      </c>
      <c r="D19" s="14">
        <v>238</v>
      </c>
      <c r="E19" s="14">
        <v>240</v>
      </c>
      <c r="F19" s="50">
        <v>263</v>
      </c>
      <c r="G19" s="335"/>
      <c r="H19" s="128">
        <v>36721</v>
      </c>
      <c r="I19" s="300"/>
      <c r="J19" s="36"/>
      <c r="K19" s="146"/>
      <c r="N19" s="99"/>
      <c r="O19" s="99"/>
      <c r="P19" s="8" t="s">
        <v>62</v>
      </c>
    </row>
    <row r="20" spans="1:16" ht="14.1" customHeight="1">
      <c r="A20" s="48" t="s">
        <v>155</v>
      </c>
      <c r="B20" s="14">
        <v>5</v>
      </c>
      <c r="C20" s="14">
        <v>12</v>
      </c>
      <c r="D20" s="14">
        <v>8</v>
      </c>
      <c r="E20" s="14">
        <v>10</v>
      </c>
      <c r="F20" s="50" t="s">
        <v>28</v>
      </c>
      <c r="G20" s="335"/>
      <c r="H20" s="128" t="s">
        <v>28</v>
      </c>
      <c r="I20" s="300"/>
      <c r="J20" s="36"/>
      <c r="L20" s="99"/>
      <c r="M20" s="99"/>
      <c r="N20" s="99"/>
    </row>
    <row r="21" spans="1:16" ht="6" customHeight="1">
      <c r="A21" s="48"/>
      <c r="B21" s="50"/>
      <c r="C21" s="50"/>
      <c r="D21" s="50"/>
      <c r="E21" s="50"/>
      <c r="F21" s="50"/>
      <c r="G21" s="335"/>
      <c r="H21" s="128"/>
      <c r="I21" s="300"/>
      <c r="J21" s="36"/>
    </row>
    <row r="22" spans="1:16" ht="14.1" customHeight="1">
      <c r="A22" s="48" t="s">
        <v>154</v>
      </c>
      <c r="B22" s="14">
        <v>383</v>
      </c>
      <c r="C22" s="14">
        <v>459</v>
      </c>
      <c r="D22" s="14">
        <v>387</v>
      </c>
      <c r="E22" s="14">
        <v>385</v>
      </c>
      <c r="F22" s="50">
        <v>427</v>
      </c>
      <c r="G22" s="335"/>
      <c r="H22" s="128">
        <v>57720</v>
      </c>
      <c r="I22" s="300"/>
      <c r="J22" s="36"/>
    </row>
    <row r="23" spans="1:16" ht="14.1" customHeight="1">
      <c r="A23" s="48" t="s">
        <v>153</v>
      </c>
      <c r="B23" s="14">
        <v>8</v>
      </c>
      <c r="C23" s="14">
        <v>14</v>
      </c>
      <c r="D23" s="14">
        <v>8</v>
      </c>
      <c r="E23" s="14">
        <v>14</v>
      </c>
      <c r="F23" s="50">
        <v>21</v>
      </c>
      <c r="G23" s="335"/>
      <c r="H23" s="128">
        <v>1291</v>
      </c>
      <c r="I23" s="300"/>
      <c r="J23" s="36"/>
      <c r="M23" s="95"/>
    </row>
    <row r="24" spans="1:16" ht="14.1" customHeight="1">
      <c r="A24" s="48" t="s">
        <v>152</v>
      </c>
      <c r="B24" s="14">
        <v>375</v>
      </c>
      <c r="C24" s="14">
        <v>445</v>
      </c>
      <c r="D24" s="14">
        <v>379</v>
      </c>
      <c r="E24" s="14">
        <v>371</v>
      </c>
      <c r="F24" s="50">
        <v>406</v>
      </c>
      <c r="G24" s="335"/>
      <c r="H24" s="128">
        <v>56429</v>
      </c>
      <c r="I24" s="300"/>
      <c r="J24" s="36"/>
      <c r="L24" s="95"/>
    </row>
    <row r="25" spans="1:16" ht="14.1" customHeight="1">
      <c r="A25" s="48"/>
      <c r="B25" s="50"/>
      <c r="C25" s="50"/>
      <c r="D25" s="50"/>
      <c r="E25" s="50"/>
      <c r="F25" s="50"/>
      <c r="G25" s="335"/>
      <c r="H25" s="128"/>
      <c r="I25" s="300"/>
      <c r="J25" s="36"/>
      <c r="L25" s="95"/>
    </row>
    <row r="26" spans="1:16" ht="14.1" customHeight="1">
      <c r="A26" s="139" t="s">
        <v>157</v>
      </c>
      <c r="B26" s="52"/>
      <c r="C26" s="52"/>
      <c r="D26" s="52"/>
      <c r="E26" s="52"/>
      <c r="F26" s="50"/>
      <c r="G26" s="335"/>
      <c r="H26" s="128"/>
      <c r="I26" s="300"/>
      <c r="J26" s="36"/>
      <c r="L26" s="135"/>
    </row>
    <row r="27" spans="1:16" ht="6" customHeight="1">
      <c r="A27" s="48"/>
      <c r="B27" s="52"/>
      <c r="C27" s="52"/>
      <c r="D27" s="52"/>
      <c r="E27" s="52"/>
      <c r="F27" s="50"/>
      <c r="G27" s="335"/>
      <c r="H27" s="128"/>
      <c r="I27" s="300"/>
      <c r="J27" s="36"/>
    </row>
    <row r="28" spans="1:16" ht="14.1" customHeight="1">
      <c r="A28" s="48" t="s">
        <v>156</v>
      </c>
      <c r="B28" s="14">
        <v>407</v>
      </c>
      <c r="C28" s="14">
        <v>368</v>
      </c>
      <c r="D28" s="14">
        <v>412</v>
      </c>
      <c r="E28" s="14">
        <v>467</v>
      </c>
      <c r="F28" s="50">
        <v>449</v>
      </c>
      <c r="G28" s="335" t="s">
        <v>62</v>
      </c>
      <c r="H28" s="128">
        <v>65641</v>
      </c>
      <c r="I28" s="300"/>
      <c r="J28" s="298"/>
      <c r="N28" s="99"/>
      <c r="O28" s="99"/>
    </row>
    <row r="29" spans="1:16" ht="14.1" customHeight="1">
      <c r="A29" s="48" t="s">
        <v>155</v>
      </c>
      <c r="B29" s="14">
        <v>5</v>
      </c>
      <c r="C29" s="14">
        <v>1</v>
      </c>
      <c r="D29" s="14">
        <v>1</v>
      </c>
      <c r="E29" s="14">
        <v>6</v>
      </c>
      <c r="F29" s="50" t="s">
        <v>28</v>
      </c>
      <c r="G29" s="335"/>
      <c r="H29" s="128" t="s">
        <v>28</v>
      </c>
      <c r="I29" s="300"/>
      <c r="J29" s="36"/>
      <c r="L29" s="99"/>
      <c r="N29" s="99"/>
    </row>
    <row r="30" spans="1:16" ht="6" customHeight="1">
      <c r="A30" s="48"/>
      <c r="B30" s="50"/>
      <c r="C30" s="50"/>
      <c r="D30" s="50"/>
      <c r="E30" s="50"/>
      <c r="F30" s="50"/>
      <c r="G30" s="335"/>
      <c r="H30" s="128"/>
      <c r="I30" s="300"/>
      <c r="J30" s="36"/>
    </row>
    <row r="31" spans="1:16" ht="14.1" customHeight="1">
      <c r="A31" s="48" t="s">
        <v>154</v>
      </c>
      <c r="B31" s="14">
        <v>521</v>
      </c>
      <c r="C31" s="14">
        <v>472</v>
      </c>
      <c r="D31" s="14">
        <v>566</v>
      </c>
      <c r="E31" s="14">
        <v>592</v>
      </c>
      <c r="F31" s="50">
        <v>556</v>
      </c>
      <c r="G31" s="335"/>
      <c r="H31" s="128">
        <v>84480</v>
      </c>
      <c r="I31" s="300"/>
      <c r="J31" s="36"/>
    </row>
    <row r="32" spans="1:16" ht="14.1" customHeight="1">
      <c r="A32" s="48" t="s">
        <v>153</v>
      </c>
      <c r="B32" s="14">
        <v>5</v>
      </c>
      <c r="C32" s="14">
        <v>2</v>
      </c>
      <c r="D32" s="14">
        <v>3</v>
      </c>
      <c r="E32" s="14">
        <v>6</v>
      </c>
      <c r="F32" s="50">
        <v>4</v>
      </c>
      <c r="G32" s="335"/>
      <c r="H32" s="128">
        <v>519</v>
      </c>
      <c r="I32" s="300"/>
      <c r="J32" s="36"/>
    </row>
    <row r="33" spans="1:10" ht="14.1" customHeight="1">
      <c r="A33" s="48" t="s">
        <v>152</v>
      </c>
      <c r="B33" s="14">
        <v>516</v>
      </c>
      <c r="C33" s="14">
        <v>470</v>
      </c>
      <c r="D33" s="14">
        <v>563</v>
      </c>
      <c r="E33" s="14">
        <v>586</v>
      </c>
      <c r="F33" s="50">
        <v>552</v>
      </c>
      <c r="G33" s="335"/>
      <c r="H33" s="128">
        <v>83961</v>
      </c>
      <c r="I33" s="300"/>
      <c r="J33" s="36"/>
    </row>
    <row r="34" spans="1:10" ht="14.1" customHeight="1">
      <c r="A34" s="25"/>
      <c r="B34" s="26"/>
      <c r="C34" s="26"/>
      <c r="D34" s="26"/>
      <c r="E34" s="26"/>
      <c r="F34" s="26"/>
      <c r="G34" s="26"/>
      <c r="H34" s="27"/>
      <c r="I34" s="36"/>
      <c r="J34" s="36"/>
    </row>
    <row r="35" spans="1:10" ht="14.1" customHeight="1">
      <c r="A35" s="29" t="s">
        <v>151</v>
      </c>
      <c r="I35" s="36"/>
      <c r="J35" s="36"/>
    </row>
    <row r="36" spans="1:10" ht="13.5" customHeight="1">
      <c r="A36" s="94"/>
      <c r="I36" s="36"/>
      <c r="J36" s="36"/>
    </row>
    <row r="37" spans="1:10">
      <c r="I37" s="36"/>
      <c r="J37" s="36"/>
    </row>
    <row r="38" spans="1:10">
      <c r="I38" s="36"/>
      <c r="J38" s="36"/>
    </row>
    <row r="39" spans="1:10">
      <c r="B39" s="99"/>
      <c r="C39" s="99"/>
      <c r="D39" s="99"/>
      <c r="E39" s="99"/>
      <c r="F39" s="99"/>
      <c r="G39" s="99"/>
      <c r="H39" s="99"/>
      <c r="I39" s="36"/>
      <c r="J39" s="36"/>
    </row>
    <row r="40" spans="1:10">
      <c r="B40" s="99"/>
      <c r="C40" s="99"/>
      <c r="D40" s="99"/>
      <c r="E40" s="99"/>
      <c r="F40" s="99"/>
      <c r="G40" s="99"/>
      <c r="H40" s="99"/>
      <c r="I40" s="36"/>
      <c r="J40" s="36"/>
    </row>
    <row r="41" spans="1:10">
      <c r="A41" s="135"/>
      <c r="B41" s="99"/>
      <c r="C41" s="99"/>
      <c r="D41" s="99"/>
      <c r="E41" s="99"/>
      <c r="F41" s="99"/>
      <c r="G41" s="99"/>
      <c r="H41" s="99"/>
    </row>
    <row r="42" spans="1:10">
      <c r="A42" s="138"/>
    </row>
    <row r="43" spans="1:10">
      <c r="A43" s="135"/>
    </row>
    <row r="45" spans="1:10">
      <c r="D45" s="8" t="s">
        <v>62</v>
      </c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P6" sqref="P6"/>
    </sheetView>
  </sheetViews>
  <sheetFormatPr baseColWidth="10" defaultRowHeight="12.75"/>
  <cols>
    <col min="1" max="1" width="29.85546875" style="8" customWidth="1"/>
    <col min="2" max="6" width="8.85546875" style="8" customWidth="1"/>
    <col min="7" max="7" width="7.140625" style="8" customWidth="1"/>
    <col min="8" max="8" width="10.85546875" style="8" customWidth="1"/>
    <col min="9" max="16384" width="11.42578125" style="8"/>
  </cols>
  <sheetData>
    <row r="1" spans="1:11" ht="14.1" customHeight="1" thickBot="1">
      <c r="A1" s="1" t="s">
        <v>95</v>
      </c>
      <c r="B1" s="1"/>
      <c r="C1" s="1"/>
      <c r="D1" s="1"/>
      <c r="E1" s="1"/>
      <c r="F1" s="2"/>
      <c r="G1" s="2"/>
      <c r="H1" s="2"/>
    </row>
    <row r="2" spans="1:11" ht="14.1" customHeight="1">
      <c r="A2" s="3"/>
      <c r="B2" s="3"/>
      <c r="C2" s="3"/>
      <c r="D2" s="3"/>
      <c r="E2" s="3"/>
      <c r="F2" s="3"/>
      <c r="G2" s="3"/>
      <c r="K2" s="196" t="s">
        <v>261</v>
      </c>
    </row>
    <row r="3" spans="1:11" ht="14.1" customHeight="1">
      <c r="A3" s="96" t="s">
        <v>422</v>
      </c>
      <c r="B3" s="96"/>
      <c r="C3" s="96"/>
      <c r="D3" s="96"/>
      <c r="E3" s="96"/>
      <c r="F3" s="3"/>
      <c r="G3" s="3"/>
    </row>
    <row r="4" spans="1:11" ht="14.1" customHeight="1">
      <c r="A4" s="96"/>
      <c r="B4" s="96"/>
      <c r="C4" s="96"/>
      <c r="D4" s="96"/>
      <c r="E4" s="96"/>
      <c r="F4" s="3"/>
      <c r="G4" s="3"/>
    </row>
    <row r="5" spans="1:11" ht="14.1" customHeight="1">
      <c r="A5" s="6"/>
      <c r="B5" s="130" t="s">
        <v>6</v>
      </c>
      <c r="C5" s="7"/>
      <c r="D5" s="7"/>
      <c r="E5" s="7"/>
      <c r="F5" s="6"/>
      <c r="G5" s="6"/>
      <c r="H5" s="130" t="s">
        <v>7</v>
      </c>
    </row>
    <row r="6" spans="1:11" ht="14.1" customHeight="1">
      <c r="A6" s="9"/>
      <c r="B6" s="10">
        <v>2011</v>
      </c>
      <c r="C6" s="10">
        <v>2012</v>
      </c>
      <c r="D6" s="10">
        <v>2013</v>
      </c>
      <c r="E6" s="10">
        <v>2014</v>
      </c>
      <c r="F6" s="10">
        <v>2015</v>
      </c>
      <c r="G6" s="55"/>
      <c r="H6" s="10">
        <v>2015</v>
      </c>
    </row>
    <row r="7" spans="1:11" ht="8.1" customHeight="1">
      <c r="A7" s="43"/>
      <c r="B7" s="43"/>
      <c r="C7" s="43"/>
      <c r="D7" s="43"/>
      <c r="E7" s="43"/>
      <c r="F7" s="14"/>
      <c r="G7" s="14"/>
    </row>
    <row r="8" spans="1:11" ht="14.1" customHeight="1">
      <c r="A8" s="45" t="s">
        <v>170</v>
      </c>
      <c r="B8" s="43"/>
      <c r="C8" s="43"/>
      <c r="D8" s="43"/>
      <c r="E8" s="43"/>
      <c r="F8" s="14"/>
      <c r="G8" s="14"/>
    </row>
    <row r="9" spans="1:11" ht="14.1" customHeight="1">
      <c r="A9" s="100" t="s">
        <v>169</v>
      </c>
      <c r="C9" s="377"/>
      <c r="D9" s="377"/>
      <c r="E9" s="377"/>
      <c r="F9" s="50"/>
      <c r="G9" s="13"/>
      <c r="H9" s="14"/>
    </row>
    <row r="10" spans="1:11" ht="14.1" customHeight="1">
      <c r="A10" s="23" t="s">
        <v>163</v>
      </c>
      <c r="B10" s="378">
        <v>27</v>
      </c>
      <c r="C10" s="143">
        <v>22</v>
      </c>
      <c r="D10" s="143">
        <v>40</v>
      </c>
      <c r="E10" s="50">
        <v>22</v>
      </c>
      <c r="F10" s="50" t="s">
        <v>318</v>
      </c>
      <c r="G10" s="333"/>
      <c r="H10" s="14">
        <v>2398</v>
      </c>
      <c r="I10" s="115"/>
    </row>
    <row r="11" spans="1:11" ht="14.1" customHeight="1">
      <c r="A11" s="23" t="s">
        <v>162</v>
      </c>
      <c r="B11" s="128">
        <v>1</v>
      </c>
      <c r="C11" s="50" t="s">
        <v>31</v>
      </c>
      <c r="D11" s="50">
        <v>2</v>
      </c>
      <c r="E11" s="50">
        <v>2</v>
      </c>
      <c r="F11" s="50">
        <v>1</v>
      </c>
      <c r="G11" s="333"/>
      <c r="H11" s="14">
        <v>75</v>
      </c>
      <c r="I11" s="115"/>
    </row>
    <row r="12" spans="1:11" ht="14.1" customHeight="1">
      <c r="A12" s="23" t="s">
        <v>161</v>
      </c>
      <c r="B12" s="128">
        <v>39</v>
      </c>
      <c r="C12" s="50">
        <v>35</v>
      </c>
      <c r="D12" s="50">
        <v>80</v>
      </c>
      <c r="E12" s="50">
        <v>40</v>
      </c>
      <c r="F12" s="50">
        <v>31</v>
      </c>
      <c r="G12" s="333"/>
      <c r="H12" s="14">
        <v>3917</v>
      </c>
      <c r="I12" s="115"/>
    </row>
    <row r="13" spans="1:11" ht="14.1" customHeight="1">
      <c r="A13" s="23" t="s">
        <v>160</v>
      </c>
      <c r="B13" s="128">
        <v>1</v>
      </c>
      <c r="C13" s="50">
        <v>2</v>
      </c>
      <c r="D13" s="50">
        <v>6</v>
      </c>
      <c r="E13" s="50" t="s">
        <v>28</v>
      </c>
      <c r="F13" s="257" t="s">
        <v>28</v>
      </c>
      <c r="G13" s="333"/>
      <c r="H13" s="257" t="s">
        <v>28</v>
      </c>
      <c r="I13" s="115"/>
    </row>
    <row r="14" spans="1:11" ht="6.75" customHeight="1">
      <c r="A14" s="100"/>
      <c r="B14" s="128"/>
      <c r="C14" s="50"/>
      <c r="D14" s="50"/>
      <c r="E14" s="50"/>
      <c r="F14" s="50"/>
      <c r="G14" s="333"/>
      <c r="H14" s="14"/>
      <c r="I14" s="115"/>
    </row>
    <row r="15" spans="1:11" ht="14.1" customHeight="1">
      <c r="A15" s="100" t="s">
        <v>168</v>
      </c>
      <c r="B15" s="128"/>
      <c r="C15" s="50"/>
      <c r="D15" s="50"/>
      <c r="E15" s="50"/>
      <c r="F15" s="50"/>
      <c r="G15" s="333"/>
      <c r="H15" s="14"/>
      <c r="I15" s="115"/>
    </row>
    <row r="16" spans="1:11" ht="14.1" customHeight="1">
      <c r="A16" s="23" t="s">
        <v>163</v>
      </c>
      <c r="B16" s="128">
        <v>12</v>
      </c>
      <c r="C16" s="50">
        <v>12</v>
      </c>
      <c r="D16" s="50">
        <v>15</v>
      </c>
      <c r="E16" s="50">
        <v>11</v>
      </c>
      <c r="F16" s="50">
        <v>14</v>
      </c>
      <c r="G16" s="333"/>
      <c r="H16" s="14">
        <v>8431</v>
      </c>
      <c r="I16" s="115"/>
    </row>
    <row r="17" spans="1:9" ht="14.1" customHeight="1">
      <c r="A17" s="23" t="s">
        <v>162</v>
      </c>
      <c r="B17" s="128" t="s">
        <v>31</v>
      </c>
      <c r="C17" s="50">
        <v>2</v>
      </c>
      <c r="D17" s="50" t="s">
        <v>31</v>
      </c>
      <c r="E17" s="50" t="s">
        <v>31</v>
      </c>
      <c r="F17" s="50">
        <v>0</v>
      </c>
      <c r="G17" s="333"/>
      <c r="H17" s="14">
        <v>202</v>
      </c>
      <c r="I17" s="115"/>
    </row>
    <row r="18" spans="1:9" ht="14.1" customHeight="1">
      <c r="A18" s="23" t="s">
        <v>161</v>
      </c>
      <c r="B18" s="128">
        <v>19</v>
      </c>
      <c r="C18" s="50">
        <v>18</v>
      </c>
      <c r="D18" s="50">
        <v>27</v>
      </c>
      <c r="E18" s="50">
        <v>17</v>
      </c>
      <c r="F18" s="50">
        <v>19</v>
      </c>
      <c r="G18" s="333"/>
      <c r="H18" s="14">
        <v>13580</v>
      </c>
      <c r="I18" s="115"/>
    </row>
    <row r="19" spans="1:9" ht="14.1" customHeight="1">
      <c r="A19" s="23" t="s">
        <v>160</v>
      </c>
      <c r="B19" s="128">
        <v>1</v>
      </c>
      <c r="C19" s="50" t="s">
        <v>31</v>
      </c>
      <c r="D19" s="50" t="s">
        <v>31</v>
      </c>
      <c r="E19" s="50" t="s">
        <v>28</v>
      </c>
      <c r="F19" s="50" t="s">
        <v>28</v>
      </c>
      <c r="G19" s="333"/>
      <c r="H19" s="257" t="s">
        <v>28</v>
      </c>
      <c r="I19" s="115"/>
    </row>
    <row r="20" spans="1:9" ht="6.75" customHeight="1">
      <c r="A20" s="100"/>
      <c r="B20" s="379"/>
      <c r="C20" s="141"/>
      <c r="D20" s="141"/>
      <c r="E20" s="50"/>
      <c r="F20" s="50"/>
      <c r="G20" s="333"/>
      <c r="H20" s="14"/>
      <c r="I20" s="115"/>
    </row>
    <row r="21" spans="1:9" ht="14.1" customHeight="1">
      <c r="A21" s="100" t="s">
        <v>167</v>
      </c>
      <c r="B21" s="128"/>
      <c r="C21" s="50"/>
      <c r="D21" s="50"/>
      <c r="E21" s="50"/>
      <c r="F21" s="50"/>
      <c r="G21" s="333"/>
      <c r="H21" s="14"/>
      <c r="I21" s="115"/>
    </row>
    <row r="22" spans="1:9" ht="14.1" customHeight="1">
      <c r="A22" s="23" t="s">
        <v>163</v>
      </c>
      <c r="B22" s="128">
        <v>182</v>
      </c>
      <c r="C22" s="50">
        <v>185</v>
      </c>
      <c r="D22" s="50">
        <v>208</v>
      </c>
      <c r="E22" s="50">
        <v>192</v>
      </c>
      <c r="F22" s="50">
        <v>195</v>
      </c>
      <c r="G22" s="333"/>
      <c r="H22" s="14">
        <v>20709</v>
      </c>
      <c r="I22" s="115"/>
    </row>
    <row r="23" spans="1:9" ht="14.1" customHeight="1">
      <c r="A23" s="23" t="s">
        <v>162</v>
      </c>
      <c r="B23" s="128">
        <v>13</v>
      </c>
      <c r="C23" s="50">
        <v>6</v>
      </c>
      <c r="D23" s="50">
        <v>10</v>
      </c>
      <c r="E23" s="50">
        <v>5</v>
      </c>
      <c r="F23" s="50">
        <v>13</v>
      </c>
      <c r="G23" s="333"/>
      <c r="H23" s="14">
        <v>862</v>
      </c>
      <c r="I23" s="115"/>
    </row>
    <row r="24" spans="1:9" ht="14.1" customHeight="1">
      <c r="A24" s="23" t="s">
        <v>161</v>
      </c>
      <c r="B24" s="128">
        <v>294</v>
      </c>
      <c r="C24" s="50">
        <v>304</v>
      </c>
      <c r="D24" s="50">
        <v>308</v>
      </c>
      <c r="E24" s="50">
        <v>303</v>
      </c>
      <c r="F24" s="50">
        <v>295</v>
      </c>
      <c r="G24" s="333"/>
      <c r="H24" s="14">
        <v>31022</v>
      </c>
      <c r="I24" s="115"/>
    </row>
    <row r="25" spans="1:9" ht="14.1" customHeight="1">
      <c r="A25" s="23" t="s">
        <v>160</v>
      </c>
      <c r="B25" s="128">
        <v>24</v>
      </c>
      <c r="C25" s="50">
        <v>29</v>
      </c>
      <c r="D25" s="50">
        <v>19</v>
      </c>
      <c r="E25" s="50" t="s">
        <v>28</v>
      </c>
      <c r="F25" s="50" t="s">
        <v>28</v>
      </c>
      <c r="G25" s="333"/>
      <c r="H25" s="257" t="s">
        <v>28</v>
      </c>
      <c r="I25" s="115"/>
    </row>
    <row r="26" spans="1:9" ht="6.75" customHeight="1">
      <c r="A26" s="100"/>
      <c r="B26" s="128"/>
      <c r="C26" s="50"/>
      <c r="D26" s="50"/>
      <c r="E26" s="50"/>
      <c r="F26" s="50"/>
      <c r="G26" s="333"/>
      <c r="H26" s="14"/>
      <c r="I26" s="115"/>
    </row>
    <row r="27" spans="1:9" ht="14.1" customHeight="1">
      <c r="A27" s="100" t="s">
        <v>166</v>
      </c>
      <c r="B27" s="128"/>
      <c r="C27" s="50"/>
      <c r="D27" s="50"/>
      <c r="E27" s="50"/>
      <c r="F27" s="50"/>
      <c r="G27" s="333"/>
      <c r="H27" s="14"/>
      <c r="I27" s="115"/>
    </row>
    <row r="28" spans="1:9" ht="14.1" customHeight="1">
      <c r="A28" s="23" t="s">
        <v>163</v>
      </c>
      <c r="B28" s="379">
        <v>12</v>
      </c>
      <c r="C28" s="141">
        <v>9</v>
      </c>
      <c r="D28" s="141">
        <v>19</v>
      </c>
      <c r="E28" s="50">
        <v>10</v>
      </c>
      <c r="F28" s="50">
        <v>12</v>
      </c>
      <c r="G28" s="333"/>
      <c r="H28" s="14">
        <v>1014</v>
      </c>
      <c r="I28" s="115"/>
    </row>
    <row r="29" spans="1:9" ht="14.1" customHeight="1">
      <c r="A29" s="23" t="s">
        <v>162</v>
      </c>
      <c r="B29" s="379">
        <v>2</v>
      </c>
      <c r="C29" s="141" t="s">
        <v>31</v>
      </c>
      <c r="D29" s="141">
        <v>1</v>
      </c>
      <c r="E29" s="50" t="s">
        <v>31</v>
      </c>
      <c r="F29" s="286" t="s">
        <v>31</v>
      </c>
      <c r="G29" s="333"/>
      <c r="H29" s="14">
        <v>43</v>
      </c>
      <c r="I29" s="115"/>
    </row>
    <row r="30" spans="1:9" ht="14.1" customHeight="1">
      <c r="A30" s="23" t="s">
        <v>161</v>
      </c>
      <c r="B30" s="379">
        <v>12</v>
      </c>
      <c r="C30" s="141">
        <v>12</v>
      </c>
      <c r="D30" s="141">
        <v>23</v>
      </c>
      <c r="E30" s="50">
        <v>16</v>
      </c>
      <c r="F30" s="50">
        <v>19</v>
      </c>
      <c r="G30" s="333"/>
      <c r="H30" s="14">
        <v>1511</v>
      </c>
      <c r="I30" s="115"/>
    </row>
    <row r="31" spans="1:9" ht="14.1" customHeight="1">
      <c r="A31" s="23" t="s">
        <v>160</v>
      </c>
      <c r="B31" s="128">
        <v>1</v>
      </c>
      <c r="C31" s="50">
        <v>1</v>
      </c>
      <c r="D31" s="50">
        <v>4</v>
      </c>
      <c r="E31" s="50" t="s">
        <v>28</v>
      </c>
      <c r="F31" s="50" t="s">
        <v>28</v>
      </c>
      <c r="G31" s="333"/>
      <c r="H31" s="257" t="s">
        <v>28</v>
      </c>
      <c r="I31" s="115"/>
    </row>
    <row r="32" spans="1:9" ht="6.75" customHeight="1">
      <c r="A32" s="142"/>
      <c r="B32" s="128"/>
      <c r="C32" s="50"/>
      <c r="D32" s="50"/>
      <c r="E32" s="50"/>
      <c r="F32" s="50"/>
      <c r="G32" s="333"/>
      <c r="H32" s="14"/>
      <c r="I32" s="115"/>
    </row>
    <row r="33" spans="1:9" ht="14.1" customHeight="1">
      <c r="A33" s="142" t="s">
        <v>165</v>
      </c>
      <c r="B33" s="128"/>
      <c r="C33" s="50"/>
      <c r="D33" s="50"/>
      <c r="E33" s="70"/>
      <c r="F33" s="70"/>
      <c r="G33" s="322"/>
      <c r="H33" s="70"/>
      <c r="I33" s="115"/>
    </row>
    <row r="34" spans="1:9" ht="14.1" customHeight="1">
      <c r="A34" s="23" t="s">
        <v>163</v>
      </c>
      <c r="B34" s="128" t="s">
        <v>31</v>
      </c>
      <c r="C34" s="50">
        <v>2</v>
      </c>
      <c r="D34" s="50">
        <v>3</v>
      </c>
      <c r="E34" s="50" t="s">
        <v>31</v>
      </c>
      <c r="F34" s="50">
        <v>4</v>
      </c>
      <c r="G34" s="333"/>
      <c r="H34" s="14">
        <v>127</v>
      </c>
      <c r="I34" s="115"/>
    </row>
    <row r="35" spans="1:9" ht="14.1" customHeight="1">
      <c r="A35" s="23" t="s">
        <v>162</v>
      </c>
      <c r="B35" s="128" t="s">
        <v>31</v>
      </c>
      <c r="C35" s="50" t="s">
        <v>31</v>
      </c>
      <c r="D35" s="50">
        <v>1</v>
      </c>
      <c r="E35" s="50" t="s">
        <v>31</v>
      </c>
      <c r="F35" s="50" t="s">
        <v>31</v>
      </c>
      <c r="G35" s="333"/>
      <c r="H35" s="14">
        <v>8</v>
      </c>
      <c r="I35" s="115"/>
    </row>
    <row r="36" spans="1:9" ht="14.1" customHeight="1">
      <c r="A36" s="23" t="s">
        <v>161</v>
      </c>
      <c r="B36" s="128" t="s">
        <v>31</v>
      </c>
      <c r="C36" s="50">
        <v>2</v>
      </c>
      <c r="D36" s="50">
        <v>3</v>
      </c>
      <c r="E36" s="50" t="s">
        <v>31</v>
      </c>
      <c r="F36" s="50">
        <v>4</v>
      </c>
      <c r="G36" s="333"/>
      <c r="H36" s="14">
        <v>154</v>
      </c>
      <c r="I36" s="115"/>
    </row>
    <row r="37" spans="1:9" ht="14.1" customHeight="1">
      <c r="A37" s="23" t="s">
        <v>160</v>
      </c>
      <c r="B37" s="128" t="s">
        <v>31</v>
      </c>
      <c r="C37" s="50">
        <v>1</v>
      </c>
      <c r="D37" s="50" t="s">
        <v>31</v>
      </c>
      <c r="E37" s="50" t="s">
        <v>28</v>
      </c>
      <c r="F37" s="141" t="s">
        <v>28</v>
      </c>
      <c r="G37" s="333"/>
      <c r="H37" s="257" t="s">
        <v>28</v>
      </c>
      <c r="I37" s="115"/>
    </row>
    <row r="38" spans="1:9" ht="6.75" customHeight="1">
      <c r="A38" s="142"/>
      <c r="B38" s="128"/>
      <c r="C38" s="50"/>
      <c r="D38" s="50"/>
      <c r="E38" s="50"/>
      <c r="F38" s="50"/>
      <c r="G38" s="333"/>
      <c r="H38" s="14"/>
      <c r="I38" s="115"/>
    </row>
    <row r="39" spans="1:9" ht="14.1" customHeight="1">
      <c r="A39" s="142" t="s">
        <v>164</v>
      </c>
      <c r="B39" s="128"/>
      <c r="C39" s="50"/>
      <c r="D39" s="50"/>
      <c r="E39" s="50"/>
      <c r="F39" s="50"/>
      <c r="G39" s="333"/>
      <c r="H39" s="14"/>
      <c r="I39" s="115"/>
    </row>
    <row r="40" spans="1:9" ht="14.1" customHeight="1">
      <c r="A40" s="23" t="s">
        <v>163</v>
      </c>
      <c r="B40" s="128">
        <v>1</v>
      </c>
      <c r="C40" s="50">
        <v>1</v>
      </c>
      <c r="D40" s="50">
        <v>1</v>
      </c>
      <c r="E40" s="50">
        <v>2</v>
      </c>
      <c r="F40" s="50" t="s">
        <v>31</v>
      </c>
      <c r="G40" s="333"/>
      <c r="H40" s="14">
        <v>237</v>
      </c>
      <c r="I40" s="115"/>
    </row>
    <row r="41" spans="1:9" ht="14.1" customHeight="1">
      <c r="A41" s="23" t="s">
        <v>162</v>
      </c>
      <c r="B41" s="128" t="s">
        <v>31</v>
      </c>
      <c r="C41" s="50" t="s">
        <v>31</v>
      </c>
      <c r="D41" s="50" t="s">
        <v>31</v>
      </c>
      <c r="E41" s="50" t="s">
        <v>31</v>
      </c>
      <c r="F41" s="141" t="s">
        <v>31</v>
      </c>
      <c r="G41" s="333"/>
      <c r="H41" s="14">
        <v>5</v>
      </c>
      <c r="I41" s="275"/>
    </row>
    <row r="42" spans="1:9" ht="14.1" customHeight="1">
      <c r="A42" s="23" t="s">
        <v>161</v>
      </c>
      <c r="B42" s="128">
        <v>1</v>
      </c>
      <c r="C42" s="50">
        <v>4</v>
      </c>
      <c r="D42" s="50">
        <v>1</v>
      </c>
      <c r="E42" s="50">
        <v>3</v>
      </c>
      <c r="F42" s="50" t="s">
        <v>31</v>
      </c>
      <c r="G42" s="333"/>
      <c r="H42" s="14">
        <v>338</v>
      </c>
      <c r="I42" s="275"/>
    </row>
    <row r="43" spans="1:9" ht="14.1" customHeight="1">
      <c r="A43" s="23" t="s">
        <v>160</v>
      </c>
      <c r="B43" s="128" t="s">
        <v>31</v>
      </c>
      <c r="C43" s="50" t="s">
        <v>31</v>
      </c>
      <c r="D43" s="50" t="s">
        <v>31</v>
      </c>
      <c r="E43" s="50" t="s">
        <v>28</v>
      </c>
      <c r="F43" s="141" t="s">
        <v>28</v>
      </c>
      <c r="G43" s="333"/>
      <c r="H43" s="257" t="s">
        <v>28</v>
      </c>
      <c r="I43" s="275"/>
    </row>
    <row r="44" spans="1:9" ht="6.75" customHeight="1">
      <c r="A44" s="3"/>
      <c r="B44" s="128"/>
      <c r="C44" s="50"/>
      <c r="D44" s="50"/>
      <c r="E44" s="50"/>
      <c r="F44" s="50"/>
      <c r="G44" s="333"/>
      <c r="H44" s="14"/>
      <c r="I44" s="275"/>
    </row>
    <row r="45" spans="1:9" ht="14.1" customHeight="1">
      <c r="A45" s="140" t="s">
        <v>317</v>
      </c>
      <c r="B45" s="128"/>
      <c r="C45" s="50"/>
      <c r="D45" s="50"/>
      <c r="E45" s="50"/>
      <c r="F45" s="50"/>
      <c r="G45" s="333"/>
      <c r="H45" s="14"/>
      <c r="I45" s="275"/>
    </row>
    <row r="46" spans="1:9" ht="14.1" customHeight="1">
      <c r="A46" s="23" t="s">
        <v>163</v>
      </c>
      <c r="B46" s="128">
        <v>417</v>
      </c>
      <c r="C46" s="50">
        <v>407</v>
      </c>
      <c r="D46" s="50">
        <v>369</v>
      </c>
      <c r="E46" s="50">
        <v>412</v>
      </c>
      <c r="F46" s="50">
        <v>467</v>
      </c>
      <c r="G46" s="333"/>
      <c r="H46" s="14">
        <v>63198</v>
      </c>
      <c r="I46" s="115"/>
    </row>
    <row r="47" spans="1:9" ht="14.1" customHeight="1">
      <c r="A47" s="23" t="s">
        <v>162</v>
      </c>
      <c r="B47" s="128">
        <v>6</v>
      </c>
      <c r="C47" s="50">
        <v>5</v>
      </c>
      <c r="D47" s="50">
        <v>2</v>
      </c>
      <c r="E47" s="50">
        <v>3</v>
      </c>
      <c r="F47" s="50">
        <v>6</v>
      </c>
      <c r="G47" s="333"/>
      <c r="H47" s="14">
        <v>441</v>
      </c>
      <c r="I47" s="275"/>
    </row>
    <row r="48" spans="1:9" ht="14.1" customHeight="1">
      <c r="A48" s="23" t="s">
        <v>161</v>
      </c>
      <c r="B48" s="128">
        <v>532</v>
      </c>
      <c r="C48" s="50">
        <v>516</v>
      </c>
      <c r="D48" s="50">
        <v>473</v>
      </c>
      <c r="E48" s="50">
        <v>563</v>
      </c>
      <c r="F48" s="50">
        <v>586</v>
      </c>
      <c r="G48" s="333"/>
      <c r="H48" s="14">
        <v>81675</v>
      </c>
      <c r="I48" s="275"/>
    </row>
    <row r="49" spans="1:9" ht="14.1" customHeight="1">
      <c r="A49" s="23" t="s">
        <v>160</v>
      </c>
      <c r="B49" s="128">
        <v>48</v>
      </c>
      <c r="C49" s="50">
        <v>38</v>
      </c>
      <c r="D49" s="50">
        <v>40</v>
      </c>
      <c r="E49" s="50" t="s">
        <v>28</v>
      </c>
      <c r="F49" s="50" t="s">
        <v>28</v>
      </c>
      <c r="G49" s="333"/>
      <c r="H49" s="257" t="s">
        <v>28</v>
      </c>
      <c r="I49" s="275"/>
    </row>
    <row r="50" spans="1:9" ht="8.1" customHeight="1">
      <c r="A50" s="23"/>
      <c r="B50" s="26"/>
      <c r="C50" s="26"/>
      <c r="D50" s="26"/>
      <c r="E50" s="26"/>
      <c r="F50" s="26"/>
      <c r="G50" s="26"/>
      <c r="H50" s="27"/>
    </row>
    <row r="51" spans="1:9" ht="14.1" customHeight="1">
      <c r="A51" s="29" t="s">
        <v>159</v>
      </c>
    </row>
    <row r="52" spans="1:9">
      <c r="A52" s="132" t="s">
        <v>319</v>
      </c>
    </row>
    <row r="54" spans="1:9" ht="9.9499999999999993" customHeight="1">
      <c r="A54" s="132"/>
    </row>
    <row r="61" spans="1:9">
      <c r="D61" s="8" t="s">
        <v>62</v>
      </c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zoomScaleNormal="100" workbookViewId="0">
      <selection activeCell="P6" sqref="P6"/>
    </sheetView>
  </sheetViews>
  <sheetFormatPr baseColWidth="10" defaultRowHeight="12.75"/>
  <cols>
    <col min="1" max="1" width="40.7109375" style="8" customWidth="1"/>
    <col min="2" max="6" width="10.28515625" style="8" customWidth="1"/>
    <col min="7" max="7" width="11.42578125" style="8"/>
    <col min="8" max="8" width="2.140625" style="211" customWidth="1"/>
    <col min="9" max="16384" width="11.42578125" style="8"/>
  </cols>
  <sheetData>
    <row r="1" spans="1:20" ht="13.5" thickBot="1">
      <c r="A1" s="1" t="s">
        <v>95</v>
      </c>
      <c r="B1" s="2"/>
      <c r="C1" s="2"/>
      <c r="D1" s="2"/>
      <c r="E1" s="2"/>
      <c r="F1" s="2"/>
      <c r="G1" s="3"/>
      <c r="H1" s="212"/>
      <c r="I1" s="3"/>
    </row>
    <row r="2" spans="1:20" ht="14.25">
      <c r="I2" s="196" t="s">
        <v>261</v>
      </c>
    </row>
    <row r="3" spans="1:20" ht="14.1" customHeight="1">
      <c r="A3" s="65" t="s">
        <v>280</v>
      </c>
      <c r="B3" s="5"/>
      <c r="C3" s="5"/>
      <c r="D3" s="5"/>
      <c r="E3" s="5"/>
      <c r="F3" s="5"/>
      <c r="G3" s="3"/>
      <c r="H3" s="21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>
      <c r="A4" s="3"/>
      <c r="B4" s="3"/>
      <c r="C4" s="3"/>
      <c r="D4" s="3"/>
      <c r="E4" s="3"/>
      <c r="F4" s="3"/>
      <c r="G4" s="3"/>
      <c r="H4" s="21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>
      <c r="A5" s="37" t="s">
        <v>392</v>
      </c>
      <c r="B5" s="3"/>
      <c r="C5" s="3"/>
      <c r="D5" s="3"/>
      <c r="E5" s="3"/>
      <c r="F5" s="3"/>
      <c r="G5" s="3"/>
      <c r="H5" s="21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4.1" customHeight="1">
      <c r="A6" s="3"/>
      <c r="B6" s="3"/>
      <c r="C6" s="3"/>
      <c r="D6" s="3"/>
      <c r="E6" s="3"/>
      <c r="F6" s="3"/>
      <c r="G6" s="3"/>
      <c r="H6" s="212"/>
      <c r="I6" s="218"/>
      <c r="J6" s="218"/>
      <c r="K6" s="218"/>
      <c r="L6" s="218"/>
      <c r="M6" s="218"/>
      <c r="N6" s="3"/>
      <c r="O6" s="3"/>
      <c r="P6" s="3"/>
      <c r="Q6" s="3"/>
      <c r="R6" s="3"/>
      <c r="S6" s="3"/>
      <c r="T6" s="3"/>
    </row>
    <row r="7" spans="1:20" ht="14.1" customHeight="1">
      <c r="A7" s="38" t="s">
        <v>19</v>
      </c>
      <c r="B7" s="3"/>
      <c r="C7" s="3"/>
      <c r="D7" s="3"/>
      <c r="E7" s="3"/>
      <c r="F7" s="3"/>
      <c r="G7" s="3"/>
      <c r="H7" s="212"/>
      <c r="I7" s="218"/>
      <c r="J7" s="218"/>
      <c r="K7" s="218"/>
      <c r="L7" s="218"/>
      <c r="M7" s="218"/>
      <c r="N7" s="3"/>
      <c r="O7" s="3"/>
      <c r="P7" s="3"/>
      <c r="Q7" s="3"/>
      <c r="R7" s="3"/>
      <c r="S7" s="3"/>
      <c r="T7" s="3"/>
    </row>
    <row r="8" spans="1:20" ht="9.9499999999999993" customHeight="1">
      <c r="A8" s="5"/>
      <c r="B8" s="12"/>
      <c r="C8" s="12"/>
      <c r="D8" s="12"/>
      <c r="E8" s="12"/>
      <c r="F8" s="12"/>
      <c r="G8" s="3"/>
      <c r="H8" s="212"/>
      <c r="I8" s="3"/>
      <c r="J8" s="218"/>
      <c r="K8" s="218"/>
      <c r="L8" s="218"/>
      <c r="M8" s="218"/>
      <c r="N8" s="3"/>
      <c r="O8" s="3"/>
      <c r="P8" s="3"/>
      <c r="Q8" s="3"/>
      <c r="R8" s="3"/>
      <c r="S8" s="3"/>
      <c r="T8" s="3"/>
    </row>
    <row r="9" spans="1:20" ht="10.5" customHeight="1">
      <c r="A9" s="6"/>
      <c r="B9" s="120" t="s">
        <v>86</v>
      </c>
      <c r="C9" s="120" t="s">
        <v>87</v>
      </c>
      <c r="D9" s="120" t="s">
        <v>393</v>
      </c>
      <c r="E9" s="120" t="s">
        <v>88</v>
      </c>
      <c r="F9" s="121" t="s">
        <v>290</v>
      </c>
      <c r="I9" s="3"/>
      <c r="J9" s="218"/>
      <c r="K9" s="218"/>
      <c r="L9" s="218"/>
      <c r="M9" s="218"/>
      <c r="N9" s="3"/>
      <c r="O9" s="3"/>
      <c r="P9" s="3"/>
      <c r="Q9" s="3"/>
      <c r="R9" s="3"/>
      <c r="S9" s="3"/>
      <c r="T9" s="3"/>
    </row>
    <row r="10" spans="1:20" s="32" customFormat="1" ht="10.5" customHeight="1">
      <c r="A10" s="39"/>
      <c r="B10" s="40" t="s">
        <v>89</v>
      </c>
      <c r="C10" s="40" t="s">
        <v>90</v>
      </c>
      <c r="D10" s="40" t="s">
        <v>91</v>
      </c>
      <c r="E10" s="40" t="s">
        <v>92</v>
      </c>
      <c r="F10" s="122" t="s">
        <v>291</v>
      </c>
      <c r="I10" s="3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10.5" customHeight="1">
      <c r="A11" s="9"/>
      <c r="B11" s="123"/>
      <c r="C11" s="123"/>
      <c r="D11" s="123"/>
      <c r="E11" s="123"/>
      <c r="F11" s="123" t="s">
        <v>93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4.1" customHeight="1">
      <c r="A12" s="12"/>
      <c r="B12" s="13"/>
      <c r="C12" s="13"/>
      <c r="D12" s="3"/>
      <c r="E12" s="13"/>
      <c r="F12" s="1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4.1" customHeight="1">
      <c r="A13" s="240" t="s">
        <v>6</v>
      </c>
      <c r="I13" s="208"/>
      <c r="K13" s="3"/>
      <c r="L13" s="18"/>
      <c r="M13" s="3"/>
      <c r="N13" s="3"/>
      <c r="O13" s="3"/>
      <c r="P13" s="3"/>
      <c r="Q13" s="3"/>
      <c r="R13" s="3"/>
      <c r="S13" s="3"/>
      <c r="T13" s="3"/>
    </row>
    <row r="14" spans="1:20" s="228" customFormat="1" ht="14.1" customHeight="1">
      <c r="A14" s="240" t="s">
        <v>281</v>
      </c>
      <c r="B14" s="347">
        <v>6044</v>
      </c>
      <c r="C14" s="347">
        <v>18044</v>
      </c>
      <c r="D14" s="347">
        <v>3357781</v>
      </c>
      <c r="E14" s="347">
        <v>274279</v>
      </c>
      <c r="F14" s="347">
        <v>55062</v>
      </c>
      <c r="I14" s="208"/>
      <c r="K14" s="229"/>
      <c r="L14" s="18"/>
      <c r="M14" s="229"/>
      <c r="N14" s="229"/>
      <c r="O14" s="229"/>
      <c r="P14" s="229"/>
      <c r="Q14" s="229"/>
      <c r="R14" s="229"/>
      <c r="S14" s="229"/>
      <c r="T14" s="229"/>
    </row>
    <row r="15" spans="1:20" ht="14.1" customHeight="1">
      <c r="A15" s="315" t="s">
        <v>32</v>
      </c>
      <c r="B15" s="347">
        <v>512</v>
      </c>
      <c r="C15" s="347">
        <v>1868</v>
      </c>
      <c r="D15" s="347">
        <v>356899</v>
      </c>
      <c r="E15" s="347">
        <v>35747</v>
      </c>
      <c r="F15" s="347">
        <v>8720</v>
      </c>
      <c r="I15" s="208"/>
      <c r="M15" s="3"/>
      <c r="N15" s="3"/>
      <c r="O15" s="3"/>
      <c r="P15" s="3"/>
      <c r="Q15" s="3"/>
      <c r="R15" s="3"/>
      <c r="S15" s="3"/>
      <c r="T15" s="3"/>
    </row>
    <row r="16" spans="1:20" ht="24" customHeight="1">
      <c r="A16" s="233" t="s">
        <v>353</v>
      </c>
      <c r="B16" s="347">
        <v>1770</v>
      </c>
      <c r="C16" s="347">
        <v>6077</v>
      </c>
      <c r="D16" s="347">
        <v>1681814</v>
      </c>
      <c r="E16" s="347">
        <v>121486</v>
      </c>
      <c r="F16" s="347">
        <v>25163</v>
      </c>
      <c r="J16" s="115"/>
      <c r="M16" s="3"/>
      <c r="N16" s="3"/>
      <c r="O16" s="3"/>
      <c r="P16" s="3"/>
      <c r="Q16" s="3"/>
      <c r="R16" s="3"/>
      <c r="S16" s="3"/>
      <c r="T16" s="3"/>
    </row>
    <row r="17" spans="1:20" ht="14.1" customHeight="1">
      <c r="A17" s="317" t="s">
        <v>33</v>
      </c>
      <c r="B17" s="347">
        <v>3762</v>
      </c>
      <c r="C17" s="347">
        <v>10099</v>
      </c>
      <c r="D17" s="347">
        <v>1319069</v>
      </c>
      <c r="E17" s="347">
        <v>117046</v>
      </c>
      <c r="F17" s="347">
        <v>21179</v>
      </c>
      <c r="J17" s="115"/>
      <c r="M17" s="3"/>
      <c r="N17" s="3"/>
      <c r="O17" s="3"/>
      <c r="P17" s="3"/>
      <c r="Q17" s="3"/>
      <c r="R17" s="3"/>
      <c r="S17" s="3"/>
      <c r="T17" s="3"/>
    </row>
    <row r="18" spans="1:20" ht="8.1" customHeight="1">
      <c r="A18" s="43"/>
      <c r="B18" s="347"/>
      <c r="C18" s="347"/>
      <c r="D18" s="347"/>
      <c r="E18" s="347"/>
      <c r="F18" s="347"/>
      <c r="I18" s="206"/>
      <c r="J18" s="18"/>
      <c r="K18" s="3"/>
      <c r="L18" s="18"/>
      <c r="M18" s="3"/>
      <c r="N18" s="3"/>
      <c r="O18" s="3"/>
      <c r="P18" s="3"/>
      <c r="Q18" s="3"/>
      <c r="R18" s="3"/>
      <c r="S18" s="3"/>
      <c r="T18" s="3"/>
    </row>
    <row r="19" spans="1:20" s="228" customFormat="1" ht="14.1" customHeight="1">
      <c r="A19" s="240" t="s">
        <v>282</v>
      </c>
      <c r="B19" s="347">
        <v>8115</v>
      </c>
      <c r="C19" s="347">
        <v>25581</v>
      </c>
      <c r="D19" s="347">
        <v>1427307</v>
      </c>
      <c r="E19" s="347">
        <v>361343</v>
      </c>
      <c r="F19" s="347">
        <v>92153</v>
      </c>
      <c r="I19" s="229"/>
      <c r="J19" s="18"/>
      <c r="K19" s="229"/>
      <c r="L19" s="18"/>
      <c r="M19" s="229"/>
      <c r="N19" s="229"/>
      <c r="O19" s="229"/>
      <c r="P19" s="229"/>
      <c r="Q19" s="229"/>
      <c r="R19" s="229"/>
      <c r="S19" s="229"/>
      <c r="T19" s="229"/>
    </row>
    <row r="20" spans="1:20" s="228" customFormat="1" ht="14.1" customHeight="1">
      <c r="A20" s="315" t="s">
        <v>283</v>
      </c>
      <c r="B20" s="347">
        <v>1040</v>
      </c>
      <c r="C20" s="347">
        <v>3972</v>
      </c>
      <c r="D20" s="347">
        <v>385443</v>
      </c>
      <c r="E20" s="347">
        <v>72300</v>
      </c>
      <c r="F20" s="347">
        <v>38075</v>
      </c>
      <c r="I20" s="229"/>
      <c r="J20" s="18"/>
      <c r="K20" s="229"/>
      <c r="L20" s="18"/>
      <c r="M20" s="229"/>
      <c r="N20" s="229"/>
      <c r="O20" s="229"/>
      <c r="P20" s="229"/>
      <c r="Q20" s="229"/>
      <c r="R20" s="229"/>
      <c r="S20" s="229"/>
      <c r="T20" s="229"/>
    </row>
    <row r="21" spans="1:20" s="228" customFormat="1" ht="14.1" customHeight="1">
      <c r="A21" s="233" t="s">
        <v>284</v>
      </c>
      <c r="B21" s="347">
        <v>2007</v>
      </c>
      <c r="C21" s="347">
        <v>7566</v>
      </c>
      <c r="D21" s="347">
        <v>305570</v>
      </c>
      <c r="E21" s="347">
        <v>71545</v>
      </c>
      <c r="F21" s="347">
        <v>7187</v>
      </c>
      <c r="I21" s="229"/>
      <c r="J21" s="18"/>
      <c r="K21" s="229"/>
      <c r="L21" s="18"/>
      <c r="M21" s="229"/>
      <c r="N21" s="229"/>
      <c r="O21" s="229"/>
      <c r="P21" s="229"/>
      <c r="Q21" s="229"/>
      <c r="R21" s="229"/>
      <c r="S21" s="229"/>
      <c r="T21" s="229"/>
    </row>
    <row r="22" spans="1:20" s="228" customFormat="1" ht="14.1" customHeight="1">
      <c r="A22" s="317" t="s">
        <v>285</v>
      </c>
      <c r="B22" s="347">
        <v>248</v>
      </c>
      <c r="C22" s="347">
        <v>1158</v>
      </c>
      <c r="D22" s="347">
        <v>150261</v>
      </c>
      <c r="E22" s="347">
        <v>37377</v>
      </c>
      <c r="F22" s="347">
        <v>18715</v>
      </c>
      <c r="I22" s="229"/>
      <c r="J22" s="18"/>
      <c r="K22" s="229"/>
      <c r="L22" s="18"/>
      <c r="M22" s="229"/>
      <c r="N22" s="229"/>
      <c r="O22" s="229"/>
      <c r="P22" s="229"/>
      <c r="Q22" s="229"/>
      <c r="R22" s="229"/>
      <c r="S22" s="229"/>
      <c r="T22" s="229"/>
    </row>
    <row r="23" spans="1:20" s="228" customFormat="1" ht="14.1" customHeight="1">
      <c r="A23" s="315" t="s">
        <v>286</v>
      </c>
      <c r="B23" s="347">
        <v>1731</v>
      </c>
      <c r="C23" s="347">
        <v>1727</v>
      </c>
      <c r="D23" s="347">
        <v>113904</v>
      </c>
      <c r="E23" s="347">
        <v>14715</v>
      </c>
      <c r="F23" s="347">
        <v>17125</v>
      </c>
      <c r="I23" s="229"/>
      <c r="J23" s="18"/>
      <c r="K23" s="229"/>
      <c r="L23" s="18"/>
      <c r="M23" s="229"/>
      <c r="N23" s="229"/>
      <c r="O23" s="229"/>
      <c r="P23" s="229"/>
      <c r="Q23" s="229"/>
      <c r="R23" s="229"/>
      <c r="S23" s="229"/>
      <c r="T23" s="229"/>
    </row>
    <row r="24" spans="1:20" s="228" customFormat="1" ht="14.1" customHeight="1">
      <c r="A24" s="233" t="s">
        <v>287</v>
      </c>
      <c r="B24" s="347">
        <v>2089</v>
      </c>
      <c r="C24" s="347">
        <v>4690</v>
      </c>
      <c r="D24" s="347">
        <v>253640</v>
      </c>
      <c r="E24" s="347">
        <v>73411</v>
      </c>
      <c r="F24" s="347">
        <v>8704</v>
      </c>
      <c r="I24" s="229"/>
      <c r="J24" s="18"/>
      <c r="K24" s="229"/>
      <c r="L24" s="18"/>
      <c r="M24" s="229"/>
      <c r="N24" s="229"/>
      <c r="O24" s="229"/>
      <c r="P24" s="229"/>
      <c r="Q24" s="229"/>
      <c r="R24" s="229"/>
      <c r="S24" s="229"/>
      <c r="T24" s="229"/>
    </row>
    <row r="25" spans="1:20" s="228" customFormat="1" ht="14.1" customHeight="1">
      <c r="A25" s="317" t="s">
        <v>288</v>
      </c>
      <c r="B25" s="347">
        <v>832</v>
      </c>
      <c r="C25" s="347">
        <v>6141</v>
      </c>
      <c r="D25" s="347">
        <v>206592</v>
      </c>
      <c r="E25" s="347">
        <v>89516</v>
      </c>
      <c r="F25" s="347">
        <v>2217</v>
      </c>
      <c r="I25" s="229"/>
      <c r="J25" s="18"/>
      <c r="K25" s="229"/>
      <c r="L25" s="18"/>
      <c r="M25" s="229"/>
      <c r="N25" s="229"/>
      <c r="O25" s="229"/>
      <c r="P25" s="229"/>
      <c r="Q25" s="229"/>
      <c r="R25" s="229"/>
      <c r="S25" s="229"/>
      <c r="T25" s="229"/>
    </row>
    <row r="26" spans="1:20" s="228" customFormat="1" ht="24" customHeight="1">
      <c r="A26" s="307" t="s">
        <v>289</v>
      </c>
      <c r="B26" s="355">
        <v>168</v>
      </c>
      <c r="C26" s="355">
        <v>326</v>
      </c>
      <c r="D26" s="355">
        <v>11896</v>
      </c>
      <c r="E26" s="355">
        <v>2478</v>
      </c>
      <c r="F26" s="355">
        <v>130</v>
      </c>
      <c r="I26" s="229"/>
      <c r="J26" s="18"/>
      <c r="K26" s="229"/>
      <c r="L26" s="18"/>
      <c r="M26" s="229"/>
      <c r="N26" s="229"/>
      <c r="O26" s="229"/>
      <c r="P26" s="229"/>
      <c r="Q26" s="229"/>
      <c r="R26" s="229"/>
      <c r="S26" s="229"/>
      <c r="T26" s="229"/>
    </row>
    <row r="27" spans="1:20" s="228" customFormat="1" ht="14.1" customHeight="1">
      <c r="A27" s="43"/>
      <c r="B27" s="36"/>
      <c r="C27" s="36"/>
      <c r="D27" s="36"/>
      <c r="E27" s="36"/>
      <c r="F27" s="36"/>
      <c r="I27" s="229"/>
      <c r="J27" s="18"/>
      <c r="K27" s="229"/>
      <c r="L27" s="18"/>
      <c r="M27" s="229"/>
      <c r="N27" s="229"/>
      <c r="O27" s="229"/>
      <c r="P27" s="229"/>
      <c r="Q27" s="229"/>
      <c r="R27" s="229"/>
      <c r="S27" s="229"/>
      <c r="T27" s="229"/>
    </row>
    <row r="28" spans="1:20" s="228" customFormat="1" ht="14.1" customHeight="1">
      <c r="A28" s="241" t="s">
        <v>7</v>
      </c>
      <c r="B28" s="152"/>
      <c r="C28" s="152"/>
      <c r="D28" s="152"/>
      <c r="E28" s="152"/>
      <c r="F28" s="152"/>
      <c r="I28" s="229"/>
      <c r="J28" s="18"/>
      <c r="K28" s="229"/>
      <c r="L28" s="18"/>
      <c r="M28" s="229"/>
      <c r="N28" s="229"/>
      <c r="O28" s="229"/>
      <c r="P28" s="229"/>
      <c r="Q28" s="229"/>
      <c r="R28" s="229"/>
      <c r="S28" s="229"/>
      <c r="T28" s="229"/>
    </row>
    <row r="29" spans="1:20" s="228" customFormat="1" ht="14.1" customHeight="1">
      <c r="A29" s="240" t="s">
        <v>281</v>
      </c>
      <c r="B29" s="347">
        <v>857245</v>
      </c>
      <c r="C29" s="347">
        <v>2955041</v>
      </c>
      <c r="D29" s="347">
        <v>682057599</v>
      </c>
      <c r="E29" s="347">
        <v>50164642</v>
      </c>
      <c r="F29" s="347">
        <v>9130414</v>
      </c>
      <c r="I29" s="229"/>
      <c r="J29" s="18"/>
      <c r="K29" s="229"/>
      <c r="L29" s="18"/>
      <c r="M29" s="229"/>
      <c r="N29" s="229"/>
      <c r="O29" s="229"/>
      <c r="P29" s="229"/>
      <c r="Q29" s="229"/>
      <c r="R29" s="229"/>
      <c r="S29" s="229"/>
      <c r="T29" s="229"/>
    </row>
    <row r="30" spans="1:20" s="228" customFormat="1" ht="14.1" customHeight="1">
      <c r="A30" s="315" t="s">
        <v>32</v>
      </c>
      <c r="B30" s="347">
        <v>77809</v>
      </c>
      <c r="C30" s="347">
        <v>279787</v>
      </c>
      <c r="D30" s="347">
        <v>67001580</v>
      </c>
      <c r="E30" s="347">
        <v>5085318</v>
      </c>
      <c r="F30" s="347">
        <v>1281539</v>
      </c>
      <c r="I30" s="229"/>
      <c r="J30" s="18"/>
      <c r="K30" s="229"/>
      <c r="L30" s="18"/>
      <c r="M30" s="229"/>
      <c r="N30" s="229"/>
      <c r="O30" s="229"/>
      <c r="P30" s="229"/>
      <c r="Q30" s="229"/>
      <c r="R30" s="229"/>
      <c r="S30" s="229"/>
      <c r="T30" s="229"/>
    </row>
    <row r="31" spans="1:20" s="228" customFormat="1" ht="24" customHeight="1">
      <c r="A31" s="233" t="s">
        <v>353</v>
      </c>
      <c r="B31" s="347">
        <v>234796</v>
      </c>
      <c r="C31" s="347">
        <v>1029165</v>
      </c>
      <c r="D31" s="347">
        <v>401921717</v>
      </c>
      <c r="E31" s="347">
        <v>24123558</v>
      </c>
      <c r="F31" s="347">
        <v>4631008</v>
      </c>
      <c r="I31" s="229"/>
      <c r="J31" s="18"/>
      <c r="K31" s="229"/>
      <c r="L31" s="18"/>
      <c r="M31" s="229"/>
      <c r="N31" s="229"/>
      <c r="O31" s="229"/>
      <c r="P31" s="229"/>
      <c r="Q31" s="229"/>
      <c r="R31" s="229"/>
      <c r="S31" s="229"/>
      <c r="T31" s="229"/>
    </row>
    <row r="32" spans="1:20" ht="14.1" customHeight="1">
      <c r="A32" s="317" t="s">
        <v>34</v>
      </c>
      <c r="B32" s="347">
        <v>544640</v>
      </c>
      <c r="C32" s="347">
        <v>1646089</v>
      </c>
      <c r="D32" s="347">
        <v>213134303</v>
      </c>
      <c r="E32" s="347">
        <v>20955766</v>
      </c>
      <c r="F32" s="347">
        <v>3217867</v>
      </c>
      <c r="J32" s="98"/>
      <c r="K32" s="3"/>
      <c r="L32" s="18"/>
      <c r="M32" s="3"/>
      <c r="N32" s="3"/>
      <c r="O32" s="3"/>
      <c r="P32" s="3"/>
      <c r="Q32" s="3"/>
      <c r="R32" s="3"/>
      <c r="S32" s="3"/>
      <c r="T32" s="3"/>
    </row>
    <row r="33" spans="1:20" ht="8.1" customHeight="1">
      <c r="B33" s="347"/>
      <c r="C33" s="347"/>
      <c r="D33" s="347"/>
      <c r="E33" s="347"/>
      <c r="F33" s="347"/>
      <c r="I33" s="14"/>
      <c r="J33" s="98"/>
      <c r="K33" s="3"/>
      <c r="L33" s="18"/>
      <c r="M33" s="3"/>
      <c r="N33" s="3"/>
      <c r="O33" s="3"/>
      <c r="P33" s="3"/>
      <c r="Q33" s="3"/>
      <c r="R33" s="3"/>
      <c r="S33" s="3"/>
      <c r="T33" s="3"/>
    </row>
    <row r="34" spans="1:20" s="228" customFormat="1" ht="14.1" customHeight="1">
      <c r="A34" s="240" t="s">
        <v>282</v>
      </c>
      <c r="B34" s="347">
        <v>1258662</v>
      </c>
      <c r="C34" s="347">
        <v>5111117</v>
      </c>
      <c r="D34" s="347">
        <v>416963298</v>
      </c>
      <c r="E34" s="347">
        <v>95071283</v>
      </c>
      <c r="F34" s="347">
        <v>29425462</v>
      </c>
      <c r="I34" s="14"/>
      <c r="J34" s="98"/>
      <c r="K34" s="229"/>
      <c r="L34" s="18"/>
      <c r="M34" s="229"/>
      <c r="N34" s="229"/>
      <c r="O34" s="229"/>
      <c r="P34" s="229"/>
      <c r="Q34" s="229"/>
      <c r="R34" s="229"/>
      <c r="S34" s="229"/>
      <c r="T34" s="229"/>
    </row>
    <row r="35" spans="1:20" s="228" customFormat="1" ht="14.1" customHeight="1">
      <c r="A35" s="317" t="s">
        <v>283</v>
      </c>
      <c r="B35" s="347">
        <v>204944</v>
      </c>
      <c r="C35" s="347">
        <v>837632</v>
      </c>
      <c r="D35" s="347">
        <v>104293363</v>
      </c>
      <c r="E35" s="347">
        <v>18296674</v>
      </c>
      <c r="F35" s="347">
        <v>9173061</v>
      </c>
      <c r="I35" s="14"/>
      <c r="J35" s="98"/>
      <c r="K35" s="229"/>
      <c r="L35" s="18"/>
      <c r="M35" s="229"/>
      <c r="N35" s="229"/>
      <c r="O35" s="229"/>
      <c r="P35" s="229"/>
      <c r="Q35" s="229"/>
      <c r="R35" s="229"/>
      <c r="S35" s="229"/>
      <c r="T35" s="229"/>
    </row>
    <row r="36" spans="1:20" s="228" customFormat="1" ht="14.1" customHeight="1">
      <c r="A36" s="317" t="s">
        <v>284</v>
      </c>
      <c r="B36" s="347">
        <v>294509</v>
      </c>
      <c r="C36" s="347">
        <v>1267736</v>
      </c>
      <c r="D36" s="347">
        <v>62145752</v>
      </c>
      <c r="E36" s="347">
        <v>15139059</v>
      </c>
      <c r="F36" s="347">
        <v>2482340</v>
      </c>
      <c r="I36" s="14"/>
      <c r="J36" s="98"/>
      <c r="K36" s="229"/>
      <c r="L36" s="18"/>
      <c r="M36" s="229"/>
      <c r="N36" s="229"/>
      <c r="O36" s="229"/>
      <c r="P36" s="229"/>
      <c r="Q36" s="229"/>
      <c r="R36" s="229"/>
      <c r="S36" s="229"/>
      <c r="T36" s="229"/>
    </row>
    <row r="37" spans="1:20" s="228" customFormat="1" ht="14.1" customHeight="1">
      <c r="A37" s="317" t="s">
        <v>285</v>
      </c>
      <c r="B37" s="347">
        <v>62630</v>
      </c>
      <c r="C37" s="347">
        <v>435116</v>
      </c>
      <c r="D37" s="347">
        <v>75402479</v>
      </c>
      <c r="E37" s="347">
        <v>17514655</v>
      </c>
      <c r="F37" s="347">
        <v>4349771</v>
      </c>
      <c r="I37" s="14"/>
      <c r="J37" s="98"/>
      <c r="K37" s="229"/>
      <c r="L37" s="18"/>
      <c r="M37" s="229"/>
      <c r="N37" s="229"/>
      <c r="O37" s="229"/>
      <c r="P37" s="229"/>
      <c r="Q37" s="229"/>
      <c r="R37" s="229"/>
      <c r="S37" s="229"/>
      <c r="T37" s="229"/>
    </row>
    <row r="38" spans="1:20" s="228" customFormat="1" ht="14.1" customHeight="1">
      <c r="A38" s="317" t="s">
        <v>286</v>
      </c>
      <c r="B38" s="347">
        <v>141450</v>
      </c>
      <c r="C38" s="347">
        <v>206814</v>
      </c>
      <c r="D38" s="347">
        <v>24383941</v>
      </c>
      <c r="E38" s="347">
        <v>2968681</v>
      </c>
      <c r="F38" s="347">
        <v>6215286</v>
      </c>
      <c r="I38" s="14"/>
      <c r="J38" s="98"/>
      <c r="K38" s="229"/>
      <c r="L38" s="18"/>
      <c r="M38" s="229"/>
      <c r="N38" s="229"/>
      <c r="O38" s="229"/>
      <c r="P38" s="229"/>
      <c r="Q38" s="229"/>
      <c r="R38" s="229"/>
      <c r="S38" s="229"/>
      <c r="T38" s="229"/>
    </row>
    <row r="39" spans="1:20" s="228" customFormat="1" ht="14.1" customHeight="1">
      <c r="A39" s="317" t="s">
        <v>287</v>
      </c>
      <c r="B39" s="347">
        <v>362241</v>
      </c>
      <c r="C39" s="347">
        <v>979738</v>
      </c>
      <c r="D39" s="347">
        <v>83218651</v>
      </c>
      <c r="E39" s="347">
        <v>21384007</v>
      </c>
      <c r="F39" s="347">
        <v>2383824</v>
      </c>
      <c r="I39" s="14"/>
      <c r="J39" s="98"/>
      <c r="K39" s="229"/>
      <c r="L39" s="18"/>
      <c r="M39" s="229"/>
      <c r="N39" s="229"/>
      <c r="O39" s="229"/>
      <c r="P39" s="229"/>
      <c r="Q39" s="229"/>
      <c r="R39" s="229"/>
      <c r="S39" s="229"/>
      <c r="T39" s="229"/>
    </row>
    <row r="40" spans="1:20" s="228" customFormat="1" ht="14.1" customHeight="1">
      <c r="A40" s="317" t="s">
        <v>288</v>
      </c>
      <c r="B40" s="347">
        <v>166335</v>
      </c>
      <c r="C40" s="347">
        <v>1329330</v>
      </c>
      <c r="D40" s="347">
        <v>65091577</v>
      </c>
      <c r="E40" s="347">
        <v>19188347</v>
      </c>
      <c r="F40" s="347">
        <v>4779778</v>
      </c>
      <c r="I40" s="14"/>
      <c r="J40" s="98"/>
      <c r="K40" s="229"/>
      <c r="L40" s="18"/>
      <c r="M40" s="229"/>
      <c r="N40" s="229"/>
      <c r="O40" s="229"/>
      <c r="P40" s="229"/>
      <c r="Q40" s="229"/>
      <c r="R40" s="229"/>
      <c r="S40" s="229"/>
      <c r="T40" s="229"/>
    </row>
    <row r="41" spans="1:20" ht="24" customHeight="1">
      <c r="A41" s="233" t="s">
        <v>289</v>
      </c>
      <c r="B41" s="355">
        <v>26553</v>
      </c>
      <c r="C41" s="355">
        <v>54751</v>
      </c>
      <c r="D41" s="355">
        <v>2427535</v>
      </c>
      <c r="E41" s="355">
        <v>579861</v>
      </c>
      <c r="F41" s="355">
        <v>41404</v>
      </c>
      <c r="I41" s="14"/>
      <c r="J41" s="98"/>
      <c r="K41" s="3"/>
      <c r="L41" s="18"/>
      <c r="M41" s="3"/>
      <c r="N41" s="3"/>
      <c r="O41" s="3"/>
      <c r="P41" s="3"/>
      <c r="Q41" s="3"/>
      <c r="R41" s="3"/>
      <c r="S41" s="3"/>
      <c r="T41" s="3"/>
    </row>
    <row r="42" spans="1:20" ht="14.1" customHeight="1">
      <c r="A42" s="46"/>
      <c r="B42" s="13"/>
      <c r="C42" s="47"/>
      <c r="D42" s="13"/>
      <c r="E42" s="14"/>
      <c r="F42" s="14"/>
      <c r="H42" s="21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4.1" customHeight="1">
      <c r="A43" s="29" t="s">
        <v>396</v>
      </c>
      <c r="B43" s="30"/>
      <c r="C43" s="30"/>
      <c r="D43" s="30"/>
      <c r="E43" s="30"/>
      <c r="F43" s="31"/>
      <c r="H43" s="48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132"/>
      <c r="B44" s="228"/>
      <c r="C44" s="228"/>
      <c r="D44" s="228"/>
      <c r="E44" s="228"/>
      <c r="F44" s="228"/>
    </row>
    <row r="45" spans="1:20">
      <c r="A45" s="132"/>
    </row>
    <row r="46" spans="1:20" s="228" customFormat="1">
      <c r="A46" s="199"/>
      <c r="B46" s="99"/>
      <c r="C46" s="99"/>
      <c r="D46" s="99"/>
      <c r="E46" s="99"/>
      <c r="F46" s="99"/>
    </row>
    <row r="47" spans="1:20" s="228" customFormat="1">
      <c r="A47" s="199"/>
      <c r="B47" s="99"/>
      <c r="C47" s="99"/>
      <c r="D47" s="99"/>
      <c r="E47" s="99"/>
      <c r="F47" s="99"/>
    </row>
    <row r="48" spans="1:20" s="228" customFormat="1">
      <c r="A48" s="199"/>
      <c r="B48" s="99"/>
      <c r="C48" s="99"/>
      <c r="D48" s="99"/>
      <c r="E48" s="99"/>
      <c r="F48" s="99"/>
    </row>
    <row r="49" spans="1:6" s="228" customFormat="1">
      <c r="A49" s="199"/>
      <c r="B49" s="99"/>
      <c r="C49" s="99"/>
      <c r="D49" s="99"/>
      <c r="E49" s="99"/>
      <c r="F49" s="99"/>
    </row>
    <row r="52" spans="1:6">
      <c r="B52" s="99"/>
      <c r="C52" s="99"/>
      <c r="D52" s="99"/>
      <c r="E52" s="99"/>
      <c r="F52" s="99"/>
    </row>
    <row r="53" spans="1:6">
      <c r="B53" s="99"/>
      <c r="C53" s="99"/>
      <c r="D53" s="99"/>
      <c r="E53" s="99"/>
      <c r="F53" s="99"/>
    </row>
    <row r="55" spans="1:6">
      <c r="B55" s="99"/>
      <c r="C55" s="99"/>
      <c r="D55" s="99"/>
      <c r="E55" s="99"/>
      <c r="F55" s="99"/>
    </row>
    <row r="56" spans="1:6">
      <c r="B56" s="99"/>
      <c r="C56" s="99"/>
      <c r="D56" s="99"/>
      <c r="E56" s="99"/>
      <c r="F56" s="99"/>
    </row>
  </sheetData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Normal="100" workbookViewId="0">
      <selection activeCell="P6" sqref="P6"/>
    </sheetView>
  </sheetViews>
  <sheetFormatPr baseColWidth="10" defaultRowHeight="12.75"/>
  <cols>
    <col min="1" max="1" width="34.85546875" style="8" customWidth="1"/>
    <col min="2" max="2" width="7.7109375" style="8" customWidth="1"/>
    <col min="3" max="6" width="8.7109375" style="8" customWidth="1"/>
    <col min="7" max="7" width="3.7109375" style="8" customWidth="1"/>
    <col min="8" max="8" width="10.85546875" style="8" customWidth="1"/>
    <col min="9" max="9" width="2.7109375" style="8" customWidth="1"/>
    <col min="10" max="16384" width="11.42578125" style="8"/>
  </cols>
  <sheetData>
    <row r="1" spans="1:15" ht="14.1" customHeight="1" thickBot="1">
      <c r="A1" s="1" t="s">
        <v>95</v>
      </c>
      <c r="B1" s="1"/>
      <c r="C1" s="1"/>
      <c r="D1" s="2"/>
      <c r="E1" s="2"/>
      <c r="F1" s="2"/>
      <c r="G1" s="2"/>
      <c r="H1" s="2"/>
    </row>
    <row r="2" spans="1:15" ht="14.1" customHeight="1">
      <c r="A2" s="3"/>
      <c r="B2" s="3"/>
      <c r="C2" s="3"/>
      <c r="D2" s="3"/>
      <c r="E2" s="3"/>
      <c r="F2" s="3"/>
      <c r="G2" s="3"/>
      <c r="L2" s="196" t="s">
        <v>261</v>
      </c>
    </row>
    <row r="3" spans="1:15">
      <c r="A3" s="96" t="s">
        <v>416</v>
      </c>
      <c r="B3" s="96"/>
      <c r="C3" s="96"/>
      <c r="D3" s="3"/>
      <c r="E3" s="3"/>
      <c r="F3" s="149"/>
      <c r="G3" s="149"/>
      <c r="H3" s="136"/>
      <c r="J3" s="115"/>
    </row>
    <row r="4" spans="1:15">
      <c r="A4" s="12"/>
      <c r="B4" s="12"/>
      <c r="C4" s="12"/>
      <c r="D4" s="12"/>
      <c r="E4" s="12"/>
      <c r="F4" s="148"/>
      <c r="G4" s="148"/>
      <c r="H4" s="136"/>
      <c r="J4" s="115"/>
    </row>
    <row r="5" spans="1:15">
      <c r="A5" s="6"/>
      <c r="B5" s="130" t="s">
        <v>6</v>
      </c>
      <c r="C5" s="7"/>
      <c r="D5" s="6"/>
      <c r="E5" s="6"/>
      <c r="F5" s="6"/>
      <c r="G5" s="6"/>
      <c r="H5" s="130" t="s">
        <v>7</v>
      </c>
      <c r="J5" s="190"/>
    </row>
    <row r="6" spans="1:15">
      <c r="A6" s="9"/>
      <c r="B6" s="10">
        <v>2012</v>
      </c>
      <c r="C6" s="10">
        <v>2013</v>
      </c>
      <c r="D6" s="10">
        <v>2014</v>
      </c>
      <c r="E6" s="10">
        <v>2015</v>
      </c>
      <c r="F6" s="10">
        <v>2016</v>
      </c>
      <c r="G6" s="55"/>
      <c r="H6" s="10">
        <v>2016</v>
      </c>
      <c r="I6" s="147"/>
      <c r="J6" s="115"/>
    </row>
    <row r="7" spans="1:15">
      <c r="A7" s="43"/>
      <c r="B7" s="43"/>
      <c r="C7" s="14"/>
      <c r="D7" s="14"/>
      <c r="E7" s="14"/>
      <c r="F7" s="14"/>
      <c r="G7" s="14"/>
      <c r="J7" s="115"/>
      <c r="K7" s="127"/>
      <c r="L7" s="127"/>
      <c r="M7" s="127"/>
      <c r="N7" s="99"/>
      <c r="O7" s="99"/>
    </row>
    <row r="8" spans="1:15">
      <c r="A8" s="145" t="s">
        <v>347</v>
      </c>
      <c r="C8" s="50"/>
      <c r="D8" s="50"/>
      <c r="E8" s="50"/>
      <c r="F8" s="50"/>
      <c r="G8" s="13"/>
      <c r="H8" s="14"/>
      <c r="J8"/>
      <c r="K8"/>
      <c r="L8"/>
    </row>
    <row r="9" spans="1:15">
      <c r="A9" s="305" t="s">
        <v>69</v>
      </c>
      <c r="B9" s="50">
        <v>798</v>
      </c>
      <c r="C9" s="50">
        <v>542</v>
      </c>
      <c r="D9" s="50">
        <v>642</v>
      </c>
      <c r="E9" s="50">
        <v>660</v>
      </c>
      <c r="F9" s="50">
        <v>642</v>
      </c>
      <c r="G9" s="13"/>
      <c r="H9" s="128">
        <v>1795590</v>
      </c>
      <c r="J9"/>
      <c r="K9"/>
      <c r="L9"/>
      <c r="M9" s="146"/>
      <c r="N9" s="146"/>
      <c r="O9" s="146"/>
    </row>
    <row r="10" spans="1:15">
      <c r="A10" s="305" t="s">
        <v>351</v>
      </c>
      <c r="B10" s="50">
        <v>594</v>
      </c>
      <c r="C10" s="50">
        <v>472</v>
      </c>
      <c r="D10" s="50">
        <v>561</v>
      </c>
      <c r="E10" s="50">
        <v>515</v>
      </c>
      <c r="F10" s="50">
        <v>530</v>
      </c>
      <c r="G10" s="13"/>
      <c r="H10" s="128">
        <v>1604162</v>
      </c>
      <c r="J10"/>
      <c r="K10"/>
      <c r="L10"/>
    </row>
    <row r="11" spans="1:15">
      <c r="A11" s="305" t="s">
        <v>350</v>
      </c>
      <c r="B11" s="50">
        <v>190</v>
      </c>
      <c r="C11" s="50">
        <v>59</v>
      </c>
      <c r="D11" s="50">
        <v>75</v>
      </c>
      <c r="E11" s="50">
        <v>134</v>
      </c>
      <c r="F11" s="50">
        <v>97</v>
      </c>
      <c r="G11" s="13"/>
      <c r="H11" s="128">
        <v>163745</v>
      </c>
      <c r="J11"/>
      <c r="K11"/>
      <c r="L11"/>
    </row>
    <row r="12" spans="1:15" s="304" customFormat="1">
      <c r="A12" s="305" t="s">
        <v>349</v>
      </c>
      <c r="B12" s="50">
        <v>14</v>
      </c>
      <c r="C12" s="50">
        <v>11</v>
      </c>
      <c r="D12" s="50">
        <v>6</v>
      </c>
      <c r="E12" s="50">
        <v>11</v>
      </c>
      <c r="F12" s="50">
        <v>15</v>
      </c>
      <c r="G12" s="13"/>
      <c r="H12" s="128">
        <v>27683</v>
      </c>
      <c r="J12"/>
      <c r="K12"/>
      <c r="L12"/>
    </row>
    <row r="13" spans="1:15">
      <c r="A13" s="14"/>
      <c r="B13" s="50"/>
      <c r="C13" s="50"/>
      <c r="D13" s="50"/>
      <c r="E13" s="50"/>
      <c r="F13" s="50"/>
      <c r="G13" s="13"/>
      <c r="H13" s="367"/>
      <c r="J13"/>
      <c r="K13"/>
      <c r="L13"/>
    </row>
    <row r="14" spans="1:15">
      <c r="A14" s="145" t="s">
        <v>348</v>
      </c>
      <c r="B14" s="50"/>
      <c r="C14" s="50"/>
      <c r="D14" s="50"/>
      <c r="E14" s="50"/>
      <c r="F14" s="50"/>
      <c r="G14" s="13"/>
      <c r="H14" s="367"/>
      <c r="J14"/>
      <c r="K14"/>
      <c r="L14"/>
      <c r="M14" s="144"/>
      <c r="N14" s="144"/>
      <c r="O14" s="144"/>
    </row>
    <row r="15" spans="1:15">
      <c r="A15" s="305" t="s">
        <v>69</v>
      </c>
      <c r="B15" s="50">
        <v>14468</v>
      </c>
      <c r="C15" s="50">
        <v>8715</v>
      </c>
      <c r="D15" s="128">
        <v>11672</v>
      </c>
      <c r="E15" s="50">
        <v>12994</v>
      </c>
      <c r="F15" s="50">
        <v>15125</v>
      </c>
      <c r="G15" s="13"/>
      <c r="H15" s="128">
        <v>229373722</v>
      </c>
      <c r="J15"/>
      <c r="K15"/>
      <c r="L15"/>
      <c r="M15" s="99"/>
      <c r="N15" s="99"/>
      <c r="O15" s="99"/>
    </row>
    <row r="16" spans="1:15">
      <c r="A16" s="305" t="s">
        <v>351</v>
      </c>
      <c r="B16" s="50">
        <v>13333</v>
      </c>
      <c r="C16" s="50">
        <v>8155</v>
      </c>
      <c r="D16" s="128">
        <v>10235</v>
      </c>
      <c r="E16" s="50">
        <v>11275</v>
      </c>
      <c r="F16" s="50">
        <v>12521</v>
      </c>
      <c r="G16" s="13"/>
      <c r="H16" s="128">
        <v>215271069</v>
      </c>
      <c r="J16"/>
      <c r="K16"/>
      <c r="L16"/>
      <c r="M16" s="144"/>
      <c r="N16" s="144"/>
      <c r="O16" s="144"/>
    </row>
    <row r="17" spans="1:12">
      <c r="A17" s="305" t="s">
        <v>350</v>
      </c>
      <c r="B17" s="50">
        <v>1133</v>
      </c>
      <c r="C17" s="50">
        <v>553</v>
      </c>
      <c r="D17" s="128">
        <v>1437</v>
      </c>
      <c r="E17" s="50">
        <v>1719</v>
      </c>
      <c r="F17" s="50">
        <v>2604</v>
      </c>
      <c r="G17" s="13"/>
      <c r="H17" s="128">
        <v>14088619</v>
      </c>
      <c r="J17"/>
      <c r="K17"/>
      <c r="L17"/>
    </row>
    <row r="18" spans="1:12" s="304" customFormat="1">
      <c r="A18" s="305" t="s">
        <v>349</v>
      </c>
      <c r="B18" s="257">
        <v>2</v>
      </c>
      <c r="C18" s="50">
        <v>7</v>
      </c>
      <c r="D18" s="128" t="s">
        <v>31</v>
      </c>
      <c r="E18" s="257" t="s">
        <v>31</v>
      </c>
      <c r="F18" s="257" t="s">
        <v>31</v>
      </c>
      <c r="G18" s="13"/>
      <c r="H18" s="128">
        <v>14034</v>
      </c>
      <c r="J18"/>
      <c r="K18"/>
      <c r="L18"/>
    </row>
    <row r="19" spans="1:12">
      <c r="A19" s="100"/>
      <c r="B19" s="50"/>
      <c r="C19" s="50"/>
      <c r="D19" s="50"/>
      <c r="E19" s="50"/>
      <c r="F19" s="50"/>
      <c r="G19" s="13"/>
      <c r="H19" s="14"/>
      <c r="J19"/>
      <c r="K19"/>
      <c r="L19"/>
    </row>
    <row r="20" spans="1:12">
      <c r="A20" s="29" t="s">
        <v>352</v>
      </c>
      <c r="B20" s="29"/>
      <c r="C20" s="29"/>
      <c r="D20" s="29"/>
      <c r="E20" s="29"/>
      <c r="F20" s="29"/>
      <c r="G20" s="29"/>
      <c r="H20" s="29"/>
    </row>
    <row r="21" spans="1:12">
      <c r="A21" s="132"/>
    </row>
    <row r="26" spans="1:12">
      <c r="L26" s="8" t="s">
        <v>62</v>
      </c>
    </row>
  </sheetData>
  <hyperlinks>
    <hyperlink ref="L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zoomScaleNormal="100" workbookViewId="0">
      <selection activeCell="P6" sqref="P6"/>
    </sheetView>
  </sheetViews>
  <sheetFormatPr baseColWidth="10" defaultRowHeight="12.75"/>
  <cols>
    <col min="1" max="1" width="29.85546875" style="8" customWidth="1"/>
    <col min="2" max="6" width="8.5703125" style="8" customWidth="1"/>
    <col min="7" max="7" width="7.5703125" style="8" customWidth="1"/>
    <col min="8" max="8" width="11.85546875" style="8" customWidth="1"/>
    <col min="9" max="16384" width="11.42578125" style="8"/>
  </cols>
  <sheetData>
    <row r="1" spans="1:15" ht="14.1" customHeight="1" thickBot="1">
      <c r="A1" s="1" t="s">
        <v>95</v>
      </c>
      <c r="B1" s="1"/>
      <c r="C1" s="1"/>
      <c r="D1" s="1"/>
      <c r="E1" s="1"/>
      <c r="F1" s="2"/>
      <c r="G1" s="2"/>
      <c r="H1" s="2"/>
    </row>
    <row r="2" spans="1:15" ht="14.1" customHeight="1">
      <c r="A2" s="3"/>
      <c r="B2" s="3"/>
      <c r="C2" s="3"/>
      <c r="D2" s="3"/>
      <c r="E2" s="3"/>
      <c r="F2" s="3"/>
      <c r="G2" s="3"/>
      <c r="K2" s="196" t="s">
        <v>261</v>
      </c>
    </row>
    <row r="3" spans="1:15" ht="14.1" customHeight="1">
      <c r="A3" s="96" t="s">
        <v>415</v>
      </c>
      <c r="B3" s="96"/>
      <c r="C3" s="96"/>
      <c r="D3" s="96"/>
      <c r="E3" s="96"/>
      <c r="F3" s="3"/>
      <c r="G3" s="3"/>
      <c r="J3" s="150"/>
    </row>
    <row r="4" spans="1:15" ht="14.1" customHeight="1">
      <c r="A4" s="96"/>
      <c r="B4" s="96"/>
      <c r="C4" s="96"/>
      <c r="D4" s="96"/>
      <c r="E4" s="96"/>
      <c r="F4" s="3"/>
      <c r="G4" s="3"/>
    </row>
    <row r="5" spans="1:15" ht="14.1" customHeight="1">
      <c r="A5" s="6"/>
      <c r="B5" s="130" t="s">
        <v>6</v>
      </c>
      <c r="C5" s="7"/>
      <c r="D5" s="7"/>
      <c r="E5" s="7"/>
      <c r="F5" s="6"/>
      <c r="G5" s="6"/>
      <c r="H5" s="130" t="s">
        <v>7</v>
      </c>
      <c r="I5" s="36"/>
      <c r="J5" s="127"/>
      <c r="K5" s="127"/>
      <c r="L5" s="127"/>
      <c r="M5" s="127"/>
      <c r="N5" s="127"/>
      <c r="O5" s="127"/>
    </row>
    <row r="6" spans="1:15" ht="14.1" customHeight="1">
      <c r="A6" s="9"/>
      <c r="B6" s="10">
        <v>2012</v>
      </c>
      <c r="C6" s="10">
        <v>2013</v>
      </c>
      <c r="D6" s="10">
        <v>2014</v>
      </c>
      <c r="E6" s="10">
        <v>2015</v>
      </c>
      <c r="F6" s="10">
        <v>2016</v>
      </c>
      <c r="G6" s="55"/>
      <c r="H6" s="10">
        <v>2016</v>
      </c>
      <c r="I6" s="36"/>
    </row>
    <row r="7" spans="1:15" ht="14.1" customHeight="1">
      <c r="A7" s="43"/>
      <c r="B7" s="43"/>
      <c r="C7" s="14"/>
      <c r="D7" s="14"/>
      <c r="E7" s="14"/>
      <c r="F7" s="14"/>
      <c r="G7" s="14"/>
      <c r="H7" s="255"/>
      <c r="I7" s="163"/>
    </row>
    <row r="8" spans="1:15" ht="14.1" customHeight="1">
      <c r="A8" s="129" t="s">
        <v>104</v>
      </c>
      <c r="B8" s="50">
        <v>422</v>
      </c>
      <c r="C8" s="128">
        <v>397</v>
      </c>
      <c r="D8" s="128">
        <v>406</v>
      </c>
      <c r="E8" s="128">
        <v>418</v>
      </c>
      <c r="F8" s="128">
        <v>433</v>
      </c>
      <c r="G8" s="335"/>
      <c r="H8" s="14">
        <v>130593</v>
      </c>
      <c r="I8" s="297"/>
      <c r="J8" s="115"/>
    </row>
    <row r="9" spans="1:15" ht="14.1" customHeight="1">
      <c r="A9" s="100" t="s">
        <v>177</v>
      </c>
      <c r="B9" s="50">
        <v>176</v>
      </c>
      <c r="C9" s="128">
        <v>169</v>
      </c>
      <c r="D9" s="128">
        <v>174</v>
      </c>
      <c r="E9" s="128">
        <v>179</v>
      </c>
      <c r="F9" s="128">
        <v>180</v>
      </c>
      <c r="G9" s="335"/>
      <c r="H9" s="14">
        <v>72862</v>
      </c>
      <c r="I9" s="297"/>
      <c r="J9" s="115"/>
    </row>
    <row r="10" spans="1:15" ht="14.1" customHeight="1">
      <c r="A10" s="100" t="s">
        <v>176</v>
      </c>
      <c r="B10" s="50">
        <v>64</v>
      </c>
      <c r="C10" s="128">
        <v>63</v>
      </c>
      <c r="D10" s="128">
        <v>63</v>
      </c>
      <c r="E10" s="128">
        <v>65</v>
      </c>
      <c r="F10" s="128">
        <v>65</v>
      </c>
      <c r="G10" s="335"/>
      <c r="H10" s="14">
        <v>13062</v>
      </c>
      <c r="I10" s="297"/>
      <c r="J10" s="115"/>
    </row>
    <row r="11" spans="1:15" ht="14.1" customHeight="1">
      <c r="A11" s="100" t="s">
        <v>217</v>
      </c>
      <c r="B11" s="50">
        <v>182</v>
      </c>
      <c r="C11" s="128">
        <v>165</v>
      </c>
      <c r="D11" s="128">
        <v>169</v>
      </c>
      <c r="E11" s="128">
        <v>174</v>
      </c>
      <c r="F11" s="128">
        <v>188</v>
      </c>
      <c r="G11" s="335"/>
      <c r="H11" s="14">
        <v>44650</v>
      </c>
      <c r="I11" s="297"/>
      <c r="J11" s="115"/>
    </row>
    <row r="12" spans="1:15" ht="14.1" customHeight="1">
      <c r="A12" s="100" t="s">
        <v>175</v>
      </c>
      <c r="B12" s="50">
        <v>181</v>
      </c>
      <c r="C12" s="128">
        <v>164</v>
      </c>
      <c r="D12" s="128">
        <v>167</v>
      </c>
      <c r="E12" s="128">
        <v>174</v>
      </c>
      <c r="F12" s="128">
        <v>188</v>
      </c>
      <c r="G12" s="335"/>
      <c r="H12" s="14">
        <v>43128</v>
      </c>
      <c r="I12" s="297"/>
      <c r="J12" s="115"/>
    </row>
    <row r="13" spans="1:15" ht="14.1" customHeight="1">
      <c r="A13" s="100" t="s">
        <v>174</v>
      </c>
      <c r="B13" s="50">
        <v>1</v>
      </c>
      <c r="C13" s="128">
        <v>1</v>
      </c>
      <c r="D13" s="128">
        <v>2</v>
      </c>
      <c r="E13" s="128" t="s">
        <v>31</v>
      </c>
      <c r="F13" s="343" t="s">
        <v>31</v>
      </c>
      <c r="G13" s="335"/>
      <c r="H13" s="14">
        <v>1522</v>
      </c>
      <c r="I13" s="297"/>
      <c r="J13" s="115"/>
    </row>
    <row r="14" spans="1:15" ht="14.1" customHeight="1">
      <c r="A14" s="100" t="s">
        <v>173</v>
      </c>
      <c r="B14" s="50" t="s">
        <v>31</v>
      </c>
      <c r="C14" s="128" t="s">
        <v>31</v>
      </c>
      <c r="D14" s="128" t="s">
        <v>31</v>
      </c>
      <c r="E14" s="128" t="s">
        <v>31</v>
      </c>
      <c r="F14" s="128" t="s">
        <v>31</v>
      </c>
      <c r="G14" s="335"/>
      <c r="H14" s="14">
        <v>19</v>
      </c>
      <c r="I14" s="297"/>
      <c r="J14" s="115"/>
    </row>
    <row r="15" spans="1:15" ht="14.1" customHeight="1">
      <c r="A15" s="25"/>
      <c r="B15" s="25"/>
      <c r="C15" s="25"/>
      <c r="D15" s="25"/>
      <c r="E15" s="25"/>
      <c r="F15" s="26"/>
      <c r="G15" s="26"/>
      <c r="H15" s="27"/>
      <c r="I15" s="297"/>
      <c r="J15" s="99"/>
    </row>
    <row r="16" spans="1:15" ht="14.1" customHeight="1">
      <c r="A16" s="29" t="s">
        <v>97</v>
      </c>
      <c r="I16" s="297"/>
      <c r="J16" s="99"/>
    </row>
    <row r="17" spans="1:15" ht="14.1" customHeight="1">
      <c r="F17" s="99"/>
      <c r="G17" s="99"/>
      <c r="H17" s="99"/>
      <c r="I17" s="297"/>
      <c r="J17" s="99"/>
    </row>
    <row r="18" spans="1:15" ht="14.1" customHeight="1">
      <c r="A18"/>
      <c r="B18" s="146"/>
      <c r="C18" s="146"/>
      <c r="D18" s="146"/>
      <c r="E18" s="146"/>
      <c r="F18" s="146"/>
      <c r="G18" s="146"/>
      <c r="H18" s="146"/>
      <c r="I18" s="297"/>
      <c r="J18" s="99"/>
    </row>
    <row r="19" spans="1:15" ht="14.1" customHeight="1">
      <c r="A19"/>
      <c r="B19"/>
      <c r="C19"/>
      <c r="D19"/>
      <c r="E19"/>
      <c r="F19"/>
      <c r="G19"/>
      <c r="I19" s="297"/>
    </row>
    <row r="20" spans="1:15" ht="14.1" customHeight="1">
      <c r="A20"/>
      <c r="B20"/>
      <c r="C20"/>
      <c r="D20"/>
      <c r="E20"/>
      <c r="F20"/>
      <c r="G20"/>
      <c r="I20" s="297"/>
      <c r="L20" s="8" t="s">
        <v>62</v>
      </c>
    </row>
    <row r="21" spans="1:15" ht="14.1" customHeight="1">
      <c r="A21"/>
      <c r="B21"/>
      <c r="C21"/>
      <c r="D21"/>
      <c r="E21"/>
      <c r="F21"/>
      <c r="G21"/>
      <c r="I21" s="297"/>
    </row>
    <row r="22" spans="1:15" ht="14.1" customHeight="1">
      <c r="A22"/>
      <c r="B22"/>
      <c r="C22"/>
      <c r="D22"/>
      <c r="E22"/>
      <c r="F22"/>
      <c r="G22"/>
      <c r="I22" s="297"/>
    </row>
    <row r="23" spans="1:15" ht="14.1" customHeight="1">
      <c r="A23" s="3"/>
      <c r="B23" s="3"/>
      <c r="C23" s="3"/>
      <c r="D23" s="3"/>
      <c r="E23" s="3"/>
      <c r="F23" s="3"/>
      <c r="G23" s="3"/>
      <c r="I23" s="297"/>
    </row>
    <row r="24" spans="1:15" ht="14.1" customHeight="1">
      <c r="A24" s="96" t="s">
        <v>414</v>
      </c>
      <c r="B24" s="96"/>
      <c r="C24" s="96"/>
      <c r="D24" s="96"/>
      <c r="E24" s="96"/>
      <c r="F24" s="3"/>
      <c r="G24" s="3"/>
      <c r="I24" s="297"/>
    </row>
    <row r="25" spans="1:15" ht="14.1" customHeight="1">
      <c r="A25" s="96"/>
      <c r="B25" s="96"/>
      <c r="C25" s="96"/>
      <c r="D25" s="96"/>
      <c r="E25" s="96"/>
      <c r="F25" s="3"/>
      <c r="G25" s="3"/>
      <c r="I25" s="297"/>
    </row>
    <row r="26" spans="1:15" ht="14.1" customHeight="1">
      <c r="A26" s="6"/>
      <c r="B26" s="130" t="s">
        <v>6</v>
      </c>
      <c r="C26" s="7"/>
      <c r="D26" s="7"/>
      <c r="E26" s="7"/>
      <c r="F26" s="6"/>
      <c r="G26" s="6"/>
      <c r="H26" s="130" t="s">
        <v>7</v>
      </c>
      <c r="I26" s="297"/>
    </row>
    <row r="27" spans="1:15" ht="14.1" customHeight="1">
      <c r="A27" s="9"/>
      <c r="B27" s="10">
        <v>2012</v>
      </c>
      <c r="C27" s="10">
        <v>2013</v>
      </c>
      <c r="D27" s="10">
        <v>2014</v>
      </c>
      <c r="E27" s="10">
        <v>2015</v>
      </c>
      <c r="F27" s="10">
        <v>2016</v>
      </c>
      <c r="G27" s="55"/>
      <c r="H27" s="10">
        <v>2016</v>
      </c>
      <c r="I27" s="297"/>
      <c r="J27" s="127"/>
      <c r="K27" s="127"/>
      <c r="L27" s="127"/>
      <c r="M27" s="127"/>
      <c r="N27" s="127"/>
      <c r="O27" s="127"/>
    </row>
    <row r="28" spans="1:15" ht="14.1" customHeight="1">
      <c r="A28" s="43"/>
      <c r="B28" s="43"/>
      <c r="C28" s="14"/>
      <c r="D28" s="14"/>
      <c r="E28" s="14"/>
      <c r="F28" s="14"/>
      <c r="G28" s="14"/>
      <c r="I28" s="297"/>
    </row>
    <row r="29" spans="1:15" ht="14.1" customHeight="1">
      <c r="A29" s="129" t="s">
        <v>104</v>
      </c>
      <c r="B29" s="50">
        <v>180</v>
      </c>
      <c r="C29" s="50">
        <v>171</v>
      </c>
      <c r="D29" s="50">
        <v>177</v>
      </c>
      <c r="E29" s="50">
        <v>181</v>
      </c>
      <c r="F29" s="50">
        <v>184</v>
      </c>
      <c r="G29" s="197"/>
      <c r="H29" s="128">
        <v>68899</v>
      </c>
      <c r="I29" s="297"/>
      <c r="J29" s="99"/>
    </row>
    <row r="30" spans="1:15" ht="14.1" customHeight="1">
      <c r="A30" s="100" t="s">
        <v>177</v>
      </c>
      <c r="B30" s="50">
        <v>165</v>
      </c>
      <c r="C30" s="50">
        <v>159</v>
      </c>
      <c r="D30" s="50">
        <v>165</v>
      </c>
      <c r="E30" s="50">
        <v>169</v>
      </c>
      <c r="F30" s="50">
        <v>171</v>
      </c>
      <c r="G30" s="333"/>
      <c r="H30" s="128">
        <v>64054</v>
      </c>
      <c r="I30" s="297"/>
    </row>
    <row r="31" spans="1:15" ht="14.1" customHeight="1">
      <c r="A31" s="100" t="s">
        <v>176</v>
      </c>
      <c r="B31" s="50">
        <v>1</v>
      </c>
      <c r="C31" s="50">
        <v>1</v>
      </c>
      <c r="D31" s="50">
        <v>1</v>
      </c>
      <c r="E31" s="50">
        <v>1</v>
      </c>
      <c r="F31" s="50">
        <v>1</v>
      </c>
      <c r="G31" s="333"/>
      <c r="H31" s="128">
        <v>431</v>
      </c>
      <c r="I31" s="297"/>
    </row>
    <row r="32" spans="1:15" ht="14.1" customHeight="1">
      <c r="A32" s="100" t="s">
        <v>217</v>
      </c>
      <c r="B32" s="50">
        <v>14</v>
      </c>
      <c r="C32" s="50">
        <v>11</v>
      </c>
      <c r="D32" s="50">
        <v>11</v>
      </c>
      <c r="E32" s="50">
        <v>11</v>
      </c>
      <c r="F32" s="50">
        <v>12</v>
      </c>
      <c r="G32" s="333"/>
      <c r="H32" s="128">
        <v>4329</v>
      </c>
      <c r="I32" s="297"/>
    </row>
    <row r="33" spans="1:11" ht="14.1" customHeight="1">
      <c r="A33" s="100" t="s">
        <v>175</v>
      </c>
      <c r="B33" s="50">
        <v>13</v>
      </c>
      <c r="C33" s="50">
        <v>10</v>
      </c>
      <c r="D33" s="50">
        <v>10</v>
      </c>
      <c r="E33" s="50">
        <v>11</v>
      </c>
      <c r="F33" s="50">
        <v>12</v>
      </c>
      <c r="G33" s="333"/>
      <c r="H33" s="128">
        <v>3482</v>
      </c>
      <c r="I33" s="297"/>
    </row>
    <row r="34" spans="1:11" ht="14.1" customHeight="1">
      <c r="A34" s="100" t="s">
        <v>174</v>
      </c>
      <c r="B34" s="50">
        <v>1</v>
      </c>
      <c r="C34" s="50">
        <v>1</v>
      </c>
      <c r="D34" s="50">
        <v>2</v>
      </c>
      <c r="E34" s="50" t="s">
        <v>31</v>
      </c>
      <c r="F34" s="257" t="s">
        <v>31</v>
      </c>
      <c r="G34" s="333"/>
      <c r="H34" s="128">
        <v>848</v>
      </c>
      <c r="I34" s="297"/>
    </row>
    <row r="35" spans="1:11" ht="14.1" customHeight="1">
      <c r="A35" s="142" t="s">
        <v>173</v>
      </c>
      <c r="B35" s="50" t="s">
        <v>31</v>
      </c>
      <c r="C35" s="50" t="s">
        <v>31</v>
      </c>
      <c r="D35" s="50" t="s">
        <v>31</v>
      </c>
      <c r="E35" s="50" t="s">
        <v>31</v>
      </c>
      <c r="F35" s="50" t="s">
        <v>31</v>
      </c>
      <c r="G35" s="333"/>
      <c r="H35" s="128">
        <v>632</v>
      </c>
      <c r="I35" s="297"/>
    </row>
    <row r="36" spans="1:11" ht="14.1" customHeight="1">
      <c r="A36" s="100"/>
      <c r="B36" s="50"/>
      <c r="C36" s="50"/>
      <c r="D36" s="50"/>
      <c r="E36" s="50"/>
      <c r="F36" s="50"/>
      <c r="G36" s="13"/>
      <c r="H36" s="14"/>
      <c r="I36" s="36"/>
    </row>
    <row r="37" spans="1:11" ht="14.1" customHeight="1">
      <c r="A37" s="29" t="s">
        <v>97</v>
      </c>
      <c r="B37" s="29"/>
      <c r="C37" s="29"/>
      <c r="D37" s="29"/>
      <c r="E37" s="29"/>
      <c r="F37" s="29"/>
      <c r="G37" s="29"/>
      <c r="H37" s="29"/>
      <c r="I37" s="36"/>
    </row>
    <row r="38" spans="1:11" ht="14.1" customHeight="1">
      <c r="A38" s="132" t="s">
        <v>172</v>
      </c>
      <c r="J38" s="8" t="s">
        <v>62</v>
      </c>
    </row>
    <row r="39" spans="1:11" ht="9.9499999999999993" customHeight="1">
      <c r="A39" s="132" t="s">
        <v>171</v>
      </c>
    </row>
    <row r="40" spans="1:11" ht="14.1" customHeight="1">
      <c r="H40" s="99" t="s">
        <v>62</v>
      </c>
      <c r="J40" s="8" t="s">
        <v>62</v>
      </c>
      <c r="K40" s="50"/>
    </row>
    <row r="41" spans="1:11" ht="14.1" customHeight="1"/>
    <row r="42" spans="1:11" ht="14.1" customHeight="1">
      <c r="A42"/>
      <c r="B42" s="146"/>
      <c r="C42" s="146"/>
      <c r="D42" s="146"/>
      <c r="E42" s="146"/>
      <c r="F42" s="146"/>
      <c r="G42" s="146"/>
      <c r="H42" s="146"/>
    </row>
    <row r="43" spans="1:11" ht="14.1" customHeight="1">
      <c r="A43"/>
      <c r="B43"/>
      <c r="C43"/>
      <c r="D43"/>
      <c r="E43"/>
      <c r="F43"/>
      <c r="G43"/>
      <c r="H43"/>
    </row>
    <row r="44" spans="1:11" ht="14.1" customHeight="1">
      <c r="A44"/>
      <c r="B44"/>
      <c r="C44"/>
      <c r="D44"/>
      <c r="E44"/>
      <c r="F44"/>
      <c r="G44"/>
      <c r="H44"/>
    </row>
    <row r="45" spans="1:11" ht="14.1" customHeight="1">
      <c r="F45" s="8" t="s">
        <v>62</v>
      </c>
    </row>
    <row r="46" spans="1:11" ht="14.1" customHeight="1"/>
    <row r="47" spans="1:11" ht="14.1" customHeight="1"/>
    <row r="48" spans="1:11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Normal="100" workbookViewId="0">
      <selection activeCell="P6" sqref="P6"/>
    </sheetView>
  </sheetViews>
  <sheetFormatPr baseColWidth="10" defaultRowHeight="12.75"/>
  <cols>
    <col min="1" max="1" width="27.28515625" style="8" customWidth="1"/>
    <col min="2" max="2" width="8.5703125" style="8" customWidth="1"/>
    <col min="3" max="6" width="9.7109375" style="8" customWidth="1"/>
    <col min="7" max="7" width="4.5703125" style="8" customWidth="1"/>
    <col min="8" max="8" width="12.85546875" style="8" customWidth="1"/>
    <col min="9" max="16384" width="11.42578125" style="8"/>
  </cols>
  <sheetData>
    <row r="1" spans="1:13" ht="14.25" customHeight="1" thickBot="1">
      <c r="A1" s="1" t="s">
        <v>95</v>
      </c>
      <c r="B1" s="1"/>
      <c r="C1" s="1"/>
      <c r="D1" s="1"/>
      <c r="E1" s="1"/>
      <c r="F1" s="2"/>
      <c r="G1" s="2"/>
      <c r="H1" s="2"/>
    </row>
    <row r="2" spans="1:13" ht="14.1" customHeight="1">
      <c r="A2" s="3"/>
      <c r="B2" s="3"/>
      <c r="C2" s="3"/>
      <c r="D2" s="3"/>
      <c r="E2" s="3"/>
      <c r="F2" s="3"/>
      <c r="G2" s="3"/>
      <c r="K2" s="196" t="s">
        <v>261</v>
      </c>
    </row>
    <row r="3" spans="1:13" ht="14.1" customHeight="1">
      <c r="A3" s="96" t="s">
        <v>413</v>
      </c>
      <c r="B3" s="96"/>
      <c r="C3" s="96"/>
      <c r="D3" s="96"/>
      <c r="E3" s="96"/>
      <c r="F3" s="3"/>
      <c r="G3" s="3"/>
    </row>
    <row r="4" spans="1:13" ht="14.1" customHeight="1">
      <c r="A4" s="96" t="s">
        <v>218</v>
      </c>
      <c r="B4" s="96"/>
      <c r="C4" s="96"/>
      <c r="D4" s="96"/>
      <c r="E4" s="96"/>
      <c r="F4" s="3"/>
      <c r="G4" s="3"/>
    </row>
    <row r="5" spans="1:13" ht="14.1" customHeight="1">
      <c r="A5" s="96"/>
      <c r="B5" s="96"/>
      <c r="C5" s="96"/>
      <c r="D5" s="96"/>
      <c r="E5" s="96"/>
      <c r="F5" s="3"/>
      <c r="G5" s="3"/>
    </row>
    <row r="6" spans="1:13" ht="14.1" customHeight="1">
      <c r="A6" s="6"/>
      <c r="B6" s="130" t="s">
        <v>6</v>
      </c>
      <c r="C6" s="7"/>
      <c r="D6" s="7"/>
      <c r="E6" s="7"/>
      <c r="F6" s="6"/>
      <c r="G6" s="6"/>
      <c r="H6" s="130" t="s">
        <v>7</v>
      </c>
    </row>
    <row r="7" spans="1:13" ht="14.1" customHeight="1">
      <c r="A7" s="9"/>
      <c r="B7" s="10">
        <v>2012</v>
      </c>
      <c r="C7" s="10">
        <v>2013</v>
      </c>
      <c r="D7" s="10">
        <v>2014</v>
      </c>
      <c r="E7" s="10">
        <v>2015</v>
      </c>
      <c r="F7" s="10">
        <v>2016</v>
      </c>
      <c r="G7" s="55"/>
      <c r="H7" s="10">
        <v>2016</v>
      </c>
      <c r="I7" s="36"/>
      <c r="J7" s="36"/>
      <c r="K7" s="36"/>
      <c r="L7" s="36"/>
      <c r="M7" s="36"/>
    </row>
    <row r="8" spans="1:13" ht="14.1" customHeight="1">
      <c r="A8" s="43"/>
      <c r="B8" s="14"/>
      <c r="C8" s="14"/>
      <c r="D8" s="14"/>
      <c r="E8" s="14"/>
      <c r="F8" s="14"/>
      <c r="G8" s="14"/>
      <c r="I8" s="36"/>
      <c r="J8" s="163"/>
      <c r="K8" s="36"/>
      <c r="L8" s="36"/>
      <c r="M8" s="36"/>
    </row>
    <row r="9" spans="1:13" ht="14.1" customHeight="1">
      <c r="A9" s="140" t="s">
        <v>104</v>
      </c>
      <c r="B9" s="152">
        <v>3077</v>
      </c>
      <c r="C9" s="152">
        <v>3013</v>
      </c>
      <c r="D9" s="152">
        <v>2903</v>
      </c>
      <c r="E9" s="152">
        <v>3020</v>
      </c>
      <c r="F9" s="152">
        <v>3088</v>
      </c>
      <c r="G9" s="335"/>
      <c r="H9" s="14">
        <v>323179</v>
      </c>
      <c r="I9" s="36"/>
      <c r="J9" s="297"/>
      <c r="K9" s="36"/>
      <c r="L9" s="36"/>
      <c r="M9" s="36"/>
    </row>
    <row r="10" spans="1:13" ht="14.1" customHeight="1">
      <c r="A10" s="142" t="s">
        <v>189</v>
      </c>
      <c r="B10" s="152">
        <v>1763</v>
      </c>
      <c r="C10" s="152">
        <v>1684</v>
      </c>
      <c r="D10" s="152">
        <v>1619</v>
      </c>
      <c r="E10" s="152">
        <v>1625</v>
      </c>
      <c r="F10" s="152">
        <v>1655</v>
      </c>
      <c r="G10" s="335"/>
      <c r="H10" s="14">
        <v>159754</v>
      </c>
      <c r="I10" s="297"/>
      <c r="J10" s="297"/>
      <c r="K10" s="36"/>
      <c r="L10" s="36"/>
      <c r="M10" s="36"/>
    </row>
    <row r="11" spans="1:13" ht="14.1" customHeight="1">
      <c r="A11" s="100" t="s">
        <v>188</v>
      </c>
      <c r="B11" s="152">
        <v>1314</v>
      </c>
      <c r="C11" s="152">
        <v>1329</v>
      </c>
      <c r="D11" s="152">
        <v>1284</v>
      </c>
      <c r="E11" s="152">
        <v>1395</v>
      </c>
      <c r="F11" s="152">
        <v>1433</v>
      </c>
      <c r="G11" s="335"/>
      <c r="H11" s="14">
        <v>163425</v>
      </c>
      <c r="I11" s="297"/>
      <c r="J11" s="297"/>
      <c r="K11" s="36"/>
      <c r="L11" s="36"/>
      <c r="M11" s="36"/>
    </row>
    <row r="12" spans="1:13" ht="14.1" customHeight="1">
      <c r="A12" s="25"/>
      <c r="B12" s="25"/>
      <c r="C12" s="25"/>
      <c r="D12" s="25"/>
      <c r="E12" s="25"/>
      <c r="F12" s="26"/>
      <c r="G12" s="26"/>
      <c r="H12" s="27"/>
      <c r="I12" s="297"/>
      <c r="J12" s="36"/>
      <c r="K12" s="36"/>
      <c r="L12" s="36"/>
      <c r="M12" s="36"/>
    </row>
    <row r="13" spans="1:13" ht="14.1" customHeight="1">
      <c r="A13" s="29" t="s">
        <v>178</v>
      </c>
      <c r="I13" s="297"/>
      <c r="J13" s="36"/>
      <c r="K13" s="36"/>
      <c r="L13" s="36"/>
      <c r="M13" s="36"/>
    </row>
    <row r="14" spans="1:13" ht="14.1" customHeight="1">
      <c r="A14" s="132" t="s">
        <v>187</v>
      </c>
      <c r="I14" s="297"/>
      <c r="J14" s="36"/>
      <c r="K14" s="36"/>
      <c r="L14" s="36"/>
      <c r="M14" s="36"/>
    </row>
    <row r="15" spans="1:13" ht="14.1" customHeight="1">
      <c r="A15" s="132"/>
      <c r="I15" s="297"/>
      <c r="J15" s="36"/>
      <c r="K15" s="36"/>
      <c r="L15" s="36"/>
      <c r="M15" s="36"/>
    </row>
    <row r="16" spans="1:13" ht="14.1" customHeight="1">
      <c r="A16" s="132"/>
      <c r="B16" s="99"/>
      <c r="C16" s="99"/>
      <c r="D16" s="99"/>
      <c r="E16" s="99"/>
      <c r="F16" s="99"/>
      <c r="G16" s="99"/>
      <c r="H16" s="99"/>
      <c r="I16" s="297"/>
      <c r="J16" s="36"/>
      <c r="K16" s="36"/>
      <c r="L16" s="36"/>
      <c r="M16" s="36"/>
    </row>
    <row r="17" spans="1:13" ht="14.1" customHeight="1">
      <c r="A17" s="132"/>
      <c r="I17" s="297"/>
      <c r="J17" s="36"/>
      <c r="K17" s="36"/>
      <c r="L17" s="36"/>
      <c r="M17" s="36"/>
    </row>
    <row r="18" spans="1:13" ht="14.1" customHeight="1">
      <c r="A18" s="132"/>
      <c r="I18" s="297"/>
      <c r="J18" s="36"/>
      <c r="K18" s="36"/>
      <c r="L18" s="36"/>
      <c r="M18" s="36"/>
    </row>
    <row r="19" spans="1:13" ht="14.1" customHeight="1">
      <c r="A19" s="132"/>
      <c r="I19" s="297"/>
      <c r="J19" s="36"/>
      <c r="K19" s="36"/>
      <c r="L19" s="36"/>
      <c r="M19" s="36"/>
    </row>
    <row r="20" spans="1:13" ht="14.1" customHeight="1">
      <c r="A20" s="3"/>
      <c r="B20" s="3"/>
      <c r="C20" s="3"/>
      <c r="D20" s="3"/>
      <c r="E20" s="3"/>
      <c r="F20" s="3"/>
      <c r="G20" s="3"/>
      <c r="I20" s="297"/>
      <c r="J20" s="36"/>
      <c r="K20" s="36"/>
      <c r="L20" s="36"/>
      <c r="M20" s="36"/>
    </row>
    <row r="21" spans="1:13" ht="14.1" customHeight="1">
      <c r="A21" s="96" t="s">
        <v>412</v>
      </c>
      <c r="B21" s="96"/>
      <c r="C21" s="96"/>
      <c r="D21" s="96"/>
      <c r="E21" s="96"/>
      <c r="F21" s="3"/>
      <c r="G21" s="3"/>
      <c r="I21" s="297"/>
      <c r="J21" s="36"/>
      <c r="K21" s="36"/>
      <c r="L21" s="36"/>
      <c r="M21" s="36"/>
    </row>
    <row r="22" spans="1:13" ht="14.1" customHeight="1">
      <c r="A22" s="96"/>
      <c r="B22" s="96"/>
      <c r="C22" s="96"/>
      <c r="D22" s="96"/>
      <c r="E22" s="96"/>
      <c r="F22" s="3"/>
      <c r="G22" s="3"/>
      <c r="I22" s="297"/>
      <c r="J22" s="36"/>
      <c r="K22" s="36"/>
      <c r="L22" s="36"/>
      <c r="M22" s="36"/>
    </row>
    <row r="23" spans="1:13" ht="14.1" customHeight="1">
      <c r="A23" s="6"/>
      <c r="B23" s="130" t="s">
        <v>6</v>
      </c>
      <c r="C23" s="7"/>
      <c r="D23" s="7"/>
      <c r="E23" s="7"/>
      <c r="F23" s="6"/>
      <c r="G23" s="6"/>
      <c r="H23" s="130" t="s">
        <v>7</v>
      </c>
      <c r="I23" s="297"/>
      <c r="J23" s="36"/>
      <c r="K23" s="36"/>
      <c r="L23" s="36"/>
      <c r="M23" s="36"/>
    </row>
    <row r="24" spans="1:13" ht="14.1" customHeight="1">
      <c r="A24" s="9"/>
      <c r="B24" s="10">
        <v>2012</v>
      </c>
      <c r="C24" s="10">
        <v>2013</v>
      </c>
      <c r="D24" s="10">
        <v>2014</v>
      </c>
      <c r="E24" s="10">
        <v>2015</v>
      </c>
      <c r="F24" s="10">
        <v>2016</v>
      </c>
      <c r="G24" s="55"/>
      <c r="H24" s="10">
        <v>2016</v>
      </c>
      <c r="I24" s="297"/>
      <c r="J24" s="36"/>
      <c r="K24" s="36"/>
      <c r="L24" s="36"/>
      <c r="M24" s="36"/>
    </row>
    <row r="25" spans="1:13" ht="14.1" customHeight="1">
      <c r="A25" s="43"/>
      <c r="B25" s="14"/>
      <c r="C25" s="14"/>
      <c r="D25" s="14"/>
      <c r="E25" s="14"/>
      <c r="F25" s="14"/>
      <c r="G25" s="14"/>
      <c r="I25" s="297"/>
      <c r="J25" s="36"/>
      <c r="K25" s="36"/>
      <c r="L25" s="36"/>
      <c r="M25" s="36"/>
    </row>
    <row r="26" spans="1:13" ht="14.1" customHeight="1">
      <c r="A26" s="140" t="s">
        <v>186</v>
      </c>
      <c r="B26" s="50"/>
      <c r="C26" s="50"/>
      <c r="D26" s="50"/>
      <c r="E26" s="50"/>
      <c r="F26" s="50"/>
      <c r="G26" s="50"/>
      <c r="H26" s="50"/>
      <c r="I26" s="297"/>
      <c r="J26" s="297"/>
      <c r="K26" s="297"/>
      <c r="L26" s="36"/>
      <c r="M26" s="36"/>
    </row>
    <row r="27" spans="1:13" ht="14.1" customHeight="1">
      <c r="A27" s="142" t="s">
        <v>185</v>
      </c>
      <c r="B27" s="50">
        <v>910617.78599999903</v>
      </c>
      <c r="C27" s="50">
        <v>645620.59699999983</v>
      </c>
      <c r="D27" s="50">
        <v>829588.74600000004</v>
      </c>
      <c r="E27" s="50">
        <v>869719.94199999946</v>
      </c>
      <c r="F27" s="128">
        <v>854522.03700000013</v>
      </c>
      <c r="G27" s="337"/>
      <c r="H27" s="128">
        <v>145624762.82600459</v>
      </c>
      <c r="I27" s="297"/>
      <c r="J27" s="298"/>
      <c r="K27" s="298"/>
      <c r="L27" s="297"/>
      <c r="M27" s="36"/>
    </row>
    <row r="28" spans="1:13" ht="14.1" customHeight="1">
      <c r="A28" s="100" t="s">
        <v>184</v>
      </c>
      <c r="B28" s="50"/>
      <c r="C28" s="50"/>
      <c r="D28" s="50"/>
      <c r="E28" s="50"/>
      <c r="F28" s="332"/>
      <c r="G28" s="332"/>
      <c r="H28" s="332"/>
      <c r="I28" s="297"/>
      <c r="J28" s="36"/>
      <c r="K28" s="297"/>
      <c r="L28" s="297"/>
      <c r="M28" s="36"/>
    </row>
    <row r="29" spans="1:13" ht="14.1" customHeight="1">
      <c r="A29" s="100" t="s">
        <v>183</v>
      </c>
      <c r="B29" s="50">
        <v>605164.11899999878</v>
      </c>
      <c r="C29" s="50">
        <v>637473.23299999884</v>
      </c>
      <c r="D29" s="50">
        <v>661431.74899999832</v>
      </c>
      <c r="E29" s="50">
        <v>719620.70599999058</v>
      </c>
      <c r="F29" s="128">
        <v>623779.18100000324</v>
      </c>
      <c r="G29" s="337"/>
      <c r="H29" s="128">
        <v>29614896.243999917</v>
      </c>
      <c r="I29" s="297"/>
      <c r="J29" s="36"/>
      <c r="K29" s="297"/>
      <c r="L29" s="297"/>
      <c r="M29" s="36"/>
    </row>
    <row r="30" spans="1:13" ht="14.1" customHeight="1">
      <c r="A30" s="142" t="s">
        <v>182</v>
      </c>
      <c r="B30" s="50">
        <v>602540.63699999871</v>
      </c>
      <c r="C30" s="50">
        <v>655565.27799999854</v>
      </c>
      <c r="D30" s="50">
        <v>651452.17799999879</v>
      </c>
      <c r="E30" s="50">
        <v>733760.04299999075</v>
      </c>
      <c r="F30" s="128">
        <v>665812.10899999994</v>
      </c>
      <c r="G30" s="337"/>
      <c r="H30" s="128">
        <v>29614896.244000006</v>
      </c>
      <c r="I30" s="297"/>
      <c r="J30" s="36"/>
      <c r="K30" s="297"/>
      <c r="L30" s="297"/>
      <c r="M30" s="36"/>
    </row>
    <row r="31" spans="1:13" ht="14.1" customHeight="1">
      <c r="A31" s="142" t="s">
        <v>62</v>
      </c>
      <c r="B31" s="50"/>
      <c r="C31" s="50"/>
      <c r="D31" s="50"/>
      <c r="E31" s="50"/>
      <c r="F31" s="332"/>
      <c r="G31" s="332"/>
      <c r="H31" s="332"/>
      <c r="I31" s="297"/>
      <c r="J31" s="36"/>
      <c r="K31" s="297"/>
      <c r="L31" s="297"/>
      <c r="M31" s="36"/>
    </row>
    <row r="32" spans="1:13" ht="14.1" customHeight="1">
      <c r="A32" s="140" t="s">
        <v>181</v>
      </c>
      <c r="B32" s="50"/>
      <c r="C32" s="50"/>
      <c r="D32" s="50"/>
      <c r="E32" s="50"/>
      <c r="F32" s="332"/>
      <c r="G32" s="332"/>
      <c r="H32" s="332"/>
      <c r="I32" s="297"/>
      <c r="J32" s="298"/>
      <c r="K32" s="297"/>
      <c r="L32" s="297"/>
      <c r="M32" s="36"/>
    </row>
    <row r="33" spans="1:13" ht="14.1" customHeight="1">
      <c r="A33" s="142" t="s">
        <v>180</v>
      </c>
      <c r="B33" s="50">
        <v>18420.762000000006</v>
      </c>
      <c r="C33" s="50">
        <v>16739.882000000001</v>
      </c>
      <c r="D33" s="50">
        <v>15064.745999999996</v>
      </c>
      <c r="E33" s="50">
        <v>15179.758000000005</v>
      </c>
      <c r="F33" s="128">
        <v>19011.882000000001</v>
      </c>
      <c r="G33" s="332"/>
      <c r="H33" s="128">
        <v>2361919.2109999917</v>
      </c>
      <c r="I33" s="297"/>
      <c r="J33" s="298"/>
      <c r="K33" s="298"/>
      <c r="L33" s="297"/>
      <c r="M33" s="36"/>
    </row>
    <row r="34" spans="1:13" ht="14.1" customHeight="1">
      <c r="A34" s="142" t="s">
        <v>179</v>
      </c>
      <c r="B34" s="50">
        <v>20039.306</v>
      </c>
      <c r="C34" s="50">
        <v>18271.479000000003</v>
      </c>
      <c r="D34" s="50">
        <v>15599.855</v>
      </c>
      <c r="E34" s="50">
        <v>11570.726000000002</v>
      </c>
      <c r="F34" s="128">
        <v>11241.428</v>
      </c>
      <c r="G34" s="332"/>
      <c r="H34" s="128">
        <v>2666740.6440000003</v>
      </c>
      <c r="I34" s="297"/>
      <c r="J34" s="36"/>
      <c r="K34" s="36"/>
      <c r="L34" s="36"/>
      <c r="M34" s="36"/>
    </row>
    <row r="35" spans="1:13" ht="14.1" customHeight="1">
      <c r="A35" s="100"/>
      <c r="B35" s="50"/>
      <c r="C35" s="50"/>
      <c r="D35" s="50"/>
      <c r="E35" s="50"/>
      <c r="F35" s="50"/>
      <c r="G35" s="13"/>
      <c r="H35" s="14"/>
      <c r="I35" s="36"/>
      <c r="J35" s="36"/>
      <c r="K35" s="36"/>
      <c r="L35" s="36"/>
      <c r="M35" s="36"/>
    </row>
    <row r="36" spans="1:13" ht="14.1" customHeight="1">
      <c r="A36" s="29" t="s">
        <v>178</v>
      </c>
      <c r="B36" s="29"/>
      <c r="C36" s="29"/>
      <c r="D36" s="29"/>
      <c r="E36" s="29"/>
      <c r="F36" s="29"/>
      <c r="G36" s="29"/>
      <c r="H36" s="29"/>
      <c r="I36" s="36"/>
      <c r="J36" s="36"/>
      <c r="K36" s="36"/>
      <c r="L36" s="36"/>
      <c r="M36" s="36"/>
    </row>
    <row r="37" spans="1:13" ht="14.1" customHeight="1">
      <c r="I37" s="36"/>
      <c r="J37" s="36"/>
      <c r="K37" s="36"/>
      <c r="L37" s="36"/>
      <c r="M37" s="36"/>
    </row>
    <row r="38" spans="1:13">
      <c r="I38" s="36"/>
      <c r="J38" s="36"/>
      <c r="K38" s="36"/>
      <c r="L38" s="36"/>
      <c r="M38" s="36"/>
    </row>
    <row r="39" spans="1:13">
      <c r="I39" s="36"/>
      <c r="J39" s="36"/>
      <c r="K39" s="36"/>
      <c r="L39" s="36"/>
      <c r="M39" s="36"/>
    </row>
    <row r="40" spans="1:13">
      <c r="I40" s="36"/>
      <c r="J40" s="36"/>
      <c r="K40" s="36"/>
      <c r="L40" s="36"/>
      <c r="M40" s="36"/>
    </row>
    <row r="41" spans="1:13">
      <c r="I41" s="36"/>
      <c r="J41" s="36"/>
      <c r="K41" s="36"/>
      <c r="L41" s="36"/>
      <c r="M41" s="36"/>
    </row>
    <row r="42" spans="1:13">
      <c r="I42" s="36"/>
      <c r="J42" s="36"/>
      <c r="K42" s="36"/>
      <c r="L42" s="36"/>
      <c r="M42" s="36"/>
    </row>
    <row r="43" spans="1:13">
      <c r="I43" s="36"/>
      <c r="J43" s="36"/>
      <c r="K43" s="36"/>
      <c r="L43" s="36"/>
      <c r="M43" s="36"/>
    </row>
    <row r="44" spans="1:13">
      <c r="I44" s="36"/>
      <c r="J44" s="36"/>
      <c r="K44" s="36"/>
      <c r="L44" s="36"/>
      <c r="M44" s="36"/>
    </row>
    <row r="45" spans="1:13">
      <c r="I45" s="36"/>
      <c r="J45" s="36"/>
      <c r="K45" s="36"/>
      <c r="L45" s="36"/>
      <c r="M45" s="36"/>
    </row>
    <row r="46" spans="1:13">
      <c r="I46" s="36"/>
      <c r="J46" s="36"/>
      <c r="K46" s="36"/>
      <c r="L46" s="36"/>
      <c r="M46" s="36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zoomScaleNormal="100" workbookViewId="0">
      <selection activeCell="P6" sqref="P6"/>
    </sheetView>
  </sheetViews>
  <sheetFormatPr baseColWidth="10" defaultRowHeight="12.75"/>
  <cols>
    <col min="1" max="1" width="26.85546875" style="8" customWidth="1"/>
    <col min="2" max="2" width="9.5703125" style="8" customWidth="1"/>
    <col min="3" max="3" width="8.140625" style="8" customWidth="1"/>
    <col min="4" max="4" width="3.28515625" style="8" customWidth="1"/>
    <col min="5" max="5" width="9.140625" style="8" customWidth="1"/>
    <col min="6" max="6" width="8" style="8" customWidth="1"/>
    <col min="7" max="7" width="2.85546875" style="8" customWidth="1"/>
    <col min="8" max="8" width="5.5703125" style="8" customWidth="1"/>
    <col min="9" max="9" width="9.5703125" style="8" customWidth="1"/>
    <col min="10" max="10" width="9.140625" style="8" customWidth="1"/>
    <col min="11" max="12" width="11.42578125" style="8"/>
    <col min="15" max="16384" width="11.42578125" style="8"/>
  </cols>
  <sheetData>
    <row r="1" spans="1:19" ht="14.1" customHeight="1" thickBot="1">
      <c r="A1" s="1" t="s">
        <v>95</v>
      </c>
      <c r="B1" s="1"/>
      <c r="C1" s="1"/>
      <c r="D1" s="1"/>
      <c r="E1" s="1"/>
      <c r="F1" s="2"/>
      <c r="G1" s="2"/>
      <c r="H1" s="2"/>
      <c r="I1" s="2"/>
      <c r="J1" s="2"/>
    </row>
    <row r="2" spans="1:19" ht="14.1" customHeight="1">
      <c r="A2" s="3"/>
      <c r="B2" s="3"/>
      <c r="C2" s="3"/>
      <c r="D2" s="3"/>
      <c r="E2" s="3"/>
      <c r="F2" s="3"/>
      <c r="G2" s="3"/>
      <c r="H2" s="3"/>
      <c r="M2" s="196" t="s">
        <v>261</v>
      </c>
    </row>
    <row r="3" spans="1:19" ht="14.1" customHeight="1">
      <c r="A3" s="96" t="s">
        <v>411</v>
      </c>
      <c r="B3" s="96"/>
      <c r="C3" s="96"/>
      <c r="D3" s="96"/>
      <c r="E3" s="96"/>
      <c r="F3" s="3"/>
      <c r="G3" s="3"/>
      <c r="H3" s="3"/>
    </row>
    <row r="4" spans="1:19" ht="14.1" customHeight="1">
      <c r="A4" s="96"/>
      <c r="B4" s="96"/>
      <c r="C4" s="96"/>
      <c r="D4" s="96"/>
      <c r="E4" s="96"/>
      <c r="F4" s="3"/>
      <c r="G4" s="3"/>
      <c r="H4" s="3"/>
    </row>
    <row r="5" spans="1:19" ht="14.1" customHeight="1">
      <c r="A5" s="6"/>
      <c r="B5" s="130" t="s">
        <v>6</v>
      </c>
      <c r="C5" s="7"/>
      <c r="D5" s="7"/>
      <c r="E5" s="7"/>
      <c r="F5" s="6"/>
      <c r="G5" s="6"/>
      <c r="H5" s="6"/>
      <c r="I5" s="130" t="s">
        <v>7</v>
      </c>
      <c r="J5" s="6"/>
    </row>
    <row r="6" spans="1:19" ht="14.1" customHeight="1">
      <c r="A6" s="39"/>
      <c r="B6" s="130">
        <v>2015</v>
      </c>
      <c r="C6" s="6"/>
      <c r="D6" s="7"/>
      <c r="E6" s="130">
        <v>2016</v>
      </c>
      <c r="F6" s="6"/>
      <c r="G6" s="39"/>
      <c r="H6" s="39"/>
      <c r="I6" s="130">
        <v>2016</v>
      </c>
      <c r="J6" s="6"/>
      <c r="L6" s="338"/>
      <c r="M6" s="339"/>
    </row>
    <row r="7" spans="1:19" ht="21" customHeight="1">
      <c r="A7" s="9"/>
      <c r="B7" s="153" t="s">
        <v>193</v>
      </c>
      <c r="C7" s="153" t="s">
        <v>220</v>
      </c>
      <c r="D7" s="134"/>
      <c r="E7" s="153" t="s">
        <v>193</v>
      </c>
      <c r="F7" s="153" t="s">
        <v>220</v>
      </c>
      <c r="G7" s="134"/>
      <c r="H7" s="134"/>
      <c r="I7" s="153" t="s">
        <v>193</v>
      </c>
      <c r="J7" s="153" t="s">
        <v>220</v>
      </c>
      <c r="L7" s="340"/>
      <c r="M7" s="340"/>
    </row>
    <row r="8" spans="1:19" ht="14.1" customHeight="1">
      <c r="A8" s="142"/>
      <c r="C8" s="50"/>
      <c r="F8" s="50"/>
      <c r="G8" s="50"/>
      <c r="H8" s="13"/>
      <c r="J8" s="50"/>
      <c r="L8" s="66"/>
      <c r="M8" s="128"/>
    </row>
    <row r="9" spans="1:19" ht="14.1" customHeight="1">
      <c r="A9" s="140" t="s">
        <v>186</v>
      </c>
      <c r="C9" s="50"/>
      <c r="F9" s="50"/>
      <c r="G9" s="50"/>
      <c r="H9" s="13"/>
      <c r="J9" s="50"/>
      <c r="K9" s="163"/>
      <c r="L9" s="66"/>
      <c r="M9" s="128"/>
    </row>
    <row r="10" spans="1:19" ht="8.1" customHeight="1">
      <c r="A10" s="142"/>
      <c r="C10" s="50"/>
      <c r="F10" s="50"/>
      <c r="G10" s="50"/>
      <c r="H10" s="13"/>
      <c r="J10" s="50"/>
      <c r="K10" s="163"/>
      <c r="L10" s="66"/>
      <c r="M10" s="128"/>
    </row>
    <row r="11" spans="1:19" ht="14.1" customHeight="1">
      <c r="A11" s="142" t="s">
        <v>185</v>
      </c>
      <c r="B11" s="44">
        <v>5754.7069429999992</v>
      </c>
      <c r="C11" s="44">
        <v>122.68677877300001</v>
      </c>
      <c r="D11" s="44"/>
      <c r="E11" s="237">
        <v>5077.0777500000004</v>
      </c>
      <c r="F11" s="237">
        <v>89.950945381999901</v>
      </c>
      <c r="G11" s="237"/>
      <c r="H11" s="237"/>
      <c r="I11" s="237">
        <v>906320.42559999495</v>
      </c>
      <c r="J11" s="237">
        <v>40536.020349067949</v>
      </c>
      <c r="K11" s="301"/>
      <c r="L11" s="152"/>
      <c r="M11" s="152"/>
      <c r="O11" s="151"/>
      <c r="P11" s="151"/>
      <c r="Q11" s="151"/>
      <c r="R11" s="151"/>
      <c r="S11" s="151"/>
    </row>
    <row r="12" spans="1:19" ht="8.1" customHeight="1">
      <c r="A12" s="100"/>
      <c r="B12" s="44"/>
      <c r="C12" s="44"/>
      <c r="D12" s="44"/>
      <c r="E12" s="342"/>
      <c r="F12" s="342"/>
      <c r="G12" s="237"/>
      <c r="H12" s="237"/>
      <c r="I12" s="237"/>
      <c r="J12" s="237"/>
      <c r="K12" s="301"/>
      <c r="L12" s="152"/>
      <c r="M12" s="152"/>
    </row>
    <row r="13" spans="1:19" ht="14.1" customHeight="1">
      <c r="A13" s="100" t="s">
        <v>184</v>
      </c>
      <c r="B13" s="44"/>
      <c r="C13" s="44"/>
      <c r="D13" s="44"/>
      <c r="E13" s="342"/>
      <c r="F13" s="342"/>
      <c r="G13" s="237"/>
      <c r="H13" s="237"/>
      <c r="I13" s="237"/>
      <c r="J13" s="237"/>
      <c r="K13" s="301"/>
      <c r="L13" s="152"/>
      <c r="M13" s="152"/>
    </row>
    <row r="14" spans="1:19" ht="14.1" customHeight="1">
      <c r="A14" s="23" t="s">
        <v>192</v>
      </c>
      <c r="B14" s="44">
        <v>6408.7838839999986</v>
      </c>
      <c r="C14" s="44">
        <v>1167.3828618019993</v>
      </c>
      <c r="D14" s="44"/>
      <c r="E14" s="237">
        <v>5062.8373380000012</v>
      </c>
      <c r="F14" s="237">
        <v>1070.3762201560003</v>
      </c>
      <c r="G14" s="237"/>
      <c r="H14" s="237"/>
      <c r="I14" s="237">
        <v>305536.79961699969</v>
      </c>
      <c r="J14" s="237">
        <v>104348.19327897106</v>
      </c>
      <c r="K14" s="301"/>
      <c r="L14" s="152"/>
      <c r="M14" s="152"/>
    </row>
    <row r="15" spans="1:19" ht="14.1" customHeight="1">
      <c r="A15" s="22" t="s">
        <v>191</v>
      </c>
      <c r="B15" s="44">
        <v>6558.4256220000043</v>
      </c>
      <c r="C15" s="44">
        <v>1319.997187792</v>
      </c>
      <c r="D15" s="44"/>
      <c r="E15" s="237">
        <v>5114.7253639999999</v>
      </c>
      <c r="F15" s="237">
        <v>1278.5996975089993</v>
      </c>
      <c r="G15" s="237"/>
      <c r="H15" s="237"/>
      <c r="I15" s="237">
        <v>305536.79961699952</v>
      </c>
      <c r="J15" s="237">
        <v>104348.19327897104</v>
      </c>
      <c r="K15" s="301"/>
      <c r="L15" s="152"/>
      <c r="M15" s="152"/>
    </row>
    <row r="16" spans="1:19" ht="9.9499999999999993" customHeight="1">
      <c r="A16" s="142"/>
      <c r="B16" s="44"/>
      <c r="C16" s="44"/>
      <c r="D16" s="44"/>
      <c r="E16" s="342"/>
      <c r="F16" s="342"/>
      <c r="G16" s="237"/>
      <c r="H16" s="237"/>
      <c r="I16" s="237"/>
      <c r="J16" s="237"/>
      <c r="K16" s="301"/>
      <c r="L16" s="152"/>
      <c r="M16" s="152"/>
    </row>
    <row r="17" spans="1:13" ht="9.9499999999999993" customHeight="1">
      <c r="A17" s="142"/>
      <c r="B17" s="44"/>
      <c r="C17" s="44"/>
      <c r="D17" s="44"/>
      <c r="E17" s="342"/>
      <c r="F17" s="342"/>
      <c r="G17" s="237"/>
      <c r="H17" s="237"/>
      <c r="I17" s="237"/>
      <c r="J17" s="237"/>
      <c r="K17" s="301"/>
      <c r="L17" s="152"/>
      <c r="M17" s="152"/>
    </row>
    <row r="18" spans="1:13" ht="14.1" customHeight="1">
      <c r="A18" s="140" t="s">
        <v>181</v>
      </c>
      <c r="B18" s="44"/>
      <c r="C18" s="44"/>
      <c r="D18" s="44"/>
      <c r="E18" s="342"/>
      <c r="F18" s="342"/>
      <c r="G18" s="237"/>
      <c r="H18" s="237"/>
      <c r="I18" s="237"/>
      <c r="J18" s="237"/>
      <c r="K18" s="301"/>
      <c r="L18" s="152"/>
      <c r="M18" s="152"/>
    </row>
    <row r="19" spans="1:13" ht="14.1" customHeight="1">
      <c r="A19" s="142" t="s">
        <v>180</v>
      </c>
      <c r="B19" s="44">
        <v>133.45303199999998</v>
      </c>
      <c r="C19" s="44">
        <v>113.007523705</v>
      </c>
      <c r="D19" s="44"/>
      <c r="E19" s="237">
        <v>302.54678099999995</v>
      </c>
      <c r="F19" s="237">
        <v>285.13174291799993</v>
      </c>
      <c r="G19" s="237"/>
      <c r="H19" s="237"/>
      <c r="I19" s="237">
        <v>28400.329708000005</v>
      </c>
      <c r="J19" s="237">
        <v>27447.787058045</v>
      </c>
      <c r="K19" s="301"/>
      <c r="L19" s="152"/>
      <c r="M19" s="152"/>
    </row>
    <row r="20" spans="1:13" ht="14.1" customHeight="1">
      <c r="A20" s="142" t="s">
        <v>179</v>
      </c>
      <c r="B20" s="44">
        <v>160.97560999999999</v>
      </c>
      <c r="C20" s="44">
        <v>115.74512746999999</v>
      </c>
      <c r="D20" s="44"/>
      <c r="E20" s="237">
        <v>160.43828500000001</v>
      </c>
      <c r="F20" s="237">
        <v>125.948143573</v>
      </c>
      <c r="G20" s="237"/>
      <c r="H20" s="237"/>
      <c r="I20" s="237">
        <v>35988.329167000004</v>
      </c>
      <c r="J20" s="237">
        <v>38219.364639956009</v>
      </c>
      <c r="K20" s="301"/>
      <c r="L20" s="152"/>
      <c r="M20" s="152"/>
    </row>
    <row r="21" spans="1:13" ht="14.1" customHeight="1">
      <c r="A21" s="25"/>
      <c r="B21" s="25"/>
      <c r="C21" s="25"/>
      <c r="D21" s="25"/>
      <c r="E21" s="25"/>
      <c r="F21" s="26"/>
      <c r="G21" s="26"/>
      <c r="H21" s="26"/>
      <c r="I21" s="27"/>
      <c r="J21" s="27"/>
      <c r="K21" s="36"/>
      <c r="L21" s="66"/>
      <c r="M21" s="341"/>
    </row>
    <row r="22" spans="1:13" ht="14.1" customHeight="1">
      <c r="A22" s="29" t="s">
        <v>178</v>
      </c>
      <c r="K22" s="36"/>
      <c r="L22" s="36"/>
    </row>
    <row r="23" spans="1:13" ht="14.1" customHeight="1">
      <c r="A23" s="132" t="s">
        <v>190</v>
      </c>
    </row>
    <row r="24" spans="1:13" ht="15.95" customHeight="1">
      <c r="A24" s="132"/>
    </row>
    <row r="25" spans="1:13" ht="15.95" customHeight="1">
      <c r="A25" s="132"/>
    </row>
    <row r="26" spans="1:13" ht="15.95" customHeight="1">
      <c r="A26" s="3"/>
      <c r="B26" s="3"/>
      <c r="C26" s="3"/>
      <c r="D26" s="3"/>
      <c r="G26" s="3"/>
      <c r="H26" s="3"/>
    </row>
  </sheetData>
  <hyperlinks>
    <hyperlink ref="M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zoomScaleNormal="100" zoomScaleSheetLayoutView="100" workbookViewId="0">
      <selection activeCell="P6" sqref="P6"/>
    </sheetView>
  </sheetViews>
  <sheetFormatPr baseColWidth="10" defaultRowHeight="12.75"/>
  <cols>
    <col min="1" max="1" width="29" style="8" customWidth="1"/>
    <col min="2" max="4" width="8.7109375" style="8" customWidth="1"/>
    <col min="5" max="5" width="2.7109375" style="8" customWidth="1"/>
    <col min="6" max="7" width="8.7109375" style="8" customWidth="1"/>
    <col min="8" max="8" width="4.140625" style="8" customWidth="1"/>
    <col min="9" max="9" width="12.7109375" style="8" customWidth="1"/>
    <col min="10" max="10" width="11.42578125" style="8"/>
    <col min="11" max="11" width="11.85546875" style="8" customWidth="1"/>
    <col min="12" max="13" width="8.85546875" style="8" customWidth="1"/>
    <col min="14" max="16384" width="11.42578125" style="8"/>
  </cols>
  <sheetData>
    <row r="1" spans="1:16" ht="14.1" customHeight="1">
      <c r="A1" s="96" t="s">
        <v>410</v>
      </c>
      <c r="B1" s="96"/>
      <c r="C1" s="96"/>
      <c r="D1" s="96"/>
      <c r="E1" s="96"/>
      <c r="F1" s="96"/>
      <c r="G1" s="3"/>
      <c r="H1" s="3"/>
      <c r="I1" s="3"/>
    </row>
    <row r="2" spans="1:16" ht="14.1" customHeight="1">
      <c r="A2" s="96" t="s">
        <v>389</v>
      </c>
      <c r="B2" s="96"/>
      <c r="C2" s="96"/>
      <c r="D2" s="96"/>
      <c r="E2" s="96"/>
      <c r="F2" s="96"/>
      <c r="G2" s="3"/>
      <c r="H2" s="3"/>
      <c r="I2" s="3"/>
      <c r="L2" s="196" t="s">
        <v>261</v>
      </c>
    </row>
    <row r="3" spans="1:16" ht="14.1" customHeight="1">
      <c r="A3" s="96"/>
      <c r="B3" s="96"/>
      <c r="C3" s="96"/>
      <c r="D3" s="96"/>
      <c r="E3" s="96"/>
      <c r="F3" s="96"/>
      <c r="G3" s="3"/>
      <c r="H3" s="3"/>
      <c r="I3" s="3"/>
    </row>
    <row r="4" spans="1:16" ht="14.1" customHeight="1">
      <c r="A4" s="6"/>
      <c r="B4" s="130" t="s">
        <v>6</v>
      </c>
      <c r="C4" s="130"/>
      <c r="D4" s="7"/>
      <c r="E4" s="7"/>
      <c r="F4" s="7"/>
      <c r="G4" s="6"/>
      <c r="H4" s="6"/>
      <c r="I4" s="130" t="s">
        <v>7</v>
      </c>
    </row>
    <row r="5" spans="1:16" ht="14.1" customHeight="1">
      <c r="A5" s="39"/>
      <c r="B5" s="120" t="s">
        <v>208</v>
      </c>
      <c r="C5" s="120" t="s">
        <v>210</v>
      </c>
      <c r="D5" s="120" t="s">
        <v>210</v>
      </c>
      <c r="E5" s="7"/>
      <c r="F5" s="402" t="s">
        <v>209</v>
      </c>
      <c r="G5" s="402"/>
      <c r="H5" s="39"/>
      <c r="I5" s="120" t="s">
        <v>208</v>
      </c>
    </row>
    <row r="6" spans="1:16" ht="14.1" customHeight="1">
      <c r="A6" s="9"/>
      <c r="B6" s="134" t="s">
        <v>205</v>
      </c>
      <c r="C6" s="134" t="s">
        <v>207</v>
      </c>
      <c r="D6" s="134" t="s">
        <v>206</v>
      </c>
      <c r="E6" s="134"/>
      <c r="F6" s="153" t="s">
        <v>179</v>
      </c>
      <c r="G6" s="153" t="s">
        <v>180</v>
      </c>
      <c r="H6" s="134"/>
      <c r="I6" s="134" t="s">
        <v>205</v>
      </c>
    </row>
    <row r="7" spans="1:16" ht="14.1" customHeight="1">
      <c r="A7" s="43"/>
      <c r="B7" s="43"/>
      <c r="C7" s="43"/>
      <c r="D7" s="43"/>
      <c r="E7" s="43"/>
      <c r="F7" s="43"/>
      <c r="G7" s="14"/>
      <c r="H7" s="14"/>
      <c r="I7" s="14"/>
    </row>
    <row r="8" spans="1:16" ht="14.1" customHeight="1">
      <c r="A8" s="140" t="s">
        <v>104</v>
      </c>
      <c r="B8" s="128">
        <v>2144113.3269999996</v>
      </c>
      <c r="C8" s="128">
        <v>280298.79499999998</v>
      </c>
      <c r="D8" s="128">
        <v>574223.24199999997</v>
      </c>
      <c r="E8" s="128"/>
      <c r="F8" s="128">
        <v>665812.10900000017</v>
      </c>
      <c r="G8" s="128">
        <v>623779.18099999987</v>
      </c>
      <c r="H8" s="128"/>
      <c r="I8" s="128">
        <v>175239659.07000002</v>
      </c>
      <c r="J8" s="302"/>
      <c r="K8" s="50"/>
      <c r="L8" s="59"/>
    </row>
    <row r="9" spans="1:16" ht="14.1" customHeight="1">
      <c r="A9" s="142"/>
      <c r="B9" s="36"/>
      <c r="C9" s="36"/>
      <c r="D9" s="36"/>
      <c r="E9" s="36"/>
      <c r="F9" s="36"/>
      <c r="G9" s="36"/>
      <c r="H9" s="128"/>
      <c r="I9" s="36"/>
      <c r="J9" s="128"/>
      <c r="K9" s="50"/>
    </row>
    <row r="10" spans="1:16" ht="14.1" customHeight="1">
      <c r="A10" s="142" t="s">
        <v>204</v>
      </c>
      <c r="B10" s="128">
        <v>184660.87299999999</v>
      </c>
      <c r="C10" s="128">
        <v>17297.425999999999</v>
      </c>
      <c r="D10" s="128">
        <v>39370.395000000004</v>
      </c>
      <c r="E10" s="36"/>
      <c r="F10" s="128">
        <v>80314.101999999999</v>
      </c>
      <c r="G10" s="128">
        <v>47678.95</v>
      </c>
      <c r="H10" s="214"/>
      <c r="I10" s="152">
        <v>10723863.600000001</v>
      </c>
      <c r="J10" s="303"/>
      <c r="K10" s="50"/>
      <c r="L10" s="155"/>
      <c r="M10" s="155"/>
      <c r="N10" s="155"/>
      <c r="O10" s="155"/>
      <c r="P10" s="155"/>
    </row>
    <row r="11" spans="1:16" ht="14.1" customHeight="1">
      <c r="A11" s="100" t="s">
        <v>203</v>
      </c>
      <c r="B11" s="128">
        <v>228195.55800000005</v>
      </c>
      <c r="C11" s="128">
        <v>3482.3760000000002</v>
      </c>
      <c r="D11" s="128">
        <v>26691.737999999998</v>
      </c>
      <c r="E11" s="36"/>
      <c r="F11" s="128">
        <v>109255.95600000001</v>
      </c>
      <c r="G11" s="128">
        <v>88765.488000000056</v>
      </c>
      <c r="H11" s="214"/>
      <c r="I11" s="152">
        <v>18065619.061000004</v>
      </c>
      <c r="J11" s="303"/>
      <c r="K11" s="50"/>
      <c r="L11" s="154"/>
      <c r="M11" s="154"/>
      <c r="N11" s="154"/>
      <c r="O11" s="154"/>
      <c r="P11" s="154"/>
    </row>
    <row r="12" spans="1:16" ht="14.1" customHeight="1">
      <c r="A12" s="100" t="s">
        <v>202</v>
      </c>
      <c r="B12" s="128" t="s">
        <v>31</v>
      </c>
      <c r="C12" s="128" t="s">
        <v>31</v>
      </c>
      <c r="D12" s="128" t="s">
        <v>31</v>
      </c>
      <c r="E12" s="36"/>
      <c r="F12" s="128" t="s">
        <v>31</v>
      </c>
      <c r="G12" s="128" t="s">
        <v>31</v>
      </c>
      <c r="H12" s="214"/>
      <c r="I12" s="152">
        <v>556523.24500000011</v>
      </c>
      <c r="J12" s="303"/>
      <c r="K12" s="50"/>
      <c r="L12" s="154"/>
      <c r="M12" s="154"/>
      <c r="N12" s="154"/>
      <c r="O12" s="154"/>
      <c r="P12" s="154"/>
    </row>
    <row r="13" spans="1:16" ht="14.1" customHeight="1">
      <c r="A13" s="100" t="s">
        <v>201</v>
      </c>
      <c r="B13" s="343">
        <v>26164.258999999995</v>
      </c>
      <c r="C13" s="128" t="s">
        <v>31</v>
      </c>
      <c r="D13" s="343">
        <v>5678.8239999999996</v>
      </c>
      <c r="E13" s="36"/>
      <c r="F13" s="343">
        <v>1699.0440000000001</v>
      </c>
      <c r="G13" s="343">
        <v>18786.390999999992</v>
      </c>
      <c r="H13" s="214"/>
      <c r="I13" s="152">
        <v>3974429.8990000007</v>
      </c>
      <c r="J13" s="303"/>
      <c r="K13" s="50"/>
      <c r="L13" s="154"/>
      <c r="M13" s="154"/>
      <c r="N13" s="154"/>
      <c r="O13" s="154"/>
      <c r="P13" s="154"/>
    </row>
    <row r="14" spans="1:16" ht="14.1" customHeight="1">
      <c r="A14" s="100" t="s">
        <v>200</v>
      </c>
      <c r="B14" s="128">
        <v>9393.3690000000006</v>
      </c>
      <c r="C14" s="128">
        <v>3172.9380000000001</v>
      </c>
      <c r="D14" s="128">
        <v>1896.153</v>
      </c>
      <c r="E14" s="36"/>
      <c r="F14" s="128">
        <v>2467.1590000000001</v>
      </c>
      <c r="G14" s="128">
        <v>1857.1189999999999</v>
      </c>
      <c r="H14" s="214"/>
      <c r="I14" s="152">
        <v>1506965.9020000002</v>
      </c>
      <c r="J14" s="303"/>
      <c r="K14" s="50"/>
      <c r="L14" s="154"/>
      <c r="M14" s="154"/>
      <c r="N14" s="154"/>
      <c r="O14" s="154"/>
      <c r="P14" s="154"/>
    </row>
    <row r="15" spans="1:16" ht="14.1" customHeight="1">
      <c r="A15" s="142" t="s">
        <v>199</v>
      </c>
      <c r="B15" s="128">
        <v>22644.345999999998</v>
      </c>
      <c r="C15" s="343" t="s">
        <v>31</v>
      </c>
      <c r="D15" s="128">
        <v>690.57799999999997</v>
      </c>
      <c r="E15" s="36"/>
      <c r="F15" s="128">
        <v>8686.7459999999992</v>
      </c>
      <c r="G15" s="128">
        <v>13267.021999999999</v>
      </c>
      <c r="H15" s="214"/>
      <c r="I15" s="152">
        <v>2727585.2620000001</v>
      </c>
      <c r="J15" s="303"/>
      <c r="K15" s="50"/>
      <c r="L15" s="154"/>
      <c r="M15" s="154"/>
      <c r="N15" s="154"/>
      <c r="O15" s="154"/>
      <c r="P15" s="154"/>
    </row>
    <row r="16" spans="1:16" ht="24" customHeight="1">
      <c r="A16" s="204" t="s">
        <v>255</v>
      </c>
      <c r="B16" s="344">
        <v>254944.15299999999</v>
      </c>
      <c r="C16" s="344">
        <v>61368.331999999995</v>
      </c>
      <c r="D16" s="344">
        <v>108586.961</v>
      </c>
      <c r="E16" s="345"/>
      <c r="F16" s="344">
        <v>38253.917000000001</v>
      </c>
      <c r="G16" s="344">
        <v>46734.942999999992</v>
      </c>
      <c r="H16" s="346"/>
      <c r="I16" s="347">
        <v>25699852.607000001</v>
      </c>
      <c r="J16" s="303"/>
      <c r="K16" s="50"/>
      <c r="L16" s="154"/>
      <c r="M16" s="154"/>
      <c r="N16" s="154"/>
      <c r="O16" s="154"/>
      <c r="P16" s="154"/>
    </row>
    <row r="17" spans="1:17" ht="14.1" customHeight="1">
      <c r="A17" s="142" t="s">
        <v>197</v>
      </c>
      <c r="B17" s="128">
        <v>15980.151999999996</v>
      </c>
      <c r="C17" s="128" t="s">
        <v>31</v>
      </c>
      <c r="D17" s="128">
        <v>1592.634</v>
      </c>
      <c r="E17" s="36"/>
      <c r="F17" s="128">
        <v>4816.6229999999996</v>
      </c>
      <c r="G17" s="128">
        <v>9570.8949999999968</v>
      </c>
      <c r="H17" s="214"/>
      <c r="I17" s="152">
        <v>1309302.8689999995</v>
      </c>
      <c r="J17" s="303"/>
      <c r="K17" s="50"/>
      <c r="L17" s="154"/>
      <c r="M17" s="154"/>
      <c r="N17" s="154"/>
      <c r="O17" s="154"/>
      <c r="P17" s="154"/>
    </row>
    <row r="18" spans="1:17" ht="14.1" customHeight="1">
      <c r="A18" s="142" t="s">
        <v>196</v>
      </c>
      <c r="B18" s="128">
        <v>54149.597999999998</v>
      </c>
      <c r="C18" s="128">
        <v>13212.596</v>
      </c>
      <c r="D18" s="128">
        <v>5815.6890000000003</v>
      </c>
      <c r="E18" s="36"/>
      <c r="F18" s="128">
        <v>17986.182000000001</v>
      </c>
      <c r="G18" s="128">
        <v>17135.130999999994</v>
      </c>
      <c r="H18" s="214"/>
      <c r="I18" s="152">
        <v>3561453.2040000004</v>
      </c>
      <c r="J18" s="303"/>
      <c r="K18" s="50"/>
      <c r="L18"/>
      <c r="M18"/>
      <c r="N18"/>
      <c r="O18"/>
      <c r="P18"/>
      <c r="Q18"/>
    </row>
    <row r="19" spans="1:17" ht="14.1" customHeight="1">
      <c r="A19" s="142" t="s">
        <v>195</v>
      </c>
      <c r="B19" s="128">
        <v>475158.21600000001</v>
      </c>
      <c r="C19" s="128">
        <v>63994.692000000003</v>
      </c>
      <c r="D19" s="128">
        <v>102191.66</v>
      </c>
      <c r="E19" s="36"/>
      <c r="F19" s="128">
        <v>172642.18900000001</v>
      </c>
      <c r="G19" s="128">
        <v>136329.67500000005</v>
      </c>
      <c r="H19" s="214"/>
      <c r="I19" s="152">
        <v>30784497.320999987</v>
      </c>
      <c r="J19" s="303"/>
      <c r="K19" s="50"/>
      <c r="L19"/>
      <c r="M19"/>
      <c r="N19"/>
      <c r="O19"/>
      <c r="P19"/>
      <c r="Q19"/>
    </row>
    <row r="20" spans="1:17">
      <c r="A20" s="142" t="s">
        <v>194</v>
      </c>
      <c r="B20" s="128">
        <v>872822.80299999984</v>
      </c>
      <c r="C20" s="128">
        <v>117770.435</v>
      </c>
      <c r="D20" s="128">
        <v>281708.61</v>
      </c>
      <c r="E20" s="36"/>
      <c r="F20" s="128">
        <v>229690.19099999999</v>
      </c>
      <c r="G20" s="128">
        <v>243653.56699999984</v>
      </c>
      <c r="H20" s="214"/>
      <c r="I20" s="152">
        <v>76329566.099999979</v>
      </c>
      <c r="J20" s="303"/>
      <c r="K20" s="50"/>
      <c r="L20"/>
      <c r="M20" s="262"/>
      <c r="N20"/>
      <c r="O20"/>
      <c r="P20"/>
      <c r="Q20"/>
    </row>
    <row r="21" spans="1:17">
      <c r="A21" s="100"/>
      <c r="B21" s="50"/>
      <c r="C21" s="50"/>
      <c r="D21" s="50"/>
      <c r="E21" s="50"/>
      <c r="F21" s="50"/>
      <c r="G21" s="50"/>
      <c r="H21" s="50"/>
      <c r="I21" s="13"/>
      <c r="J21" s="36"/>
    </row>
    <row r="22" spans="1:17">
      <c r="A22" s="29" t="s">
        <v>178</v>
      </c>
      <c r="B22" s="29"/>
      <c r="C22" s="29"/>
      <c r="D22" s="29"/>
      <c r="E22" s="29"/>
      <c r="F22" s="29"/>
      <c r="G22" s="29"/>
      <c r="H22" s="29"/>
      <c r="I22" s="29"/>
      <c r="J22" s="36"/>
    </row>
    <row r="23" spans="1:17">
      <c r="J23" s="36"/>
    </row>
    <row r="24" spans="1:17">
      <c r="B24" s="128"/>
      <c r="C24" s="128"/>
      <c r="D24" s="128"/>
      <c r="E24" s="128"/>
      <c r="F24" s="128"/>
      <c r="G24" s="128"/>
      <c r="H24" s="128"/>
      <c r="I24" s="128"/>
      <c r="J24" s="128"/>
      <c r="K24" s="36"/>
    </row>
    <row r="25" spans="1:17">
      <c r="B25" s="298"/>
      <c r="C25" s="298"/>
      <c r="D25" s="298"/>
      <c r="E25" s="298"/>
      <c r="F25" s="298"/>
      <c r="G25" s="298"/>
      <c r="H25" s="298"/>
      <c r="I25" s="298"/>
      <c r="J25" s="298"/>
      <c r="K25" s="36"/>
    </row>
    <row r="26" spans="1:17"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7">
      <c r="B27" s="115"/>
    </row>
  </sheetData>
  <mergeCells count="1">
    <mergeCell ref="F5:G5"/>
  </mergeCells>
  <hyperlinks>
    <hyperlink ref="L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Normal="100" workbookViewId="0">
      <selection activeCell="P6" sqref="P6"/>
    </sheetView>
  </sheetViews>
  <sheetFormatPr baseColWidth="10" defaultRowHeight="12.75"/>
  <cols>
    <col min="1" max="1" width="29" style="8" customWidth="1"/>
    <col min="2" max="4" width="8.7109375" style="8" customWidth="1"/>
    <col min="5" max="5" width="2.7109375" style="8" customWidth="1"/>
    <col min="6" max="7" width="8.7109375" style="8" customWidth="1"/>
    <col min="8" max="8" width="4.140625" style="8" customWidth="1"/>
    <col min="9" max="9" width="12.7109375" style="8" customWidth="1"/>
    <col min="10" max="10" width="11.42578125" style="8"/>
    <col min="11" max="11" width="16.28515625" style="8" customWidth="1"/>
    <col min="12" max="12" width="19" style="8" customWidth="1"/>
    <col min="13" max="16384" width="11.42578125" style="8"/>
  </cols>
  <sheetData>
    <row r="1" spans="1:13" ht="14.1" customHeight="1" thickBot="1">
      <c r="A1" s="1" t="s">
        <v>95</v>
      </c>
      <c r="B1" s="1"/>
      <c r="C1" s="1"/>
      <c r="D1" s="1"/>
      <c r="E1" s="1"/>
      <c r="F1" s="1"/>
      <c r="G1" s="2"/>
      <c r="H1" s="2"/>
      <c r="I1" s="2"/>
    </row>
    <row r="2" spans="1:13" ht="14.1" customHeight="1">
      <c r="A2" s="3"/>
      <c r="B2" s="3"/>
      <c r="C2" s="3"/>
      <c r="D2" s="3"/>
      <c r="E2" s="3"/>
      <c r="F2" s="3"/>
      <c r="G2" s="3"/>
      <c r="H2" s="3"/>
      <c r="L2" s="196" t="s">
        <v>261</v>
      </c>
    </row>
    <row r="3" spans="1:13" ht="14.1" customHeight="1">
      <c r="A3" s="96" t="s">
        <v>408</v>
      </c>
      <c r="B3" s="96"/>
      <c r="C3" s="96"/>
      <c r="D3" s="96"/>
      <c r="E3" s="96"/>
      <c r="F3" s="96"/>
      <c r="G3" s="3"/>
      <c r="H3" s="3"/>
    </row>
    <row r="4" spans="1:13" ht="14.1" customHeight="1">
      <c r="A4" s="96" t="s">
        <v>390</v>
      </c>
      <c r="B4" s="96"/>
      <c r="C4" s="96"/>
      <c r="D4" s="96"/>
      <c r="E4" s="96"/>
      <c r="F4" s="96"/>
      <c r="G4" s="3"/>
      <c r="H4" s="3"/>
    </row>
    <row r="5" spans="1:13" ht="14.1" customHeight="1">
      <c r="A5" s="96"/>
      <c r="B5" s="96"/>
      <c r="C5" s="96"/>
      <c r="D5" s="96"/>
      <c r="E5" s="96"/>
      <c r="F5" s="96"/>
      <c r="G5" s="3"/>
      <c r="H5" s="3"/>
    </row>
    <row r="6" spans="1:13" ht="14.1" customHeight="1">
      <c r="A6" s="131" t="s">
        <v>213</v>
      </c>
      <c r="B6" s="96"/>
      <c r="C6" s="96"/>
      <c r="D6" s="96"/>
      <c r="E6" s="96"/>
      <c r="F6" s="96"/>
      <c r="G6" s="3"/>
      <c r="H6" s="3"/>
    </row>
    <row r="7" spans="1:13" ht="9.9499999999999993" customHeight="1">
      <c r="A7" s="96"/>
      <c r="B7" s="96"/>
      <c r="C7" s="96"/>
      <c r="D7" s="96"/>
      <c r="E7" s="96"/>
      <c r="F7" s="96"/>
      <c r="G7" s="3"/>
      <c r="H7" s="3"/>
    </row>
    <row r="8" spans="1:13" ht="14.1" customHeight="1">
      <c r="A8" s="6"/>
      <c r="B8" s="130" t="s">
        <v>6</v>
      </c>
      <c r="C8" s="130"/>
      <c r="D8" s="7"/>
      <c r="E8" s="7"/>
      <c r="F8" s="7"/>
      <c r="G8" s="6"/>
      <c r="H8" s="6"/>
      <c r="I8" s="130" t="s">
        <v>7</v>
      </c>
    </row>
    <row r="9" spans="1:13" ht="14.1" customHeight="1">
      <c r="A9" s="39"/>
      <c r="B9" s="120" t="s">
        <v>208</v>
      </c>
      <c r="C9" s="120" t="s">
        <v>210</v>
      </c>
      <c r="D9" s="120" t="s">
        <v>210</v>
      </c>
      <c r="E9" s="120"/>
      <c r="F9" s="403" t="s">
        <v>209</v>
      </c>
      <c r="G9" s="403"/>
      <c r="H9" s="157"/>
      <c r="I9" s="120" t="s">
        <v>208</v>
      </c>
    </row>
    <row r="10" spans="1:13" ht="14.1" customHeight="1">
      <c r="A10" s="9"/>
      <c r="B10" s="134" t="s">
        <v>205</v>
      </c>
      <c r="C10" s="134" t="s">
        <v>211</v>
      </c>
      <c r="D10" s="134" t="s">
        <v>206</v>
      </c>
      <c r="E10" s="134"/>
      <c r="F10" s="153" t="s">
        <v>179</v>
      </c>
      <c r="G10" s="153" t="s">
        <v>180</v>
      </c>
      <c r="H10" s="156"/>
      <c r="I10" s="134" t="s">
        <v>205</v>
      </c>
    </row>
    <row r="11" spans="1:13" ht="14.1" customHeight="1">
      <c r="A11" s="142"/>
      <c r="G11" s="50"/>
      <c r="H11" s="50"/>
      <c r="I11" s="14"/>
    </row>
    <row r="12" spans="1:13" ht="14.1" customHeight="1">
      <c r="A12" s="140" t="s">
        <v>104</v>
      </c>
      <c r="B12" s="152">
        <v>15254.640452000009</v>
      </c>
      <c r="C12" s="152">
        <v>1652.8739609999998</v>
      </c>
      <c r="D12" s="152">
        <v>3424.2037889999997</v>
      </c>
      <c r="E12" s="152"/>
      <c r="F12" s="152">
        <v>5114.7253640000008</v>
      </c>
      <c r="G12" s="152">
        <v>5062.8373379999994</v>
      </c>
      <c r="H12" s="152"/>
      <c r="I12" s="152">
        <v>1211857.2252169994</v>
      </c>
    </row>
    <row r="13" spans="1:13" ht="14.1" customHeight="1">
      <c r="A13" s="142"/>
      <c r="B13" s="36"/>
      <c r="C13" s="36"/>
      <c r="D13" s="36"/>
      <c r="E13" s="152"/>
      <c r="F13" s="36"/>
      <c r="G13" s="36"/>
      <c r="H13" s="152"/>
      <c r="I13" s="152"/>
    </row>
    <row r="14" spans="1:13" ht="14.1" customHeight="1">
      <c r="A14" s="142" t="s">
        <v>204</v>
      </c>
      <c r="B14" s="152">
        <v>2308.1126759999997</v>
      </c>
      <c r="C14" s="152">
        <v>157.164739</v>
      </c>
      <c r="D14" s="152">
        <v>311.13543900000002</v>
      </c>
      <c r="E14" s="152"/>
      <c r="F14" s="152">
        <v>1078.0822599999999</v>
      </c>
      <c r="G14" s="152">
        <v>761.7302380000001</v>
      </c>
      <c r="H14" s="152"/>
      <c r="I14" s="152">
        <v>139837.65429199996</v>
      </c>
      <c r="J14" s="99"/>
    </row>
    <row r="15" spans="1:13" ht="14.1" customHeight="1">
      <c r="A15" s="100" t="s">
        <v>203</v>
      </c>
      <c r="B15" s="152">
        <v>3156.4884899999997</v>
      </c>
      <c r="C15" s="128">
        <v>25.562457999999999</v>
      </c>
      <c r="D15" s="152">
        <v>296.00987699999996</v>
      </c>
      <c r="E15" s="152"/>
      <c r="F15" s="128">
        <v>1532.4290860000001</v>
      </c>
      <c r="G15" s="152">
        <v>1302.4870689999998</v>
      </c>
      <c r="H15" s="152"/>
      <c r="I15" s="152">
        <v>232553.43842799994</v>
      </c>
      <c r="J15" s="99"/>
    </row>
    <row r="16" spans="1:13" ht="14.1" customHeight="1">
      <c r="A16" s="100" t="s">
        <v>202</v>
      </c>
      <c r="B16" s="128" t="s">
        <v>31</v>
      </c>
      <c r="C16" s="128" t="s">
        <v>31</v>
      </c>
      <c r="D16" s="128" t="s">
        <v>31</v>
      </c>
      <c r="E16" s="152"/>
      <c r="F16" s="128" t="s">
        <v>31</v>
      </c>
      <c r="G16" s="128" t="s">
        <v>31</v>
      </c>
      <c r="H16" s="152"/>
      <c r="I16" s="152">
        <v>13824.858872000003</v>
      </c>
      <c r="J16" s="99"/>
      <c r="M16" s="14"/>
    </row>
    <row r="17" spans="1:11" ht="14.1" customHeight="1">
      <c r="A17" s="100" t="s">
        <v>201</v>
      </c>
      <c r="B17" s="152">
        <v>358.14010799999994</v>
      </c>
      <c r="C17" s="128" t="s">
        <v>31</v>
      </c>
      <c r="D17" s="152">
        <v>17.318121000000001</v>
      </c>
      <c r="E17" s="152"/>
      <c r="F17" s="152">
        <v>37.300389000000003</v>
      </c>
      <c r="G17" s="152">
        <v>303.52159799999998</v>
      </c>
      <c r="H17" s="152"/>
      <c r="I17" s="152">
        <v>56107.424555999998</v>
      </c>
      <c r="J17" s="99"/>
    </row>
    <row r="18" spans="1:11" ht="14.1" customHeight="1">
      <c r="A18" s="100" t="s">
        <v>200</v>
      </c>
      <c r="B18" s="152">
        <v>44.286267000000002</v>
      </c>
      <c r="C18" s="152">
        <v>12.920343000000001</v>
      </c>
      <c r="D18" s="152">
        <v>5.965598</v>
      </c>
      <c r="E18" s="152"/>
      <c r="F18" s="152">
        <v>18.249987000000001</v>
      </c>
      <c r="G18" s="152">
        <v>7.1503390000000007</v>
      </c>
      <c r="H18" s="152"/>
      <c r="I18" s="152">
        <v>23492.460684000001</v>
      </c>
      <c r="J18" s="99"/>
    </row>
    <row r="19" spans="1:11" ht="14.1" customHeight="1">
      <c r="A19" s="142" t="s">
        <v>199</v>
      </c>
      <c r="B19" s="152">
        <v>326.46448999999996</v>
      </c>
      <c r="C19" s="128" t="s">
        <v>31</v>
      </c>
      <c r="D19" s="152">
        <v>1.3811560000000001</v>
      </c>
      <c r="E19" s="152"/>
      <c r="F19" s="152">
        <v>146.11722600000002</v>
      </c>
      <c r="G19" s="152">
        <v>178.96610799999996</v>
      </c>
      <c r="H19" s="152"/>
      <c r="I19" s="152">
        <v>39529.118433999996</v>
      </c>
      <c r="J19" s="99"/>
      <c r="K19" s="8" t="s">
        <v>62</v>
      </c>
    </row>
    <row r="20" spans="1:11" ht="14.1" customHeight="1">
      <c r="A20" s="142" t="s">
        <v>198</v>
      </c>
      <c r="B20" s="152">
        <v>4729.6866880000007</v>
      </c>
      <c r="C20" s="152">
        <v>1153.8408860000002</v>
      </c>
      <c r="D20" s="152">
        <v>2139.0250679999999</v>
      </c>
      <c r="E20" s="152"/>
      <c r="F20" s="152">
        <v>759.08572400000003</v>
      </c>
      <c r="G20" s="152">
        <v>677.7350100000001</v>
      </c>
      <c r="H20" s="152"/>
      <c r="I20" s="152">
        <v>411031.70676199952</v>
      </c>
      <c r="J20" s="99"/>
    </row>
    <row r="21" spans="1:11" ht="14.1" customHeight="1">
      <c r="A21" s="142" t="s">
        <v>197</v>
      </c>
      <c r="B21" s="152">
        <v>327.899922</v>
      </c>
      <c r="C21" s="128" t="s">
        <v>31</v>
      </c>
      <c r="D21" s="152">
        <v>21.229198</v>
      </c>
      <c r="E21" s="152"/>
      <c r="F21" s="152">
        <v>64.500017999999997</v>
      </c>
      <c r="G21" s="152">
        <v>242.170706</v>
      </c>
      <c r="H21" s="152"/>
      <c r="I21" s="152">
        <v>23102.253494000004</v>
      </c>
      <c r="J21" s="99"/>
    </row>
    <row r="22" spans="1:11" ht="14.1" customHeight="1">
      <c r="A22" s="142" t="s">
        <v>196</v>
      </c>
      <c r="B22" s="152">
        <v>345.45541299999996</v>
      </c>
      <c r="C22" s="152">
        <v>60.920592999999997</v>
      </c>
      <c r="D22" s="152">
        <v>25.860748999999998</v>
      </c>
      <c r="E22" s="152"/>
      <c r="F22" s="152">
        <v>98.717020999999988</v>
      </c>
      <c r="G22" s="152">
        <v>159.95704999999998</v>
      </c>
      <c r="H22" s="152"/>
      <c r="I22" s="152">
        <v>45116.113790000018</v>
      </c>
      <c r="J22" s="99"/>
    </row>
    <row r="23" spans="1:11" ht="14.1" customHeight="1">
      <c r="A23" s="142" t="s">
        <v>195</v>
      </c>
      <c r="B23" s="152">
        <v>3658.1063980000013</v>
      </c>
      <c r="C23" s="152">
        <v>242.46494200000001</v>
      </c>
      <c r="D23" s="152">
        <v>606.27858300000003</v>
      </c>
      <c r="E23" s="152"/>
      <c r="F23" s="152">
        <v>1380.243653</v>
      </c>
      <c r="G23" s="152">
        <v>1429.1192200000014</v>
      </c>
      <c r="H23" s="152"/>
      <c r="I23" s="152">
        <v>227262.19590499994</v>
      </c>
      <c r="J23" s="99"/>
    </row>
    <row r="24" spans="1:11" ht="14.1" customHeight="1">
      <c r="A24" s="100"/>
      <c r="B24" s="50"/>
      <c r="C24" s="50"/>
      <c r="D24" s="50"/>
      <c r="E24" s="50"/>
      <c r="F24" s="50"/>
      <c r="G24" s="50"/>
      <c r="H24" s="50"/>
      <c r="I24" s="14"/>
    </row>
    <row r="25" spans="1:11" ht="14.1" customHeight="1">
      <c r="A25" s="29" t="s">
        <v>178</v>
      </c>
      <c r="B25" s="29"/>
      <c r="C25" s="29"/>
      <c r="D25" s="29"/>
      <c r="E25" s="29"/>
      <c r="F25" s="29"/>
      <c r="G25" s="29"/>
      <c r="H25" s="29"/>
      <c r="I25" s="29"/>
    </row>
    <row r="26" spans="1:11" ht="15.95" customHeight="1">
      <c r="A26" s="132"/>
      <c r="B26" s="99"/>
      <c r="C26" s="99"/>
      <c r="D26" s="99"/>
      <c r="E26" s="99"/>
      <c r="F26" s="99"/>
      <c r="G26" s="99"/>
      <c r="H26" s="99"/>
      <c r="I26" s="99"/>
      <c r="K26" s="99"/>
    </row>
    <row r="27" spans="1:11" ht="15.95" customHeight="1">
      <c r="A27" s="132"/>
      <c r="B27" s="99"/>
      <c r="C27" s="99"/>
      <c r="D27" s="99"/>
      <c r="E27" s="99"/>
      <c r="F27" s="99"/>
      <c r="G27" s="99"/>
      <c r="H27" s="99"/>
      <c r="I27" s="99"/>
    </row>
    <row r="28" spans="1:11" ht="15.95" customHeight="1">
      <c r="A28" s="3"/>
      <c r="B28" s="256"/>
      <c r="C28" s="256"/>
      <c r="D28" s="256"/>
      <c r="E28" s="256"/>
      <c r="F28" s="256"/>
      <c r="G28" s="256"/>
      <c r="H28" s="256"/>
      <c r="I28" s="255"/>
    </row>
    <row r="29" spans="1:11" ht="14.1" customHeight="1">
      <c r="A29" s="96" t="s">
        <v>409</v>
      </c>
      <c r="B29" s="96"/>
      <c r="C29" s="96"/>
      <c r="D29" s="96"/>
      <c r="E29" s="96"/>
      <c r="F29" s="96"/>
      <c r="G29" s="256"/>
      <c r="H29" s="256"/>
      <c r="I29" s="255"/>
    </row>
    <row r="30" spans="1:11" ht="14.1" customHeight="1">
      <c r="A30" s="96" t="s">
        <v>391</v>
      </c>
      <c r="B30" s="96"/>
      <c r="C30" s="96"/>
      <c r="D30" s="96"/>
      <c r="E30" s="96"/>
      <c r="F30" s="96"/>
      <c r="G30" s="256"/>
      <c r="H30" s="256"/>
      <c r="I30" s="255"/>
    </row>
    <row r="31" spans="1:11" ht="14.1" customHeight="1">
      <c r="A31" s="96"/>
      <c r="B31" s="96"/>
      <c r="C31" s="96"/>
      <c r="D31" s="96"/>
      <c r="E31" s="96"/>
      <c r="F31" s="96"/>
      <c r="G31" s="256"/>
      <c r="H31" s="256"/>
      <c r="I31" s="255"/>
    </row>
    <row r="32" spans="1:11" ht="14.1" customHeight="1">
      <c r="A32" s="131" t="s">
        <v>212</v>
      </c>
      <c r="B32" s="96"/>
      <c r="C32" s="96"/>
      <c r="D32" s="96"/>
      <c r="E32" s="96"/>
      <c r="F32" s="96"/>
      <c r="G32" s="256"/>
      <c r="H32" s="256"/>
      <c r="I32" s="255"/>
    </row>
    <row r="33" spans="1:11" ht="9.9499999999999993" customHeight="1">
      <c r="A33" s="96"/>
      <c r="B33" s="96"/>
      <c r="C33" s="96"/>
      <c r="D33" s="96"/>
      <c r="E33" s="96"/>
      <c r="F33" s="96"/>
      <c r="G33" s="256"/>
      <c r="H33" s="256"/>
      <c r="I33" s="255"/>
    </row>
    <row r="34" spans="1:11" ht="14.1" customHeight="1">
      <c r="A34" s="6"/>
      <c r="B34" s="130" t="s">
        <v>6</v>
      </c>
      <c r="C34" s="130"/>
      <c r="D34" s="7"/>
      <c r="E34" s="7"/>
      <c r="F34" s="7"/>
      <c r="G34" s="6"/>
      <c r="H34" s="6"/>
      <c r="I34" s="130" t="s">
        <v>7</v>
      </c>
    </row>
    <row r="35" spans="1:11" ht="14.1" customHeight="1">
      <c r="A35" s="39"/>
      <c r="B35" s="120" t="s">
        <v>208</v>
      </c>
      <c r="C35" s="120" t="s">
        <v>210</v>
      </c>
      <c r="D35" s="120" t="s">
        <v>210</v>
      </c>
      <c r="E35" s="130"/>
      <c r="F35" s="402" t="s">
        <v>209</v>
      </c>
      <c r="G35" s="402"/>
      <c r="H35" s="157"/>
      <c r="I35" s="120" t="s">
        <v>208</v>
      </c>
    </row>
    <row r="36" spans="1:11" ht="14.1" customHeight="1">
      <c r="A36" s="9"/>
      <c r="B36" s="134" t="s">
        <v>205</v>
      </c>
      <c r="C36" s="134" t="s">
        <v>211</v>
      </c>
      <c r="D36" s="134" t="s">
        <v>206</v>
      </c>
      <c r="E36" s="156"/>
      <c r="F36" s="153" t="s">
        <v>179</v>
      </c>
      <c r="G36" s="153" t="s">
        <v>180</v>
      </c>
      <c r="H36" s="156"/>
      <c r="I36" s="134" t="s">
        <v>205</v>
      </c>
    </row>
    <row r="37" spans="1:11" ht="14.1" customHeight="1">
      <c r="A37" s="43" t="s">
        <v>62</v>
      </c>
      <c r="B37" s="43"/>
      <c r="C37" s="43"/>
      <c r="D37" s="43"/>
      <c r="E37" s="43"/>
      <c r="F37" s="43"/>
      <c r="G37" s="14"/>
      <c r="H37" s="14"/>
      <c r="I37" s="255"/>
    </row>
    <row r="38" spans="1:11" ht="14.1" customHeight="1">
      <c r="A38" s="140" t="s">
        <v>104</v>
      </c>
      <c r="B38" s="128">
        <v>2438.9268630469992</v>
      </c>
      <c r="C38" s="128">
        <v>6.9465844679999984</v>
      </c>
      <c r="D38" s="128">
        <v>83.004360914000003</v>
      </c>
      <c r="E38" s="128"/>
      <c r="F38" s="128">
        <v>1278.5996975089995</v>
      </c>
      <c r="G38" s="128">
        <v>1070.3762201559996</v>
      </c>
      <c r="H38" s="128"/>
      <c r="I38" s="128">
        <v>144884.21362803789</v>
      </c>
    </row>
    <row r="39" spans="1:11" ht="14.1" customHeight="1">
      <c r="A39" s="142"/>
      <c r="B39" s="128"/>
      <c r="C39" s="128"/>
      <c r="D39" s="128"/>
      <c r="E39" s="128"/>
      <c r="F39" s="128"/>
      <c r="G39" s="128"/>
      <c r="H39" s="128"/>
      <c r="I39" s="128"/>
    </row>
    <row r="40" spans="1:11" ht="14.1" customHeight="1">
      <c r="A40" s="142" t="s">
        <v>204</v>
      </c>
      <c r="B40" s="128">
        <v>384.20481748499981</v>
      </c>
      <c r="C40" s="128">
        <v>0.84156799100000002</v>
      </c>
      <c r="D40" s="128">
        <v>10.861130164999999</v>
      </c>
      <c r="E40" s="128"/>
      <c r="F40" s="128">
        <v>225.7847744729998</v>
      </c>
      <c r="G40" s="128">
        <v>146.71734485599998</v>
      </c>
      <c r="H40" s="128"/>
      <c r="I40" s="128">
        <v>19787.549829073003</v>
      </c>
    </row>
    <row r="41" spans="1:11" ht="14.1" customHeight="1">
      <c r="A41" s="100" t="s">
        <v>203</v>
      </c>
      <c r="B41" s="128">
        <v>712.93228839800031</v>
      </c>
      <c r="C41" s="128" t="s">
        <v>31</v>
      </c>
      <c r="D41" s="128">
        <v>12.322760406999999</v>
      </c>
      <c r="E41" s="128"/>
      <c r="F41" s="128">
        <v>453.57371051900026</v>
      </c>
      <c r="G41" s="128">
        <v>246.89737626399997</v>
      </c>
      <c r="H41" s="128"/>
      <c r="I41" s="128">
        <v>37795.152445016007</v>
      </c>
    </row>
    <row r="42" spans="1:11" ht="14.1" customHeight="1">
      <c r="A42" s="100" t="s">
        <v>202</v>
      </c>
      <c r="B42" s="128" t="s">
        <v>31</v>
      </c>
      <c r="C42" s="128" t="s">
        <v>31</v>
      </c>
      <c r="D42" s="128" t="s">
        <v>31</v>
      </c>
      <c r="E42" s="128"/>
      <c r="F42" s="128" t="s">
        <v>31</v>
      </c>
      <c r="G42" s="128" t="s">
        <v>31</v>
      </c>
      <c r="H42" s="128"/>
      <c r="I42" s="128">
        <v>942.79777015700029</v>
      </c>
    </row>
    <row r="43" spans="1:11" ht="14.1" customHeight="1">
      <c r="A43" s="100" t="s">
        <v>201</v>
      </c>
      <c r="B43" s="128">
        <v>73.940865123999998</v>
      </c>
      <c r="C43" s="128" t="s">
        <v>31</v>
      </c>
      <c r="D43" s="128" t="s">
        <v>31</v>
      </c>
      <c r="E43" s="128"/>
      <c r="F43" s="128">
        <v>13.488033207000001</v>
      </c>
      <c r="G43" s="128">
        <v>60.021067316</v>
      </c>
      <c r="H43" s="128"/>
      <c r="I43" s="128">
        <v>4474.9297669139987</v>
      </c>
    </row>
    <row r="44" spans="1:11" ht="14.1" customHeight="1">
      <c r="A44" s="100" t="s">
        <v>200</v>
      </c>
      <c r="B44" s="128">
        <v>2.211704015</v>
      </c>
      <c r="C44" s="128" t="s">
        <v>31</v>
      </c>
      <c r="D44" s="128" t="s">
        <v>31</v>
      </c>
      <c r="E44" s="128"/>
      <c r="F44" s="128">
        <v>1.760768833</v>
      </c>
      <c r="G44" s="128" t="s">
        <v>31</v>
      </c>
      <c r="H44" s="128"/>
      <c r="I44" s="128">
        <v>2590.5189059440008</v>
      </c>
    </row>
    <row r="45" spans="1:11" ht="14.1" customHeight="1">
      <c r="A45" s="142" t="s">
        <v>199</v>
      </c>
      <c r="B45" s="128">
        <v>128.38438520100001</v>
      </c>
      <c r="C45" s="128" t="s">
        <v>31</v>
      </c>
      <c r="D45" s="128" t="s">
        <v>31</v>
      </c>
      <c r="E45" s="128"/>
      <c r="F45" s="128">
        <v>71.917927559000006</v>
      </c>
      <c r="G45" s="128">
        <v>56.434691053999991</v>
      </c>
      <c r="H45" s="128"/>
      <c r="I45" s="128">
        <v>7268.2218936090021</v>
      </c>
      <c r="K45" s="8" t="s">
        <v>62</v>
      </c>
    </row>
    <row r="46" spans="1:11" ht="14.1" customHeight="1">
      <c r="A46" s="142" t="s">
        <v>198</v>
      </c>
      <c r="B46" s="128">
        <v>216.28928906499999</v>
      </c>
      <c r="C46" s="128">
        <v>4.6800703949999996</v>
      </c>
      <c r="D46" s="128">
        <v>35.027949626999998</v>
      </c>
      <c r="E46" s="128"/>
      <c r="F46" s="128">
        <v>111.46469967399999</v>
      </c>
      <c r="G46" s="128">
        <v>65.116569369000004</v>
      </c>
      <c r="H46" s="128"/>
      <c r="I46" s="128">
        <v>19706.536976213003</v>
      </c>
    </row>
    <row r="47" spans="1:11">
      <c r="A47" s="142" t="s">
        <v>197</v>
      </c>
      <c r="B47" s="128">
        <v>52.07058699000001</v>
      </c>
      <c r="C47" s="128" t="s">
        <v>31</v>
      </c>
      <c r="D47" s="128">
        <v>1.11617206</v>
      </c>
      <c r="E47" s="128"/>
      <c r="F47" s="128">
        <v>20.083806163999999</v>
      </c>
      <c r="G47" s="128">
        <v>30.870608766000004</v>
      </c>
      <c r="H47" s="128"/>
      <c r="I47" s="128">
        <v>2894.7764482529992</v>
      </c>
    </row>
    <row r="48" spans="1:11">
      <c r="A48" s="142" t="s">
        <v>196</v>
      </c>
      <c r="B48" s="128">
        <v>83.715302191999982</v>
      </c>
      <c r="C48" s="128" t="s">
        <v>31</v>
      </c>
      <c r="D48" s="128">
        <v>0.64043792599999994</v>
      </c>
      <c r="E48" s="128"/>
      <c r="F48" s="128">
        <v>27.862873295999997</v>
      </c>
      <c r="G48" s="128">
        <v>55.090231907999993</v>
      </c>
      <c r="H48" s="128"/>
      <c r="I48" s="128">
        <v>8507.7412892760021</v>
      </c>
    </row>
    <row r="49" spans="1:9">
      <c r="A49" s="142" t="s">
        <v>195</v>
      </c>
      <c r="B49" s="128">
        <v>785.17762457699928</v>
      </c>
      <c r="C49" s="128">
        <v>1.0221498490000003</v>
      </c>
      <c r="D49" s="128">
        <v>22.335558245000019</v>
      </c>
      <c r="E49" s="128"/>
      <c r="F49" s="128">
        <v>352.66310378399959</v>
      </c>
      <c r="G49" s="128">
        <v>409.15681269899972</v>
      </c>
      <c r="H49" s="128"/>
      <c r="I49" s="128">
        <v>40915.988303583006</v>
      </c>
    </row>
    <row r="50" spans="1:9">
      <c r="A50" s="100"/>
      <c r="B50" s="50"/>
      <c r="C50" s="50"/>
      <c r="D50" s="50"/>
      <c r="E50" s="50"/>
      <c r="F50" s="50"/>
      <c r="G50" s="50"/>
      <c r="H50" s="50"/>
      <c r="I50" s="14"/>
    </row>
    <row r="51" spans="1:9">
      <c r="A51" s="29" t="s">
        <v>178</v>
      </c>
      <c r="B51" s="29"/>
      <c r="C51" s="29"/>
      <c r="D51" s="29"/>
      <c r="E51" s="29"/>
      <c r="F51" s="29"/>
      <c r="G51" s="29"/>
      <c r="H51" s="29"/>
      <c r="I51" s="29"/>
    </row>
    <row r="53" spans="1:9">
      <c r="B53" s="99"/>
      <c r="C53" s="99"/>
      <c r="D53" s="99"/>
      <c r="E53" s="99"/>
      <c r="F53" s="99"/>
      <c r="G53" s="99"/>
      <c r="H53" s="99"/>
      <c r="I53" s="99"/>
    </row>
    <row r="54" spans="1:9">
      <c r="B54" s="99"/>
      <c r="C54" s="99"/>
      <c r="D54" s="99"/>
      <c r="E54" s="99"/>
      <c r="F54" s="99"/>
      <c r="G54" s="99"/>
      <c r="H54" s="99"/>
      <c r="I54" s="99"/>
    </row>
  </sheetData>
  <mergeCells count="2">
    <mergeCell ref="F9:G9"/>
    <mergeCell ref="F35:G35"/>
  </mergeCells>
  <hyperlinks>
    <hyperlink ref="L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B1" zoomScaleNormal="100" workbookViewId="0">
      <selection activeCell="P6" sqref="P6"/>
    </sheetView>
  </sheetViews>
  <sheetFormatPr baseColWidth="10" defaultRowHeight="12.75"/>
  <cols>
    <col min="1" max="1" width="42.140625" style="348" customWidth="1"/>
    <col min="2" max="6" width="10" style="348" customWidth="1"/>
    <col min="7" max="8" width="11.42578125" style="348"/>
    <col min="9" max="9" width="45.5703125" style="348" customWidth="1"/>
    <col min="10" max="10" width="8.85546875" style="348" customWidth="1"/>
    <col min="11" max="16384" width="11.42578125" style="348"/>
  </cols>
  <sheetData>
    <row r="1" spans="1:14" ht="13.5" thickBot="1">
      <c r="A1" s="1" t="s">
        <v>95</v>
      </c>
      <c r="B1" s="2"/>
      <c r="C1" s="2"/>
      <c r="D1" s="2"/>
      <c r="E1" s="2"/>
      <c r="F1" s="2"/>
      <c r="G1" s="349"/>
      <c r="H1" s="349"/>
    </row>
    <row r="2" spans="1:14" ht="14.25">
      <c r="I2" s="196" t="s">
        <v>261</v>
      </c>
    </row>
    <row r="3" spans="1:14">
      <c r="A3" s="94"/>
    </row>
    <row r="4" spans="1:14">
      <c r="A4" s="94"/>
    </row>
    <row r="5" spans="1:14" ht="15">
      <c r="A5" s="394" t="s">
        <v>394</v>
      </c>
      <c r="B5" s="395"/>
      <c r="C5" s="395"/>
      <c r="D5" s="395"/>
      <c r="E5" s="395"/>
      <c r="F5" s="395"/>
      <c r="J5" s="46"/>
    </row>
    <row r="6" spans="1:14" ht="15">
      <c r="A6" s="350"/>
      <c r="B6" s="351"/>
      <c r="C6" s="351"/>
      <c r="D6" s="351"/>
      <c r="E6" s="351"/>
      <c r="F6" s="351"/>
      <c r="I6" s="248"/>
      <c r="J6" s="46"/>
    </row>
    <row r="7" spans="1:14" ht="15">
      <c r="A7" s="350"/>
      <c r="B7" s="351"/>
      <c r="C7" s="351"/>
      <c r="D7" s="351"/>
      <c r="E7" s="351"/>
      <c r="F7" s="351"/>
      <c r="I7" s="248"/>
      <c r="J7" s="46"/>
    </row>
    <row r="8" spans="1:14" ht="15">
      <c r="A8" s="394" t="s">
        <v>281</v>
      </c>
      <c r="B8" s="394"/>
      <c r="C8" s="394"/>
      <c r="D8" s="394"/>
      <c r="E8" s="394"/>
      <c r="F8" s="394"/>
      <c r="I8" s="248" t="s">
        <v>37</v>
      </c>
      <c r="J8" s="46"/>
    </row>
    <row r="9" spans="1:14" ht="15">
      <c r="A9" s="350"/>
      <c r="B9" s="351"/>
      <c r="C9" s="351"/>
      <c r="D9" s="351"/>
      <c r="E9" s="351"/>
      <c r="F9" s="351"/>
      <c r="I9" s="248"/>
      <c r="J9" s="46"/>
    </row>
    <row r="10" spans="1:14" ht="15">
      <c r="A10" s="350"/>
      <c r="B10" s="351"/>
      <c r="C10" s="351"/>
      <c r="D10" s="351"/>
      <c r="E10" s="351"/>
      <c r="F10" s="351"/>
      <c r="I10" s="357" t="s">
        <v>292</v>
      </c>
      <c r="J10" s="36"/>
    </row>
    <row r="11" spans="1:14" ht="15">
      <c r="A11" s="350"/>
      <c r="B11" s="351"/>
      <c r="C11" s="351"/>
      <c r="D11" s="351"/>
      <c r="E11" s="351"/>
      <c r="F11" s="351"/>
      <c r="I11" s="358" t="s">
        <v>32</v>
      </c>
      <c r="J11" s="359">
        <v>0.10629010459880957</v>
      </c>
      <c r="M11" s="359"/>
      <c r="N11" s="356"/>
    </row>
    <row r="12" spans="1:14" ht="15">
      <c r="A12" s="350"/>
      <c r="B12" s="351"/>
      <c r="C12" s="351"/>
      <c r="D12" s="351"/>
      <c r="E12" s="351"/>
      <c r="F12" s="351"/>
      <c r="I12" s="358" t="s">
        <v>33</v>
      </c>
      <c r="J12" s="359">
        <v>0.39283938028138815</v>
      </c>
      <c r="K12" s="359"/>
      <c r="L12" s="376"/>
      <c r="M12" s="359"/>
      <c r="N12" s="356"/>
    </row>
    <row r="13" spans="1:14" ht="15">
      <c r="A13" s="350"/>
      <c r="B13" s="351"/>
      <c r="C13" s="351"/>
      <c r="D13" s="351"/>
      <c r="E13" s="351"/>
      <c r="F13" s="351"/>
      <c r="I13" s="358" t="s">
        <v>294</v>
      </c>
      <c r="J13" s="359">
        <v>0.5008705151198023</v>
      </c>
      <c r="K13" s="359"/>
      <c r="L13" s="376"/>
      <c r="M13" s="359"/>
      <c r="N13" s="356"/>
    </row>
    <row r="14" spans="1:14" ht="15">
      <c r="A14" s="350"/>
      <c r="B14" s="351"/>
      <c r="C14" s="351"/>
      <c r="D14" s="351"/>
      <c r="E14" s="351"/>
      <c r="F14" s="351"/>
      <c r="I14" s="360"/>
      <c r="J14" s="361"/>
    </row>
    <row r="15" spans="1:14" ht="15">
      <c r="A15" s="350"/>
      <c r="B15" s="351"/>
      <c r="C15" s="351"/>
      <c r="D15" s="351"/>
      <c r="E15" s="351"/>
      <c r="F15" s="351"/>
      <c r="I15" s="360"/>
      <c r="J15" s="358"/>
    </row>
    <row r="16" spans="1:14" ht="15">
      <c r="A16" s="350"/>
      <c r="B16" s="351"/>
      <c r="C16" s="351"/>
      <c r="D16" s="351"/>
      <c r="E16" s="351"/>
      <c r="F16" s="351"/>
      <c r="I16" s="360"/>
      <c r="J16" s="358"/>
    </row>
    <row r="17" spans="1:15" ht="15">
      <c r="A17" s="350"/>
      <c r="B17" s="351"/>
      <c r="C17" s="351"/>
      <c r="D17" s="351"/>
      <c r="E17" s="351"/>
      <c r="F17" s="351"/>
      <c r="I17" s="360"/>
      <c r="J17" s="358"/>
    </row>
    <row r="18" spans="1:15" ht="15">
      <c r="A18" s="350"/>
      <c r="B18" s="351"/>
      <c r="C18" s="351"/>
      <c r="D18" s="351"/>
      <c r="E18" s="351"/>
      <c r="F18" s="351"/>
      <c r="I18" s="360"/>
      <c r="J18" s="358"/>
      <c r="L18" s="36"/>
      <c r="M18" s="36"/>
      <c r="N18" s="36"/>
    </row>
    <row r="19" spans="1:15" ht="15">
      <c r="A19" s="394" t="s">
        <v>282</v>
      </c>
      <c r="B19" s="394"/>
      <c r="C19" s="394"/>
      <c r="D19" s="394"/>
      <c r="E19" s="394"/>
      <c r="F19" s="394"/>
      <c r="I19" s="362" t="s">
        <v>293</v>
      </c>
      <c r="J19" s="363"/>
      <c r="L19" s="36"/>
      <c r="M19" s="36"/>
    </row>
    <row r="20" spans="1:15">
      <c r="B20" s="118"/>
      <c r="C20" s="118"/>
      <c r="D20" s="118"/>
      <c r="I20" s="358" t="s">
        <v>251</v>
      </c>
      <c r="J20" s="364">
        <v>8.3345769340443226E-3</v>
      </c>
      <c r="L20" s="36"/>
      <c r="M20" s="36"/>
      <c r="O20" s="359"/>
    </row>
    <row r="21" spans="1:15">
      <c r="A21" s="12"/>
      <c r="B21" s="12"/>
      <c r="C21" s="12"/>
      <c r="D21" s="12"/>
      <c r="I21" s="358" t="s">
        <v>286</v>
      </c>
      <c r="J21" s="364">
        <v>7.9803434019450614E-2</v>
      </c>
      <c r="L21" s="36"/>
      <c r="M21" s="36"/>
      <c r="O21" s="359"/>
    </row>
    <row r="22" spans="1:15">
      <c r="A22" s="12"/>
      <c r="B22" s="12"/>
      <c r="C22" s="12"/>
      <c r="D22" s="12"/>
      <c r="I22" s="358" t="s">
        <v>285</v>
      </c>
      <c r="J22" s="364">
        <v>0.10527587968110574</v>
      </c>
      <c r="L22" s="36"/>
      <c r="M22" s="36"/>
      <c r="O22" s="359"/>
    </row>
    <row r="23" spans="1:15">
      <c r="A23" s="12"/>
      <c r="B23" s="12"/>
      <c r="C23" s="12"/>
      <c r="D23" s="12"/>
      <c r="I23" s="358" t="s">
        <v>288</v>
      </c>
      <c r="J23" s="364">
        <v>0.14474251159701451</v>
      </c>
      <c r="L23" s="36"/>
      <c r="M23" s="36"/>
      <c r="O23" s="359"/>
    </row>
    <row r="24" spans="1:15">
      <c r="A24" s="12"/>
      <c r="B24" s="12"/>
      <c r="C24" s="12"/>
      <c r="D24" s="12"/>
      <c r="I24" s="358" t="s">
        <v>287</v>
      </c>
      <c r="J24" s="364">
        <v>0.17770528694947899</v>
      </c>
      <c r="L24" s="36"/>
      <c r="M24" s="36"/>
      <c r="O24" s="359"/>
    </row>
    <row r="25" spans="1:15">
      <c r="A25" s="71"/>
      <c r="B25" s="12"/>
      <c r="C25" s="12"/>
      <c r="D25" s="12"/>
      <c r="I25" s="358" t="s">
        <v>284</v>
      </c>
      <c r="J25" s="364">
        <v>0.21408848972225317</v>
      </c>
      <c r="L25" s="36"/>
      <c r="M25" s="36"/>
      <c r="O25" s="359"/>
    </row>
    <row r="26" spans="1:15">
      <c r="A26" s="119"/>
      <c r="B26" s="12"/>
      <c r="C26" s="12"/>
      <c r="D26" s="12"/>
      <c r="I26" s="358" t="s">
        <v>283</v>
      </c>
      <c r="J26" s="364">
        <v>0.27004912047653379</v>
      </c>
      <c r="L26" s="36"/>
      <c r="M26" s="36"/>
      <c r="O26" s="359"/>
    </row>
    <row r="27" spans="1:15">
      <c r="A27" s="12"/>
      <c r="B27" s="12"/>
      <c r="C27" s="12"/>
      <c r="D27" s="12"/>
      <c r="I27" s="46"/>
      <c r="J27" s="249"/>
      <c r="L27" s="36"/>
      <c r="M27" s="36"/>
      <c r="N27" s="36"/>
    </row>
    <row r="28" spans="1:15">
      <c r="A28" s="12"/>
      <c r="B28" s="12"/>
      <c r="C28" s="12"/>
      <c r="D28" s="12"/>
      <c r="I28" s="46"/>
      <c r="J28" s="249"/>
      <c r="L28" s="36"/>
      <c r="M28" s="36"/>
      <c r="N28" s="36"/>
    </row>
    <row r="29" spans="1:15">
      <c r="A29" s="12"/>
      <c r="B29" s="12"/>
      <c r="C29" s="12"/>
      <c r="D29" s="12"/>
      <c r="I29" s="46"/>
      <c r="J29" s="249"/>
      <c r="L29" s="36"/>
      <c r="M29" s="36"/>
      <c r="N29" s="36"/>
    </row>
    <row r="30" spans="1:15">
      <c r="A30" s="349"/>
      <c r="B30" s="349"/>
      <c r="C30" s="349"/>
      <c r="D30" s="349"/>
      <c r="I30" s="46"/>
      <c r="J30" s="249"/>
    </row>
    <row r="31" spans="1:15">
      <c r="A31" s="349"/>
      <c r="B31" s="349"/>
      <c r="C31" s="349"/>
      <c r="D31" s="349"/>
      <c r="I31" s="46"/>
      <c r="J31" s="249"/>
    </row>
    <row r="32" spans="1:15">
      <c r="A32" s="349"/>
      <c r="B32" s="349"/>
      <c r="C32" s="349"/>
      <c r="D32" s="349"/>
      <c r="I32" s="46"/>
      <c r="J32" s="249"/>
    </row>
    <row r="33" spans="1:10">
      <c r="A33" s="349"/>
      <c r="B33" s="349"/>
      <c r="C33" s="349"/>
      <c r="D33" s="349"/>
    </row>
    <row r="34" spans="1:10">
      <c r="A34" s="349"/>
      <c r="B34" s="349"/>
      <c r="C34" s="349"/>
      <c r="D34" s="349"/>
    </row>
    <row r="35" spans="1:10">
      <c r="A35" s="349"/>
      <c r="B35" s="349"/>
      <c r="C35" s="349"/>
      <c r="D35" s="349"/>
    </row>
    <row r="36" spans="1:10">
      <c r="A36" s="349"/>
      <c r="B36" s="349"/>
      <c r="C36" s="349"/>
      <c r="D36" s="349"/>
      <c r="J36" s="14"/>
    </row>
    <row r="37" spans="1:10">
      <c r="A37" s="349"/>
      <c r="B37" s="349"/>
      <c r="C37" s="349"/>
      <c r="D37" s="349"/>
    </row>
    <row r="38" spans="1:10">
      <c r="A38" s="349"/>
      <c r="B38" s="349"/>
      <c r="C38" s="349"/>
      <c r="D38" s="349"/>
    </row>
  </sheetData>
  <sortState ref="I11:J13">
    <sortCondition ref="J11:J13"/>
  </sortState>
  <mergeCells count="3">
    <mergeCell ref="A5:F5"/>
    <mergeCell ref="A8:F8"/>
    <mergeCell ref="A19:F19"/>
  </mergeCells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opLeftCell="D1" zoomScaleNormal="100" workbookViewId="0">
      <selection activeCell="P6" sqref="P6"/>
    </sheetView>
  </sheetViews>
  <sheetFormatPr baseColWidth="10" defaultRowHeight="12.75"/>
  <cols>
    <col min="1" max="1" width="42.140625" style="228" customWidth="1"/>
    <col min="2" max="6" width="10" style="228" customWidth="1"/>
    <col min="7" max="8" width="11.42578125" style="228"/>
    <col min="9" max="9" width="41.28515625" style="228" customWidth="1"/>
    <col min="10" max="16384" width="11.42578125" style="228"/>
  </cols>
  <sheetData>
    <row r="1" spans="1:14" ht="14.1" customHeight="1" thickBot="1">
      <c r="A1" s="1" t="s">
        <v>95</v>
      </c>
      <c r="B1" s="2"/>
      <c r="C1" s="2"/>
      <c r="D1" s="2"/>
      <c r="E1" s="2"/>
      <c r="F1" s="2"/>
      <c r="G1" s="229"/>
      <c r="H1" s="229"/>
    </row>
    <row r="2" spans="1:14" ht="14.25">
      <c r="I2" s="196" t="s">
        <v>261</v>
      </c>
    </row>
    <row r="3" spans="1:14" ht="14.25">
      <c r="I3" s="196"/>
    </row>
    <row r="5" spans="1:14" ht="15">
      <c r="A5" s="394" t="s">
        <v>395</v>
      </c>
      <c r="B5" s="395"/>
      <c r="C5" s="395"/>
      <c r="D5" s="395"/>
      <c r="E5" s="395"/>
      <c r="F5" s="395"/>
      <c r="I5" s="248" t="s">
        <v>37</v>
      </c>
      <c r="J5" s="46"/>
    </row>
    <row r="6" spans="1:14" ht="15">
      <c r="A6" s="230"/>
      <c r="B6" s="231"/>
      <c r="C6" s="231"/>
      <c r="D6" s="231"/>
      <c r="E6" s="231"/>
      <c r="F6" s="231"/>
      <c r="I6" s="248"/>
      <c r="J6" s="46"/>
    </row>
    <row r="7" spans="1:14" ht="15">
      <c r="A7" s="230"/>
      <c r="B7" s="231"/>
      <c r="C7" s="231"/>
      <c r="D7" s="231"/>
      <c r="E7" s="231"/>
      <c r="F7" s="231"/>
      <c r="I7" s="248"/>
      <c r="J7" s="46"/>
    </row>
    <row r="8" spans="1:14" ht="15">
      <c r="A8" s="394" t="s">
        <v>281</v>
      </c>
      <c r="B8" s="394"/>
      <c r="C8" s="394"/>
      <c r="D8" s="394"/>
      <c r="E8" s="394"/>
      <c r="F8" s="394"/>
      <c r="I8" s="248"/>
      <c r="J8" s="46"/>
    </row>
    <row r="9" spans="1:14" ht="15">
      <c r="A9" s="230"/>
      <c r="B9" s="231"/>
      <c r="C9" s="231"/>
      <c r="D9" s="231"/>
      <c r="E9" s="231"/>
      <c r="F9" s="231"/>
      <c r="I9" s="248"/>
      <c r="J9" s="46"/>
    </row>
    <row r="10" spans="1:14" ht="15">
      <c r="A10" s="230"/>
      <c r="B10" s="231"/>
      <c r="C10" s="231"/>
      <c r="D10" s="231"/>
      <c r="E10" s="231"/>
      <c r="F10" s="231"/>
      <c r="I10" s="46" t="s">
        <v>292</v>
      </c>
      <c r="K10" s="14"/>
    </row>
    <row r="11" spans="1:14" ht="15">
      <c r="A11" s="230"/>
      <c r="B11" s="231"/>
      <c r="C11" s="231"/>
      <c r="D11" s="231"/>
      <c r="E11" s="231"/>
      <c r="F11" s="231"/>
      <c r="I11" s="46" t="s">
        <v>32</v>
      </c>
      <c r="J11" s="364">
        <v>0.10352471735757038</v>
      </c>
      <c r="K11" s="14"/>
      <c r="N11" s="359"/>
    </row>
    <row r="12" spans="1:14" ht="15">
      <c r="A12" s="230"/>
      <c r="B12" s="231"/>
      <c r="C12" s="231"/>
      <c r="D12" s="231"/>
      <c r="E12" s="231"/>
      <c r="F12" s="231"/>
      <c r="I12" s="46" t="s">
        <v>294</v>
      </c>
      <c r="J12" s="364">
        <v>0.33678785191753491</v>
      </c>
      <c r="K12" s="44"/>
      <c r="N12" s="359"/>
    </row>
    <row r="13" spans="1:14" ht="15">
      <c r="A13" s="230"/>
      <c r="B13" s="231"/>
      <c r="C13" s="231"/>
      <c r="D13" s="231"/>
      <c r="E13" s="231"/>
      <c r="F13" s="231"/>
      <c r="I13" s="46" t="s">
        <v>33</v>
      </c>
      <c r="J13" s="364">
        <v>0.55968743072489469</v>
      </c>
      <c r="N13" s="359"/>
    </row>
    <row r="14" spans="1:14" ht="15">
      <c r="A14" s="230"/>
      <c r="B14" s="231"/>
      <c r="C14" s="231"/>
      <c r="D14" s="231"/>
      <c r="E14" s="231"/>
      <c r="F14" s="231"/>
    </row>
    <row r="15" spans="1:14" ht="15">
      <c r="A15" s="230"/>
      <c r="B15" s="231"/>
      <c r="C15" s="231"/>
      <c r="D15" s="231"/>
      <c r="E15" s="231"/>
      <c r="F15" s="231"/>
      <c r="I15" s="248"/>
      <c r="J15" s="46"/>
    </row>
    <row r="16" spans="1:14" ht="15">
      <c r="A16" s="230"/>
      <c r="B16" s="231"/>
      <c r="C16" s="231"/>
      <c r="D16" s="231"/>
      <c r="E16" s="231"/>
      <c r="F16" s="231"/>
      <c r="I16" s="248"/>
      <c r="J16" s="46"/>
    </row>
    <row r="17" spans="1:14" ht="15">
      <c r="A17" s="230"/>
      <c r="B17" s="231"/>
      <c r="C17" s="231"/>
      <c r="D17" s="231"/>
      <c r="E17" s="231"/>
      <c r="F17" s="231"/>
      <c r="I17" s="248"/>
      <c r="J17" s="46"/>
    </row>
    <row r="18" spans="1:14" ht="15">
      <c r="A18" s="230"/>
      <c r="B18" s="231"/>
      <c r="C18" s="231"/>
      <c r="D18" s="231"/>
      <c r="E18" s="231"/>
      <c r="F18" s="231"/>
      <c r="I18" s="248"/>
      <c r="J18" s="46"/>
    </row>
    <row r="19" spans="1:14" ht="15">
      <c r="A19" s="394" t="s">
        <v>282</v>
      </c>
      <c r="B19" s="394"/>
      <c r="C19" s="394"/>
      <c r="D19" s="394"/>
      <c r="E19" s="394"/>
      <c r="F19" s="394"/>
      <c r="I19" s="248"/>
      <c r="J19" s="46"/>
    </row>
    <row r="20" spans="1:14" ht="15">
      <c r="A20" s="230"/>
      <c r="B20" s="231"/>
      <c r="C20" s="231"/>
      <c r="D20" s="231"/>
      <c r="E20" s="231"/>
      <c r="F20" s="231"/>
      <c r="I20" s="248"/>
      <c r="J20" s="46"/>
    </row>
    <row r="21" spans="1:14">
      <c r="B21" s="118"/>
      <c r="C21" s="118"/>
      <c r="D21" s="118"/>
      <c r="I21" s="100"/>
      <c r="J21" s="14"/>
    </row>
    <row r="22" spans="1:14">
      <c r="A22" s="12"/>
      <c r="B22" s="12"/>
      <c r="C22" s="12"/>
      <c r="D22" s="12"/>
      <c r="I22" s="240" t="s">
        <v>293</v>
      </c>
      <c r="J22" s="14"/>
    </row>
    <row r="23" spans="1:14">
      <c r="A23" s="12"/>
      <c r="B23" s="12"/>
      <c r="C23" s="12"/>
      <c r="D23" s="12"/>
      <c r="I23" s="46" t="s">
        <v>274</v>
      </c>
      <c r="J23" s="249">
        <v>1.2743833313787577E-2</v>
      </c>
      <c r="K23" s="42"/>
      <c r="M23" s="359"/>
      <c r="N23" s="348"/>
    </row>
    <row r="24" spans="1:14">
      <c r="A24" s="12"/>
      <c r="B24" s="12"/>
      <c r="C24" s="12"/>
      <c r="D24" s="12"/>
      <c r="I24" s="46" t="s">
        <v>285</v>
      </c>
      <c r="J24" s="249">
        <v>4.526797232320863E-2</v>
      </c>
      <c r="K24" s="42"/>
      <c r="M24" s="359"/>
      <c r="N24" s="348"/>
    </row>
    <row r="25" spans="1:14">
      <c r="A25" s="12"/>
      <c r="B25" s="12"/>
      <c r="C25" s="12"/>
      <c r="D25" s="12"/>
      <c r="I25" s="46" t="s">
        <v>286</v>
      </c>
      <c r="J25" s="249">
        <v>6.751104335248817E-2</v>
      </c>
      <c r="K25" s="42"/>
      <c r="M25" s="359"/>
      <c r="N25" s="348"/>
    </row>
    <row r="26" spans="1:14">
      <c r="A26" s="71"/>
      <c r="B26" s="12"/>
      <c r="C26" s="12"/>
      <c r="D26" s="12"/>
      <c r="I26" s="46" t="s">
        <v>283</v>
      </c>
      <c r="J26" s="249">
        <v>0.15527149055939957</v>
      </c>
      <c r="K26" s="42"/>
      <c r="M26" s="359"/>
      <c r="N26" s="348"/>
    </row>
    <row r="27" spans="1:14">
      <c r="A27" s="119"/>
      <c r="B27" s="12"/>
      <c r="C27" s="12"/>
      <c r="D27" s="12"/>
      <c r="I27" s="46" t="s">
        <v>287</v>
      </c>
      <c r="J27" s="249">
        <v>0.1833391970603182</v>
      </c>
      <c r="K27" s="46"/>
      <c r="M27" s="359"/>
      <c r="N27" s="348"/>
    </row>
    <row r="28" spans="1:14">
      <c r="A28" s="12"/>
      <c r="B28" s="12"/>
      <c r="C28" s="12"/>
      <c r="D28" s="12"/>
      <c r="I28" s="46" t="s">
        <v>288</v>
      </c>
      <c r="J28" s="249">
        <v>0.24006098276064267</v>
      </c>
      <c r="K28" s="42"/>
      <c r="M28" s="359"/>
      <c r="N28" s="348"/>
    </row>
    <row r="29" spans="1:14">
      <c r="A29" s="12"/>
      <c r="B29" s="12"/>
      <c r="C29" s="12"/>
      <c r="D29" s="12"/>
      <c r="I29" s="46" t="s">
        <v>284</v>
      </c>
      <c r="J29" s="249">
        <v>0.29576638911692271</v>
      </c>
      <c r="K29" s="42"/>
      <c r="M29" s="359"/>
      <c r="N29" s="348"/>
    </row>
    <row r="30" spans="1:14">
      <c r="A30" s="12"/>
      <c r="B30" s="12"/>
      <c r="C30" s="12"/>
      <c r="D30" s="12"/>
      <c r="I30" s="46"/>
      <c r="J30" s="249"/>
      <c r="K30" s="46"/>
    </row>
    <row r="31" spans="1:14">
      <c r="A31" s="229"/>
      <c r="B31" s="229"/>
      <c r="C31" s="229"/>
      <c r="D31" s="229"/>
      <c r="I31" s="46"/>
      <c r="J31" s="249"/>
      <c r="K31" s="42"/>
    </row>
    <row r="32" spans="1:14">
      <c r="A32" s="229"/>
      <c r="B32" s="229"/>
      <c r="C32" s="229"/>
      <c r="D32" s="229"/>
      <c r="I32" s="46"/>
      <c r="J32" s="249"/>
      <c r="K32" s="42"/>
    </row>
    <row r="33" spans="1:11">
      <c r="A33" s="229"/>
      <c r="B33" s="229"/>
      <c r="C33" s="229"/>
      <c r="D33" s="229"/>
      <c r="I33" s="46"/>
      <c r="J33" s="249"/>
      <c r="K33" s="42"/>
    </row>
    <row r="34" spans="1:11">
      <c r="A34" s="229"/>
      <c r="B34" s="229"/>
      <c r="C34" s="229"/>
      <c r="D34" s="229"/>
      <c r="I34" s="46"/>
      <c r="J34" s="249"/>
      <c r="K34" s="46"/>
    </row>
    <row r="35" spans="1:11">
      <c r="A35" s="229"/>
      <c r="B35" s="229"/>
      <c r="C35" s="229"/>
      <c r="D35" s="229"/>
      <c r="I35" s="46"/>
      <c r="J35" s="249"/>
      <c r="K35" s="46"/>
    </row>
    <row r="36" spans="1:11">
      <c r="A36" s="229"/>
      <c r="B36" s="229"/>
      <c r="C36" s="229"/>
      <c r="D36" s="229"/>
    </row>
    <row r="37" spans="1:11">
      <c r="A37" s="229"/>
      <c r="B37" s="229"/>
      <c r="C37" s="229"/>
      <c r="D37" s="229"/>
      <c r="I37"/>
    </row>
    <row r="38" spans="1:11">
      <c r="A38" s="229"/>
      <c r="B38" s="229"/>
      <c r="C38" s="229"/>
      <c r="D38" s="229"/>
      <c r="I38"/>
    </row>
    <row r="39" spans="1:11">
      <c r="A39" s="229"/>
      <c r="B39" s="229"/>
      <c r="C39" s="229"/>
      <c r="D39" s="229"/>
      <c r="I39"/>
    </row>
    <row r="40" spans="1:11">
      <c r="I40"/>
    </row>
    <row r="41" spans="1:11">
      <c r="I41"/>
      <c r="J41" s="14"/>
    </row>
    <row r="42" spans="1:11">
      <c r="I42"/>
    </row>
    <row r="43" spans="1:11">
      <c r="I43"/>
    </row>
    <row r="44" spans="1:11">
      <c r="I44"/>
    </row>
    <row r="45" spans="1:11">
      <c r="A45" s="14"/>
      <c r="B45" s="14"/>
      <c r="C45" s="14"/>
      <c r="D45" s="14"/>
      <c r="E45" s="14"/>
      <c r="I45"/>
    </row>
    <row r="46" spans="1:11">
      <c r="A46" s="14"/>
      <c r="B46" s="14"/>
      <c r="C46" s="14"/>
      <c r="D46" s="14"/>
      <c r="E46" s="14"/>
      <c r="I46"/>
    </row>
    <row r="47" spans="1:11">
      <c r="A47" s="14"/>
      <c r="B47" s="14"/>
      <c r="C47" s="14"/>
      <c r="D47" s="14"/>
      <c r="E47" s="14"/>
      <c r="I47"/>
    </row>
    <row r="48" spans="1:11">
      <c r="A48" s="14"/>
      <c r="B48" s="14"/>
      <c r="C48" s="14"/>
      <c r="D48" s="14"/>
      <c r="E48" s="14"/>
      <c r="I48"/>
    </row>
    <row r="49" spans="1:9">
      <c r="A49" s="14"/>
      <c r="B49" s="14"/>
      <c r="C49" s="14"/>
      <c r="D49" s="14"/>
      <c r="E49" s="14"/>
    </row>
    <row r="50" spans="1:9">
      <c r="A50" s="14"/>
      <c r="B50" s="14"/>
      <c r="C50" s="14"/>
      <c r="D50" s="14"/>
      <c r="E50" s="14"/>
    </row>
    <row r="51" spans="1:9">
      <c r="A51" s="14"/>
      <c r="B51" s="14"/>
      <c r="C51" s="14"/>
      <c r="D51" s="14"/>
      <c r="E51" s="14"/>
    </row>
    <row r="52" spans="1:9">
      <c r="A52" s="14"/>
      <c r="B52" s="14"/>
      <c r="C52" s="14"/>
      <c r="D52" s="14"/>
      <c r="E52" s="14"/>
      <c r="I52" s="42"/>
    </row>
    <row r="53" spans="1:9">
      <c r="A53" s="14"/>
      <c r="B53" s="14"/>
      <c r="C53" s="14"/>
      <c r="D53" s="14"/>
      <c r="E53" s="14"/>
    </row>
    <row r="54" spans="1:9">
      <c r="A54" s="14"/>
      <c r="B54" s="14"/>
      <c r="C54" s="14"/>
      <c r="D54" s="14"/>
      <c r="E54" s="14"/>
    </row>
    <row r="55" spans="1:9">
      <c r="A55" s="14"/>
      <c r="B55" s="14"/>
      <c r="C55" s="14"/>
      <c r="D55" s="14"/>
      <c r="E55" s="14"/>
    </row>
    <row r="56" spans="1:9">
      <c r="A56" s="14"/>
      <c r="B56" s="14"/>
      <c r="C56" s="14"/>
      <c r="D56" s="14"/>
      <c r="E56" s="14"/>
    </row>
    <row r="57" spans="1:9">
      <c r="A57" s="14"/>
      <c r="B57" s="14"/>
      <c r="C57" s="14"/>
      <c r="D57" s="14"/>
      <c r="E57" s="14"/>
    </row>
    <row r="58" spans="1:9">
      <c r="A58" s="14"/>
      <c r="B58" s="14"/>
      <c r="C58" s="14"/>
      <c r="D58" s="14"/>
      <c r="E58" s="14"/>
    </row>
    <row r="59" spans="1:9">
      <c r="A59" s="14"/>
      <c r="B59" s="14"/>
      <c r="C59" s="14"/>
      <c r="D59" s="14"/>
      <c r="E59" s="14"/>
    </row>
    <row r="60" spans="1:9">
      <c r="A60" s="14"/>
      <c r="B60" s="14"/>
      <c r="C60" s="14"/>
      <c r="D60" s="14"/>
      <c r="E60" s="14"/>
    </row>
    <row r="61" spans="1:9">
      <c r="A61" s="14"/>
      <c r="B61" s="14"/>
      <c r="C61" s="14"/>
      <c r="D61" s="14"/>
      <c r="E61" s="14"/>
    </row>
    <row r="62" spans="1:9">
      <c r="A62" s="14"/>
      <c r="B62" s="14"/>
      <c r="C62" s="14"/>
      <c r="D62" s="14"/>
      <c r="E62" s="14"/>
    </row>
    <row r="63" spans="1:9">
      <c r="A63" s="14"/>
      <c r="B63" s="14"/>
      <c r="C63" s="14"/>
      <c r="D63" s="14"/>
      <c r="E63" s="14"/>
    </row>
  </sheetData>
  <sortState ref="I11:J13">
    <sortCondition ref="J11:J13"/>
  </sortState>
  <mergeCells count="3">
    <mergeCell ref="A5:F5"/>
    <mergeCell ref="A8:F8"/>
    <mergeCell ref="A19:F19"/>
  </mergeCells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 enableFormatConditionsCalculation="0"/>
  <dimension ref="A1:M46"/>
  <sheetViews>
    <sheetView zoomScaleNormal="100" workbookViewId="0">
      <selection activeCell="P6" sqref="P6"/>
    </sheetView>
  </sheetViews>
  <sheetFormatPr baseColWidth="10" defaultRowHeight="12.75"/>
  <cols>
    <col min="1" max="1" width="40.7109375" style="8" customWidth="1"/>
    <col min="2" max="6" width="10.28515625" style="8" customWidth="1"/>
    <col min="7" max="16384" width="11.42578125" style="8"/>
  </cols>
  <sheetData>
    <row r="1" spans="1:13" s="228" customFormat="1" ht="13.5" thickBot="1">
      <c r="A1" s="1" t="s">
        <v>95</v>
      </c>
      <c r="B1" s="2"/>
      <c r="C1" s="2"/>
      <c r="D1" s="2"/>
      <c r="E1" s="2"/>
      <c r="F1" s="2"/>
    </row>
    <row r="2" spans="1:13" s="228" customFormat="1" ht="14.25" customHeight="1"/>
    <row r="3" spans="1:13" ht="14.1" customHeight="1">
      <c r="A3" s="37" t="s">
        <v>226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14.1" customHeight="1">
      <c r="A4" s="3"/>
      <c r="B4" s="3"/>
      <c r="C4" s="3"/>
      <c r="D4" s="3"/>
      <c r="E4" s="3"/>
      <c r="F4" s="3"/>
      <c r="G4" s="3"/>
      <c r="H4" s="196" t="s">
        <v>261</v>
      </c>
      <c r="I4" s="3"/>
      <c r="J4" s="3"/>
      <c r="K4" s="3"/>
    </row>
    <row r="5" spans="1:13" ht="14.1" customHeight="1">
      <c r="A5" s="38" t="s">
        <v>85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3" ht="9.9499999999999993" customHeight="1">
      <c r="A6" s="5"/>
      <c r="B6" s="12"/>
      <c r="C6" s="12"/>
      <c r="D6" s="12"/>
      <c r="E6" s="12"/>
      <c r="F6" s="12"/>
      <c r="G6" s="3"/>
      <c r="H6" s="3"/>
      <c r="I6" s="3"/>
      <c r="J6" s="3"/>
      <c r="K6" s="3"/>
    </row>
    <row r="7" spans="1:13" ht="15.95" customHeight="1">
      <c r="A7" s="117"/>
      <c r="B7" s="117">
        <v>2010</v>
      </c>
      <c r="C7" s="117">
        <v>2011</v>
      </c>
      <c r="D7" s="117">
        <v>2012</v>
      </c>
      <c r="E7" s="117">
        <v>2013</v>
      </c>
      <c r="F7" s="117">
        <v>2014</v>
      </c>
      <c r="H7" s="235"/>
      <c r="I7" s="226"/>
      <c r="J7" s="218"/>
      <c r="K7" s="218"/>
    </row>
    <row r="8" spans="1:13" s="32" customFormat="1" ht="14.1" customHeight="1">
      <c r="A8"/>
      <c r="B8"/>
      <c r="C8"/>
      <c r="D8"/>
      <c r="E8"/>
      <c r="F8"/>
      <c r="G8" s="223"/>
      <c r="H8" s="236"/>
      <c r="I8" s="66"/>
      <c r="J8" s="56"/>
      <c r="K8" s="56"/>
    </row>
    <row r="9" spans="1:13" ht="14.1" customHeight="1">
      <c r="A9" s="240" t="s">
        <v>292</v>
      </c>
      <c r="B9" s="242">
        <v>19294</v>
      </c>
      <c r="C9" s="242">
        <v>19391</v>
      </c>
      <c r="D9" s="242">
        <v>17966</v>
      </c>
      <c r="E9" s="242">
        <v>18197</v>
      </c>
      <c r="F9" s="242">
        <v>18260.034</v>
      </c>
      <c r="G9" s="115"/>
      <c r="H9" s="236"/>
      <c r="I9" s="36"/>
      <c r="J9" s="218"/>
      <c r="K9" s="218"/>
    </row>
    <row r="10" spans="1:13" ht="14.1" customHeight="1">
      <c r="A10" s="315" t="s">
        <v>32</v>
      </c>
      <c r="B10" s="242">
        <v>2240</v>
      </c>
      <c r="C10" s="242">
        <v>2051</v>
      </c>
      <c r="D10" s="242">
        <v>1929</v>
      </c>
      <c r="E10" s="242">
        <v>1889</v>
      </c>
      <c r="F10" s="242">
        <v>1815.1110000000001</v>
      </c>
      <c r="G10" s="115"/>
      <c r="H10" s="236"/>
      <c r="I10" s="36"/>
      <c r="J10" s="218"/>
      <c r="K10" s="218"/>
    </row>
    <row r="11" spans="1:13" ht="24" customHeight="1">
      <c r="A11" s="307" t="s">
        <v>354</v>
      </c>
      <c r="B11" s="306">
        <v>6467</v>
      </c>
      <c r="C11" s="306">
        <v>6927</v>
      </c>
      <c r="D11" s="306">
        <v>6123</v>
      </c>
      <c r="E11" s="306">
        <v>6167</v>
      </c>
      <c r="F11" s="306">
        <v>6303.299</v>
      </c>
      <c r="G11" s="115"/>
      <c r="H11" s="236"/>
      <c r="I11" s="36"/>
      <c r="J11" s="218"/>
      <c r="K11" s="218"/>
    </row>
    <row r="12" spans="1:13" ht="14.1" customHeight="1">
      <c r="A12" s="315" t="s">
        <v>33</v>
      </c>
      <c r="B12" s="306">
        <v>10588</v>
      </c>
      <c r="C12" s="306">
        <v>10413</v>
      </c>
      <c r="D12" s="306">
        <v>9914</v>
      </c>
      <c r="E12" s="306">
        <v>10141</v>
      </c>
      <c r="F12" s="306">
        <v>10141.624</v>
      </c>
      <c r="G12" s="115"/>
      <c r="H12" s="36"/>
      <c r="I12" s="36"/>
      <c r="J12" s="218"/>
      <c r="K12" s="218"/>
      <c r="L12" s="36"/>
      <c r="M12" s="36"/>
    </row>
    <row r="13" spans="1:13" ht="12" customHeight="1">
      <c r="A13" s="43"/>
      <c r="B13" s="44"/>
      <c r="C13" s="44"/>
      <c r="D13" s="44"/>
      <c r="E13" s="44"/>
      <c r="F13" s="44"/>
      <c r="G13" s="115"/>
      <c r="H13" s="237"/>
      <c r="I13" s="218"/>
      <c r="J13" s="238"/>
      <c r="K13" s="218"/>
    </row>
    <row r="14" spans="1:13" s="228" customFormat="1" ht="14.1" customHeight="1">
      <c r="A14" s="240" t="s">
        <v>293</v>
      </c>
      <c r="B14" s="242">
        <v>25534.348000000002</v>
      </c>
      <c r="C14" s="242">
        <v>25801.85</v>
      </c>
      <c r="D14" s="242">
        <v>26264.544999999998</v>
      </c>
      <c r="E14" s="242">
        <v>26858.699000000001</v>
      </c>
      <c r="F14" s="242">
        <v>27799.304</v>
      </c>
      <c r="G14" s="115"/>
      <c r="H14" s="237"/>
      <c r="I14" s="218"/>
      <c r="J14" s="218"/>
      <c r="K14" s="218"/>
    </row>
    <row r="15" spans="1:13" s="228" customFormat="1" ht="14.1" customHeight="1">
      <c r="A15" s="315" t="s">
        <v>63</v>
      </c>
      <c r="B15" s="242">
        <v>1242.585</v>
      </c>
      <c r="C15" s="242">
        <v>1328.809</v>
      </c>
      <c r="D15" s="242">
        <v>1091.0719999999999</v>
      </c>
      <c r="E15" s="242">
        <v>1064.3699999999999</v>
      </c>
      <c r="F15" s="242">
        <v>1069.508</v>
      </c>
      <c r="G15" s="115"/>
      <c r="H15" s="237"/>
      <c r="I15" s="218"/>
      <c r="J15" s="218"/>
      <c r="K15" s="218"/>
    </row>
    <row r="16" spans="1:13" s="228" customFormat="1" ht="14.1" customHeight="1">
      <c r="A16" s="315" t="s">
        <v>64</v>
      </c>
      <c r="B16" s="242">
        <v>7204.9359999999997</v>
      </c>
      <c r="C16" s="242">
        <v>7560.1790000000001</v>
      </c>
      <c r="D16" s="242">
        <v>8443.2430000000004</v>
      </c>
      <c r="E16" s="242">
        <v>9073.3799999999992</v>
      </c>
      <c r="F16" s="242">
        <v>8656.018</v>
      </c>
      <c r="G16" s="115"/>
      <c r="H16" s="237"/>
      <c r="I16" s="218"/>
      <c r="J16" s="218"/>
      <c r="K16" s="218"/>
    </row>
    <row r="17" spans="1:12" s="228" customFormat="1" ht="14.1" customHeight="1">
      <c r="A17" s="315" t="s">
        <v>65</v>
      </c>
      <c r="B17" s="242">
        <v>3149.1260000000002</v>
      </c>
      <c r="C17" s="242">
        <v>3094.306</v>
      </c>
      <c r="D17" s="242">
        <v>2806.1239999999998</v>
      </c>
      <c r="E17" s="242">
        <v>2892.585</v>
      </c>
      <c r="F17" s="242">
        <v>3029.8789999999999</v>
      </c>
      <c r="G17" s="115"/>
      <c r="H17" s="237"/>
      <c r="I17" s="218"/>
      <c r="J17" s="218"/>
      <c r="K17" s="218"/>
    </row>
    <row r="18" spans="1:12" s="228" customFormat="1" ht="24" customHeight="1">
      <c r="A18" s="307" t="s">
        <v>355</v>
      </c>
      <c r="B18" s="306">
        <v>1439.0039999999999</v>
      </c>
      <c r="C18" s="306">
        <v>1244.2829999999999</v>
      </c>
      <c r="D18" s="306">
        <v>1102.0329999999999</v>
      </c>
      <c r="E18" s="306">
        <v>1047.3869999999999</v>
      </c>
      <c r="F18" s="306">
        <v>1133.8030000000001</v>
      </c>
      <c r="G18" s="115"/>
      <c r="H18" s="237"/>
      <c r="I18" s="218"/>
      <c r="J18" s="218"/>
      <c r="K18" s="218"/>
    </row>
    <row r="19" spans="1:12" s="228" customFormat="1" ht="33.950000000000003" customHeight="1">
      <c r="A19" s="307" t="s">
        <v>365</v>
      </c>
      <c r="B19" s="306">
        <v>372.27300000000002</v>
      </c>
      <c r="C19" s="306">
        <v>393.375</v>
      </c>
      <c r="D19" s="306">
        <v>392</v>
      </c>
      <c r="E19" s="306">
        <v>371.70400000000001</v>
      </c>
      <c r="F19" s="306">
        <v>333.37</v>
      </c>
      <c r="G19" s="115"/>
      <c r="H19" s="237"/>
      <c r="I19" s="218"/>
      <c r="J19" s="218"/>
      <c r="K19" s="218"/>
      <c r="L19" s="8"/>
    </row>
    <row r="20" spans="1:12" s="228" customFormat="1" ht="14.1" customHeight="1">
      <c r="A20" s="315" t="s">
        <v>40</v>
      </c>
      <c r="B20" s="242">
        <v>846.61199999999997</v>
      </c>
      <c r="C20" s="242">
        <v>851.32500000000005</v>
      </c>
      <c r="D20" s="242">
        <v>759.245</v>
      </c>
      <c r="E20" s="242">
        <v>787.447</v>
      </c>
      <c r="F20" s="242">
        <v>726.90300000000002</v>
      </c>
      <c r="G20" s="115"/>
      <c r="H20" s="237"/>
      <c r="I20" s="218"/>
      <c r="J20" s="218"/>
      <c r="K20" s="218"/>
      <c r="L20" s="8"/>
    </row>
    <row r="21" spans="1:12" s="228" customFormat="1" ht="14.1" customHeight="1">
      <c r="A21" s="315" t="s">
        <v>41</v>
      </c>
      <c r="B21" s="242">
        <v>1021.557</v>
      </c>
      <c r="C21" s="242">
        <v>1212.1289999999999</v>
      </c>
      <c r="D21" s="242">
        <v>1269.2349999999999</v>
      </c>
      <c r="E21" s="242">
        <v>1138.134</v>
      </c>
      <c r="F21" s="242">
        <v>1389.6179999999999</v>
      </c>
      <c r="G21" s="115"/>
      <c r="H21" s="36"/>
      <c r="I21" s="218"/>
      <c r="J21" s="218"/>
      <c r="K21" s="218"/>
    </row>
    <row r="22" spans="1:12" s="228" customFormat="1" ht="14.1" customHeight="1">
      <c r="A22" s="315" t="s">
        <v>42</v>
      </c>
      <c r="B22" s="242">
        <v>2368.2829999999999</v>
      </c>
      <c r="C22" s="242">
        <v>2123.9769999999999</v>
      </c>
      <c r="D22" s="242">
        <v>2615.5250000000001</v>
      </c>
      <c r="E22" s="242">
        <v>2054.402</v>
      </c>
      <c r="F22" s="242">
        <v>2061.6529999999998</v>
      </c>
      <c r="G22" s="115"/>
      <c r="H22" s="36"/>
      <c r="I22" s="218"/>
      <c r="J22" s="218"/>
      <c r="K22" s="218"/>
    </row>
    <row r="23" spans="1:12" s="228" customFormat="1" ht="24" customHeight="1">
      <c r="A23" s="307" t="s">
        <v>356</v>
      </c>
      <c r="B23" s="306">
        <v>1430.8240000000001</v>
      </c>
      <c r="C23" s="306">
        <v>1277.3920000000001</v>
      </c>
      <c r="D23" s="306">
        <v>1215.0940000000001</v>
      </c>
      <c r="E23" s="306">
        <v>1381.912</v>
      </c>
      <c r="F23" s="306">
        <v>1411.742</v>
      </c>
      <c r="G23" s="115"/>
      <c r="H23" s="36"/>
      <c r="I23" s="218"/>
      <c r="J23" s="218"/>
      <c r="K23" s="218"/>
    </row>
    <row r="24" spans="1:12" s="228" customFormat="1" ht="14.1" customHeight="1">
      <c r="A24" s="315" t="s">
        <v>43</v>
      </c>
      <c r="B24" s="242">
        <v>1066.412</v>
      </c>
      <c r="C24" s="242">
        <v>1106.241</v>
      </c>
      <c r="D24" s="242">
        <v>1143.652</v>
      </c>
      <c r="E24" s="242">
        <v>950.40499999999997</v>
      </c>
      <c r="F24" s="242">
        <v>997.279</v>
      </c>
      <c r="G24" s="115"/>
      <c r="H24" s="36"/>
      <c r="I24" s="218"/>
      <c r="J24" s="218"/>
      <c r="K24" s="218"/>
    </row>
    <row r="25" spans="1:12" ht="33.950000000000003" customHeight="1">
      <c r="A25" s="307" t="s">
        <v>364</v>
      </c>
      <c r="B25" s="306">
        <v>237.05</v>
      </c>
      <c r="C25" s="306">
        <v>228.881</v>
      </c>
      <c r="D25" s="306">
        <v>221.6</v>
      </c>
      <c r="E25" s="306">
        <v>198.125</v>
      </c>
      <c r="F25" s="306">
        <v>186.833</v>
      </c>
      <c r="G25" s="234"/>
      <c r="H25" s="36"/>
      <c r="I25" s="36"/>
      <c r="J25" s="36"/>
      <c r="K25" s="36"/>
    </row>
    <row r="26" spans="1:12" ht="14.1" customHeight="1">
      <c r="A26" s="315" t="s">
        <v>44</v>
      </c>
      <c r="B26" s="242">
        <v>4937.2920000000004</v>
      </c>
      <c r="C26" s="242">
        <v>5172.0129999999999</v>
      </c>
      <c r="D26" s="242">
        <v>4971.848</v>
      </c>
      <c r="E26" s="242">
        <v>5680.35</v>
      </c>
      <c r="F26" s="242">
        <v>6528.415</v>
      </c>
      <c r="G26" s="234"/>
      <c r="H26" s="218"/>
      <c r="I26" s="218"/>
      <c r="J26" s="218"/>
      <c r="K26" s="36"/>
    </row>
    <row r="27" spans="1:12" ht="24" customHeight="1">
      <c r="A27" s="307" t="s">
        <v>289</v>
      </c>
      <c r="B27" s="306">
        <v>218.39400000000001</v>
      </c>
      <c r="C27" s="306">
        <v>208.94</v>
      </c>
      <c r="D27" s="306">
        <v>233.874</v>
      </c>
      <c r="E27" s="306">
        <v>218.49799999999999</v>
      </c>
      <c r="F27" s="306">
        <v>274.28300000000002</v>
      </c>
      <c r="G27" s="234"/>
      <c r="H27" s="36"/>
      <c r="I27" s="36"/>
      <c r="J27" s="36"/>
      <c r="K27" s="36"/>
    </row>
    <row r="28" spans="1:12" ht="12" customHeight="1">
      <c r="A28" s="46"/>
      <c r="B28" s="13"/>
      <c r="C28" s="47"/>
      <c r="D28" s="13"/>
      <c r="E28" s="14"/>
      <c r="F28" s="14"/>
      <c r="H28" s="3"/>
      <c r="I28" s="3"/>
      <c r="J28" s="3"/>
      <c r="K28" s="3"/>
    </row>
    <row r="29" spans="1:12" ht="14.1" customHeight="1">
      <c r="A29" s="29" t="s">
        <v>328</v>
      </c>
      <c r="B29" s="30"/>
      <c r="C29" s="30"/>
      <c r="D29" s="30"/>
      <c r="E29" s="30"/>
      <c r="F29" s="31"/>
      <c r="H29" s="3"/>
      <c r="I29" s="3"/>
      <c r="J29" s="3"/>
      <c r="K29" s="3"/>
    </row>
    <row r="30" spans="1:12" ht="14.1" customHeight="1">
      <c r="A30" s="132" t="s">
        <v>372</v>
      </c>
      <c r="G30" s="3"/>
      <c r="H30" s="3"/>
      <c r="I30" s="3"/>
      <c r="J30" s="3"/>
      <c r="K30" s="3"/>
    </row>
    <row r="31" spans="1:12" ht="9.9499999999999993" customHeight="1">
      <c r="A31" s="132" t="s">
        <v>295</v>
      </c>
      <c r="G31" s="48"/>
      <c r="H31" s="3"/>
      <c r="I31" s="3"/>
      <c r="J31" s="3"/>
      <c r="K31" s="3"/>
    </row>
    <row r="32" spans="1:12" ht="9.9499999999999993" customHeight="1">
      <c r="A32" s="132" t="s">
        <v>296</v>
      </c>
      <c r="B32" s="216"/>
      <c r="C32" s="216"/>
      <c r="D32" s="216"/>
      <c r="E32" s="214"/>
      <c r="F32" s="214"/>
      <c r="G32" s="48"/>
      <c r="K32" s="3"/>
    </row>
    <row r="33" spans="1:11" ht="12" customHeight="1">
      <c r="A33" s="132"/>
      <c r="B33" s="216"/>
      <c r="C33" s="216"/>
      <c r="D33" s="216"/>
      <c r="E33" s="214"/>
      <c r="F33" s="128"/>
      <c r="G33" s="48"/>
      <c r="H33" s="3"/>
      <c r="I33" s="3"/>
      <c r="J33" s="3"/>
      <c r="K33" s="3"/>
    </row>
    <row r="34" spans="1:11" ht="12" customHeight="1">
      <c r="A34" s="216"/>
      <c r="B34" s="216"/>
      <c r="C34" s="216"/>
      <c r="D34" s="216"/>
      <c r="E34" s="215"/>
      <c r="F34" s="215"/>
      <c r="G34" s="48"/>
      <c r="H34" s="3"/>
      <c r="I34" s="3"/>
      <c r="J34" s="3"/>
      <c r="K34" s="3"/>
    </row>
    <row r="35" spans="1:11" ht="12" customHeight="1">
      <c r="A35" s="216"/>
      <c r="B35" s="216"/>
      <c r="C35" s="216"/>
      <c r="D35" s="216"/>
      <c r="E35" s="215"/>
      <c r="F35" s="215"/>
      <c r="H35" s="3"/>
      <c r="I35" s="3"/>
      <c r="J35" s="3"/>
      <c r="K35" s="3"/>
    </row>
    <row r="36" spans="1:11" s="3" customFormat="1" ht="14.1" customHeight="1">
      <c r="A36" s="216"/>
      <c r="B36" s="216"/>
      <c r="C36" s="216"/>
      <c r="D36" s="216"/>
      <c r="E36" s="216"/>
      <c r="F36" s="217"/>
      <c r="G36" s="44"/>
    </row>
    <row r="37" spans="1:11" s="3" customFormat="1" ht="14.1" customHeight="1">
      <c r="A37" s="216"/>
      <c r="B37" s="216"/>
      <c r="C37" s="216"/>
      <c r="D37" s="216"/>
      <c r="E37" s="216"/>
      <c r="F37" s="216"/>
    </row>
    <row r="38" spans="1:11" s="3" customFormat="1" ht="14.1" customHeight="1">
      <c r="A38" s="216"/>
      <c r="B38" s="216"/>
      <c r="C38" s="216"/>
      <c r="D38" s="216"/>
      <c r="E38" s="216"/>
      <c r="F38" s="217"/>
      <c r="G38" s="50"/>
    </row>
    <row r="39" spans="1:11" s="3" customFormat="1" ht="14.1" customHeight="1">
      <c r="A39" s="216"/>
      <c r="B39" s="216"/>
      <c r="C39" s="216"/>
      <c r="D39" s="216"/>
      <c r="E39" s="216"/>
      <c r="F39" s="216"/>
      <c r="G39" s="44"/>
    </row>
    <row r="40" spans="1:11" s="3" customFormat="1" ht="14.1" customHeight="1">
      <c r="A40" s="216"/>
      <c r="B40" s="216"/>
      <c r="C40" s="216"/>
      <c r="D40" s="216"/>
      <c r="E40" s="216"/>
      <c r="F40" s="216"/>
    </row>
    <row r="41" spans="1:11" s="3" customFormat="1" ht="14.1" customHeight="1">
      <c r="A41" s="216"/>
      <c r="B41" s="216"/>
      <c r="C41" s="216"/>
      <c r="D41" s="216"/>
      <c r="E41" s="216"/>
      <c r="F41" s="216"/>
    </row>
    <row r="42" spans="1:11" s="3" customFormat="1" ht="14.1" customHeight="1">
      <c r="B42" s="216"/>
      <c r="C42" s="216"/>
      <c r="D42" s="216"/>
      <c r="E42" s="216"/>
      <c r="F42" s="216"/>
    </row>
    <row r="43" spans="1:11" s="3" customFormat="1" ht="14.1" customHeight="1">
      <c r="B43" s="216"/>
      <c r="C43" s="216"/>
      <c r="D43" s="216"/>
      <c r="E43" s="216"/>
      <c r="F43" s="216"/>
    </row>
    <row r="44" spans="1:11" s="3" customFormat="1" ht="14.1" customHeight="1">
      <c r="B44" s="218"/>
      <c r="C44" s="218"/>
      <c r="D44" s="218"/>
      <c r="E44" s="218"/>
      <c r="F44" s="218"/>
    </row>
    <row r="45" spans="1:11" s="3" customFormat="1" ht="14.1" customHeight="1">
      <c r="B45" s="218"/>
      <c r="C45" s="218"/>
      <c r="D45" s="218"/>
      <c r="E45" s="218"/>
      <c r="F45" s="218"/>
    </row>
    <row r="46" spans="1:11" s="3" customFormat="1" ht="14.1" customHeight="1">
      <c r="B46" s="218"/>
      <c r="C46" s="218"/>
      <c r="D46" s="218"/>
      <c r="E46" s="218"/>
      <c r="F46" s="218"/>
    </row>
  </sheetData>
  <phoneticPr fontId="3" type="noConversion"/>
  <hyperlinks>
    <hyperlink ref="H4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zoomScaleNormal="100" workbookViewId="0">
      <selection activeCell="P6" sqref="P6"/>
    </sheetView>
  </sheetViews>
  <sheetFormatPr baseColWidth="10" defaultRowHeight="12.75"/>
  <cols>
    <col min="1" max="1" width="40.7109375" style="8" customWidth="1"/>
    <col min="2" max="6" width="10.28515625" style="8" customWidth="1"/>
    <col min="7" max="7" width="11.42578125" style="8"/>
    <col min="8" max="8" width="12.7109375" style="8" customWidth="1"/>
    <col min="9" max="11" width="17.140625" style="8" customWidth="1"/>
    <col min="12" max="16384" width="11.42578125" style="8"/>
  </cols>
  <sheetData>
    <row r="1" spans="1:18" ht="13.5" thickBot="1">
      <c r="A1" s="1" t="s">
        <v>95</v>
      </c>
      <c r="B1" s="2"/>
      <c r="C1" s="2"/>
      <c r="D1" s="2"/>
      <c r="E1" s="2"/>
      <c r="F1" s="2"/>
      <c r="G1" s="3"/>
      <c r="H1" s="3"/>
    </row>
    <row r="2" spans="1:18" ht="14.25">
      <c r="I2" s="196" t="s">
        <v>261</v>
      </c>
    </row>
    <row r="3" spans="1:18" ht="14.1" customHeight="1">
      <c r="A3" s="37" t="s">
        <v>227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>
      <c r="A5" s="38" t="s">
        <v>96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9.9499999999999993" customHeight="1">
      <c r="A6" s="5"/>
      <c r="B6" s="12"/>
      <c r="C6" s="12"/>
      <c r="D6" s="12"/>
      <c r="E6" s="12"/>
      <c r="F6" s="1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95" customHeight="1">
      <c r="A7" s="117"/>
      <c r="B7" s="117">
        <v>2010</v>
      </c>
      <c r="C7" s="117">
        <v>2011</v>
      </c>
      <c r="D7" s="117">
        <v>2012</v>
      </c>
      <c r="E7" s="117">
        <v>2013</v>
      </c>
      <c r="F7" s="117">
        <v>2014</v>
      </c>
      <c r="H7" s="226"/>
      <c r="I7" s="226"/>
      <c r="J7" s="226"/>
      <c r="K7" s="218"/>
      <c r="L7" s="3"/>
      <c r="M7" s="3"/>
      <c r="N7" s="3"/>
      <c r="O7" s="3"/>
      <c r="P7" s="3"/>
      <c r="Q7" s="3"/>
      <c r="R7" s="3"/>
    </row>
    <row r="8" spans="1:18" s="32" customFormat="1" ht="14.1" customHeight="1">
      <c r="A8" s="246"/>
      <c r="B8" s="246"/>
      <c r="C8" s="246"/>
      <c r="D8" s="246"/>
      <c r="E8" s="246"/>
      <c r="F8" s="246"/>
      <c r="H8" s="218"/>
      <c r="I8" s="56"/>
      <c r="J8" s="56"/>
      <c r="K8" s="56"/>
      <c r="L8" s="5"/>
      <c r="M8" s="5"/>
      <c r="N8" s="5"/>
      <c r="O8" s="5"/>
      <c r="P8" s="5"/>
      <c r="Q8" s="5"/>
      <c r="R8" s="5"/>
    </row>
    <row r="9" spans="1:18" ht="14.1" customHeight="1">
      <c r="A9" s="314" t="s">
        <v>292</v>
      </c>
      <c r="B9" s="242">
        <v>3506387.5249999999</v>
      </c>
      <c r="C9" s="242">
        <v>3367464.5619999999</v>
      </c>
      <c r="D9" s="242">
        <v>3110426.5929999999</v>
      </c>
      <c r="E9" s="242">
        <v>3195534.4479999999</v>
      </c>
      <c r="F9" s="306">
        <v>3304280.9470000002</v>
      </c>
      <c r="G9" s="222"/>
      <c r="H9" s="36"/>
      <c r="I9" s="218"/>
      <c r="J9" s="218"/>
      <c r="K9" s="218"/>
      <c r="L9" s="3"/>
      <c r="M9" s="3"/>
      <c r="P9" s="3"/>
      <c r="Q9" s="3"/>
      <c r="R9" s="3"/>
    </row>
    <row r="10" spans="1:18" ht="14.1" customHeight="1">
      <c r="A10" s="315" t="s">
        <v>32</v>
      </c>
      <c r="B10" s="316">
        <v>346520.64199999999</v>
      </c>
      <c r="C10" s="316">
        <v>330315.99800000002</v>
      </c>
      <c r="D10" s="242">
        <v>257421.196</v>
      </c>
      <c r="E10" s="242">
        <v>254687.31099999999</v>
      </c>
      <c r="F10" s="306">
        <v>274031.36300000001</v>
      </c>
      <c r="G10" s="222"/>
      <c r="H10" s="218"/>
      <c r="I10" s="218"/>
      <c r="J10" s="218"/>
      <c r="K10" s="218"/>
      <c r="L10" s="3"/>
      <c r="M10" s="3"/>
      <c r="P10" s="3"/>
      <c r="Q10" s="3"/>
      <c r="R10" s="3"/>
    </row>
    <row r="11" spans="1:18" ht="24" customHeight="1">
      <c r="A11" s="233" t="s">
        <v>354</v>
      </c>
      <c r="B11" s="306">
        <v>1719738.6410000001</v>
      </c>
      <c r="C11" s="308">
        <v>1588070.371</v>
      </c>
      <c r="D11" s="306">
        <v>1536530.4350000001</v>
      </c>
      <c r="E11" s="306">
        <v>1643235.6070000001</v>
      </c>
      <c r="F11" s="306">
        <v>1726711.852</v>
      </c>
      <c r="G11" s="222"/>
      <c r="H11" s="218"/>
      <c r="I11" s="152"/>
      <c r="J11" s="152"/>
      <c r="K11" s="152"/>
      <c r="L11" s="14"/>
      <c r="M11" s="14"/>
      <c r="P11" s="3"/>
      <c r="Q11" s="3"/>
      <c r="R11" s="3"/>
    </row>
    <row r="12" spans="1:18" ht="14.1" customHeight="1">
      <c r="A12" s="317" t="s">
        <v>33</v>
      </c>
      <c r="B12" s="308">
        <v>1440128.2420000001</v>
      </c>
      <c r="C12" s="308">
        <v>1449078.193</v>
      </c>
      <c r="D12" s="306">
        <v>1316474.9620000001</v>
      </c>
      <c r="E12" s="306">
        <v>1297611.53</v>
      </c>
      <c r="F12" s="306">
        <v>1303537.7320000001</v>
      </c>
      <c r="G12" s="222"/>
      <c r="H12" s="243"/>
      <c r="I12" s="237"/>
      <c r="J12" s="237"/>
      <c r="K12" s="237"/>
      <c r="L12" s="44"/>
      <c r="M12" s="44"/>
      <c r="P12" s="3"/>
      <c r="Q12" s="3"/>
      <c r="R12" s="3"/>
    </row>
    <row r="13" spans="1:18" ht="14.1" customHeight="1">
      <c r="A13" s="43"/>
      <c r="B13" s="306"/>
      <c r="C13" s="308"/>
      <c r="D13" s="306"/>
      <c r="E13" s="306"/>
      <c r="F13" s="306"/>
      <c r="G13" s="180"/>
      <c r="H13" s="244"/>
      <c r="I13" s="237"/>
      <c r="J13" s="237"/>
      <c r="K13" s="237"/>
      <c r="L13" s="44"/>
      <c r="M13" s="44"/>
      <c r="P13" s="3"/>
      <c r="Q13" s="3"/>
      <c r="R13" s="3"/>
    </row>
    <row r="14" spans="1:18" ht="14.1" customHeight="1">
      <c r="A14" s="314" t="s">
        <v>293</v>
      </c>
      <c r="B14" s="306">
        <v>1580332.9018270001</v>
      </c>
      <c r="C14" s="242">
        <v>1530200.8089999999</v>
      </c>
      <c r="D14" s="306">
        <v>1421385.8489999999</v>
      </c>
      <c r="E14" s="306">
        <v>1388505.2560000001</v>
      </c>
      <c r="F14" s="306">
        <v>1372743.041</v>
      </c>
      <c r="G14" s="210"/>
      <c r="H14" s="245"/>
      <c r="I14" s="237"/>
      <c r="J14" s="237"/>
      <c r="K14" s="237"/>
      <c r="L14" s="44"/>
      <c r="M14" s="44"/>
      <c r="P14" s="3"/>
      <c r="Q14" s="3"/>
      <c r="R14" s="3"/>
    </row>
    <row r="15" spans="1:18" ht="14.1" customHeight="1">
      <c r="A15" s="315" t="s">
        <v>63</v>
      </c>
      <c r="B15" s="306">
        <v>64609.496701999997</v>
      </c>
      <c r="C15" s="308">
        <v>68123.233999999997</v>
      </c>
      <c r="D15" s="306">
        <v>51509.900999999998</v>
      </c>
      <c r="E15" s="306">
        <v>53598.803</v>
      </c>
      <c r="F15" s="306">
        <v>52372.762999999999</v>
      </c>
      <c r="G15" s="180"/>
      <c r="H15" s="200"/>
      <c r="I15" s="44"/>
      <c r="J15" s="44"/>
      <c r="K15" s="44"/>
      <c r="L15" s="44"/>
      <c r="M15" s="44"/>
      <c r="P15" s="3"/>
      <c r="Q15" s="3"/>
      <c r="R15" s="3"/>
    </row>
    <row r="16" spans="1:18" s="228" customFormat="1" ht="14.1" customHeight="1">
      <c r="A16" s="315" t="s">
        <v>64</v>
      </c>
      <c r="B16" s="306">
        <v>278192.86080600001</v>
      </c>
      <c r="C16" s="308">
        <v>274832.33</v>
      </c>
      <c r="D16" s="306">
        <v>294288.63199999998</v>
      </c>
      <c r="E16" s="306">
        <v>289796.71500000003</v>
      </c>
      <c r="F16" s="306">
        <v>259035.348</v>
      </c>
      <c r="G16" s="180"/>
      <c r="H16" s="200"/>
      <c r="I16" s="44"/>
      <c r="J16" s="44"/>
      <c r="K16" s="44"/>
      <c r="L16" s="44"/>
      <c r="M16" s="44"/>
      <c r="P16" s="229"/>
      <c r="Q16" s="229"/>
      <c r="R16" s="229"/>
    </row>
    <row r="17" spans="1:18" s="228" customFormat="1" ht="14.1" customHeight="1">
      <c r="A17" s="315" t="s">
        <v>65</v>
      </c>
      <c r="B17" s="306">
        <v>289228.21715600003</v>
      </c>
      <c r="C17" s="308">
        <v>298853.54399999999</v>
      </c>
      <c r="D17" s="306">
        <v>294133.50699999998</v>
      </c>
      <c r="E17" s="306">
        <v>278613.28700000001</v>
      </c>
      <c r="F17" s="306">
        <v>298008.95699999999</v>
      </c>
      <c r="G17" s="180"/>
      <c r="H17" s="200"/>
      <c r="I17" s="44"/>
      <c r="J17" s="44"/>
      <c r="K17" s="44"/>
      <c r="L17" s="44"/>
      <c r="M17" s="44"/>
      <c r="P17" s="229"/>
      <c r="Q17" s="229"/>
      <c r="R17" s="229"/>
    </row>
    <row r="18" spans="1:18" s="228" customFormat="1" ht="24" customHeight="1">
      <c r="A18" s="307" t="s">
        <v>355</v>
      </c>
      <c r="B18" s="306">
        <v>147769.26740400001</v>
      </c>
      <c r="C18" s="308">
        <v>150618.84899999999</v>
      </c>
      <c r="D18" s="306">
        <v>106457.63800000001</v>
      </c>
      <c r="E18" s="306">
        <v>127835.003</v>
      </c>
      <c r="F18" s="306">
        <v>93693.358999999997</v>
      </c>
      <c r="G18" s="180"/>
      <c r="H18" s="200"/>
      <c r="I18" s="44"/>
      <c r="J18" s="44"/>
      <c r="K18" s="44"/>
      <c r="L18" s="44"/>
      <c r="M18" s="44"/>
      <c r="P18" s="229"/>
      <c r="Q18" s="229"/>
      <c r="R18" s="229"/>
    </row>
    <row r="19" spans="1:18" s="228" customFormat="1" ht="33.950000000000003" customHeight="1">
      <c r="A19" s="307" t="s">
        <v>365</v>
      </c>
      <c r="B19" s="306">
        <v>30421.756801</v>
      </c>
      <c r="C19" s="308">
        <v>25249.983</v>
      </c>
      <c r="D19" s="306">
        <v>22013.473000000002</v>
      </c>
      <c r="E19" s="306">
        <v>19172.851999999999</v>
      </c>
      <c r="F19" s="306">
        <v>19039.625</v>
      </c>
      <c r="G19" s="180"/>
      <c r="H19" s="200"/>
      <c r="I19" s="44"/>
      <c r="J19" s="44"/>
      <c r="K19" s="44"/>
      <c r="L19" s="44"/>
      <c r="M19" s="44"/>
      <c r="P19" s="229"/>
      <c r="Q19" s="229"/>
      <c r="R19" s="229"/>
    </row>
    <row r="20" spans="1:18" s="228" customFormat="1" ht="14.1" customHeight="1">
      <c r="A20" s="315" t="s">
        <v>40</v>
      </c>
      <c r="B20" s="306">
        <v>228926.12994399999</v>
      </c>
      <c r="C20" s="308">
        <v>208194.796</v>
      </c>
      <c r="D20" s="306">
        <v>151267.93100000001</v>
      </c>
      <c r="E20" s="306">
        <v>136324.614</v>
      </c>
      <c r="F20" s="306">
        <v>130828.008</v>
      </c>
      <c r="G20" s="180"/>
      <c r="H20" s="200"/>
      <c r="I20" s="44"/>
      <c r="J20" s="44"/>
      <c r="K20" s="44"/>
      <c r="L20" s="44"/>
      <c r="M20" s="44"/>
      <c r="P20" s="229"/>
      <c r="Q20" s="229"/>
      <c r="R20" s="229"/>
    </row>
    <row r="21" spans="1:18" s="228" customFormat="1" ht="14.1" customHeight="1">
      <c r="A21" s="315" t="s">
        <v>41</v>
      </c>
      <c r="B21" s="306">
        <v>91944.729793999999</v>
      </c>
      <c r="C21" s="308">
        <v>74535.847999999998</v>
      </c>
      <c r="D21" s="306">
        <v>70233.991999999998</v>
      </c>
      <c r="E21" s="306">
        <v>65699.453999999998</v>
      </c>
      <c r="F21" s="306">
        <v>82049.817999999999</v>
      </c>
      <c r="G21" s="180"/>
      <c r="H21" s="200"/>
      <c r="I21" s="44"/>
      <c r="J21" s="44"/>
      <c r="K21" s="44"/>
      <c r="L21" s="44"/>
      <c r="M21" s="44"/>
      <c r="P21" s="229"/>
      <c r="Q21" s="229"/>
      <c r="R21" s="229"/>
    </row>
    <row r="22" spans="1:18" s="228" customFormat="1" ht="14.1" customHeight="1">
      <c r="A22" s="315" t="s">
        <v>42</v>
      </c>
      <c r="B22" s="306">
        <v>116417.442276</v>
      </c>
      <c r="C22" s="308">
        <v>114430.42200000001</v>
      </c>
      <c r="D22" s="306">
        <v>139478.48800000001</v>
      </c>
      <c r="E22" s="306">
        <v>129037.63800000001</v>
      </c>
      <c r="F22" s="306">
        <v>108701.891</v>
      </c>
      <c r="G22" s="180"/>
      <c r="H22" s="200"/>
      <c r="I22" s="44"/>
      <c r="J22" s="44"/>
      <c r="K22" s="44"/>
      <c r="L22" s="44"/>
      <c r="M22" s="44"/>
      <c r="P22" s="229"/>
      <c r="Q22" s="229"/>
      <c r="R22" s="229"/>
    </row>
    <row r="23" spans="1:18" s="228" customFormat="1" ht="24" customHeight="1">
      <c r="A23" s="307" t="s">
        <v>356</v>
      </c>
      <c r="B23" s="306">
        <v>82506.582343000002</v>
      </c>
      <c r="C23" s="308">
        <v>68505.506999999998</v>
      </c>
      <c r="D23" s="306">
        <v>61562.123</v>
      </c>
      <c r="E23" s="306">
        <v>58735.055</v>
      </c>
      <c r="F23" s="306">
        <v>70679.127999999997</v>
      </c>
      <c r="G23" s="180"/>
      <c r="H23" s="200"/>
      <c r="I23" s="44"/>
      <c r="J23" s="44"/>
      <c r="K23" s="44"/>
      <c r="L23" s="44"/>
      <c r="M23" s="44"/>
      <c r="P23" s="229"/>
      <c r="Q23" s="229"/>
      <c r="R23" s="229"/>
    </row>
    <row r="24" spans="1:18" s="228" customFormat="1" ht="14.1" customHeight="1">
      <c r="A24" s="315" t="s">
        <v>43</v>
      </c>
      <c r="B24" s="306">
        <v>56911.553521000002</v>
      </c>
      <c r="C24" s="308">
        <v>54422.728000000003</v>
      </c>
      <c r="D24" s="306">
        <v>45727.216</v>
      </c>
      <c r="E24" s="306">
        <v>42257.741000000002</v>
      </c>
      <c r="F24" s="306">
        <v>51467.839999999997</v>
      </c>
      <c r="G24" s="180"/>
      <c r="H24" s="200"/>
      <c r="I24" s="44"/>
      <c r="J24" s="44"/>
      <c r="K24" s="44"/>
      <c r="L24" s="44"/>
      <c r="M24" s="44"/>
      <c r="P24" s="229"/>
      <c r="Q24" s="229"/>
      <c r="R24" s="229"/>
    </row>
    <row r="25" spans="1:18" s="228" customFormat="1" ht="33.950000000000003" customHeight="1">
      <c r="A25" s="307" t="s">
        <v>364</v>
      </c>
      <c r="B25" s="306">
        <v>45795.778543</v>
      </c>
      <c r="C25" s="308">
        <v>48110.188999999998</v>
      </c>
      <c r="D25" s="306">
        <v>43448.985999999997</v>
      </c>
      <c r="E25" s="306">
        <v>31946.161</v>
      </c>
      <c r="F25" s="306">
        <v>26137.861000000001</v>
      </c>
      <c r="G25" s="180"/>
      <c r="H25" s="200"/>
      <c r="I25" s="44"/>
      <c r="J25" s="44"/>
      <c r="K25" s="44"/>
      <c r="L25" s="44"/>
      <c r="M25" s="44"/>
      <c r="P25" s="229"/>
      <c r="Q25" s="229"/>
      <c r="R25" s="229"/>
    </row>
    <row r="26" spans="1:18" s="228" customFormat="1" ht="14.1" customHeight="1">
      <c r="A26" s="315" t="s">
        <v>44</v>
      </c>
      <c r="B26" s="306">
        <v>139582.15411199999</v>
      </c>
      <c r="C26" s="308">
        <v>137264.94500000001</v>
      </c>
      <c r="D26" s="306">
        <v>133886.64600000001</v>
      </c>
      <c r="E26" s="306">
        <v>147643.06599999999</v>
      </c>
      <c r="F26" s="306">
        <v>171731.098</v>
      </c>
      <c r="G26" s="180"/>
      <c r="H26" s="200"/>
      <c r="I26" s="44"/>
      <c r="J26" s="44"/>
      <c r="K26" s="44"/>
      <c r="L26" s="44"/>
      <c r="M26" s="44"/>
      <c r="P26" s="229"/>
      <c r="Q26" s="229"/>
      <c r="R26" s="229"/>
    </row>
    <row r="27" spans="1:18" s="228" customFormat="1" ht="24" customHeight="1">
      <c r="A27" s="307" t="s">
        <v>289</v>
      </c>
      <c r="B27" s="306">
        <v>8026.932425</v>
      </c>
      <c r="C27" s="308">
        <v>7058.4340000000002</v>
      </c>
      <c r="D27" s="306">
        <v>7377.3159999999998</v>
      </c>
      <c r="E27" s="306">
        <v>7844.8670000000002</v>
      </c>
      <c r="F27" s="306">
        <v>8997.3449999999993</v>
      </c>
      <c r="G27" s="180"/>
      <c r="H27" s="200"/>
      <c r="I27" s="44"/>
      <c r="J27" s="44"/>
      <c r="K27" s="44"/>
      <c r="L27" s="44"/>
      <c r="M27" s="44"/>
      <c r="P27" s="229"/>
      <c r="Q27" s="229"/>
      <c r="R27" s="229"/>
    </row>
    <row r="28" spans="1:18" ht="14.1" customHeight="1">
      <c r="A28" s="46"/>
      <c r="B28" s="13"/>
      <c r="C28" s="47"/>
      <c r="D28" s="13"/>
      <c r="E28" s="14"/>
      <c r="F28" s="14"/>
      <c r="H28" s="43"/>
      <c r="I28" s="44"/>
      <c r="J28" s="44"/>
      <c r="K28" s="44"/>
      <c r="L28" s="44"/>
      <c r="M28" s="44"/>
      <c r="N28" s="3"/>
      <c r="O28" s="3"/>
      <c r="P28" s="3"/>
      <c r="Q28" s="3"/>
      <c r="R28" s="3"/>
    </row>
    <row r="29" spans="1:18" ht="14.1" customHeight="1">
      <c r="A29" s="29" t="s">
        <v>328</v>
      </c>
      <c r="B29" s="30"/>
      <c r="C29" s="30"/>
      <c r="D29" s="30"/>
      <c r="E29" s="30"/>
      <c r="F29" s="31"/>
      <c r="H29" s="43"/>
      <c r="I29" s="44"/>
      <c r="J29" s="44"/>
      <c r="K29" s="44"/>
      <c r="L29" s="44"/>
      <c r="M29" s="44"/>
      <c r="N29" s="3"/>
      <c r="O29" s="3"/>
      <c r="P29" s="3"/>
      <c r="Q29" s="3"/>
      <c r="R29" s="3"/>
    </row>
    <row r="30" spans="1:18" ht="14.1" customHeight="1">
      <c r="A30" s="132" t="s">
        <v>372</v>
      </c>
      <c r="B30" s="228"/>
      <c r="C30" s="228"/>
      <c r="D30" s="228"/>
      <c r="E30" s="228"/>
      <c r="F30" s="247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9.9499999999999993" customHeight="1">
      <c r="A31" s="132" t="s">
        <v>295</v>
      </c>
      <c r="B31" s="228"/>
      <c r="C31" s="228"/>
      <c r="D31" s="228"/>
      <c r="E31" s="228"/>
      <c r="F31" s="247"/>
      <c r="G31" s="48"/>
      <c r="K31" s="3"/>
      <c r="L31" s="3"/>
      <c r="M31" s="3"/>
      <c r="N31" s="3"/>
      <c r="O31" s="3"/>
      <c r="P31" s="3"/>
      <c r="Q31" s="3"/>
      <c r="R31" s="3"/>
    </row>
    <row r="32" spans="1:18" s="220" customFormat="1" ht="9.9499999999999993" customHeight="1">
      <c r="A32" s="132" t="s">
        <v>296</v>
      </c>
      <c r="B32" s="228"/>
      <c r="C32" s="228"/>
      <c r="D32" s="228"/>
      <c r="E32" s="228"/>
      <c r="F32" s="247"/>
      <c r="G32" s="48"/>
      <c r="K32" s="221"/>
      <c r="L32" s="221"/>
      <c r="M32" s="221"/>
      <c r="N32" s="221"/>
      <c r="O32" s="221"/>
      <c r="P32" s="221"/>
      <c r="Q32" s="221"/>
      <c r="R32" s="221"/>
    </row>
    <row r="33" spans="1:18" ht="12" customHeight="1">
      <c r="A33" s="132"/>
      <c r="B33" s="228"/>
      <c r="C33" s="228"/>
      <c r="D33" s="228"/>
      <c r="E33" s="228"/>
      <c r="F33" s="228"/>
      <c r="G33" s="48"/>
      <c r="H33" s="42"/>
      <c r="I33" s="48"/>
      <c r="J33" s="48"/>
      <c r="K33" s="3"/>
      <c r="L33" s="3"/>
      <c r="M33" s="3"/>
      <c r="N33" s="3"/>
      <c r="O33" s="3"/>
      <c r="P33" s="3"/>
      <c r="Q33" s="3"/>
      <c r="R33" s="3"/>
    </row>
    <row r="34" spans="1:18" s="224" customFormat="1" ht="12" customHeight="1">
      <c r="G34" s="48"/>
      <c r="H34" s="42"/>
      <c r="I34" s="48"/>
      <c r="J34" s="48"/>
      <c r="K34" s="225"/>
      <c r="L34" s="225"/>
      <c r="M34" s="225"/>
      <c r="N34" s="225"/>
      <c r="O34" s="225"/>
      <c r="P34" s="225"/>
      <c r="Q34" s="225"/>
      <c r="R34" s="225"/>
    </row>
    <row r="35" spans="1:18" ht="12" customHeight="1">
      <c r="G35" s="48"/>
      <c r="H35" s="42"/>
      <c r="I35" s="48"/>
      <c r="J35" s="48"/>
      <c r="K35" s="3"/>
      <c r="L35" s="3"/>
      <c r="M35" s="3"/>
      <c r="N35" s="3"/>
      <c r="O35" s="3"/>
      <c r="P35" s="3"/>
      <c r="Q35" s="3"/>
      <c r="R35" s="3"/>
    </row>
    <row r="36" spans="1:18" s="3" customFormat="1" ht="14.1" customHeight="1">
      <c r="B36" s="52"/>
      <c r="C36" s="52"/>
      <c r="D36" s="52"/>
      <c r="E36" s="52"/>
      <c r="F36" s="52"/>
    </row>
  </sheetData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6" sqref="P6"/>
    </sheetView>
  </sheetViews>
  <sheetFormatPr baseColWidth="10" defaultRowHeight="12.75"/>
  <cols>
    <col min="1" max="1" width="42.140625" style="380" customWidth="1"/>
    <col min="2" max="6" width="10" style="380" customWidth="1"/>
    <col min="7" max="8" width="11.42578125" style="380"/>
    <col min="9" max="9" width="45.5703125" style="380" customWidth="1"/>
    <col min="10" max="10" width="8.85546875" style="380" customWidth="1"/>
    <col min="11" max="16384" width="11.42578125" style="380"/>
  </cols>
  <sheetData>
    <row r="1" spans="1:10" ht="13.5" thickBot="1">
      <c r="A1" s="1" t="s">
        <v>95</v>
      </c>
      <c r="B1" s="2"/>
      <c r="C1" s="2"/>
      <c r="D1" s="2"/>
      <c r="E1" s="2"/>
      <c r="F1" s="2"/>
      <c r="G1" s="381"/>
      <c r="H1" s="381"/>
    </row>
    <row r="2" spans="1:10" ht="14.25">
      <c r="I2" s="196" t="s">
        <v>261</v>
      </c>
    </row>
    <row r="3" spans="1:10">
      <c r="A3" s="94"/>
    </row>
    <row r="4" spans="1:10">
      <c r="A4" s="94"/>
    </row>
    <row r="5" spans="1:10" ht="15">
      <c r="A5" s="394" t="s">
        <v>428</v>
      </c>
      <c r="B5" s="395"/>
      <c r="C5" s="395"/>
      <c r="D5" s="395"/>
      <c r="E5" s="395"/>
      <c r="F5" s="395"/>
      <c r="J5" s="46"/>
    </row>
    <row r="6" spans="1:10" ht="15">
      <c r="A6" s="382"/>
      <c r="B6" s="383"/>
      <c r="C6" s="383"/>
      <c r="D6" s="383"/>
      <c r="E6" s="383"/>
      <c r="F6" s="383"/>
      <c r="I6" s="248"/>
      <c r="J6" s="46"/>
    </row>
    <row r="7" spans="1:10" ht="15">
      <c r="A7" s="382"/>
      <c r="B7" s="383"/>
      <c r="C7" s="383"/>
      <c r="D7" s="383"/>
      <c r="E7" s="383"/>
      <c r="F7" s="383"/>
      <c r="I7" s="248"/>
      <c r="J7" s="46"/>
    </row>
    <row r="8" spans="1:10" ht="15">
      <c r="A8" s="394" t="s">
        <v>281</v>
      </c>
      <c r="B8" s="394"/>
      <c r="C8" s="394"/>
      <c r="D8" s="394"/>
      <c r="E8" s="394"/>
      <c r="F8" s="394"/>
      <c r="I8" s="248" t="s">
        <v>37</v>
      </c>
      <c r="J8" s="46"/>
    </row>
    <row r="9" spans="1:10" ht="15">
      <c r="A9" s="382"/>
      <c r="B9" s="383"/>
      <c r="C9" s="383"/>
      <c r="D9" s="383"/>
      <c r="E9" s="383"/>
      <c r="F9" s="383"/>
      <c r="I9" s="248"/>
      <c r="J9" s="46"/>
    </row>
    <row r="10" spans="1:10" ht="15">
      <c r="A10" s="382"/>
      <c r="B10" s="383"/>
      <c r="C10" s="383"/>
      <c r="D10" s="383"/>
      <c r="E10" s="383"/>
      <c r="F10" s="383"/>
      <c r="I10" s="384" t="s">
        <v>292</v>
      </c>
    </row>
    <row r="11" spans="1:10" ht="15">
      <c r="A11" s="382"/>
      <c r="B11" s="383"/>
      <c r="C11" s="383"/>
      <c r="D11" s="383"/>
      <c r="E11" s="383"/>
      <c r="F11" s="383"/>
      <c r="I11" s="46" t="s">
        <v>32</v>
      </c>
      <c r="J11" s="385">
        <v>8.2932222591059229E-2</v>
      </c>
    </row>
    <row r="12" spans="1:10" ht="15">
      <c r="A12" s="382"/>
      <c r="B12" s="383"/>
      <c r="C12" s="383"/>
      <c r="D12" s="383"/>
      <c r="E12" s="383"/>
      <c r="F12" s="383"/>
      <c r="I12" s="46" t="s">
        <v>33</v>
      </c>
      <c r="J12" s="385">
        <v>0.39449966661687741</v>
      </c>
    </row>
    <row r="13" spans="1:10" ht="15">
      <c r="A13" s="382"/>
      <c r="B13" s="383"/>
      <c r="C13" s="383"/>
      <c r="D13" s="383"/>
      <c r="E13" s="383"/>
      <c r="F13" s="383"/>
      <c r="I13" s="46" t="s">
        <v>294</v>
      </c>
      <c r="J13" s="385">
        <v>0.52256811079206333</v>
      </c>
    </row>
    <row r="14" spans="1:10" ht="15">
      <c r="A14" s="382"/>
      <c r="B14" s="383"/>
      <c r="C14" s="383"/>
      <c r="D14" s="383"/>
      <c r="E14" s="383"/>
      <c r="F14" s="383"/>
      <c r="I14" s="248"/>
      <c r="J14" s="386"/>
    </row>
    <row r="15" spans="1:10" ht="15">
      <c r="A15" s="382"/>
      <c r="B15" s="383"/>
      <c r="C15" s="383"/>
      <c r="D15" s="383"/>
      <c r="E15" s="383"/>
      <c r="F15" s="383"/>
      <c r="I15" s="248"/>
      <c r="J15" s="46"/>
    </row>
    <row r="16" spans="1:10" ht="15">
      <c r="A16" s="382"/>
      <c r="B16" s="383"/>
      <c r="C16" s="383"/>
      <c r="D16" s="383"/>
      <c r="E16" s="383"/>
      <c r="F16" s="383"/>
      <c r="I16" s="248"/>
      <c r="J16" s="46"/>
    </row>
    <row r="17" spans="1:10" ht="15">
      <c r="A17" s="382"/>
      <c r="B17" s="383"/>
      <c r="C17" s="383"/>
      <c r="D17" s="383"/>
      <c r="E17" s="383"/>
      <c r="F17" s="383"/>
      <c r="I17" s="248"/>
      <c r="J17" s="46"/>
    </row>
    <row r="18" spans="1:10" ht="15">
      <c r="A18" s="382"/>
      <c r="B18" s="383"/>
      <c r="C18" s="383"/>
      <c r="D18" s="383"/>
      <c r="E18" s="383"/>
      <c r="F18" s="383"/>
      <c r="I18" s="248"/>
      <c r="J18" s="46"/>
    </row>
    <row r="19" spans="1:10" ht="15">
      <c r="A19" s="394" t="s">
        <v>282</v>
      </c>
      <c r="B19" s="394"/>
      <c r="C19" s="394"/>
      <c r="D19" s="394"/>
      <c r="E19" s="394"/>
      <c r="F19" s="394"/>
      <c r="I19" s="240" t="s">
        <v>293</v>
      </c>
      <c r="J19" s="387">
        <f>'[1]5.2.3'!F14</f>
        <v>1372743.041</v>
      </c>
    </row>
    <row r="20" spans="1:10">
      <c r="B20" s="118"/>
      <c r="C20" s="118"/>
      <c r="D20" s="118"/>
      <c r="I20" s="46" t="s">
        <v>251</v>
      </c>
      <c r="J20" s="249">
        <v>6.5542819969028705E-3</v>
      </c>
    </row>
    <row r="21" spans="1:10">
      <c r="A21" s="12"/>
      <c r="B21" s="12"/>
      <c r="C21" s="12"/>
      <c r="D21" s="12"/>
      <c r="I21" s="46" t="s">
        <v>423</v>
      </c>
      <c r="J21" s="249">
        <v>1.386976617716469E-2</v>
      </c>
    </row>
    <row r="22" spans="1:10">
      <c r="A22" s="12"/>
      <c r="B22" s="12"/>
      <c r="C22" s="12"/>
      <c r="D22" s="12"/>
      <c r="I22" s="46" t="s">
        <v>424</v>
      </c>
      <c r="J22" s="249">
        <v>1.9040607177989693E-2</v>
      </c>
    </row>
    <row r="23" spans="1:10">
      <c r="A23" s="12"/>
      <c r="B23" s="12"/>
      <c r="C23" s="12"/>
      <c r="D23" s="12"/>
      <c r="I23" s="46" t="s">
        <v>43</v>
      </c>
      <c r="J23" s="249">
        <v>3.7492697804905495E-2</v>
      </c>
    </row>
    <row r="24" spans="1:10">
      <c r="A24" s="12"/>
      <c r="B24" s="12"/>
      <c r="C24" s="12"/>
      <c r="D24" s="12"/>
      <c r="I24" s="46" t="s">
        <v>63</v>
      </c>
      <c r="J24" s="249">
        <v>3.8151905663166279E-2</v>
      </c>
    </row>
    <row r="25" spans="1:10">
      <c r="A25" s="71"/>
      <c r="B25" s="12"/>
      <c r="C25" s="12"/>
      <c r="D25" s="12"/>
      <c r="I25" s="46" t="s">
        <v>425</v>
      </c>
      <c r="J25" s="249">
        <v>5.1487515062187079E-2</v>
      </c>
    </row>
    <row r="26" spans="1:10">
      <c r="A26" s="119"/>
      <c r="B26" s="12"/>
      <c r="C26" s="12"/>
      <c r="D26" s="12"/>
      <c r="I26" s="46" t="s">
        <v>41</v>
      </c>
      <c r="J26" s="249">
        <v>5.9770704020636882E-2</v>
      </c>
    </row>
    <row r="27" spans="1:10">
      <c r="A27" s="12"/>
      <c r="B27" s="12"/>
      <c r="C27" s="12"/>
      <c r="D27" s="12"/>
      <c r="I27" s="46" t="s">
        <v>426</v>
      </c>
      <c r="J27" s="249">
        <v>6.8252656325066732E-2</v>
      </c>
    </row>
    <row r="28" spans="1:10">
      <c r="A28" s="12"/>
      <c r="B28" s="12"/>
      <c r="C28" s="12"/>
      <c r="D28" s="12"/>
      <c r="I28" s="46" t="s">
        <v>42</v>
      </c>
      <c r="J28" s="249">
        <v>7.9185898418988973E-2</v>
      </c>
    </row>
    <row r="29" spans="1:10">
      <c r="A29" s="12"/>
      <c r="B29" s="12"/>
      <c r="C29" s="12"/>
      <c r="D29" s="12"/>
      <c r="I29" s="46" t="s">
        <v>40</v>
      </c>
      <c r="J29" s="249">
        <v>9.5304076649841127E-2</v>
      </c>
    </row>
    <row r="30" spans="1:10">
      <c r="A30" s="381"/>
      <c r="B30" s="381"/>
      <c r="C30" s="381"/>
      <c r="D30" s="381"/>
      <c r="I30" s="46" t="s">
        <v>44</v>
      </c>
      <c r="J30" s="249">
        <v>0.12510068736163421</v>
      </c>
    </row>
    <row r="31" spans="1:10">
      <c r="A31" s="381"/>
      <c r="B31" s="381"/>
      <c r="C31" s="381"/>
      <c r="D31" s="381"/>
      <c r="I31" s="46" t="s">
        <v>64</v>
      </c>
      <c r="J31" s="249">
        <v>0.18869907933483379</v>
      </c>
    </row>
    <row r="32" spans="1:10">
      <c r="A32" s="381"/>
      <c r="B32" s="381"/>
      <c r="C32" s="381"/>
      <c r="D32" s="381"/>
      <c r="I32" s="46" t="s">
        <v>65</v>
      </c>
      <c r="J32" s="249">
        <v>0.21709012400668218</v>
      </c>
    </row>
    <row r="33" spans="1:10">
      <c r="A33" s="381"/>
      <c r="B33" s="381"/>
      <c r="C33" s="381"/>
      <c r="D33" s="381"/>
    </row>
    <row r="34" spans="1:10">
      <c r="A34" s="381"/>
      <c r="B34" s="381"/>
      <c r="C34" s="381"/>
      <c r="D34" s="381"/>
    </row>
    <row r="35" spans="1:10">
      <c r="A35" s="381"/>
      <c r="B35" s="381"/>
      <c r="C35" s="381"/>
      <c r="D35" s="381"/>
    </row>
    <row r="36" spans="1:10">
      <c r="A36" s="381"/>
      <c r="B36" s="381"/>
      <c r="C36" s="381"/>
      <c r="D36" s="381"/>
      <c r="J36" s="14"/>
    </row>
    <row r="37" spans="1:10">
      <c r="A37" s="381"/>
      <c r="B37" s="381"/>
      <c r="C37" s="381"/>
      <c r="D37" s="381"/>
    </row>
    <row r="38" spans="1:10">
      <c r="A38" s="381"/>
      <c r="B38" s="381"/>
      <c r="C38" s="381"/>
      <c r="D38" s="381"/>
    </row>
  </sheetData>
  <mergeCells count="3">
    <mergeCell ref="A5:F5"/>
    <mergeCell ref="A8:F8"/>
    <mergeCell ref="A19:F19"/>
  </mergeCells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zoomScaleNormal="100" workbookViewId="0">
      <selection activeCell="P6" sqref="P6"/>
    </sheetView>
  </sheetViews>
  <sheetFormatPr baseColWidth="10" defaultRowHeight="12.75"/>
  <cols>
    <col min="1" max="1" width="40.7109375" style="8" customWidth="1"/>
    <col min="2" max="6" width="10.28515625" style="8" customWidth="1"/>
    <col min="7" max="8" width="11.42578125" style="8"/>
    <col min="9" max="11" width="16.5703125" style="8" customWidth="1"/>
    <col min="12" max="16384" width="11.42578125" style="8"/>
  </cols>
  <sheetData>
    <row r="1" spans="1:18" ht="13.5" thickBot="1">
      <c r="A1" s="1" t="s">
        <v>95</v>
      </c>
      <c r="B1" s="2"/>
      <c r="C1" s="2"/>
      <c r="D1" s="2"/>
      <c r="E1" s="2"/>
      <c r="F1" s="2"/>
      <c r="G1" s="3"/>
      <c r="H1" s="3"/>
    </row>
    <row r="2" spans="1:18" ht="14.25">
      <c r="I2" s="196" t="s">
        <v>261</v>
      </c>
    </row>
    <row r="3" spans="1:18" ht="14.1" customHeight="1">
      <c r="A3" s="37" t="s">
        <v>221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>
      <c r="A5" s="38" t="s">
        <v>96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9.9499999999999993" customHeight="1">
      <c r="A6" s="5"/>
      <c r="B6" s="12"/>
      <c r="C6" s="12"/>
      <c r="D6" s="12"/>
      <c r="E6" s="12"/>
      <c r="F6" s="1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95" customHeight="1">
      <c r="A7" s="117"/>
      <c r="B7" s="117">
        <v>2010</v>
      </c>
      <c r="C7" s="117">
        <v>2011</v>
      </c>
      <c r="D7" s="117">
        <v>2012</v>
      </c>
      <c r="E7" s="117">
        <v>2013</v>
      </c>
      <c r="F7" s="117">
        <v>2014</v>
      </c>
      <c r="H7" s="226"/>
      <c r="I7" s="218"/>
      <c r="J7" s="218"/>
      <c r="K7" s="3"/>
      <c r="L7" s="3"/>
      <c r="M7" s="3"/>
      <c r="N7" s="3"/>
      <c r="O7" s="3"/>
      <c r="P7" s="3"/>
      <c r="Q7" s="3"/>
      <c r="R7" s="3"/>
    </row>
    <row r="8" spans="1:18" s="32" customFormat="1" ht="14.1" customHeight="1">
      <c r="A8"/>
      <c r="B8"/>
      <c r="C8"/>
      <c r="D8"/>
      <c r="E8"/>
      <c r="F8"/>
      <c r="H8" s="3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4.1" customHeight="1">
      <c r="A9" s="240" t="s">
        <v>292</v>
      </c>
      <c r="B9" s="242">
        <v>1039444.3039919999</v>
      </c>
      <c r="C9" s="242">
        <v>1033956.341669</v>
      </c>
      <c r="D9" s="242">
        <v>941084.13278500002</v>
      </c>
      <c r="E9" s="242">
        <v>975320.04605799995</v>
      </c>
      <c r="F9" s="242">
        <v>976915.16599999997</v>
      </c>
      <c r="G9" s="13"/>
      <c r="H9" s="146"/>
      <c r="I9" s="3"/>
      <c r="J9" s="3"/>
      <c r="K9" s="3"/>
      <c r="L9" s="3"/>
      <c r="M9" s="3"/>
      <c r="P9" s="3"/>
      <c r="Q9" s="3"/>
      <c r="R9" s="3"/>
    </row>
    <row r="10" spans="1:18" ht="14.1" customHeight="1">
      <c r="A10" s="315" t="s">
        <v>32</v>
      </c>
      <c r="B10" s="242">
        <v>151957.837482</v>
      </c>
      <c r="C10" s="242">
        <v>147985.61374100001</v>
      </c>
      <c r="D10" s="242">
        <v>131688.019126</v>
      </c>
      <c r="E10" s="242">
        <v>116712.656908</v>
      </c>
      <c r="F10" s="242">
        <v>126941.928</v>
      </c>
      <c r="G10" s="13"/>
      <c r="H10" s="43"/>
      <c r="I10" s="3"/>
      <c r="J10" s="3"/>
      <c r="K10" s="3"/>
      <c r="L10" s="3"/>
      <c r="M10" s="3"/>
      <c r="P10" s="3"/>
      <c r="Q10" s="3"/>
      <c r="R10" s="3"/>
    </row>
    <row r="11" spans="1:18" ht="24" customHeight="1">
      <c r="A11" s="233" t="s">
        <v>354</v>
      </c>
      <c r="B11" s="306">
        <v>447026.79568500002</v>
      </c>
      <c r="C11" s="306">
        <v>432343.85965499998</v>
      </c>
      <c r="D11" s="306">
        <v>396467.59699599998</v>
      </c>
      <c r="E11" s="306">
        <v>444849.319556</v>
      </c>
      <c r="F11" s="306">
        <v>447959.27500000002</v>
      </c>
      <c r="G11" s="13"/>
      <c r="H11" s="41"/>
      <c r="I11" s="14"/>
      <c r="J11" s="14"/>
      <c r="K11" s="14"/>
      <c r="L11" s="14"/>
      <c r="M11" s="14"/>
      <c r="P11" s="3"/>
      <c r="Q11" s="3"/>
      <c r="R11" s="3"/>
    </row>
    <row r="12" spans="1:18" ht="14.1" customHeight="1">
      <c r="A12" s="317" t="s">
        <v>33</v>
      </c>
      <c r="B12" s="306">
        <v>440459.67082499998</v>
      </c>
      <c r="C12" s="306">
        <v>453626.868273</v>
      </c>
      <c r="D12" s="306">
        <v>412928.51666299999</v>
      </c>
      <c r="E12" s="306">
        <v>413758.069594</v>
      </c>
      <c r="F12" s="306">
        <v>402013.96299999999</v>
      </c>
      <c r="G12" s="13"/>
      <c r="H12" s="43"/>
      <c r="I12" s="44"/>
      <c r="J12" s="44"/>
      <c r="K12" s="44"/>
      <c r="L12" s="44"/>
      <c r="M12" s="44"/>
      <c r="P12" s="3"/>
      <c r="Q12" s="3"/>
      <c r="R12" s="3"/>
    </row>
    <row r="13" spans="1:18" ht="14.1" customHeight="1">
      <c r="A13" s="43"/>
      <c r="B13" s="306"/>
      <c r="C13" s="306"/>
      <c r="D13" s="306"/>
      <c r="E13" s="306"/>
      <c r="F13" s="306"/>
      <c r="G13" s="13"/>
      <c r="H13"/>
      <c r="I13" s="44"/>
      <c r="J13" s="44"/>
      <c r="K13" s="44"/>
      <c r="L13" s="44"/>
      <c r="M13" s="44"/>
      <c r="P13" s="3"/>
      <c r="Q13" s="3"/>
      <c r="R13" s="3"/>
    </row>
    <row r="14" spans="1:18" s="228" customFormat="1" ht="14.1" customHeight="1">
      <c r="A14" s="240" t="s">
        <v>293</v>
      </c>
      <c r="B14" s="242">
        <v>1523373.395514</v>
      </c>
      <c r="C14" s="242">
        <v>1489762.8642780001</v>
      </c>
      <c r="D14" s="242">
        <v>1391453.8160349999</v>
      </c>
      <c r="E14" s="242">
        <v>1372265.828</v>
      </c>
      <c r="F14" s="242">
        <v>1377579.0430000001</v>
      </c>
      <c r="G14" s="13"/>
      <c r="H14"/>
      <c r="I14" s="44"/>
      <c r="J14" s="44"/>
      <c r="K14" s="44"/>
      <c r="L14" s="44"/>
      <c r="M14" s="44"/>
      <c r="P14" s="229"/>
      <c r="Q14" s="229"/>
      <c r="R14" s="229"/>
    </row>
    <row r="15" spans="1:18" s="228" customFormat="1" ht="14.1" customHeight="1">
      <c r="A15" s="315" t="s">
        <v>63</v>
      </c>
      <c r="B15" s="242">
        <v>64987.409336999997</v>
      </c>
      <c r="C15" s="242">
        <v>68333.888946999999</v>
      </c>
      <c r="D15" s="242">
        <v>51643.118828999999</v>
      </c>
      <c r="E15" s="242">
        <v>53511.343999999997</v>
      </c>
      <c r="F15" s="242">
        <v>52507.896999999997</v>
      </c>
      <c r="G15" s="13"/>
      <c r="H15"/>
      <c r="I15" s="44"/>
      <c r="J15" s="44"/>
      <c r="K15" s="44"/>
      <c r="L15" s="44"/>
      <c r="M15" s="44"/>
      <c r="P15" s="229"/>
      <c r="Q15" s="229"/>
      <c r="R15" s="229"/>
    </row>
    <row r="16" spans="1:18" s="228" customFormat="1" ht="14.1" customHeight="1">
      <c r="A16" s="315" t="s">
        <v>64</v>
      </c>
      <c r="B16" s="242">
        <v>275458.02181900002</v>
      </c>
      <c r="C16" s="242">
        <v>274169.63173999998</v>
      </c>
      <c r="D16" s="242">
        <v>292859.60855499998</v>
      </c>
      <c r="E16" s="242">
        <v>292666.90600000002</v>
      </c>
      <c r="F16" s="242">
        <v>259821.88099999999</v>
      </c>
      <c r="G16" s="13"/>
      <c r="H16"/>
      <c r="I16" s="44"/>
      <c r="J16" s="44"/>
      <c r="K16" s="44"/>
      <c r="L16" s="44"/>
      <c r="M16" s="44"/>
      <c r="P16" s="229"/>
      <c r="Q16" s="229"/>
      <c r="R16" s="229"/>
    </row>
    <row r="17" spans="1:18" s="228" customFormat="1" ht="14.1" customHeight="1">
      <c r="A17" s="315" t="s">
        <v>65</v>
      </c>
      <c r="B17" s="242">
        <v>274574.79479999997</v>
      </c>
      <c r="C17" s="242">
        <v>290623.83511599997</v>
      </c>
      <c r="D17" s="242">
        <v>292152.97856700001</v>
      </c>
      <c r="E17" s="242">
        <v>279310.48100000003</v>
      </c>
      <c r="F17" s="242">
        <v>299562.89299999998</v>
      </c>
      <c r="G17" s="13"/>
      <c r="H17"/>
      <c r="I17" s="44"/>
      <c r="J17" s="44"/>
      <c r="K17" s="44"/>
      <c r="L17" s="44"/>
      <c r="M17" s="44"/>
      <c r="P17" s="229"/>
      <c r="Q17" s="229"/>
      <c r="R17" s="229"/>
    </row>
    <row r="18" spans="1:18" s="228" customFormat="1" ht="24" customHeight="1">
      <c r="A18" s="307" t="s">
        <v>355</v>
      </c>
      <c r="B18" s="242">
        <v>155412.42631899999</v>
      </c>
      <c r="C18" s="242">
        <v>154872.22096199999</v>
      </c>
      <c r="D18" s="242">
        <v>110198.339427</v>
      </c>
      <c r="E18" s="242">
        <v>131261.29399999999</v>
      </c>
      <c r="F18" s="242">
        <v>91244.303</v>
      </c>
      <c r="G18" s="13"/>
      <c r="H18"/>
      <c r="I18" s="44"/>
      <c r="J18" s="44"/>
      <c r="K18" s="44"/>
      <c r="L18" s="44"/>
      <c r="M18" s="44"/>
      <c r="P18" s="229"/>
      <c r="Q18" s="229"/>
      <c r="R18" s="229"/>
    </row>
    <row r="19" spans="1:18" s="228" customFormat="1" ht="33.950000000000003" customHeight="1">
      <c r="A19" s="307" t="s">
        <v>365</v>
      </c>
      <c r="B19" s="242">
        <v>32098.307255</v>
      </c>
      <c r="C19" s="242">
        <v>26454.863609</v>
      </c>
      <c r="D19" s="242">
        <v>22730.959617</v>
      </c>
      <c r="E19" s="242">
        <v>20112.868999999999</v>
      </c>
      <c r="F19" s="242">
        <v>20052.405999999999</v>
      </c>
      <c r="G19" s="13"/>
      <c r="H19"/>
      <c r="I19" s="44"/>
      <c r="J19" s="44"/>
      <c r="K19" s="44"/>
      <c r="L19" s="44"/>
      <c r="M19" s="44"/>
      <c r="P19" s="229"/>
      <c r="Q19" s="229"/>
      <c r="R19" s="229"/>
    </row>
    <row r="20" spans="1:18" s="228" customFormat="1" ht="14.1" customHeight="1">
      <c r="A20" s="315" t="s">
        <v>40</v>
      </c>
      <c r="B20" s="242">
        <v>226993.38581899999</v>
      </c>
      <c r="C20" s="242">
        <v>213705.95002700001</v>
      </c>
      <c r="D20" s="242">
        <v>156039.04514100001</v>
      </c>
      <c r="E20" s="242">
        <v>137064.38200000001</v>
      </c>
      <c r="F20" s="242">
        <v>132183.99299999999</v>
      </c>
      <c r="G20" s="13"/>
      <c r="H20"/>
      <c r="I20" s="44"/>
      <c r="J20" s="44"/>
      <c r="K20" s="44"/>
      <c r="L20" s="44"/>
      <c r="M20" s="44"/>
      <c r="P20" s="229"/>
      <c r="Q20" s="229"/>
      <c r="R20" s="229"/>
    </row>
    <row r="21" spans="1:18" s="228" customFormat="1" ht="14.1" customHeight="1">
      <c r="A21" s="315" t="s">
        <v>41</v>
      </c>
      <c r="B21" s="242">
        <v>89488.475560999999</v>
      </c>
      <c r="C21" s="242">
        <v>72555.547699000002</v>
      </c>
      <c r="D21" s="242">
        <v>70558.832788</v>
      </c>
      <c r="E21" s="242">
        <v>66243.676999999996</v>
      </c>
      <c r="F21" s="242">
        <v>96908.66</v>
      </c>
      <c r="G21" s="13"/>
      <c r="H21"/>
      <c r="I21" s="44"/>
      <c r="J21" s="44"/>
      <c r="K21" s="44"/>
      <c r="L21" s="44"/>
      <c r="M21" s="44"/>
      <c r="P21" s="229"/>
      <c r="Q21" s="229"/>
      <c r="R21" s="229"/>
    </row>
    <row r="22" spans="1:18" s="228" customFormat="1" ht="14.1" customHeight="1">
      <c r="A22" s="315" t="s">
        <v>42</v>
      </c>
      <c r="B22" s="242">
        <v>116988.629738</v>
      </c>
      <c r="C22" s="242">
        <v>115964.571497</v>
      </c>
      <c r="D22" s="242">
        <v>140787.935257</v>
      </c>
      <c r="E22" s="242">
        <v>130687.837</v>
      </c>
      <c r="F22" s="242">
        <v>110740.66899999999</v>
      </c>
      <c r="G22" s="13"/>
      <c r="H22"/>
      <c r="I22" s="44"/>
      <c r="J22" s="44"/>
      <c r="K22" s="44"/>
      <c r="L22" s="44"/>
      <c r="M22" s="44"/>
      <c r="P22" s="229"/>
      <c r="Q22" s="229"/>
      <c r="R22" s="229"/>
    </row>
    <row r="23" spans="1:18" s="228" customFormat="1" ht="24" customHeight="1">
      <c r="A23" s="307" t="s">
        <v>356</v>
      </c>
      <c r="B23" s="242">
        <v>77914.683975000007</v>
      </c>
      <c r="C23" s="242">
        <v>67446.870379</v>
      </c>
      <c r="D23" s="242">
        <v>60441.185991999999</v>
      </c>
      <c r="E23" s="242">
        <v>57477.387999999999</v>
      </c>
      <c r="F23" s="242">
        <v>70338.260999999999</v>
      </c>
      <c r="G23" s="13"/>
      <c r="H23"/>
      <c r="I23" s="44"/>
      <c r="J23" s="44"/>
      <c r="K23" s="44"/>
      <c r="L23" s="44"/>
      <c r="M23" s="44"/>
      <c r="P23" s="229"/>
      <c r="Q23" s="229"/>
      <c r="R23" s="229"/>
    </row>
    <row r="24" spans="1:18" s="228" customFormat="1" ht="14.1" customHeight="1">
      <c r="A24" s="315" t="s">
        <v>43</v>
      </c>
      <c r="B24" s="242">
        <v>50536.662947999997</v>
      </c>
      <c r="C24" s="242">
        <v>48488.723504000001</v>
      </c>
      <c r="D24" s="242">
        <v>38611.521399999998</v>
      </c>
      <c r="E24" s="242">
        <v>39911.074000000001</v>
      </c>
      <c r="F24" s="242">
        <v>46292.474000000002</v>
      </c>
      <c r="G24" s="13"/>
      <c r="H24"/>
      <c r="I24" s="44"/>
      <c r="J24" s="44"/>
      <c r="K24" s="44"/>
      <c r="L24" s="44"/>
      <c r="M24" s="44"/>
      <c r="P24" s="229"/>
      <c r="Q24" s="229"/>
      <c r="R24" s="229"/>
    </row>
    <row r="25" spans="1:18" ht="33.950000000000003" customHeight="1">
      <c r="A25" s="307" t="s">
        <v>364</v>
      </c>
      <c r="B25" s="242">
        <v>11630.618812000001</v>
      </c>
      <c r="C25" s="242">
        <v>11733.638664</v>
      </c>
      <c r="D25" s="242">
        <v>12416.694332999999</v>
      </c>
      <c r="E25" s="242">
        <v>7982.4260000000004</v>
      </c>
      <c r="F25" s="242">
        <v>15389.079</v>
      </c>
      <c r="G25" s="13"/>
      <c r="H25"/>
      <c r="I25" s="44"/>
      <c r="J25" s="44"/>
      <c r="K25" s="44"/>
      <c r="L25" s="44"/>
      <c r="M25" s="44"/>
      <c r="P25" s="3"/>
      <c r="Q25" s="3"/>
      <c r="R25" s="3"/>
    </row>
    <row r="26" spans="1:18" ht="14.1" customHeight="1">
      <c r="A26" s="315" t="s">
        <v>44</v>
      </c>
      <c r="B26" s="242">
        <v>139494.223585</v>
      </c>
      <c r="C26" s="242">
        <v>138832.08833</v>
      </c>
      <c r="D26" s="242">
        <v>135892.227361</v>
      </c>
      <c r="E26" s="242">
        <v>148608.601</v>
      </c>
      <c r="F26" s="242">
        <v>174351.587</v>
      </c>
      <c r="G26" s="13"/>
      <c r="H26"/>
      <c r="I26" s="44"/>
      <c r="J26" s="44"/>
      <c r="K26" s="44"/>
      <c r="L26" s="44"/>
      <c r="M26" s="44"/>
      <c r="P26" s="3"/>
      <c r="Q26" s="3"/>
      <c r="R26" s="3"/>
    </row>
    <row r="27" spans="1:18" ht="24" customHeight="1">
      <c r="A27" s="307" t="s">
        <v>289</v>
      </c>
      <c r="B27" s="242">
        <v>7795.7555460000003</v>
      </c>
      <c r="C27" s="242">
        <v>6581.0338039999997</v>
      </c>
      <c r="D27" s="242">
        <v>7121.3687680000003</v>
      </c>
      <c r="E27" s="242">
        <v>7427.549</v>
      </c>
      <c r="F27" s="242">
        <v>8184.94</v>
      </c>
      <c r="G27" s="13"/>
      <c r="H27"/>
      <c r="I27" s="44"/>
      <c r="J27" s="44"/>
      <c r="K27" s="44"/>
      <c r="L27" s="44"/>
      <c r="M27" s="44"/>
      <c r="P27" s="3"/>
      <c r="Q27" s="3"/>
      <c r="R27" s="3"/>
    </row>
    <row r="28" spans="1:18" ht="14.1" customHeight="1">
      <c r="A28" s="46"/>
      <c r="B28" s="13"/>
      <c r="C28" s="47"/>
      <c r="D28" s="13"/>
      <c r="E28" s="14"/>
      <c r="F28" s="14"/>
      <c r="H28" s="43"/>
      <c r="I28" s="44"/>
      <c r="J28" s="44"/>
      <c r="K28" s="44"/>
      <c r="L28" s="44"/>
      <c r="M28" s="44"/>
      <c r="N28" s="3"/>
      <c r="O28" s="3"/>
      <c r="P28" s="3"/>
      <c r="Q28" s="3"/>
      <c r="R28" s="3"/>
    </row>
    <row r="29" spans="1:18" ht="14.1" customHeight="1">
      <c r="A29" s="29" t="s">
        <v>328</v>
      </c>
      <c r="B29" s="30"/>
      <c r="C29" s="30"/>
      <c r="D29" s="30"/>
      <c r="E29" s="30"/>
      <c r="F29" s="31"/>
      <c r="H29" s="43"/>
      <c r="I29" s="44"/>
      <c r="J29" s="44"/>
      <c r="K29" s="44"/>
      <c r="L29" s="44"/>
      <c r="M29" s="44"/>
      <c r="N29" s="3"/>
      <c r="O29" s="3"/>
      <c r="P29" s="3"/>
      <c r="Q29" s="3"/>
      <c r="R29" s="3"/>
    </row>
    <row r="30" spans="1:18" ht="14.1" customHeight="1">
      <c r="A30" s="132" t="s">
        <v>372</v>
      </c>
      <c r="G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9.9499999999999993" customHeight="1">
      <c r="A31" s="132" t="s">
        <v>295</v>
      </c>
      <c r="G31" s="48"/>
      <c r="K31" s="3"/>
      <c r="L31" s="3"/>
      <c r="M31" s="3"/>
      <c r="N31" s="3"/>
      <c r="O31" s="3"/>
      <c r="P31" s="3"/>
      <c r="Q31" s="3"/>
      <c r="R31" s="3"/>
    </row>
    <row r="32" spans="1:18" s="220" customFormat="1" ht="9.9499999999999993" customHeight="1">
      <c r="A32" s="132" t="s">
        <v>296</v>
      </c>
      <c r="G32" s="48"/>
      <c r="K32" s="221"/>
      <c r="L32" s="221"/>
      <c r="M32" s="221"/>
      <c r="N32" s="221"/>
      <c r="O32" s="221"/>
      <c r="P32" s="221"/>
      <c r="Q32" s="221"/>
      <c r="R32" s="221"/>
    </row>
    <row r="33" spans="1:1">
      <c r="A33" s="132"/>
    </row>
  </sheetData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35</vt:i4>
      </vt:variant>
      <vt:variant>
        <vt:lpstr>Rangos con nombre</vt:lpstr>
      </vt:variant>
      <vt:variant>
        <vt:i4>34</vt:i4>
      </vt:variant>
    </vt:vector>
  </HeadingPairs>
  <TitlesOfParts>
    <vt:vector size="69" baseType="lpstr">
      <vt:lpstr>Índice Cap_5</vt:lpstr>
      <vt:lpstr>5.1.1-G.5.1</vt:lpstr>
      <vt:lpstr>5.2.1</vt:lpstr>
      <vt:lpstr>G.5.2 </vt:lpstr>
      <vt:lpstr>G.5.3</vt:lpstr>
      <vt:lpstr>5.2.2</vt:lpstr>
      <vt:lpstr>5.2.3</vt:lpstr>
      <vt:lpstr>G.5.4</vt:lpstr>
      <vt:lpstr>5.2.4</vt:lpstr>
      <vt:lpstr>G.5.5</vt:lpstr>
      <vt:lpstr>5.3.1</vt:lpstr>
      <vt:lpstr>5.3.2-G.5.6</vt:lpstr>
      <vt:lpstr>5.3.3-G.5.7</vt:lpstr>
      <vt:lpstr>5.3.4-G.5.8</vt:lpstr>
      <vt:lpstr>5.3.5-G.5.9</vt:lpstr>
      <vt:lpstr>5.3.6</vt:lpstr>
      <vt:lpstr>5.3.7</vt:lpstr>
      <vt:lpstr>5.3.8</vt:lpstr>
      <vt:lpstr>5.3.9</vt:lpstr>
      <vt:lpstr>5.3.10 y 5.3.11</vt:lpstr>
      <vt:lpstr>5.4.1</vt:lpstr>
      <vt:lpstr>5.4.2</vt:lpstr>
      <vt:lpstr>5.4.3</vt:lpstr>
      <vt:lpstr>5.4.4</vt:lpstr>
      <vt:lpstr>5.4.5</vt:lpstr>
      <vt:lpstr>5.4.6</vt:lpstr>
      <vt:lpstr>5.4.7-5.4.8</vt:lpstr>
      <vt:lpstr>5.4.9</vt:lpstr>
      <vt:lpstr>5.4.10</vt:lpstr>
      <vt:lpstr>5.4.11 </vt:lpstr>
      <vt:lpstr>5.4.12-5.4.13</vt:lpstr>
      <vt:lpstr>5.4.14-5.4.15</vt:lpstr>
      <vt:lpstr>5.4.16</vt:lpstr>
      <vt:lpstr>5.4.17</vt:lpstr>
      <vt:lpstr>05.4.18-05.4.19</vt:lpstr>
      <vt:lpstr>'05.4.18-05.4.19'!Área_de_impresión</vt:lpstr>
      <vt:lpstr>'5.1.1-G.5.1'!Área_de_impresión</vt:lpstr>
      <vt:lpstr>'5.2.1'!Área_de_impresión</vt:lpstr>
      <vt:lpstr>'5.2.2'!Área_de_impresión</vt:lpstr>
      <vt:lpstr>'5.2.3'!Área_de_impresión</vt:lpstr>
      <vt:lpstr>'5.2.4'!Área_de_impresión</vt:lpstr>
      <vt:lpstr>'5.3.1'!Área_de_impresión</vt:lpstr>
      <vt:lpstr>'5.3.10 y 5.3.11'!Área_de_impresión</vt:lpstr>
      <vt:lpstr>'5.3.2-G.5.6'!Área_de_impresión</vt:lpstr>
      <vt:lpstr>'5.3.3-G.5.7'!Área_de_impresión</vt:lpstr>
      <vt:lpstr>'5.3.4-G.5.8'!Área_de_impresión</vt:lpstr>
      <vt:lpstr>'5.3.5-G.5.9'!Área_de_impresión</vt:lpstr>
      <vt:lpstr>'5.3.6'!Área_de_impresión</vt:lpstr>
      <vt:lpstr>'5.3.7'!Área_de_impresión</vt:lpstr>
      <vt:lpstr>'5.3.8'!Área_de_impresión</vt:lpstr>
      <vt:lpstr>'5.3.9'!Área_de_impresión</vt:lpstr>
      <vt:lpstr>'5.4.1'!Área_de_impresión</vt:lpstr>
      <vt:lpstr>'5.4.10'!Área_de_impresión</vt:lpstr>
      <vt:lpstr>'5.4.11 '!Área_de_impresión</vt:lpstr>
      <vt:lpstr>'5.4.12-5.4.13'!Área_de_impresión</vt:lpstr>
      <vt:lpstr>'5.4.14-5.4.15'!Área_de_impresión</vt:lpstr>
      <vt:lpstr>'5.4.16'!Área_de_impresión</vt:lpstr>
      <vt:lpstr>'5.4.17'!Área_de_impresión</vt:lpstr>
      <vt:lpstr>'5.4.2'!Área_de_impresión</vt:lpstr>
      <vt:lpstr>'5.4.3'!Área_de_impresión</vt:lpstr>
      <vt:lpstr>'5.4.4'!Área_de_impresión</vt:lpstr>
      <vt:lpstr>'5.4.5'!Área_de_impresión</vt:lpstr>
      <vt:lpstr>'5.4.6'!Área_de_impresión</vt:lpstr>
      <vt:lpstr>'5.4.7-5.4.8'!Área_de_impresión</vt:lpstr>
      <vt:lpstr>'5.4.9'!Área_de_impresión</vt:lpstr>
      <vt:lpstr>'G.5.2 '!Área_de_impresión</vt:lpstr>
      <vt:lpstr>G.5.3!Área_de_impresión</vt:lpstr>
      <vt:lpstr>G.5.4!Área_de_impresión</vt:lpstr>
      <vt:lpstr>G.5.5!Área_de_impresión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2017-11-27T12:38:03Z</cp:lastPrinted>
  <dcterms:created xsi:type="dcterms:W3CDTF">1996-11-27T10:00:04Z</dcterms:created>
  <dcterms:modified xsi:type="dcterms:W3CDTF">2017-11-29T08:45:42Z</dcterms:modified>
</cp:coreProperties>
</file>