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-150" windowWidth="15570" windowHeight="5565" tabRatio="939"/>
  </bookViews>
  <sheets>
    <sheet name="Índice Cap_1" sheetId="138" r:id="rId1"/>
    <sheet name="1.1.1-G.1.1" sheetId="85" r:id="rId2"/>
    <sheet name="1.1.2" sheetId="95" r:id="rId3"/>
    <sheet name="1.1.3" sheetId="100" r:id="rId4"/>
    <sheet name="1.1.4" sheetId="101" r:id="rId5"/>
    <sheet name="1.1.5 " sheetId="102" r:id="rId6"/>
    <sheet name="1.2.1" sheetId="76" r:id="rId7"/>
    <sheet name="1.2.2-G1.2" sheetId="83" r:id="rId8"/>
    <sheet name="1.3.1" sheetId="112" r:id="rId9"/>
    <sheet name="1.3.2-G3" sheetId="113" r:id="rId10"/>
    <sheet name="1.3.3" sheetId="116" r:id="rId11"/>
    <sheet name="1.3.4" sheetId="117" r:id="rId12"/>
    <sheet name="1.3.5" sheetId="118" r:id="rId13"/>
    <sheet name="1.3.6" sheetId="121" r:id="rId14"/>
    <sheet name="1.4" sheetId="123" r:id="rId15"/>
    <sheet name="1.5" sheetId="122" r:id="rId16"/>
    <sheet name="1.6.1- 1.6.2-1.6.3" sheetId="135" r:id="rId17"/>
    <sheet name="G1.4-G1.5" sheetId="125" r:id="rId18"/>
    <sheet name="1.7.1" sheetId="127" r:id="rId19"/>
    <sheet name="1.7.2-1.7.3" sheetId="128" r:id="rId20"/>
    <sheet name="1.8.1-1.8.2" sheetId="129" r:id="rId21"/>
    <sheet name="1.9" sheetId="132" r:id="rId22"/>
  </sheets>
  <externalReferences>
    <externalReference r:id="rId23"/>
  </externalReferences>
  <definedNames>
    <definedName name="_xlnm.Print_Area" localSheetId="1">'1.1.1-G.1.1'!$A$1:$G$106</definedName>
    <definedName name="_xlnm.Print_Area" localSheetId="2">'1.1.2'!$A$1:$H$52</definedName>
    <definedName name="_xlnm.Print_Area" localSheetId="3">'1.1.3'!$A$1:$F$37</definedName>
    <definedName name="_xlnm.Print_Area" localSheetId="4">'1.1.4'!$A$1:$F$36</definedName>
    <definedName name="_xlnm.Print_Area" localSheetId="5">'1.1.5 '!$A$1:$F$39</definedName>
    <definedName name="_xlnm.Print_Area" localSheetId="6">'1.2.1'!$A$1:$H$25</definedName>
    <definedName name="_xlnm.Print_Area" localSheetId="7">'1.2.2-G1.2'!$A$1:$H$53</definedName>
    <definedName name="_xlnm.Print_Area" localSheetId="8">'1.3.1'!$A$1:$H$50</definedName>
    <definedName name="_xlnm.Print_Area" localSheetId="9">'1.3.2-G3'!$A$1:$L$54</definedName>
    <definedName name="_xlnm.Print_Area" localSheetId="10">'1.3.3'!$A$1:$J$56</definedName>
    <definedName name="_xlnm.Print_Area" localSheetId="11">'1.3.4'!$A$1:$H$23</definedName>
    <definedName name="_xlnm.Print_Area" localSheetId="12">'1.3.5'!$A$1:$L$56</definedName>
    <definedName name="_xlnm.Print_Area" localSheetId="13">'1.3.6'!$A$1:$J$26</definedName>
    <definedName name="_xlnm.Print_Area" localSheetId="14">'1.4'!$A$1:$H$53</definedName>
    <definedName name="_xlnm.Print_Area" localSheetId="15">'1.5'!$A$1:$H$17</definedName>
    <definedName name="_xlnm.Print_Area" localSheetId="16">'1.6.1- 1.6.2-1.6.3'!$A$1:$H$52</definedName>
    <definedName name="_xlnm.Print_Area" localSheetId="18">'1.7.1'!$A$1:$H$36</definedName>
    <definedName name="_xlnm.Print_Area" localSheetId="19">'1.7.2-1.7.3'!$A$1:$H$45</definedName>
    <definedName name="_xlnm.Print_Area" localSheetId="20">'1.8.1-1.8.2'!$A$1:$H$55</definedName>
    <definedName name="_xlnm.Print_Area" localSheetId="21">'1.9'!$A$1:$H$31</definedName>
    <definedName name="_xlnm.Print_Area" localSheetId="17">'G1.4-G1.5'!$A$1:$H$50</definedName>
  </definedNames>
  <calcPr calcId="145621"/>
</workbook>
</file>

<file path=xl/calcChain.xml><?xml version="1.0" encoding="utf-8"?>
<calcChain xmlns="http://schemas.openxmlformats.org/spreadsheetml/2006/main">
  <c r="M54" i="125" l="1"/>
  <c r="R54" i="125"/>
  <c r="R35" i="125"/>
  <c r="S35" i="125"/>
  <c r="R36" i="125"/>
  <c r="S36" i="125"/>
  <c r="R37" i="125"/>
  <c r="S37" i="125"/>
  <c r="R38" i="125"/>
  <c r="S38" i="125"/>
  <c r="R39" i="125"/>
  <c r="S39" i="125"/>
  <c r="R40" i="125"/>
  <c r="S40" i="125"/>
  <c r="R41" i="125"/>
  <c r="S41" i="125"/>
  <c r="R42" i="125"/>
  <c r="S42" i="125"/>
  <c r="R43" i="125"/>
  <c r="S43" i="125"/>
  <c r="R44" i="125"/>
  <c r="S44" i="125"/>
  <c r="R45" i="125"/>
  <c r="S45" i="125"/>
  <c r="R46" i="125"/>
  <c r="S46" i="125"/>
  <c r="R47" i="125"/>
  <c r="S47" i="125"/>
  <c r="R48" i="125"/>
  <c r="S48" i="125"/>
  <c r="R49" i="125"/>
  <c r="S49" i="125"/>
  <c r="R50" i="125"/>
  <c r="S50" i="125"/>
  <c r="R51" i="125"/>
  <c r="S51" i="125"/>
  <c r="R52" i="125"/>
  <c r="S52" i="125"/>
  <c r="R53" i="125"/>
  <c r="S53" i="125"/>
  <c r="S54" i="125"/>
  <c r="C22" i="100" l="1"/>
  <c r="D22" i="100"/>
  <c r="F22" i="100"/>
  <c r="B22" i="100"/>
  <c r="B22" i="101"/>
  <c r="C22" i="101"/>
  <c r="D22" i="101"/>
  <c r="E22" i="101"/>
  <c r="F22" i="101"/>
  <c r="H24" i="132" l="1"/>
  <c r="F24" i="132" l="1"/>
  <c r="E24" i="132"/>
  <c r="D24" i="132"/>
  <c r="C24" i="132"/>
  <c r="B24" i="132"/>
  <c r="P45" i="113" l="1"/>
  <c r="I12" i="113"/>
  <c r="O61" i="85"/>
  <c r="N61" i="85"/>
  <c r="O34" i="113" l="1"/>
  <c r="L12" i="118" l="1"/>
  <c r="L22" i="113"/>
  <c r="P35" i="113" s="1"/>
  <c r="I22" i="113"/>
  <c r="O35" i="113" s="1"/>
  <c r="O45" i="113"/>
  <c r="L13" i="118" l="1"/>
  <c r="L14" i="118"/>
  <c r="L15" i="118"/>
  <c r="L16" i="118"/>
  <c r="L17" i="118"/>
  <c r="L18" i="118"/>
  <c r="L19" i="118"/>
  <c r="L20" i="118"/>
  <c r="L21" i="118"/>
  <c r="I13" i="118"/>
  <c r="I14" i="118"/>
  <c r="I15" i="118"/>
  <c r="I16" i="118"/>
  <c r="I17" i="118"/>
  <c r="I18" i="118"/>
  <c r="I19" i="118"/>
  <c r="I20" i="118"/>
  <c r="I21" i="118"/>
  <c r="I12" i="118"/>
  <c r="I11" i="118" s="1"/>
  <c r="L11" i="118" l="1"/>
  <c r="L13" i="113"/>
  <c r="P44" i="113" s="1"/>
  <c r="L14" i="113"/>
  <c r="P43" i="113" s="1"/>
  <c r="L15" i="113"/>
  <c r="P42" i="113" s="1"/>
  <c r="L16" i="113"/>
  <c r="P41" i="113" s="1"/>
  <c r="L17" i="113"/>
  <c r="P40" i="113" s="1"/>
  <c r="L18" i="113"/>
  <c r="P39" i="113" s="1"/>
  <c r="L19" i="113"/>
  <c r="P38" i="113" s="1"/>
  <c r="L20" i="113"/>
  <c r="P37" i="113" s="1"/>
  <c r="L21" i="113"/>
  <c r="P36" i="113" s="1"/>
  <c r="L23" i="113"/>
  <c r="P34" i="113" s="1"/>
  <c r="L12" i="113"/>
  <c r="I13" i="113"/>
  <c r="O44" i="113" s="1"/>
  <c r="I14" i="113"/>
  <c r="O43" i="113" s="1"/>
  <c r="I15" i="113"/>
  <c r="O42" i="113" s="1"/>
  <c r="I16" i="113"/>
  <c r="O41" i="113" s="1"/>
  <c r="I17" i="113"/>
  <c r="O40" i="113" s="1"/>
  <c r="I18" i="113"/>
  <c r="O39" i="113" s="1"/>
  <c r="I19" i="113"/>
  <c r="O38" i="113" s="1"/>
  <c r="I20" i="113"/>
  <c r="O37" i="113" s="1"/>
  <c r="I21" i="113"/>
  <c r="O36" i="113" s="1"/>
  <c r="I11" i="113" l="1"/>
  <c r="L11" i="113"/>
  <c r="O63" i="85" l="1"/>
  <c r="O62" i="85"/>
  <c r="N63" i="85"/>
  <c r="N62" i="85"/>
  <c r="G25" i="85"/>
  <c r="O64" i="85" s="1"/>
  <c r="M35" i="125" l="1"/>
  <c r="N35" i="125"/>
  <c r="M36" i="125"/>
  <c r="N36" i="125"/>
  <c r="M37" i="125"/>
  <c r="N37" i="125"/>
  <c r="M38" i="125"/>
  <c r="N38" i="125"/>
  <c r="M39" i="125"/>
  <c r="N39" i="125"/>
  <c r="M40" i="125"/>
  <c r="N40" i="125"/>
  <c r="M41" i="125"/>
  <c r="N41" i="125"/>
  <c r="M42" i="125"/>
  <c r="N42" i="125"/>
  <c r="M43" i="125"/>
  <c r="N43" i="125"/>
  <c r="M44" i="125"/>
  <c r="N44" i="125"/>
  <c r="M45" i="125"/>
  <c r="N45" i="125"/>
  <c r="M46" i="125"/>
  <c r="N46" i="125"/>
  <c r="M47" i="125"/>
  <c r="N47" i="125"/>
  <c r="M48" i="125"/>
  <c r="N48" i="125"/>
  <c r="M49" i="125"/>
  <c r="N49" i="125"/>
  <c r="M50" i="125"/>
  <c r="N50" i="125"/>
  <c r="M51" i="125"/>
  <c r="N51" i="125"/>
  <c r="M52" i="125"/>
  <c r="N52" i="125"/>
  <c r="M53" i="125"/>
  <c r="N53" i="125"/>
  <c r="N54" i="125"/>
  <c r="C25" i="85"/>
  <c r="D25" i="85"/>
  <c r="E25" i="85"/>
  <c r="N64" i="85" s="1"/>
  <c r="B25" i="85"/>
</calcChain>
</file>

<file path=xl/sharedStrings.xml><?xml version="1.0" encoding="utf-8"?>
<sst xmlns="http://schemas.openxmlformats.org/spreadsheetml/2006/main" count="754" uniqueCount="280">
  <si>
    <t>CONSTRUCCIÓN</t>
  </si>
  <si>
    <t>SERVICIOS</t>
  </si>
  <si>
    <t>INDUSTRIA</t>
  </si>
  <si>
    <t>GENERAL</t>
  </si>
  <si>
    <t>Otros</t>
  </si>
  <si>
    <t>Total</t>
  </si>
  <si>
    <t>TOTAL</t>
  </si>
  <si>
    <t>LA RIOJA</t>
  </si>
  <si>
    <t>ESPAÑA</t>
  </si>
  <si>
    <t>Unidades: Miles de Euros</t>
  </si>
  <si>
    <t>IMPUESTOS NETOS SOBRE LOS PRODUCTOS</t>
  </si>
  <si>
    <t>Agricultura</t>
  </si>
  <si>
    <t>Industria</t>
  </si>
  <si>
    <t>Construcción</t>
  </si>
  <si>
    <t>Servicios</t>
  </si>
  <si>
    <t>La Rioja</t>
  </si>
  <si>
    <t>España</t>
  </si>
  <si>
    <t>Indices por General y Grupos</t>
  </si>
  <si>
    <t>COICOP, Periodo, Comunidades</t>
  </si>
  <si>
    <t>Autónomas y Indices y Tasas.</t>
  </si>
  <si>
    <t>Variación anual</t>
  </si>
  <si>
    <t>motor y motocicletas; transporte y almacenamiento; hostelería</t>
  </si>
  <si>
    <t>Información y comunicaciones</t>
  </si>
  <si>
    <t>Actividades financieras y de seguros</t>
  </si>
  <si>
    <t>Actividades inmobiliarias</t>
  </si>
  <si>
    <t>administrativas y servicios auxiliares</t>
  </si>
  <si>
    <t xml:space="preserve">Actividades profesionales, científicas y técnicas; actividades </t>
  </si>
  <si>
    <t>Administración pública y defensa; seguridad social obligatoria;</t>
  </si>
  <si>
    <t>educación; actividades sanitarias y de servicios sociales</t>
  </si>
  <si>
    <t xml:space="preserve">Comercio al por mayor y al por menor; reparación de vehículos de </t>
  </si>
  <si>
    <t xml:space="preserve">Actividades artísticas, recreativas y de entretenimiento; reparación de </t>
  </si>
  <si>
    <t>De las cuales: Industria manufacturera</t>
  </si>
  <si>
    <t>TOTAL PERSONAS</t>
  </si>
  <si>
    <t>artículos de uso doméstico y otros servicios</t>
  </si>
  <si>
    <t>Unidades: Miles de personas</t>
  </si>
  <si>
    <t xml:space="preserve"> </t>
  </si>
  <si>
    <t>PRODUCTO INTERIOR BRUTO A PRECIOS DE MERCADO</t>
  </si>
  <si>
    <t>y motocicletas; transporte y almacenamiento; hostelería</t>
  </si>
  <si>
    <t xml:space="preserve">    eléctrica, gas, vapor y aire acondicionado; suministro de agua </t>
  </si>
  <si>
    <t>activ. de saneamiento, gestión de residuos y descontaminación</t>
  </si>
  <si>
    <t>educación y actividades sanitarias y de servicios sociales</t>
  </si>
  <si>
    <t>Administración pública y defensa; seguridad social obligatoria</t>
  </si>
  <si>
    <t>Comercio al por mayor y al por menor; reparación de vehíc. de motor</t>
  </si>
  <si>
    <t xml:space="preserve">    Industrias extractivas; indust. manufacturera; suministro de energía </t>
  </si>
  <si>
    <t xml:space="preserve"> de artículos de uso doméstico y otros servicios</t>
  </si>
  <si>
    <t xml:space="preserve">Actividades artísticas, recreativas y de entretenimiento; reparación </t>
  </si>
  <si>
    <t>VALOR AÑADIDO BRUTO A PRECIOS BÁSICOS</t>
  </si>
  <si>
    <t xml:space="preserve">REMUNERACIÓN DE LOS ASALARIADOS </t>
  </si>
  <si>
    <t xml:space="preserve">EXCEDENTE DE EXPLOTACIÓN BRUTO / RENTA MIXTA BRUTA </t>
  </si>
  <si>
    <t>Unidades: Tasa de variación anual</t>
  </si>
  <si>
    <t xml:space="preserve">        INTERIOR BRUTO A PRECIOS DE MERCADO. VARIACIÓN EN VOLUMEN </t>
  </si>
  <si>
    <t>DATOS GRÁFICO</t>
  </si>
  <si>
    <t>DATOS DEL GRÁFICO</t>
  </si>
  <si>
    <t>Unidades: Número de empresas</t>
  </si>
  <si>
    <t>Sociedades Anónimas</t>
  </si>
  <si>
    <t>Sociedades de Responsabilidad Limitada</t>
  </si>
  <si>
    <t>Sociedades Colectivas</t>
  </si>
  <si>
    <t>Sociedades Comanditarias</t>
  </si>
  <si>
    <t>-</t>
  </si>
  <si>
    <t>Comunidades de Bienes</t>
  </si>
  <si>
    <t>Sociedades Cooperativas</t>
  </si>
  <si>
    <t>Asociaciones y otros tipos</t>
  </si>
  <si>
    <t>Organismos Autónomos y otros</t>
  </si>
  <si>
    <t>Personas Físicas</t>
  </si>
  <si>
    <t>FUENTE: Directorio Central de Empresas (DIRCE). INE.</t>
  </si>
  <si>
    <t>NOTA: Datos a 1 de enero.</t>
  </si>
  <si>
    <t>Unidades: Número de locales</t>
  </si>
  <si>
    <t>Sin</t>
  </si>
  <si>
    <t>De 1 a</t>
  </si>
  <si>
    <t>De 3 a</t>
  </si>
  <si>
    <t>De 6 a</t>
  </si>
  <si>
    <t>De 10 a</t>
  </si>
  <si>
    <t>De 20 a</t>
  </si>
  <si>
    <t>De 50 a</t>
  </si>
  <si>
    <t>De 100</t>
  </si>
  <si>
    <t>asalar.</t>
  </si>
  <si>
    <t>2 asal.</t>
  </si>
  <si>
    <t>5 asal.</t>
  </si>
  <si>
    <t>9 asal.</t>
  </si>
  <si>
    <t>19 asal.</t>
  </si>
  <si>
    <t>49 asal.</t>
  </si>
  <si>
    <t>99 asal.</t>
  </si>
  <si>
    <t>Comercio</t>
  </si>
  <si>
    <t>Resto de servicios</t>
  </si>
  <si>
    <t>Locales</t>
  </si>
  <si>
    <t>%</t>
  </si>
  <si>
    <t>Sin asalariados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</si>
  <si>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</si>
  <si>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</si>
  <si>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</si>
  <si>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</si>
  <si>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</si>
  <si>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</si>
  <si>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199 asalariados</t>
  </si>
  <si>
    <t>De 200 a 499 asalariados</t>
  </si>
  <si>
    <t>De 500 o más asalariados</t>
  </si>
  <si>
    <t>TOTAL GRUPOS</t>
  </si>
  <si>
    <t>Empresas</t>
  </si>
  <si>
    <t>De 500 a 999 asalariados</t>
  </si>
  <si>
    <t>De 1.000 a 4.999 asalariados</t>
  </si>
  <si>
    <t>De 5.000 y más asalariados</t>
  </si>
  <si>
    <t>Unidades: Miles de euros</t>
  </si>
  <si>
    <t>FUENTE:  Ministerio de Economía y Competitividad.</t>
  </si>
  <si>
    <t>1.1.2 VALOR AÑADIDO BRUTO A PRECIOS BÁSICOS POR RAMAS DE ACTIVIDAD Y PRODUCTO</t>
  </si>
  <si>
    <t>1.1.3 REMUNERACIÓN DE ASALARIADOS POR RAMAS DE ACTIVIDAD</t>
  </si>
  <si>
    <t>1.1.4 EXCEDENTE DE EXPLOTACIÓN BRUTO / RENTA MIXTA BRUTA POR RAMAS DE ACTIVIDAD</t>
  </si>
  <si>
    <t>1.1.5 EMPLEO TOTAL POR RAMAS DE ACTIVIDAD</t>
  </si>
  <si>
    <t>G.1.2 Evolución de la variación del IPC. Datos a diciembre</t>
  </si>
  <si>
    <t>1.3.1 EMPRESAS SEGÚN SU CONDICIÓN JURÍDICA</t>
  </si>
  <si>
    <t>1.3 DIRECTORIO CENTRAL DE EMPRESAS</t>
  </si>
  <si>
    <t>1.3.2 EMPRESAS SEGÚN NÚMERO DE ASALARIADOS</t>
  </si>
  <si>
    <t>Unidades: Capital en miles de euros</t>
  </si>
  <si>
    <t>SOCIEDADES CREADAS</t>
  </si>
  <si>
    <t>Número</t>
  </si>
  <si>
    <t>Capital suscrito</t>
  </si>
  <si>
    <t>Anónimas</t>
  </si>
  <si>
    <t xml:space="preserve">    Número</t>
  </si>
  <si>
    <t xml:space="preserve">    Capital suscrito</t>
  </si>
  <si>
    <t>Sociedad Limitada</t>
  </si>
  <si>
    <t>SOCIEDADES QUE AUMENTAN CAPITAL</t>
  </si>
  <si>
    <t>Capital</t>
  </si>
  <si>
    <t xml:space="preserve">    Capital</t>
  </si>
  <si>
    <t>SOCIEDADES QUE HAN REDUCIDO CAPITAL</t>
  </si>
  <si>
    <t>SOCIEDADES DISUELTAS (número)</t>
  </si>
  <si>
    <t>Voluntaria</t>
  </si>
  <si>
    <t>Por fusión</t>
  </si>
  <si>
    <t>Otras</t>
  </si>
  <si>
    <t>FUENTE: Estadística de Sociedades Mercantiles INE.</t>
  </si>
  <si>
    <t>NOTA: En el total de España están incluidas el resto de Sociedades y Entidades.</t>
  </si>
  <si>
    <t>Unidad: Miles de euros</t>
  </si>
  <si>
    <t>Depósitos</t>
  </si>
  <si>
    <t xml:space="preserve">La Rioja </t>
  </si>
  <si>
    <t>I</t>
  </si>
  <si>
    <t>Banco de España</t>
  </si>
  <si>
    <t>II</t>
  </si>
  <si>
    <t>III</t>
  </si>
  <si>
    <t>Entidades de Crédito</t>
  </si>
  <si>
    <t>IV</t>
  </si>
  <si>
    <t>Entidades de Depósito</t>
  </si>
  <si>
    <t>Otras entidades de Crédito</t>
  </si>
  <si>
    <t>FUENTE: Boletín Estadístico del Banco de España.</t>
  </si>
  <si>
    <t>Unidades: Millones de euros</t>
  </si>
  <si>
    <t xml:space="preserve">    Depósitos a la vista</t>
  </si>
  <si>
    <t xml:space="preserve">    Depósitos de ahorro</t>
  </si>
  <si>
    <t xml:space="preserve">    Depósitos a plazo</t>
  </si>
  <si>
    <t>TASAS DE VARIACIÓN</t>
  </si>
  <si>
    <t>Crédito Total</t>
  </si>
  <si>
    <t xml:space="preserve">    Sector público</t>
  </si>
  <si>
    <t xml:space="preserve">    Sector privado</t>
  </si>
  <si>
    <t xml:space="preserve">   Número</t>
  </si>
  <si>
    <t xml:space="preserve">   Importe</t>
  </si>
  <si>
    <t>FINCAS RÚSTICAS</t>
  </si>
  <si>
    <t>FINCAS URBANAS</t>
  </si>
  <si>
    <t>Viviendas</t>
  </si>
  <si>
    <t>Solares</t>
  </si>
  <si>
    <t>Fuente: Estadística de Hipotecas. INE.</t>
  </si>
  <si>
    <t>TOTAL HIPOTECAS CON CAMBIOS</t>
  </si>
  <si>
    <t>POR NATURALEZA DE LA FINCA</t>
  </si>
  <si>
    <t>Fincas Rústicas</t>
  </si>
  <si>
    <t>Fincas Urbanas</t>
  </si>
  <si>
    <t>POR TIPO DE CAMBIO</t>
  </si>
  <si>
    <t>Novación</t>
  </si>
  <si>
    <t>Subrogación deudor</t>
  </si>
  <si>
    <t>Subrogación acreedor</t>
  </si>
  <si>
    <t>TOTAL CANCELADAS</t>
  </si>
  <si>
    <t>Fincas urbanas: otros</t>
  </si>
  <si>
    <t>POR ENTIDAD QUE CONCEDE EL PRÉSTAMO</t>
  </si>
  <si>
    <t>Banco</t>
  </si>
  <si>
    <t>Caja de ahorros</t>
  </si>
  <si>
    <t>Otras entidades</t>
  </si>
  <si>
    <t>TOTAL TRANSMISIONES EFECTUADAS</t>
  </si>
  <si>
    <t>Otras urbanas</t>
  </si>
  <si>
    <t xml:space="preserve">POR TÍTULO DE ADQUISICIÓN </t>
  </si>
  <si>
    <t>Compraventa</t>
  </si>
  <si>
    <t>Donación</t>
  </si>
  <si>
    <t>Permuta</t>
  </si>
  <si>
    <t>Herencia</t>
  </si>
  <si>
    <t>FUENTE: Estadística de Transmisiones de Derechos de la Propiedad. INE.</t>
  </si>
  <si>
    <t>TOTAL VIVIENDAS</t>
  </si>
  <si>
    <t>POR RÉGIMEN</t>
  </si>
  <si>
    <t>Vivienda libre</t>
  </si>
  <si>
    <t>Vivienda protegida</t>
  </si>
  <si>
    <t>SEGÚN ESTADO</t>
  </si>
  <si>
    <t>Vivienda nueva</t>
  </si>
  <si>
    <t>Vivienda usada</t>
  </si>
  <si>
    <t>DEUDORES CONCURSADOS</t>
  </si>
  <si>
    <t>POR CONCURSO</t>
  </si>
  <si>
    <t>Voluntario</t>
  </si>
  <si>
    <t>Necesario</t>
  </si>
  <si>
    <t>PROCEDIMIENTO</t>
  </si>
  <si>
    <t>Ordinario</t>
  </si>
  <si>
    <t>Abreviado</t>
  </si>
  <si>
    <t>CON PROPUESTA Y SIN PROPUESTA</t>
  </si>
  <si>
    <t>Sin propuesta anticipada</t>
  </si>
  <si>
    <t>Con propuesta anticipada</t>
  </si>
  <si>
    <t>POR NATURALEZA JURÍDICA</t>
  </si>
  <si>
    <t>P. físicas sin actividad empresarial</t>
  </si>
  <si>
    <t>Empresas: personas físicas</t>
  </si>
  <si>
    <t>Empresas: S.A.</t>
  </si>
  <si>
    <t>Empresas: S.R.L.</t>
  </si>
  <si>
    <t>Empresas: Otras</t>
  </si>
  <si>
    <t>FUENTE: Estadística del Procedimiento Concursal. INE.</t>
  </si>
  <si>
    <t>1.6 SISTEMA FINANCIERO</t>
  </si>
  <si>
    <t xml:space="preserve">1.6.3 CONCESIONES DE CRÉDITOS DE BANCOS, CAJAS DE AHORRO Y COOPERATIVAS DE CRÉDITO  </t>
  </si>
  <si>
    <t>1.7.1 FINCAS HIPOTECADAS SEGÚN NATURALEZA DE LA FINCA</t>
  </si>
  <si>
    <t>1.8.1 TRANSMISIONES INSCRITAS EN LOS REGISTROS DE LA PROPIEDAD</t>
  </si>
  <si>
    <t>1.8.2 COMPRAVENTA DE VIVIENDAS, SEGÚN RÉGIMEN Y ESTADO</t>
  </si>
  <si>
    <t>1.2 ÍNDICES DE PRECIOS DE CONSUMO</t>
  </si>
  <si>
    <t>Sector público</t>
  </si>
  <si>
    <t>Sector privado</t>
  </si>
  <si>
    <t>1.1 ESTIMACIONES DE LA CONTABILIDAD REGIONAL. INE</t>
  </si>
  <si>
    <t>1.7  HIPOTECAS</t>
  </si>
  <si>
    <t>1. CUENTAS ECONÓMICAS, EMPRESAS E INDICADORES MONETARIOS Y FINANCIEROS</t>
  </si>
  <si>
    <t>1.4 SOCIEDADES MERCANTILES</t>
  </si>
  <si>
    <t>1.5 INVERSIONES BRUTAS EXTRANJERAS</t>
  </si>
  <si>
    <t>1.8 TRANSMISIONES DE DERECHOS DE LA PROPIEDAD</t>
  </si>
  <si>
    <t>1.2.2 TASA DE VARIACIÓN ANUAL DEL ÍNDICE DE PRECIOS DE CONSUMO POR GRUPOS</t>
  </si>
  <si>
    <t>Agricultura, ganadería, silvicultura y pesca</t>
  </si>
  <si>
    <t>Industria manufacturera</t>
  </si>
  <si>
    <t>Resto de industria</t>
  </si>
  <si>
    <t xml:space="preserve">1.6.1 NÚMERO DE ENTIDADES DE CRÉDITO </t>
  </si>
  <si>
    <t>1.6.2 DEPÓSITOS EN EL SISTEMA BANCARIO</t>
  </si>
  <si>
    <t xml:space="preserve">1.7.2 HIPOTECAS CON CAMBIOS </t>
  </si>
  <si>
    <t xml:space="preserve">1.7.3 HIPOTECAS CANCELADAS REGISTRALMENTE </t>
  </si>
  <si>
    <t xml:space="preserve">DETALLE DE LOS DEPÓSITOS DE LAS ENTIDADES DE </t>
  </si>
  <si>
    <t xml:space="preserve">FUENTE: Contabilidad Regional. Base 2010. INE. </t>
  </si>
  <si>
    <t>NOTA:  (P) Estimación provisional, (A) Estimación avance y (1ªE) Primera estimación.</t>
  </si>
  <si>
    <t>Activ. profes., científicas y técnicas; activ. advas. y serv. auxil.</t>
  </si>
  <si>
    <t>de artículos de uso doméstico y otros servicios</t>
  </si>
  <si>
    <t>NOTA:  (P) Estimación provisional, (A) Estimación avance.</t>
  </si>
  <si>
    <t>AGRICULTURA, GANADERÍA, SILVICULTURA Y PESCA</t>
  </si>
  <si>
    <t>NOTA: Datos a diciembre.</t>
  </si>
  <si>
    <t>NOTA: Datos a 31 de diciembre.</t>
  </si>
  <si>
    <t>2014 (P)</t>
  </si>
  <si>
    <t>o más</t>
  </si>
  <si>
    <t>De 5.000 o más asalariados</t>
  </si>
  <si>
    <t>NOTA: (P) Provisional.</t>
  </si>
  <si>
    <t>Unidades: Importe en miles de euros</t>
  </si>
  <si>
    <t>G.1.5 Evolución de la tasa de crecimiento interanual de los créditos</t>
  </si>
  <si>
    <t>G.1.4 Evolución de la tasa de crecimiento interanual de los depósitos</t>
  </si>
  <si>
    <t>1.1.1 VALOR AÑADIDO BRUTO A PRECIOS BÁSICOS POR RAMAS DE ACTIVIDAD Y PRODUCTO INTERIOR</t>
  </si>
  <si>
    <t xml:space="preserve">        BRUTO A PRECIOS DE MERCADO. PRECIOS CORRIENTES</t>
  </si>
  <si>
    <t>CAPÍTULO 1: CUENTAS ECONÓMICAS, EMPRESAS E INDICADORES MONETARIOS Y FINANCIEROS</t>
  </si>
  <si>
    <t>1.1: Estimaciones de la contabilidad regional. INE</t>
  </si>
  <si>
    <t>1.2: Índices de precios de consumo</t>
  </si>
  <si>
    <t>1.3: Directorio Central de Empresas</t>
  </si>
  <si>
    <t xml:space="preserve">1.4: Sociedades mercantiles </t>
  </si>
  <si>
    <t xml:space="preserve">1.5: Inversiones brutas extranjeras </t>
  </si>
  <si>
    <t>1.6: Sistema financiero</t>
  </si>
  <si>
    <t>1.7: Hipotecas</t>
  </si>
  <si>
    <t>1.8: Transmisiones de derechos de la propiedad</t>
  </si>
  <si>
    <t>Volver al índice</t>
  </si>
  <si>
    <t>1.3.4 LOCALES SEGÚN SU CONDICIÓN JURÍDICA</t>
  </si>
  <si>
    <t>1.3.5 LOCALES SEGÚN NÚMERO DE ASALARIADOS</t>
  </si>
  <si>
    <t>2015 (A)</t>
  </si>
  <si>
    <t>2016 (1ªE)</t>
  </si>
  <si>
    <t xml:space="preserve">G.1.1- Porcentaje de participación del VAB por sectores. Año 2016 </t>
  </si>
  <si>
    <t>01 Alimentos y bebidas no alcohólicas</t>
  </si>
  <si>
    <t>02 Bebidas alcohólicas y tabaco</t>
  </si>
  <si>
    <t>03 Vestido y calzado</t>
  </si>
  <si>
    <t>04 Vivienda, agua, electricidad, gas y otros combustibles</t>
  </si>
  <si>
    <t>06 Sanidad</t>
  </si>
  <si>
    <t>07 Transporte</t>
  </si>
  <si>
    <t>08 Comunicaciones</t>
  </si>
  <si>
    <t>09 Ocio y cultura</t>
  </si>
  <si>
    <t>10 Enseñanza</t>
  </si>
  <si>
    <t>11 Restaurantes y hoteles</t>
  </si>
  <si>
    <t xml:space="preserve">12 Otros bienes y servicios </t>
  </si>
  <si>
    <t>05 Muebles, art. del hogar y art. para el mantenimiento corriente del hogar</t>
  </si>
  <si>
    <t>FUENTE: Índice de precios de consumo. Base 2016. INE.</t>
  </si>
  <si>
    <t>1.3.3 EMPRESAS POR SECTORES ECONÓMICOS Y NÚMERO DE ASALARIADOS. AÑO 2017</t>
  </si>
  <si>
    <t>2016 (P)</t>
  </si>
  <si>
    <t xml:space="preserve">        POR GRUPOS</t>
  </si>
  <si>
    <t xml:space="preserve">1.2.1 TASA DE VARIACIÓN ANUAL DE LAS MEDIAS DEL ÍNDICE DE PRECIOS DE CONSUMO </t>
  </si>
  <si>
    <t>1.3.6 LOCALES POR SECTORES ECONÓMICOS Y NÚMERO DE ASALARIADOS. AÑO 2017</t>
  </si>
  <si>
    <t>G.1.3 Porcentaje de empresas según número de asalariados. Año 2017</t>
  </si>
  <si>
    <t>1.9 PROCEDIMIENTO CONCURSAL</t>
  </si>
  <si>
    <t xml:space="preserve">DETALLE DE LOS CRÉDITOS DE LAS ENTIDADES DE </t>
  </si>
  <si>
    <t>CRÉDITO. AÑOS 2011-2016</t>
  </si>
  <si>
    <t xml:space="preserve">1.9: Procedimiento concursal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</si>
</sst>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#,##0.0"/>
    <numFmt numFmtId="166" formatCode="0.0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9"/>
      <color indexed="8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i/>
      <sz val="6"/>
      <name val="HelveticaNeue LT 55 Roman"/>
    </font>
    <font>
      <b/>
      <sz val="9"/>
      <color indexed="10"/>
      <name val="HelveticaNeue LT 55 Roman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57"/>
      <name val="HelveticaNeue LT 55 Roman"/>
    </font>
    <font>
      <sz val="10"/>
      <color indexed="48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b/>
      <sz val="10"/>
      <color rgb="FFFF0000"/>
      <name val="HelveticaNeue LT 55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1"/>
      <name val="HelveticaNeue LT 55 Roman"/>
    </font>
    <font>
      <sz val="9"/>
      <name val="Arial"/>
      <family val="2"/>
    </font>
    <font>
      <b/>
      <sz val="10"/>
      <color indexed="8"/>
      <name val="Arial"/>
      <family val="2"/>
    </font>
    <font>
      <sz val="9"/>
      <color rgb="FFFF0000"/>
      <name val="Arial"/>
      <family val="2"/>
    </font>
    <font>
      <sz val="11"/>
      <color rgb="FF008080"/>
      <name val="HelveticaNeue LT 65 Medium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67">
    <xf numFmtId="0" fontId="0" fillId="0" borderId="0"/>
    <xf numFmtId="164" fontId="21" fillId="0" borderId="0" applyFont="0" applyFill="0" applyBorder="0" applyAlignment="0" applyProtection="0"/>
    <xf numFmtId="0" fontId="18" fillId="0" borderId="0"/>
    <xf numFmtId="0" fontId="3" fillId="0" borderId="0"/>
    <xf numFmtId="10" fontId="22" fillId="0" borderId="0" applyNumberFormat="0">
      <alignment horizontal="right" vertical="center"/>
      <protection locked="0"/>
    </xf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0" applyNumberFormat="0" applyBorder="0" applyAlignment="0" applyProtection="0"/>
    <xf numFmtId="0" fontId="36" fillId="11" borderId="19" applyNumberFormat="0" applyAlignment="0" applyProtection="0"/>
    <xf numFmtId="0" fontId="37" fillId="12" borderId="20" applyNumberFormat="0" applyAlignment="0" applyProtection="0"/>
    <xf numFmtId="0" fontId="38" fillId="12" borderId="19" applyNumberFormat="0" applyAlignment="0" applyProtection="0"/>
    <xf numFmtId="0" fontId="39" fillId="0" borderId="21" applyNumberFormat="0" applyFill="0" applyAlignment="0" applyProtection="0"/>
    <xf numFmtId="0" fontId="40" fillId="13" borderId="22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4" applyNumberFormat="0" applyFill="0" applyAlignment="0" applyProtection="0"/>
    <xf numFmtId="0" fontId="4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0" borderId="0"/>
    <xf numFmtId="0" fontId="2" fillId="14" borderId="23" applyNumberFormat="0" applyFon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14" borderId="2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14" borderId="23" applyNumberFormat="0" applyFont="0" applyAlignment="0" applyProtection="0"/>
  </cellStyleXfs>
  <cellXfs count="305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2" fontId="6" fillId="0" borderId="0" xfId="0" applyNumberFormat="1" applyFont="1" applyAlignment="1"/>
    <xf numFmtId="0" fontId="6" fillId="0" borderId="0" xfId="0" applyFont="1" applyAlignment="1"/>
    <xf numFmtId="0" fontId="7" fillId="0" borderId="0" xfId="0" applyFont="1" applyBorder="1" applyAlignment="1">
      <alignment vertical="center" wrapText="1"/>
    </xf>
    <xf numFmtId="0" fontId="5" fillId="0" borderId="0" xfId="0" applyFont="1" applyAlignment="1"/>
    <xf numFmtId="0" fontId="8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9" fillId="0" borderId="0" xfId="0" applyFont="1" applyBorder="1" applyAlignment="1"/>
    <xf numFmtId="0" fontId="9" fillId="2" borderId="2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165" fontId="9" fillId="0" borderId="0" xfId="0" applyNumberFormat="1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/>
    <xf numFmtId="0" fontId="11" fillId="0" borderId="0" xfId="3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6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left" indent="1"/>
    </xf>
    <xf numFmtId="4" fontId="9" fillId="0" borderId="0" xfId="0" applyNumberFormat="1" applyFont="1" applyAlignment="1">
      <alignment horizontal="left" indent="2"/>
    </xf>
    <xf numFmtId="0" fontId="6" fillId="0" borderId="0" xfId="0" applyFont="1" applyBorder="1"/>
    <xf numFmtId="0" fontId="11" fillId="0" borderId="0" xfId="3" applyFont="1" applyFill="1" applyBorder="1" applyAlignment="1"/>
    <xf numFmtId="0" fontId="9" fillId="0" borderId="3" xfId="0" applyFont="1" applyBorder="1" applyAlignment="1" applyProtection="1">
      <alignment horizontal="left" indent="1"/>
      <protection locked="0"/>
    </xf>
    <xf numFmtId="165" fontId="9" fillId="0" borderId="3" xfId="0" applyNumberFormat="1" applyFont="1" applyBorder="1" applyAlignment="1"/>
    <xf numFmtId="49" fontId="9" fillId="0" borderId="3" xfId="0" applyNumberFormat="1" applyFont="1" applyBorder="1" applyAlignment="1"/>
    <xf numFmtId="3" fontId="9" fillId="0" borderId="3" xfId="0" applyNumberFormat="1" applyFont="1" applyBorder="1" applyAlignment="1"/>
    <xf numFmtId="3" fontId="12" fillId="0" borderId="3" xfId="0" applyNumberFormat="1" applyFont="1" applyBorder="1" applyAlignment="1"/>
    <xf numFmtId="2" fontId="6" fillId="0" borderId="0" xfId="0" applyNumberFormat="1" applyFont="1"/>
    <xf numFmtId="0" fontId="13" fillId="3" borderId="2" xfId="0" applyFont="1" applyFill="1" applyBorder="1" applyAlignment="1" applyProtection="1">
      <protection locked="0"/>
    </xf>
    <xf numFmtId="165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13" fillId="0" borderId="0" xfId="0" applyFont="1" applyAlignment="1"/>
    <xf numFmtId="4" fontId="9" fillId="0" borderId="0" xfId="0" applyNumberFormat="1" applyFont="1" applyFill="1" applyBorder="1" applyAlignment="1">
      <alignment horizontal="centerContinuous" wrapText="1"/>
    </xf>
    <xf numFmtId="3" fontId="13" fillId="0" borderId="0" xfId="0" applyNumberFormat="1" applyFont="1" applyFill="1" applyBorder="1"/>
    <xf numFmtId="0" fontId="9" fillId="2" borderId="2" xfId="0" applyNumberFormat="1" applyFont="1" applyFill="1" applyBorder="1" applyAlignment="1"/>
    <xf numFmtId="0" fontId="9" fillId="2" borderId="3" xfId="0" applyNumberFormat="1" applyFont="1" applyFill="1" applyBorder="1" applyAlignment="1"/>
    <xf numFmtId="0" fontId="11" fillId="0" borderId="0" xfId="0" applyFont="1" applyFill="1" applyBorder="1" applyAlignment="1">
      <alignment horizontal="left" indent="1"/>
    </xf>
    <xf numFmtId="4" fontId="9" fillId="0" borderId="0" xfId="0" applyNumberFormat="1" applyFont="1" applyAlignment="1">
      <alignment horizontal="left" indent="3"/>
    </xf>
    <xf numFmtId="0" fontId="9" fillId="0" borderId="0" xfId="3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0" fontId="13" fillId="0" borderId="0" xfId="0" applyFont="1"/>
    <xf numFmtId="0" fontId="15" fillId="0" borderId="0" xfId="0" applyFont="1" applyBorder="1" applyAlignment="1"/>
    <xf numFmtId="3" fontId="12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6" fillId="0" borderId="0" xfId="0" applyNumberFormat="1" applyFont="1"/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5" fillId="0" borderId="0" xfId="0" applyFont="1" applyBorder="1" applyAlignment="1" applyProtection="1">
      <protection locked="0"/>
    </xf>
    <xf numFmtId="0" fontId="9" fillId="2" borderId="4" xfId="0" applyNumberFormat="1" applyFont="1" applyFill="1" applyBorder="1" applyAlignment="1">
      <alignment vertical="center"/>
    </xf>
    <xf numFmtId="0" fontId="11" fillId="0" borderId="0" xfId="0" applyFont="1" applyBorder="1" applyAlignment="1"/>
    <xf numFmtId="3" fontId="5" fillId="0" borderId="0" xfId="0" applyNumberFormat="1" applyFont="1" applyBorder="1" applyAlignment="1"/>
    <xf numFmtId="0" fontId="9" fillId="4" borderId="4" xfId="0" applyNumberFormat="1" applyFont="1" applyFill="1" applyBorder="1" applyAlignment="1">
      <alignment vertical="center"/>
    </xf>
    <xf numFmtId="166" fontId="6" fillId="0" borderId="0" xfId="0" applyNumberFormat="1" applyFont="1" applyAlignment="1"/>
    <xf numFmtId="0" fontId="9" fillId="0" borderId="0" xfId="0" applyFont="1" applyAlignment="1" applyProtection="1">
      <protection locked="0"/>
    </xf>
    <xf numFmtId="0" fontId="13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9" fillId="0" borderId="0" xfId="0" applyFont="1" applyBorder="1"/>
    <xf numFmtId="0" fontId="11" fillId="0" borderId="0" xfId="0" applyFont="1"/>
    <xf numFmtId="0" fontId="9" fillId="0" borderId="0" xfId="0" applyFont="1"/>
    <xf numFmtId="0" fontId="5" fillId="0" borderId="0" xfId="0" applyFont="1" applyBorder="1" applyAlignment="1"/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9" fillId="2" borderId="2" xfId="0" applyNumberFormat="1" applyFont="1" applyFill="1" applyBorder="1" applyAlignment="1">
      <alignment horizontal="right" vertical="center"/>
    </xf>
    <xf numFmtId="0" fontId="9" fillId="2" borderId="0" xfId="0" applyNumberFormat="1" applyFont="1" applyFill="1" applyBorder="1" applyAlignment="1">
      <alignment horizontal="right" vertical="center"/>
    </xf>
    <xf numFmtId="165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13" fillId="0" borderId="0" xfId="0" applyFont="1" applyBorder="1" applyAlignment="1"/>
    <xf numFmtId="0" fontId="6" fillId="0" borderId="0" xfId="0" applyFont="1" applyFill="1" applyBorder="1" applyAlignme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7" xfId="0" applyFont="1" applyBorder="1" applyAlignment="1"/>
    <xf numFmtId="0" fontId="6" fillId="0" borderId="8" xfId="0" applyFont="1" applyBorder="1" applyAlignment="1"/>
    <xf numFmtId="0" fontId="9" fillId="0" borderId="9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11" fillId="0" borderId="7" xfId="0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10" xfId="0" applyFont="1" applyBorder="1"/>
    <xf numFmtId="0" fontId="16" fillId="0" borderId="12" xfId="0" applyFont="1" applyBorder="1" applyAlignment="1"/>
    <xf numFmtId="0" fontId="17" fillId="0" borderId="12" xfId="0" applyFont="1" applyBorder="1" applyAlignment="1"/>
    <xf numFmtId="49" fontId="9" fillId="6" borderId="3" xfId="0" applyNumberFormat="1" applyFont="1" applyFill="1" applyBorder="1" applyAlignment="1"/>
    <xf numFmtId="3" fontId="9" fillId="6" borderId="3" xfId="0" applyNumberFormat="1" applyFont="1" applyFill="1" applyBorder="1" applyAlignment="1"/>
    <xf numFmtId="0" fontId="8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/>
    <xf numFmtId="0" fontId="9" fillId="2" borderId="3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right"/>
    </xf>
    <xf numFmtId="0" fontId="13" fillId="0" borderId="2" xfId="0" applyFont="1" applyFill="1" applyBorder="1"/>
    <xf numFmtId="0" fontId="9" fillId="0" borderId="2" xfId="0" applyFont="1" applyBorder="1" applyAlignment="1"/>
    <xf numFmtId="0" fontId="19" fillId="0" borderId="0" xfId="0" applyFont="1" applyBorder="1" applyAlignment="1"/>
    <xf numFmtId="0" fontId="5" fillId="0" borderId="0" xfId="0" applyFont="1" applyBorder="1"/>
    <xf numFmtId="0" fontId="9" fillId="2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3" fillId="0" borderId="0" xfId="0" applyFont="1" applyBorder="1"/>
    <xf numFmtId="3" fontId="9" fillId="0" borderId="0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9" fillId="0" borderId="0" xfId="0" applyNumberFormat="1" applyFont="1" applyAlignment="1"/>
    <xf numFmtId="0" fontId="9" fillId="2" borderId="2" xfId="0" applyFont="1" applyFill="1" applyBorder="1" applyAlignment="1">
      <alignment horizontal="right"/>
    </xf>
    <xf numFmtId="0" fontId="9" fillId="4" borderId="3" xfId="0" applyNumberFormat="1" applyFont="1" applyFill="1" applyBorder="1" applyAlignment="1">
      <alignment horizontal="right" vertical="center"/>
    </xf>
    <xf numFmtId="0" fontId="11" fillId="0" borderId="0" xfId="0" applyFont="1" applyAlignment="1"/>
    <xf numFmtId="0" fontId="6" fillId="2" borderId="2" xfId="0" applyFont="1" applyFill="1" applyBorder="1" applyAlignment="1"/>
    <xf numFmtId="0" fontId="6" fillId="2" borderId="0" xfId="0" applyFont="1" applyFill="1" applyBorder="1" applyAlignment="1">
      <alignment horizontal="left"/>
    </xf>
    <xf numFmtId="165" fontId="9" fillId="0" borderId="0" xfId="0" applyNumberFormat="1" applyFont="1" applyFill="1" applyBorder="1" applyAlignment="1"/>
    <xf numFmtId="0" fontId="9" fillId="0" borderId="3" xfId="0" applyFont="1" applyFill="1" applyBorder="1"/>
    <xf numFmtId="0" fontId="13" fillId="0" borderId="0" xfId="0" applyFont="1" applyFill="1" applyBorder="1"/>
    <xf numFmtId="2" fontId="6" fillId="0" borderId="0" xfId="0" applyNumberFormat="1" applyFont="1" applyBorder="1" applyAlignment="1">
      <alignment horizontal="right"/>
    </xf>
    <xf numFmtId="2" fontId="9" fillId="0" borderId="0" xfId="0" applyNumberFormat="1" applyFont="1" applyAlignment="1"/>
    <xf numFmtId="0" fontId="11" fillId="0" borderId="0" xfId="0" applyFont="1" applyBorder="1"/>
    <xf numFmtId="2" fontId="9" fillId="0" borderId="0" xfId="0" applyNumberFormat="1" applyFont="1" applyBorder="1" applyAlignment="1">
      <alignment horizontal="right"/>
    </xf>
    <xf numFmtId="0" fontId="13" fillId="3" borderId="2" xfId="0" applyFont="1" applyFill="1" applyBorder="1"/>
    <xf numFmtId="0" fontId="9" fillId="0" borderId="2" xfId="0" applyFont="1" applyBorder="1" applyAlignment="1">
      <alignment horizontal="right"/>
    </xf>
    <xf numFmtId="2" fontId="9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0" fontId="9" fillId="0" borderId="3" xfId="0" applyFont="1" applyBorder="1" applyAlignment="1"/>
    <xf numFmtId="165" fontId="20" fillId="0" borderId="0" xfId="0" applyNumberFormat="1" applyFont="1" applyBorder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 applyBorder="1" applyAlignment="1"/>
    <xf numFmtId="4" fontId="9" fillId="0" borderId="0" xfId="0" applyNumberFormat="1" applyFont="1" applyBorder="1" applyAlignment="1">
      <alignment horizontal="right"/>
    </xf>
    <xf numFmtId="0" fontId="6" fillId="0" borderId="2" xfId="0" applyFont="1" applyBorder="1" applyAlignment="1"/>
    <xf numFmtId="4" fontId="6" fillId="0" borderId="2" xfId="0" applyNumberFormat="1" applyFont="1" applyBorder="1" applyAlignment="1"/>
    <xf numFmtId="165" fontId="9" fillId="0" borderId="0" xfId="0" applyNumberFormat="1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Fill="1" applyBorder="1"/>
    <xf numFmtId="10" fontId="9" fillId="0" borderId="0" xfId="0" applyNumberFormat="1" applyFont="1" applyFill="1" applyBorder="1" applyAlignment="1"/>
    <xf numFmtId="10" fontId="6" fillId="0" borderId="0" xfId="0" applyNumberFormat="1" applyFont="1"/>
    <xf numFmtId="0" fontId="9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Alignment="1"/>
    <xf numFmtId="0" fontId="9" fillId="0" borderId="0" xfId="0" applyFont="1" applyFill="1" applyBorder="1" applyAlignment="1"/>
    <xf numFmtId="0" fontId="15" fillId="0" borderId="1" xfId="0" applyFont="1" applyBorder="1" applyAlignment="1"/>
    <xf numFmtId="0" fontId="15" fillId="0" borderId="0" xfId="0" applyFont="1"/>
    <xf numFmtId="165" fontId="12" fillId="0" borderId="0" xfId="0" applyNumberFormat="1" applyFont="1" applyBorder="1" applyAlignment="1">
      <alignment horizontal="right"/>
    </xf>
    <xf numFmtId="0" fontId="15" fillId="0" borderId="0" xfId="0" applyFont="1" applyAlignment="1"/>
    <xf numFmtId="0" fontId="8" fillId="0" borderId="0" xfId="0" applyFont="1" applyAlignment="1"/>
    <xf numFmtId="0" fontId="12" fillId="0" borderId="0" xfId="0" applyFont="1" applyBorder="1" applyAlignment="1">
      <alignment horizontal="right"/>
    </xf>
    <xf numFmtId="0" fontId="12" fillId="2" borderId="2" xfId="0" applyNumberFormat="1" applyFont="1" applyFill="1" applyBorder="1" applyAlignment="1">
      <alignment vertical="center"/>
    </xf>
    <xf numFmtId="0" fontId="9" fillId="4" borderId="4" xfId="0" applyNumberFormat="1" applyFont="1" applyFill="1" applyBorder="1" applyAlignment="1">
      <alignment horizontal="right" vertical="center"/>
    </xf>
    <xf numFmtId="165" fontId="12" fillId="0" borderId="0" xfId="0" applyNumberFormat="1" applyFont="1" applyBorder="1" applyAlignment="1"/>
    <xf numFmtId="0" fontId="11" fillId="3" borderId="0" xfId="0" applyFont="1" applyFill="1" applyBorder="1" applyAlignment="1"/>
    <xf numFmtId="3" fontId="9" fillId="0" borderId="0" xfId="1" applyNumberFormat="1" applyFont="1" applyBorder="1" applyAlignment="1">
      <alignment horizontal="right"/>
    </xf>
    <xf numFmtId="3" fontId="12" fillId="0" borderId="0" xfId="1" applyNumberFormat="1" applyFont="1" applyBorder="1" applyAlignment="1">
      <alignment horizontal="right"/>
    </xf>
    <xf numFmtId="0" fontId="9" fillId="3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left" indent="3"/>
    </xf>
    <xf numFmtId="0" fontId="9" fillId="0" borderId="0" xfId="0" applyFont="1" applyBorder="1" applyAlignment="1">
      <alignment horizontal="left" indent="2"/>
    </xf>
    <xf numFmtId="0" fontId="9" fillId="3" borderId="0" xfId="0" applyFont="1" applyFill="1" applyBorder="1" applyAlignment="1">
      <alignment horizontal="left"/>
    </xf>
    <xf numFmtId="4" fontId="6" fillId="0" borderId="0" xfId="0" applyNumberFormat="1" applyFont="1"/>
    <xf numFmtId="165" fontId="12" fillId="0" borderId="2" xfId="0" applyNumberFormat="1" applyFont="1" applyBorder="1" applyAlignment="1"/>
    <xf numFmtId="0" fontId="19" fillId="0" borderId="0" xfId="0" applyFont="1" applyFill="1" applyBorder="1" applyAlignment="1"/>
    <xf numFmtId="0" fontId="6" fillId="0" borderId="0" xfId="0" applyFont="1" applyFill="1" applyAlignment="1"/>
    <xf numFmtId="3" fontId="6" fillId="0" borderId="8" xfId="0" applyNumberFormat="1" applyFont="1" applyBorder="1"/>
    <xf numFmtId="0" fontId="9" fillId="4" borderId="2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9" fillId="5" borderId="14" xfId="0" applyNumberFormat="1" applyFont="1" applyFill="1" applyBorder="1" applyAlignment="1">
      <alignment vertical="center"/>
    </xf>
    <xf numFmtId="4" fontId="9" fillId="0" borderId="7" xfId="0" applyNumberFormat="1" applyFont="1" applyBorder="1"/>
    <xf numFmtId="4" fontId="9" fillId="0" borderId="0" xfId="0" applyNumberFormat="1" applyFont="1" applyBorder="1"/>
    <xf numFmtId="4" fontId="9" fillId="0" borderId="14" xfId="0" applyNumberFormat="1" applyFont="1" applyBorder="1" applyAlignment="1">
      <alignment horizontal="right" vertical="center" wrapText="1"/>
    </xf>
    <xf numFmtId="4" fontId="9" fillId="0" borderId="15" xfId="0" applyNumberFormat="1" applyFont="1" applyBorder="1" applyAlignment="1">
      <alignment horizontal="right" vertical="center" wrapText="1"/>
    </xf>
    <xf numFmtId="3" fontId="9" fillId="0" borderId="0" xfId="0" applyNumberFormat="1" applyFont="1" applyFill="1" applyBorder="1" applyAlignment="1"/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Alignment="1" applyProtection="1">
      <alignment horizontal="left"/>
      <protection locked="0"/>
    </xf>
    <xf numFmtId="3" fontId="9" fillId="0" borderId="0" xfId="1" applyNumberFormat="1" applyFont="1" applyFill="1" applyBorder="1" applyAlignment="1">
      <alignment horizontal="right"/>
    </xf>
    <xf numFmtId="3" fontId="26" fillId="0" borderId="0" xfId="1" applyNumberFormat="1" applyFont="1" applyBorder="1" applyAlignment="1">
      <alignment horizontal="right"/>
    </xf>
    <xf numFmtId="0" fontId="9" fillId="0" borderId="0" xfId="0" applyFont="1" applyAlignment="1" applyProtection="1">
      <alignment horizontal="left" indent="1"/>
      <protection locked="0"/>
    </xf>
    <xf numFmtId="0" fontId="23" fillId="0" borderId="7" xfId="0" applyFont="1" applyBorder="1" applyAlignment="1">
      <alignment horizontal="left"/>
    </xf>
    <xf numFmtId="166" fontId="24" fillId="0" borderId="0" xfId="0" applyNumberFormat="1" applyFont="1"/>
    <xf numFmtId="0" fontId="24" fillId="0" borderId="0" xfId="0" applyFont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9" xfId="0" applyFont="1" applyBorder="1" applyAlignment="1"/>
    <xf numFmtId="3" fontId="22" fillId="0" borderId="0" xfId="0" applyNumberFormat="1" applyFont="1"/>
    <xf numFmtId="0" fontId="25" fillId="0" borderId="0" xfId="0" applyFont="1" applyAlignment="1"/>
    <xf numFmtId="0" fontId="6" fillId="0" borderId="0" xfId="0" applyFont="1" applyFill="1"/>
    <xf numFmtId="3" fontId="9" fillId="0" borderId="0" xfId="0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indent="4"/>
    </xf>
    <xf numFmtId="0" fontId="9" fillId="0" borderId="0" xfId="0" applyFont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5" fontId="9" fillId="0" borderId="2" xfId="0" applyNumberFormat="1" applyFont="1" applyFill="1" applyBorder="1" applyAlignment="1"/>
    <xf numFmtId="0" fontId="11" fillId="0" borderId="0" xfId="0" applyFont="1" applyAlignment="1">
      <alignment horizontal="left"/>
    </xf>
    <xf numFmtId="0" fontId="0" fillId="0" borderId="0" xfId="0" applyAlignment="1">
      <alignment wrapText="1"/>
    </xf>
    <xf numFmtId="166" fontId="9" fillId="0" borderId="0" xfId="0" applyNumberFormat="1" applyFont="1" applyBorder="1" applyAlignment="1"/>
    <xf numFmtId="166" fontId="9" fillId="0" borderId="8" xfId="0" applyNumberFormat="1" applyFont="1" applyBorder="1" applyAlignment="1"/>
    <xf numFmtId="166" fontId="9" fillId="0" borderId="0" xfId="0" applyNumberFormat="1" applyFont="1" applyBorder="1"/>
    <xf numFmtId="166" fontId="9" fillId="0" borderId="8" xfId="0" applyNumberFormat="1" applyFont="1" applyBorder="1"/>
    <xf numFmtId="166" fontId="9" fillId="0" borderId="10" xfId="0" applyNumberFormat="1" applyFont="1" applyBorder="1"/>
    <xf numFmtId="166" fontId="9" fillId="0" borderId="11" xfId="0" applyNumberFormat="1" applyFont="1" applyBorder="1"/>
    <xf numFmtId="2" fontId="9" fillId="0" borderId="8" xfId="0" applyNumberFormat="1" applyFont="1" applyBorder="1" applyAlignment="1"/>
    <xf numFmtId="2" fontId="9" fillId="0" borderId="10" xfId="0" applyNumberFormat="1" applyFont="1" applyBorder="1"/>
    <xf numFmtId="3" fontId="9" fillId="6" borderId="0" xfId="0" applyNumberFormat="1" applyFont="1" applyFill="1" applyBorder="1"/>
    <xf numFmtId="3" fontId="9" fillId="6" borderId="8" xfId="0" applyNumberFormat="1" applyFont="1" applyFill="1" applyBorder="1"/>
    <xf numFmtId="4" fontId="9" fillId="0" borderId="8" xfId="0" applyNumberFormat="1" applyFont="1" applyBorder="1" applyAlignment="1"/>
    <xf numFmtId="4" fontId="9" fillId="0" borderId="10" xfId="0" applyNumberFormat="1" applyFont="1" applyBorder="1" applyAlignment="1"/>
    <xf numFmtId="4" fontId="9" fillId="0" borderId="11" xfId="0" applyNumberFormat="1" applyFont="1" applyBorder="1" applyAlignment="1"/>
    <xf numFmtId="0" fontId="6" fillId="7" borderId="7" xfId="0" applyFont="1" applyFill="1" applyBorder="1" applyAlignment="1"/>
    <xf numFmtId="0" fontId="6" fillId="7" borderId="0" xfId="0" applyFont="1" applyFill="1" applyBorder="1" applyAlignment="1"/>
    <xf numFmtId="0" fontId="24" fillId="7" borderId="0" xfId="0" applyFont="1" applyFill="1" applyBorder="1"/>
    <xf numFmtId="0" fontId="6" fillId="7" borderId="8" xfId="0" applyFont="1" applyFill="1" applyBorder="1" applyAlignment="1"/>
    <xf numFmtId="4" fontId="9" fillId="0" borderId="10" xfId="0" applyNumberFormat="1" applyFont="1" applyBorder="1" applyAlignment="1">
      <alignment horizontal="righ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0" fontId="6" fillId="0" borderId="0" xfId="0" applyFont="1" applyAlignment="1"/>
    <xf numFmtId="165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3" fontId="12" fillId="0" borderId="3" xfId="0" applyNumberFormat="1" applyFont="1" applyFill="1" applyBorder="1" applyAlignment="1"/>
    <xf numFmtId="3" fontId="9" fillId="0" borderId="2" xfId="0" applyNumberFormat="1" applyFont="1" applyFill="1" applyBorder="1" applyAlignment="1"/>
    <xf numFmtId="0" fontId="28" fillId="0" borderId="0" xfId="0" applyFont="1" applyAlignment="1"/>
    <xf numFmtId="3" fontId="26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165" fontId="9" fillId="0" borderId="0" xfId="0" applyNumberFormat="1" applyFont="1" applyFill="1" applyAlignment="1">
      <alignment horizontal="right"/>
    </xf>
    <xf numFmtId="165" fontId="9" fillId="0" borderId="0" xfId="0" applyNumberFormat="1" applyFont="1" applyFill="1" applyAlignment="1"/>
    <xf numFmtId="3" fontId="26" fillId="0" borderId="0" xfId="0" applyNumberFormat="1" applyFont="1" applyFill="1" applyBorder="1" applyAlignment="1"/>
    <xf numFmtId="3" fontId="26" fillId="0" borderId="0" xfId="0" applyNumberFormat="1" applyFont="1" applyFill="1" applyBorder="1" applyAlignment="1">
      <alignment horizontal="right"/>
    </xf>
    <xf numFmtId="0" fontId="6" fillId="0" borderId="0" xfId="0" applyFont="1" applyAlignment="1"/>
    <xf numFmtId="0" fontId="9" fillId="0" borderId="0" xfId="0" applyFont="1" applyFill="1" applyAlignment="1"/>
    <xf numFmtId="0" fontId="9" fillId="0" borderId="0" xfId="0" applyFont="1" applyFill="1"/>
    <xf numFmtId="0" fontId="26" fillId="0" borderId="0" xfId="0" applyFont="1" applyFill="1"/>
    <xf numFmtId="3" fontId="9" fillId="0" borderId="0" xfId="0" applyNumberFormat="1" applyFont="1" applyFill="1" applyAlignment="1"/>
    <xf numFmtId="165" fontId="26" fillId="0" borderId="0" xfId="0" applyNumberFormat="1" applyFont="1" applyBorder="1" applyAlignment="1"/>
    <xf numFmtId="3" fontId="26" fillId="0" borderId="0" xfId="0" applyNumberFormat="1" applyFont="1" applyBorder="1" applyAlignment="1"/>
    <xf numFmtId="3" fontId="4" fillId="0" borderId="0" xfId="0" applyNumberFormat="1" applyFont="1" applyFill="1" applyBorder="1"/>
    <xf numFmtId="3" fontId="27" fillId="0" borderId="0" xfId="0" applyNumberFormat="1" applyFont="1" applyFill="1"/>
    <xf numFmtId="3" fontId="9" fillId="0" borderId="8" xfId="0" applyNumberFormat="1" applyFont="1" applyFill="1" applyBorder="1"/>
    <xf numFmtId="3" fontId="9" fillId="0" borderId="0" xfId="0" applyNumberFormat="1" applyFont="1" applyFill="1" applyBorder="1"/>
    <xf numFmtId="3" fontId="4" fillId="0" borderId="8" xfId="0" applyNumberFormat="1" applyFont="1" applyFill="1" applyBorder="1"/>
    <xf numFmtId="0" fontId="27" fillId="0" borderId="0" xfId="0" applyFont="1" applyAlignment="1"/>
    <xf numFmtId="0" fontId="26" fillId="0" borderId="0" xfId="0" applyFont="1" applyAlignment="1"/>
    <xf numFmtId="0" fontId="9" fillId="0" borderId="8" xfId="0" applyNumberFormat="1" applyFont="1" applyBorder="1" applyAlignment="1"/>
    <xf numFmtId="3" fontId="0" fillId="0" borderId="0" xfId="0" applyNumberFormat="1"/>
    <xf numFmtId="0" fontId="6" fillId="0" borderId="0" xfId="0" applyFont="1" applyAlignment="1"/>
    <xf numFmtId="4" fontId="9" fillId="0" borderId="0" xfId="0" applyNumberFormat="1" applyFont="1" applyFill="1" applyBorder="1" applyAlignment="1"/>
    <xf numFmtId="3" fontId="26" fillId="0" borderId="0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0" xfId="0" applyFont="1" applyAlignment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6" fillId="0" borderId="0" xfId="47" applyFont="1" applyAlignment="1" applyProtection="1">
      <alignment horizontal="left" vertical="center" indent="1"/>
    </xf>
    <xf numFmtId="0" fontId="7" fillId="0" borderId="0" xfId="0" applyFont="1" applyBorder="1" applyAlignment="1">
      <alignment vertical="center" wrapText="1"/>
    </xf>
    <xf numFmtId="0" fontId="6" fillId="0" borderId="0" xfId="0" applyFont="1" applyAlignment="1"/>
    <xf numFmtId="0" fontId="45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46" fillId="0" borderId="0" xfId="47" applyFont="1" applyAlignment="1" applyProtection="1">
      <alignment horizontal="left" vertical="center"/>
    </xf>
    <xf numFmtId="0" fontId="9" fillId="0" borderId="25" xfId="0" applyNumberFormat="1" applyFont="1" applyBorder="1" applyAlignment="1"/>
    <xf numFmtId="0" fontId="9" fillId="0" borderId="26" xfId="0" applyNumberFormat="1" applyFont="1" applyBorder="1" applyAlignment="1"/>
    <xf numFmtId="0" fontId="6" fillId="0" borderId="8" xfId="0" applyFont="1" applyFill="1" applyBorder="1" applyAlignment="1">
      <alignment vertical="center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6" fillId="0" borderId="0" xfId="0" applyFont="1" applyFill="1" applyAlignment="1">
      <alignment horizontal="right"/>
    </xf>
    <xf numFmtId="4" fontId="9" fillId="0" borderId="25" xfId="0" applyNumberFormat="1" applyFont="1" applyBorder="1" applyAlignment="1"/>
    <xf numFmtId="3" fontId="26" fillId="0" borderId="0" xfId="0" applyNumberFormat="1" applyFont="1" applyFill="1" applyAlignment="1"/>
    <xf numFmtId="3" fontId="27" fillId="0" borderId="0" xfId="0" applyNumberFormat="1" applyFont="1" applyFill="1" applyAlignment="1"/>
    <xf numFmtId="0" fontId="26" fillId="0" borderId="0" xfId="0" applyFont="1" applyFill="1" applyAlignment="1"/>
    <xf numFmtId="3" fontId="26" fillId="0" borderId="0" xfId="0" applyNumberFormat="1" applyFont="1" applyFill="1" applyAlignment="1">
      <alignment horizontal="right"/>
    </xf>
    <xf numFmtId="0" fontId="13" fillId="0" borderId="0" xfId="0" applyFont="1" applyFill="1" applyBorder="1" applyAlignment="1"/>
    <xf numFmtId="0" fontId="27" fillId="0" borderId="0" xfId="0" applyFont="1" applyFill="1"/>
    <xf numFmtId="165" fontId="26" fillId="0" borderId="0" xfId="0" applyNumberFormat="1" applyFont="1" applyFill="1" applyBorder="1" applyAlignment="1"/>
    <xf numFmtId="0" fontId="1" fillId="0" borderId="0" xfId="48" applyFill="1"/>
    <xf numFmtId="3" fontId="15" fillId="0" borderId="0" xfId="0" applyNumberFormat="1" applyFont="1"/>
    <xf numFmtId="3" fontId="24" fillId="0" borderId="0" xfId="0" applyNumberFormat="1" applyFont="1" applyFill="1"/>
    <xf numFmtId="3" fontId="50" fillId="0" borderId="27" xfId="0" applyNumberFormat="1" applyFont="1" applyFill="1" applyBorder="1" applyAlignment="1">
      <alignment horizontal="right"/>
    </xf>
    <xf numFmtId="0" fontId="27" fillId="0" borderId="0" xfId="0" applyFont="1" applyFill="1" applyBorder="1" applyAlignment="1"/>
    <xf numFmtId="0" fontId="27" fillId="0" borderId="10" xfId="0" applyFont="1" applyFill="1" applyBorder="1" applyAlignment="1"/>
    <xf numFmtId="3" fontId="26" fillId="0" borderId="3" xfId="0" applyNumberFormat="1" applyFont="1" applyFill="1" applyBorder="1" applyAlignment="1"/>
    <xf numFmtId="0" fontId="51" fillId="0" borderId="27" xfId="0" applyFont="1" applyFill="1" applyBorder="1" applyAlignment="1">
      <alignment horizontal="left" wrapText="1"/>
    </xf>
    <xf numFmtId="165" fontId="6" fillId="0" borderId="0" xfId="0" applyNumberFormat="1" applyFont="1" applyFill="1"/>
    <xf numFmtId="0" fontId="27" fillId="0" borderId="0" xfId="0" applyFont="1" applyFill="1" applyAlignment="1"/>
    <xf numFmtId="3" fontId="5" fillId="0" borderId="0" xfId="0" applyNumberFormat="1" applyFont="1" applyAlignment="1"/>
    <xf numFmtId="3" fontId="52" fillId="0" borderId="27" xfId="0" applyNumberFormat="1" applyFont="1" applyFill="1" applyBorder="1" applyAlignment="1">
      <alignment horizontal="right"/>
    </xf>
    <xf numFmtId="0" fontId="53" fillId="0" borderId="0" xfId="47" applyFont="1" applyAlignment="1" applyProtection="1">
      <alignment horizontal="left" vertical="center" indent="1"/>
    </xf>
    <xf numFmtId="0" fontId="1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" fontId="9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/>
  </cellXfs>
  <cellStyles count="67">
    <cellStyle name="20% - Énfasis1" xfId="22" builtinId="30" customBuiltin="1"/>
    <cellStyle name="20% - Énfasis1 2" xfId="50"/>
    <cellStyle name="20% - Énfasis2" xfId="26" builtinId="34" customBuiltin="1"/>
    <cellStyle name="20% - Énfasis2 2" xfId="52"/>
    <cellStyle name="20% - Énfasis3" xfId="30" builtinId="38" customBuiltin="1"/>
    <cellStyle name="20% - Énfasis3 2" xfId="54"/>
    <cellStyle name="20% - Énfasis4" xfId="34" builtinId="42" customBuiltin="1"/>
    <cellStyle name="20% - Énfasis4 2" xfId="56"/>
    <cellStyle name="20% - Énfasis5" xfId="38" builtinId="46" customBuiltin="1"/>
    <cellStyle name="20% - Énfasis5 2" xfId="58"/>
    <cellStyle name="20% - Énfasis6" xfId="42" builtinId="50" customBuiltin="1"/>
    <cellStyle name="20% - Énfasis6 2" xfId="60"/>
    <cellStyle name="40% - Énfasis1" xfId="23" builtinId="31" customBuiltin="1"/>
    <cellStyle name="40% - Énfasis1 2" xfId="51"/>
    <cellStyle name="40% - Énfasis2" xfId="27" builtinId="35" customBuiltin="1"/>
    <cellStyle name="40% - Énfasis2 2" xfId="53"/>
    <cellStyle name="40% - Énfasis3" xfId="31" builtinId="39" customBuiltin="1"/>
    <cellStyle name="40% - Énfasis3 2" xfId="55"/>
    <cellStyle name="40% - Énfasis4" xfId="35" builtinId="43" customBuiltin="1"/>
    <cellStyle name="40% - Énfasis4 2" xfId="57"/>
    <cellStyle name="40% - Énfasis5" xfId="39" builtinId="47" customBuiltin="1"/>
    <cellStyle name="40% - Énfasis5 2" xfId="59"/>
    <cellStyle name="40% - Énfasis6" xfId="43" builtinId="51" customBuiltin="1"/>
    <cellStyle name="40% - Énfasis6 2" xfId="6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/>
    <cellStyle name="Incorrecto" xfId="11" builtinId="27" customBuiltin="1"/>
    <cellStyle name="Millares 2" xfId="1"/>
    <cellStyle name="Millares 2 2" xfId="63"/>
    <cellStyle name="Neutral" xfId="12" builtinId="28" customBuiltin="1"/>
    <cellStyle name="Normal" xfId="0" builtinId="0"/>
    <cellStyle name="Normal 2" xfId="2"/>
    <cellStyle name="Normal 2 2" xfId="64"/>
    <cellStyle name="Normal 3" xfId="45"/>
    <cellStyle name="Normal 3 2" xfId="65"/>
    <cellStyle name="Normal 4" xfId="48"/>
    <cellStyle name="Normal 5" xfId="62"/>
    <cellStyle name="Normal_Andalucía" xfId="3"/>
    <cellStyle name="Notas 2" xfId="46"/>
    <cellStyle name="Notas 2 2" xfId="66"/>
    <cellStyle name="Notas 3" xfId="49"/>
    <cellStyle name="porcen_sin%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081223749337961E-2"/>
          <c:y val="1.0152296845624858E-2"/>
          <c:w val="0.91171331593700022"/>
          <c:h val="0.8197979702842073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'1.1.1-G.1.1'!$J$60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1270893880793187E-3"/>
                  <c:y val="-2.5824047705797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05160494859653E-2"/>
                  <c:y val="-1.9768308750290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918138093635114E-2"/>
                  <c:y val="-2.221907933088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5609266803293405E-3"/>
                  <c:y val="-2.215557772848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'1.1.1-G.1.1'!$I$61:$I$64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'1.1.1-G.1.1'!$J$61:$J$64</c:f>
              <c:numCache>
                <c:formatCode>General</c:formatCode>
                <c:ptCount val="4"/>
                <c:pt idx="0">
                  <c:v>6.4500886665508128E-2</c:v>
                </c:pt>
                <c:pt idx="1">
                  <c:v>0.28776928290026921</c:v>
                </c:pt>
                <c:pt idx="2">
                  <c:v>5.9593056947530719E-2</c:v>
                </c:pt>
                <c:pt idx="3">
                  <c:v>0.58813677348669191</c:v>
                </c:pt>
              </c:numCache>
            </c:numRef>
          </c:val>
        </c:ser>
        <c:ser>
          <c:idx val="0"/>
          <c:order val="1"/>
          <c:tx>
            <c:strRef>
              <c:f>'1.1.1-G.1.1'!$L$60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8592418402736478E-2"/>
                  <c:y val="-1.9558371845768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347648100714729E-2"/>
                  <c:y val="-1.946684028431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1015986217960808E-2"/>
                  <c:y val="-1.9841416540131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3417748457118535E-3"/>
                  <c:y val="-2.5178197902927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'1.1.1-G.1.1'!$I$61:$I$64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'1.1.1-G.1.1'!$L$61:$L$64</c:f>
              <c:numCache>
                <c:formatCode>General</c:formatCode>
                <c:ptCount val="4"/>
                <c:pt idx="0">
                  <c:v>2.5744654334395642E-2</c:v>
                </c:pt>
                <c:pt idx="1">
                  <c:v>0.17757263557288483</c:v>
                </c:pt>
                <c:pt idx="2">
                  <c:v>5.5924495007942582E-2</c:v>
                </c:pt>
                <c:pt idx="3">
                  <c:v>0.74075821508477691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60160"/>
        <c:axId val="154461696"/>
        <c:axId val="0"/>
      </c:bar3DChart>
      <c:catAx>
        <c:axId val="1544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446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61696"/>
        <c:scaling>
          <c:orientation val="minMax"/>
          <c:max val="0.8"/>
          <c:min val="0"/>
        </c:scaling>
        <c:delete val="1"/>
        <c:axPos val="l"/>
        <c:numFmt formatCode="0%" sourceLinked="0"/>
        <c:majorTickMark val="out"/>
        <c:minorTickMark val="none"/>
        <c:tickLblPos val="nextTo"/>
        <c:crossAx val="15446016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162237828379556"/>
          <c:y val="0.92132086281093029"/>
          <c:w val="0.23603641436712297"/>
          <c:h val="7.10659898477157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48064"/>
        <c:axId val="155886720"/>
      </c:barChart>
      <c:catAx>
        <c:axId val="1558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588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88672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5848064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290048"/>
        <c:axId val="156291840"/>
      </c:barChart>
      <c:catAx>
        <c:axId val="15629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629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2918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6290048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'1.1.5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'1.1.5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418048"/>
        <c:axId val="156419584"/>
      </c:barChart>
      <c:catAx>
        <c:axId val="1564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641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41958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6418048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10640309702801E-2"/>
          <c:y val="4.637705247266255E-2"/>
          <c:w val="0.89482470784641066"/>
          <c:h val="0.75652388055899167"/>
        </c:manualLayout>
      </c:layout>
      <c:lineChart>
        <c:grouping val="standard"/>
        <c:varyColors val="0"/>
        <c:ser>
          <c:idx val="1"/>
          <c:order val="0"/>
          <c:tx>
            <c:strRef>
              <c:f>'1.2.2-G1.2'!$M$31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504340129437075E-2"/>
                  <c:y val="-3.4444340018334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897931372935636E-2"/>
                  <c:y val="-4.308211663532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409256021628329E-2"/>
                  <c:y val="-3.3400953480491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43056011988484E-2"/>
                  <c:y val="-3.5082132309113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476905954368341E-2"/>
                  <c:y val="-6.9458940904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548293525078937E-2"/>
                  <c:y val="4.2889164878223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9464943760160578E-3"/>
                  <c:y val="1.5410760850516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072575026619146E-2"/>
                  <c:y val="-4.8821334322966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6667429899210904E-2"/>
                  <c:y val="3.93927935789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7874234835837507E-2"/>
                  <c:y val="1.1594202898550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1163049526989426E-2"/>
                  <c:y val="-3.84657995098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4.5665729586709579E-2"/>
                  <c:y val="-3.683238803592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7388260635433492E-2"/>
                  <c:y val="-1.759014951627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'1.2.2-G1.2'!$K$34:$K$50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'1.2.2-G1.2'!$M$34:$M$50</c:f>
              <c:numCache>
                <c:formatCode>#,#00</c:formatCode>
                <c:ptCount val="17"/>
                <c:pt idx="0">
                  <c:v>4.5</c:v>
                </c:pt>
                <c:pt idx="1">
                  <c:v>3.6</c:v>
                </c:pt>
                <c:pt idx="2">
                  <c:v>3.8</c:v>
                </c:pt>
                <c:pt idx="3">
                  <c:v>2.4</c:v>
                </c:pt>
                <c:pt idx="4">
                  <c:v>3.3</c:v>
                </c:pt>
                <c:pt idx="5">
                  <c:v>4.4000000000000004</c:v>
                </c:pt>
                <c:pt idx="6">
                  <c:v>3.1</c:v>
                </c:pt>
                <c:pt idx="7">
                  <c:v>3.9</c:v>
                </c:pt>
                <c:pt idx="8">
                  <c:v>1.6</c:v>
                </c:pt>
                <c:pt idx="9">
                  <c:v>0.5</c:v>
                </c:pt>
                <c:pt idx="10">
                  <c:v>3</c:v>
                </c:pt>
                <c:pt idx="11">
                  <c:v>2.7</c:v>
                </c:pt>
                <c:pt idx="12">
                  <c:v>2.8</c:v>
                </c:pt>
                <c:pt idx="13">
                  <c:v>0.1</c:v>
                </c:pt>
                <c:pt idx="14">
                  <c:v>-0.9</c:v>
                </c:pt>
                <c:pt idx="15">
                  <c:v>0.1</c:v>
                </c:pt>
                <c:pt idx="16">
                  <c:v>1.5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'1.2.2-G1.2'!$L$31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999FF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859932783861117E-2"/>
                  <c:y val="-3.473413392330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613726289222187E-2"/>
                  <c:y val="-4.9226928570031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990623041902741E-2"/>
                  <c:y val="-5.815449909199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367519794583243E-2"/>
                  <c:y val="2.103387388628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438907365293835E-2"/>
                  <c:y val="-2.7951529697820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548293525078937E-2"/>
                  <c:y val="-4.2154530439572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628028341198636E-2"/>
                  <c:y val="9.55574282078134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6026229192135646E-2"/>
                  <c:y val="-3.8212584972384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8080922272028141E-2"/>
                  <c:y val="3.0425243136139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0603547335258376E-2"/>
                  <c:y val="-3.2854244142964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8.6160473882606354E-3"/>
                  <c:y val="-6.98508992444546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7874234835837507E-2"/>
                  <c:y val="2.31884057971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6.6777963272120202E-3"/>
                  <c:y val="2.2099447513812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3080236941303177E-3"/>
                  <c:y val="3.1662269129287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'1.2.2-G1.2'!$K$34:$K$50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'1.2.2-G1.2'!$L$34:$L$50</c:f>
              <c:numCache>
                <c:formatCode>#,#00</c:formatCode>
                <c:ptCount val="17"/>
                <c:pt idx="0">
                  <c:v>4</c:v>
                </c:pt>
                <c:pt idx="1">
                  <c:v>2.7</c:v>
                </c:pt>
                <c:pt idx="2">
                  <c:v>4</c:v>
                </c:pt>
                <c:pt idx="3">
                  <c:v>2.6</c:v>
                </c:pt>
                <c:pt idx="4">
                  <c:v>3.2</c:v>
                </c:pt>
                <c:pt idx="5">
                  <c:v>3.7</c:v>
                </c:pt>
                <c:pt idx="6">
                  <c:v>2.7</c:v>
                </c:pt>
                <c:pt idx="7">
                  <c:v>4.2</c:v>
                </c:pt>
                <c:pt idx="8">
                  <c:v>1.4</c:v>
                </c:pt>
                <c:pt idx="9">
                  <c:v>0.8</c:v>
                </c:pt>
                <c:pt idx="10">
                  <c:v>3</c:v>
                </c:pt>
                <c:pt idx="11">
                  <c:v>2.4</c:v>
                </c:pt>
                <c:pt idx="12">
                  <c:v>2.9</c:v>
                </c:pt>
                <c:pt idx="13">
                  <c:v>0.3</c:v>
                </c:pt>
                <c:pt idx="14">
                  <c:v>-1</c:v>
                </c:pt>
                <c:pt idx="15">
                  <c:v>0</c:v>
                </c:pt>
                <c:pt idx="16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18752"/>
        <c:axId val="156620288"/>
      </c:lineChart>
      <c:catAx>
        <c:axId val="1566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6620288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56620288"/>
        <c:scaling>
          <c:orientation val="minMax"/>
        </c:scaling>
        <c:delete val="0"/>
        <c:axPos val="l"/>
        <c:numFmt formatCode="#,#0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6618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00667779632721"/>
          <c:y val="0.89275605766670474"/>
          <c:w val="0.2604340567612688"/>
          <c:h val="9.855102894746847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3402470524517768"/>
          <c:y val="4.3025224629464016E-2"/>
          <c:w val="0.74163049330372166"/>
          <c:h val="0.85289532440465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'1.3.2-G3'!$P$33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39376695560111E-3"/>
                  <c:y val="6.49672348329342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1774631112287435E-3"/>
                  <c:y val="2.97388550721099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39376695560111E-3"/>
                  <c:y val="-1.0979049377428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258982333090717E-3"/>
                  <c:y val="7.0456759521648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5647455832726794E-4"/>
                  <c:y val="6.496446094476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9140695648338074E-3"/>
                  <c:y val="2.97388550721099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3763426630494717E-3"/>
                  <c:y val="2.42493303833957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4892917797040074E-3"/>
                  <c:y val="2.42465564952255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7658448431650961E-4"/>
                  <c:y val="2.59279703830681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8.8093533762825093E-3"/>
                  <c:y val="-2.62505181603567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78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'[1]3.2.2-G.3.5'!$N$32:$N$43</c:f>
              <c:strCache>
                <c:ptCount val="12"/>
                <c:pt idx="0">
                  <c:v>De 5.000 y más asal.</c:v>
                </c:pt>
                <c:pt idx="1">
                  <c:v>De 1.000 a 4.999 asal.</c:v>
                </c:pt>
                <c:pt idx="2">
                  <c:v>De 500 a 999 asal.</c:v>
                </c:pt>
                <c:pt idx="3">
                  <c:v>De 200 a 499 asal.</c:v>
                </c:pt>
                <c:pt idx="4">
                  <c:v>De 100 a 199 asal.</c:v>
                </c:pt>
                <c:pt idx="5">
                  <c:v>De 50 a 99 asal.</c:v>
                </c:pt>
                <c:pt idx="6">
                  <c:v>De 20 a 49 asal.</c:v>
                </c:pt>
                <c:pt idx="7">
                  <c:v>De 10 a 19 asal.</c:v>
                </c:pt>
                <c:pt idx="8">
                  <c:v>De 6 a 9 asal.</c:v>
                </c:pt>
                <c:pt idx="9">
                  <c:v>De 3 a 5 asal.</c:v>
                </c:pt>
                <c:pt idx="10">
                  <c:v>De 1 a 2 asal.</c:v>
                </c:pt>
                <c:pt idx="11">
                  <c:v>Sin asalariados</c:v>
                </c:pt>
              </c:strCache>
            </c:strRef>
          </c:cat>
          <c:val>
            <c:numRef>
              <c:f>'1.3.2-G3'!$P$34:$P$45</c:f>
              <c:numCache>
                <c:formatCode>General</c:formatCode>
                <c:ptCount val="12"/>
                <c:pt idx="0" formatCode="#,##0.00">
                  <c:v>3.5949896811609747E-3</c:v>
                </c:pt>
                <c:pt idx="1">
                  <c:v>2.1600404101212972E-2</c:v>
                </c:pt>
                <c:pt idx="2">
                  <c:v>2.9521567805465967E-2</c:v>
                </c:pt>
                <c:pt idx="3">
                  <c:v>0.11443034951220865</c:v>
                </c:pt>
                <c:pt idx="4">
                  <c:v>0.20333017908532497</c:v>
                </c:pt>
                <c:pt idx="5">
                  <c:v>0.38204381865897136</c:v>
                </c:pt>
                <c:pt idx="6">
                  <c:v>1.3124454277519797</c:v>
                </c:pt>
                <c:pt idx="7">
                  <c:v>2.3651376180329557</c:v>
                </c:pt>
                <c:pt idx="8">
                  <c:v>3.6771260555712288</c:v>
                </c:pt>
                <c:pt idx="9">
                  <c:v>9.1015389602436798</c:v>
                </c:pt>
                <c:pt idx="10">
                  <c:v>27.242070153481684</c:v>
                </c:pt>
                <c:pt idx="11" formatCode="#,##0.00">
                  <c:v>55.547160476074119</c:v>
                </c:pt>
              </c:numCache>
            </c:numRef>
          </c:val>
        </c:ser>
        <c:ser>
          <c:idx val="2"/>
          <c:order val="1"/>
          <c:tx>
            <c:strRef>
              <c:f>'1.3.2-G3'!$O$33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7.2716645713403472E-3"/>
                  <c:y val="3.52283797608242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0224089635854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403361344537814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367521367521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2378526213635061E-3"/>
                  <c:y val="3.52283797608249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893378226711564E-3"/>
                  <c:y val="4.0717238973644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7340067340067337E-3"/>
                  <c:y val="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5472396758485992E-3"/>
                  <c:y val="1.958915985267412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752222148702001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225334538100771E-3"/>
                  <c:y val="-3.31050268741174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4.26761549589108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8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'[1]3.2.2-G.3.5'!$N$32:$N$43</c:f>
              <c:strCache>
                <c:ptCount val="12"/>
                <c:pt idx="0">
                  <c:v>De 5.000 y más asal.</c:v>
                </c:pt>
                <c:pt idx="1">
                  <c:v>De 1.000 a 4.999 asal.</c:v>
                </c:pt>
                <c:pt idx="2">
                  <c:v>De 500 a 999 asal.</c:v>
                </c:pt>
                <c:pt idx="3">
                  <c:v>De 200 a 499 asal.</c:v>
                </c:pt>
                <c:pt idx="4">
                  <c:v>De 100 a 199 asal.</c:v>
                </c:pt>
                <c:pt idx="5">
                  <c:v>De 50 a 99 asal.</c:v>
                </c:pt>
                <c:pt idx="6">
                  <c:v>De 20 a 49 asal.</c:v>
                </c:pt>
                <c:pt idx="7">
                  <c:v>De 10 a 19 asal.</c:v>
                </c:pt>
                <c:pt idx="8">
                  <c:v>De 6 a 9 asal.</c:v>
                </c:pt>
                <c:pt idx="9">
                  <c:v>De 3 a 5 asal.</c:v>
                </c:pt>
                <c:pt idx="10">
                  <c:v>De 1 a 2 asal.</c:v>
                </c:pt>
                <c:pt idx="11">
                  <c:v>Sin asalariados</c:v>
                </c:pt>
              </c:strCache>
            </c:strRef>
          </c:cat>
          <c:val>
            <c:numRef>
              <c:f>'1.3.2-G3'!$O$34:$O$45</c:f>
              <c:numCache>
                <c:formatCode>General</c:formatCode>
                <c:ptCount val="12"/>
                <c:pt idx="0">
                  <c:v>0</c:v>
                </c:pt>
                <c:pt idx="1">
                  <c:v>8.6329693097941043E-3</c:v>
                </c:pt>
                <c:pt idx="2">
                  <c:v>2.1582423274485261E-2</c:v>
                </c:pt>
                <c:pt idx="3">
                  <c:v>4.748133120386757E-2</c:v>
                </c:pt>
                <c:pt idx="4">
                  <c:v>0.18992532481547028</c:v>
                </c:pt>
                <c:pt idx="5">
                  <c:v>0.42733198083480817</c:v>
                </c:pt>
                <c:pt idx="6">
                  <c:v>1.7050114386843354</c:v>
                </c:pt>
                <c:pt idx="7">
                  <c:v>2.6416886087969957</c:v>
                </c:pt>
                <c:pt idx="8">
                  <c:v>3.6992273492467733</c:v>
                </c:pt>
                <c:pt idx="9">
                  <c:v>9.5264816333577933</c:v>
                </c:pt>
                <c:pt idx="10">
                  <c:v>27.655717183925411</c:v>
                </c:pt>
                <c:pt idx="11">
                  <c:v>54.076919756550268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56030848"/>
        <c:axId val="156032384"/>
      </c:barChart>
      <c:catAx>
        <c:axId val="15603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6032384"/>
        <c:crosses val="autoZero"/>
        <c:auto val="1"/>
        <c:lblAlgn val="ctr"/>
        <c:lblOffset val="100"/>
        <c:tickMarkSkip val="1"/>
        <c:noMultiLvlLbl val="0"/>
      </c:catAx>
      <c:valAx>
        <c:axId val="15603238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56030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798342576017425"/>
          <c:y val="0.86393866447972112"/>
          <c:w val="0.20707501387445806"/>
          <c:h val="5.02375600175122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88675623800381E-2"/>
          <c:y val="5.0541605337610943E-2"/>
          <c:w val="0.8426103646833013"/>
          <c:h val="0.70397236005958097"/>
        </c:manualLayout>
      </c:layout>
      <c:lineChart>
        <c:grouping val="standard"/>
        <c:varyColors val="0"/>
        <c:ser>
          <c:idx val="1"/>
          <c:order val="0"/>
          <c:tx>
            <c:strRef>
              <c:f>'G1.4-G1.5'!$R$8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'G1.4-G1.5'!$K$35:$L$54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</c:lvl>
              </c:multiLvlStrCache>
            </c:multiLvlStrRef>
          </c:cat>
          <c:val>
            <c:numRef>
              <c:f>'G1.4-G1.5'!$M$35:$M$54</c:f>
              <c:numCache>
                <c:formatCode>0.00</c:formatCode>
                <c:ptCount val="20"/>
                <c:pt idx="0">
                  <c:v>-9.1780353935181296</c:v>
                </c:pt>
                <c:pt idx="1">
                  <c:v>-8.4654390567505704</c:v>
                </c:pt>
                <c:pt idx="2">
                  <c:v>-8.3249080543895939</c:v>
                </c:pt>
                <c:pt idx="3">
                  <c:v>-3.5899604411763422</c:v>
                </c:pt>
                <c:pt idx="4">
                  <c:v>-0.37721066678655801</c:v>
                </c:pt>
                <c:pt idx="5">
                  <c:v>5.2101268421626683</c:v>
                </c:pt>
                <c:pt idx="6">
                  <c:v>6.1190471236099535</c:v>
                </c:pt>
                <c:pt idx="7">
                  <c:v>8.9065360325047074</c:v>
                </c:pt>
                <c:pt idx="8">
                  <c:v>5.5906327602358985</c:v>
                </c:pt>
                <c:pt idx="9">
                  <c:v>0.75824627892803464</c:v>
                </c:pt>
                <c:pt idx="10">
                  <c:v>1.1922480791400147</c:v>
                </c:pt>
                <c:pt idx="11">
                  <c:v>-2.7727635342117365</c:v>
                </c:pt>
                <c:pt idx="12">
                  <c:v>-2.0098627510309823</c:v>
                </c:pt>
                <c:pt idx="13">
                  <c:v>-1.4267154544782192</c:v>
                </c:pt>
                <c:pt idx="14">
                  <c:v>-1.7967111478384215E-2</c:v>
                </c:pt>
                <c:pt idx="15">
                  <c:v>1.2102575979617023</c:v>
                </c:pt>
                <c:pt idx="16">
                  <c:v>3.2823162737179641</c:v>
                </c:pt>
                <c:pt idx="17">
                  <c:v>3.4644986846543748</c:v>
                </c:pt>
                <c:pt idx="18">
                  <c:v>3.1485630719689435</c:v>
                </c:pt>
                <c:pt idx="19">
                  <c:v>3.0525678786933725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'G1.4-G1.5'!$S$8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multiLvlStrRef>
              <c:f>'G1.4-G1.5'!$K$35:$L$54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</c:lvl>
              </c:multiLvlStrCache>
            </c:multiLvlStrRef>
          </c:cat>
          <c:val>
            <c:numRef>
              <c:f>'G1.4-G1.5'!$N$35:$N$54</c:f>
              <c:numCache>
                <c:formatCode>0.00</c:formatCode>
                <c:ptCount val="20"/>
                <c:pt idx="0">
                  <c:v>-4.369064758861434</c:v>
                </c:pt>
                <c:pt idx="1">
                  <c:v>-6.1506808578388066</c:v>
                </c:pt>
                <c:pt idx="2">
                  <c:v>-5.2239863270338249</c:v>
                </c:pt>
                <c:pt idx="3">
                  <c:v>-0.70919457199159786</c:v>
                </c:pt>
                <c:pt idx="4">
                  <c:v>2.3341225230295644</c:v>
                </c:pt>
                <c:pt idx="5">
                  <c:v>4.5872180492322654</c:v>
                </c:pt>
                <c:pt idx="6">
                  <c:v>6.5861271952973155</c:v>
                </c:pt>
                <c:pt idx="7">
                  <c:v>2.4769691919312207</c:v>
                </c:pt>
                <c:pt idx="8">
                  <c:v>0.65369989037670839</c:v>
                </c:pt>
                <c:pt idx="9">
                  <c:v>1.3362118922339266</c:v>
                </c:pt>
                <c:pt idx="10">
                  <c:v>0.59156601469314773</c:v>
                </c:pt>
                <c:pt idx="11">
                  <c:v>1.378288433904252</c:v>
                </c:pt>
                <c:pt idx="12">
                  <c:v>0.8921755417596039</c:v>
                </c:pt>
                <c:pt idx="13">
                  <c:v>-0.77810862257386704</c:v>
                </c:pt>
                <c:pt idx="14">
                  <c:v>-1.1894584776370059</c:v>
                </c:pt>
                <c:pt idx="15">
                  <c:v>-0.10184554056826017</c:v>
                </c:pt>
                <c:pt idx="16">
                  <c:v>-1.9169824177280663</c:v>
                </c:pt>
                <c:pt idx="17">
                  <c:v>0.10374263276960168</c:v>
                </c:pt>
                <c:pt idx="18">
                  <c:v>-0.18614913071874345</c:v>
                </c:pt>
                <c:pt idx="19">
                  <c:v>-1.4639250516014344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37696"/>
        <c:axId val="157039616"/>
      </c:lineChart>
      <c:catAx>
        <c:axId val="1570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7039616"/>
        <c:crossesAt val="-12"/>
        <c:auto val="1"/>
        <c:lblAlgn val="ctr"/>
        <c:lblOffset val="100"/>
        <c:tickLblSkip val="2"/>
        <c:tickMarkSkip val="1"/>
        <c:noMultiLvlLbl val="0"/>
      </c:catAx>
      <c:valAx>
        <c:axId val="157039616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7037696"/>
        <c:crosses val="autoZero"/>
        <c:crossBetween val="between"/>
        <c:majorUnit val="3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82150329034958"/>
          <c:y val="0.92659595236545844"/>
          <c:w val="0.28598843622808018"/>
          <c:h val="6.97954491225787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77015171476087E-2"/>
          <c:y val="4.3210006781704467E-2"/>
          <c:w val="0.84230848323738283"/>
          <c:h val="0.74691583151232011"/>
        </c:manualLayout>
      </c:layout>
      <c:lineChart>
        <c:grouping val="standard"/>
        <c:varyColors val="0"/>
        <c:ser>
          <c:idx val="1"/>
          <c:order val="0"/>
          <c:tx>
            <c:strRef>
              <c:f>'G1.4-G1.5'!$R$8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'G1.4-G1.5'!$P$35:$Q$54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</c:lvl>
              </c:multiLvlStrCache>
            </c:multiLvlStrRef>
          </c:cat>
          <c:val>
            <c:numRef>
              <c:f>'G1.4-G1.5'!$R$35:$R$54</c:f>
              <c:numCache>
                <c:formatCode>#,##0.00</c:formatCode>
                <c:ptCount val="20"/>
                <c:pt idx="0">
                  <c:v>-5.3948326407558911</c:v>
                </c:pt>
                <c:pt idx="1">
                  <c:v>-5.7159951160142874</c:v>
                </c:pt>
                <c:pt idx="2">
                  <c:v>-7.105090816517416</c:v>
                </c:pt>
                <c:pt idx="3">
                  <c:v>-15.17019919894024</c:v>
                </c:pt>
                <c:pt idx="4">
                  <c:v>-19.370257554863819</c:v>
                </c:pt>
                <c:pt idx="5">
                  <c:v>-16.345633119997441</c:v>
                </c:pt>
                <c:pt idx="6">
                  <c:v>-18.463100702550665</c:v>
                </c:pt>
                <c:pt idx="7">
                  <c:v>-9.4683214384162433</c:v>
                </c:pt>
                <c:pt idx="8">
                  <c:v>-4.6431544452656111</c:v>
                </c:pt>
                <c:pt idx="9">
                  <c:v>-6.7702860491766064</c:v>
                </c:pt>
                <c:pt idx="10">
                  <c:v>-4.1182485126267938</c:v>
                </c:pt>
                <c:pt idx="11">
                  <c:v>-4.488414940893743</c:v>
                </c:pt>
                <c:pt idx="12">
                  <c:v>-7.0256838339007537</c:v>
                </c:pt>
                <c:pt idx="13">
                  <c:v>-8.3351180484988419</c:v>
                </c:pt>
                <c:pt idx="14">
                  <c:v>-8.4169503128360965</c:v>
                </c:pt>
                <c:pt idx="15">
                  <c:v>-8.6680384297477637</c:v>
                </c:pt>
                <c:pt idx="16">
                  <c:v>-6.2017980398198729</c:v>
                </c:pt>
                <c:pt idx="17">
                  <c:v>-5.2104978663171622</c:v>
                </c:pt>
                <c:pt idx="18">
                  <c:v>-4.8743781991204678</c:v>
                </c:pt>
                <c:pt idx="19">
                  <c:v>-3.7498976685406715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'G1.4-G1.5'!$S$8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multiLvlStrRef>
              <c:f>'G1.4-G1.5'!$P$35:$Q$54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</c:lvl>
              </c:multiLvlStrCache>
            </c:multiLvlStrRef>
          </c:cat>
          <c:val>
            <c:numRef>
              <c:f>'G1.4-G1.5'!$S$35:$S$54</c:f>
              <c:numCache>
                <c:formatCode>#,##0.00</c:formatCode>
                <c:ptCount val="20"/>
                <c:pt idx="0">
                  <c:v>-3.3491593510895936</c:v>
                </c:pt>
                <c:pt idx="1">
                  <c:v>-3.2729145933683554</c:v>
                </c:pt>
                <c:pt idx="2">
                  <c:v>-4.1519690725279172</c:v>
                </c:pt>
                <c:pt idx="3">
                  <c:v>-9.0861246614702242</c:v>
                </c:pt>
                <c:pt idx="4">
                  <c:v>-10.66966875946105</c:v>
                </c:pt>
                <c:pt idx="5">
                  <c:v>-12.968461335822546</c:v>
                </c:pt>
                <c:pt idx="6">
                  <c:v>-12.818063509514591</c:v>
                </c:pt>
                <c:pt idx="7">
                  <c:v>-10.133299770448549</c:v>
                </c:pt>
                <c:pt idx="8">
                  <c:v>-7.3248347507829683</c:v>
                </c:pt>
                <c:pt idx="9">
                  <c:v>-5.8741510104803485</c:v>
                </c:pt>
                <c:pt idx="10">
                  <c:v>-5.8559979407860139</c:v>
                </c:pt>
                <c:pt idx="11">
                  <c:v>-3.1395372035075706</c:v>
                </c:pt>
                <c:pt idx="12">
                  <c:v>-3.7276732735546325</c:v>
                </c:pt>
                <c:pt idx="13">
                  <c:v>-3.9913995585783049</c:v>
                </c:pt>
                <c:pt idx="14">
                  <c:v>-3.1771648793206833</c:v>
                </c:pt>
                <c:pt idx="15">
                  <c:v>-4.3945162374365552</c:v>
                </c:pt>
                <c:pt idx="16">
                  <c:v>-6.0468865645833327</c:v>
                </c:pt>
                <c:pt idx="17">
                  <c:v>-4.2465287086082286</c:v>
                </c:pt>
                <c:pt idx="18">
                  <c:v>-4.7865733451473043</c:v>
                </c:pt>
                <c:pt idx="19">
                  <c:v>-3.9669811147139606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76480"/>
        <c:axId val="157082752"/>
      </c:lineChart>
      <c:catAx>
        <c:axId val="1570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7082752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157082752"/>
        <c:scaling>
          <c:orientation val="minMax"/>
          <c:max val="0"/>
          <c:min val="-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707648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692348071875627"/>
          <c:y val="0.94238943569553812"/>
          <c:w val="0.30000020189783966"/>
          <c:h val="5.555577427821523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190499</xdr:colOff>
      <xdr:row>1</xdr:row>
      <xdr:rowOff>9525</xdr:rowOff>
    </xdr:from>
    <xdr:to>
      <xdr:col>6</xdr:col>
      <xdr:colOff>514349</xdr:colOff>
      <xdr:row>3</xdr:row>
      <xdr:rowOff>186309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238125"/>
          <a:ext cx="7648575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60</xdr:row>
      <xdr:rowOff>123825</xdr:rowOff>
    </xdr:from>
    <xdr:to>
      <xdr:col>6</xdr:col>
      <xdr:colOff>190500</xdr:colOff>
      <xdr:row>83</xdr:row>
      <xdr:rowOff>152400</xdr:rowOff>
    </xdr:to>
    <xdr:graphicFrame macro="">
      <xdr:nvGraphicFramePr>
        <xdr:cNvPr id="10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29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39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49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29</xdr:row>
      <xdr:rowOff>85725</xdr:rowOff>
    </xdr:from>
    <xdr:to>
      <xdr:col>7</xdr:col>
      <xdr:colOff>485775</xdr:colOff>
      <xdr:row>51</xdr:row>
      <xdr:rowOff>133350</xdr:rowOff>
    </xdr:to>
    <xdr:graphicFrame macro="">
      <xdr:nvGraphicFramePr>
        <xdr:cNvPr id="45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28</xdr:row>
      <xdr:rowOff>104776</xdr:rowOff>
    </xdr:from>
    <xdr:to>
      <xdr:col>11</xdr:col>
      <xdr:colOff>323851</xdr:colOff>
      <xdr:row>53</xdr:row>
      <xdr:rowOff>9525</xdr:rowOff>
    </xdr:to>
    <xdr:graphicFrame macro="">
      <xdr:nvGraphicFramePr>
        <xdr:cNvPr id="1342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28575</xdr:rowOff>
    </xdr:from>
    <xdr:to>
      <xdr:col>7</xdr:col>
      <xdr:colOff>152400</xdr:colOff>
      <xdr:row>26</xdr:row>
      <xdr:rowOff>57150</xdr:rowOff>
    </xdr:to>
    <xdr:graphicFrame macro="">
      <xdr:nvGraphicFramePr>
        <xdr:cNvPr id="14542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29</xdr:row>
      <xdr:rowOff>142875</xdr:rowOff>
    </xdr:from>
    <xdr:to>
      <xdr:col>7</xdr:col>
      <xdr:colOff>438150</xdr:colOff>
      <xdr:row>49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licaciones\Anuario\Anuario2014\Cap3_AntesDeQuitarTablasEncIndustEmpresas\Datos_03_Industria_Energia_PrevioPasoDIRCE-InversExtranjACa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ente3.1.1-G.3.1"/>
      <sheetName val="3.1.2-G.3.1"/>
      <sheetName val="03.1.3-G.3.2"/>
      <sheetName val="3.1.4-G.3.3"/>
      <sheetName val="3.1.5-G.3.4"/>
      <sheetName val="3.2.1"/>
      <sheetName val="3.2.2-G.3.5"/>
      <sheetName val="3.2.3A"/>
      <sheetName val="3.2.3B"/>
      <sheetName val="3.2.4"/>
      <sheetName val="3.2.5"/>
      <sheetName val="3.2.6"/>
      <sheetName val="3.2.7A"/>
      <sheetName val="3.2.7B"/>
      <sheetName val="3.2.8"/>
      <sheetName val="3.3.1"/>
      <sheetName val="3.4.1-G.3.6"/>
      <sheetName val="3.5.1"/>
      <sheetName val="3.5.2"/>
      <sheetName val="3.5.3"/>
      <sheetName val="3.5.4"/>
      <sheetName val="3.5.5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O31" t="str">
            <v>La Rioja</v>
          </cell>
        </row>
        <row r="32">
          <cell r="N32" t="str">
            <v>De 5.000 y más asal.</v>
          </cell>
        </row>
        <row r="33">
          <cell r="N33" t="str">
            <v>De 1.000 a 4.999 asal.</v>
          </cell>
        </row>
        <row r="34">
          <cell r="N34" t="str">
            <v>De 500 a 999 asal.</v>
          </cell>
        </row>
        <row r="35">
          <cell r="N35" t="str">
            <v>De 200 a 499 asal.</v>
          </cell>
        </row>
        <row r="36">
          <cell r="N36" t="str">
            <v>De 100 a 199 asal.</v>
          </cell>
        </row>
        <row r="37">
          <cell r="N37" t="str">
            <v>De 50 a 99 asal.</v>
          </cell>
        </row>
        <row r="38">
          <cell r="N38" t="str">
            <v>De 20 a 49 asal.</v>
          </cell>
        </row>
        <row r="39">
          <cell r="N39" t="str">
            <v>De 10 a 19 asal.</v>
          </cell>
        </row>
        <row r="40">
          <cell r="N40" t="str">
            <v>De 6 a 9 asal.</v>
          </cell>
        </row>
        <row r="41">
          <cell r="N41" t="str">
            <v>De 3 a 5 asal.</v>
          </cell>
        </row>
        <row r="42">
          <cell r="N42" t="str">
            <v>De 1 a 2 asal.</v>
          </cell>
        </row>
        <row r="43">
          <cell r="N43" t="str">
            <v>Sin asalariados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15" sqref="B15"/>
    </sheetView>
  </sheetViews>
  <sheetFormatPr baseColWidth="10" defaultColWidth="0" defaultRowHeight="18" customHeight="1" zeroHeight="1" x14ac:dyDescent="0.2"/>
  <cols>
    <col min="1" max="1" width="4.28515625" style="262" customWidth="1"/>
    <col min="2" max="2" width="59.85546875" style="262" customWidth="1"/>
    <col min="3" max="7" width="11.42578125" style="262" customWidth="1"/>
    <col min="8" max="8" width="6.28515625" style="262" customWidth="1"/>
    <col min="9" max="255" width="0" style="262" hidden="1" customWidth="1"/>
    <col min="256" max="256" width="1.42578125" style="262" hidden="1"/>
    <col min="257" max="257" width="4.28515625" style="262" hidden="1"/>
    <col min="258" max="258" width="59.85546875" style="262" hidden="1"/>
    <col min="259" max="263" width="11.42578125" style="262" hidden="1"/>
    <col min="264" max="264" width="6.28515625" style="262" hidden="1"/>
    <col min="265" max="512" width="1.42578125" style="262" hidden="1"/>
    <col min="513" max="513" width="4.28515625" style="262" hidden="1"/>
    <col min="514" max="514" width="59.85546875" style="262" hidden="1"/>
    <col min="515" max="519" width="11.42578125" style="262" hidden="1"/>
    <col min="520" max="520" width="6.28515625" style="262" hidden="1"/>
    <col min="521" max="768" width="1.42578125" style="262" hidden="1"/>
    <col min="769" max="769" width="4.28515625" style="262" hidden="1"/>
    <col min="770" max="770" width="59.85546875" style="262" hidden="1"/>
    <col min="771" max="775" width="11.42578125" style="262" hidden="1"/>
    <col min="776" max="776" width="6.28515625" style="262" hidden="1"/>
    <col min="777" max="1024" width="1.42578125" style="262" hidden="1"/>
    <col min="1025" max="1025" width="4.28515625" style="262" hidden="1"/>
    <col min="1026" max="1026" width="59.85546875" style="262" hidden="1"/>
    <col min="1027" max="1031" width="11.42578125" style="262" hidden="1"/>
    <col min="1032" max="1032" width="6.28515625" style="262" hidden="1"/>
    <col min="1033" max="1280" width="1.42578125" style="262" hidden="1"/>
    <col min="1281" max="1281" width="4.28515625" style="262" hidden="1"/>
    <col min="1282" max="1282" width="59.85546875" style="262" hidden="1"/>
    <col min="1283" max="1287" width="11.42578125" style="262" hidden="1"/>
    <col min="1288" max="1288" width="6.28515625" style="262" hidden="1"/>
    <col min="1289" max="1536" width="1.42578125" style="262" hidden="1"/>
    <col min="1537" max="1537" width="4.28515625" style="262" hidden="1"/>
    <col min="1538" max="1538" width="59.85546875" style="262" hidden="1"/>
    <col min="1539" max="1543" width="11.42578125" style="262" hidden="1"/>
    <col min="1544" max="1544" width="6.28515625" style="262" hidden="1"/>
    <col min="1545" max="1792" width="1.42578125" style="262" hidden="1"/>
    <col min="1793" max="1793" width="4.28515625" style="262" hidden="1"/>
    <col min="1794" max="1794" width="59.85546875" style="262" hidden="1"/>
    <col min="1795" max="1799" width="11.42578125" style="262" hidden="1"/>
    <col min="1800" max="1800" width="6.28515625" style="262" hidden="1"/>
    <col min="1801" max="2048" width="1.42578125" style="262" hidden="1"/>
    <col min="2049" max="2049" width="4.28515625" style="262" hidden="1"/>
    <col min="2050" max="2050" width="59.85546875" style="262" hidden="1"/>
    <col min="2051" max="2055" width="11.42578125" style="262" hidden="1"/>
    <col min="2056" max="2056" width="6.28515625" style="262" hidden="1"/>
    <col min="2057" max="2304" width="1.42578125" style="262" hidden="1"/>
    <col min="2305" max="2305" width="4.28515625" style="262" hidden="1"/>
    <col min="2306" max="2306" width="59.85546875" style="262" hidden="1"/>
    <col min="2307" max="2311" width="11.42578125" style="262" hidden="1"/>
    <col min="2312" max="2312" width="6.28515625" style="262" hidden="1"/>
    <col min="2313" max="2560" width="1.42578125" style="262" hidden="1"/>
    <col min="2561" max="2561" width="4.28515625" style="262" hidden="1"/>
    <col min="2562" max="2562" width="59.85546875" style="262" hidden="1"/>
    <col min="2563" max="2567" width="11.42578125" style="262" hidden="1"/>
    <col min="2568" max="2568" width="6.28515625" style="262" hidden="1"/>
    <col min="2569" max="2816" width="1.42578125" style="262" hidden="1"/>
    <col min="2817" max="2817" width="4.28515625" style="262" hidden="1"/>
    <col min="2818" max="2818" width="59.85546875" style="262" hidden="1"/>
    <col min="2819" max="2823" width="11.42578125" style="262" hidden="1"/>
    <col min="2824" max="2824" width="6.28515625" style="262" hidden="1"/>
    <col min="2825" max="3072" width="1.42578125" style="262" hidden="1"/>
    <col min="3073" max="3073" width="4.28515625" style="262" hidden="1"/>
    <col min="3074" max="3074" width="59.85546875" style="262" hidden="1"/>
    <col min="3075" max="3079" width="11.42578125" style="262" hidden="1"/>
    <col min="3080" max="3080" width="6.28515625" style="262" hidden="1"/>
    <col min="3081" max="3328" width="1.42578125" style="262" hidden="1"/>
    <col min="3329" max="3329" width="4.28515625" style="262" hidden="1"/>
    <col min="3330" max="3330" width="59.85546875" style="262" hidden="1"/>
    <col min="3331" max="3335" width="11.42578125" style="262" hidden="1"/>
    <col min="3336" max="3336" width="6.28515625" style="262" hidden="1"/>
    <col min="3337" max="3584" width="1.42578125" style="262" hidden="1"/>
    <col min="3585" max="3585" width="4.28515625" style="262" hidden="1"/>
    <col min="3586" max="3586" width="59.85546875" style="262" hidden="1"/>
    <col min="3587" max="3591" width="11.42578125" style="262" hidden="1"/>
    <col min="3592" max="3592" width="6.28515625" style="262" hidden="1"/>
    <col min="3593" max="3840" width="1.42578125" style="262" hidden="1"/>
    <col min="3841" max="3841" width="4.28515625" style="262" hidden="1"/>
    <col min="3842" max="3842" width="59.85546875" style="262" hidden="1"/>
    <col min="3843" max="3847" width="11.42578125" style="262" hidden="1"/>
    <col min="3848" max="3848" width="6.28515625" style="262" hidden="1"/>
    <col min="3849" max="4096" width="1.42578125" style="262" hidden="1"/>
    <col min="4097" max="4097" width="4.28515625" style="262" hidden="1"/>
    <col min="4098" max="4098" width="59.85546875" style="262" hidden="1"/>
    <col min="4099" max="4103" width="11.42578125" style="262" hidden="1"/>
    <col min="4104" max="4104" width="6.28515625" style="262" hidden="1"/>
    <col min="4105" max="4352" width="1.42578125" style="262" hidden="1"/>
    <col min="4353" max="4353" width="4.28515625" style="262" hidden="1"/>
    <col min="4354" max="4354" width="59.85546875" style="262" hidden="1"/>
    <col min="4355" max="4359" width="11.42578125" style="262" hidden="1"/>
    <col min="4360" max="4360" width="6.28515625" style="262" hidden="1"/>
    <col min="4361" max="4608" width="1.42578125" style="262" hidden="1"/>
    <col min="4609" max="4609" width="4.28515625" style="262" hidden="1"/>
    <col min="4610" max="4610" width="59.85546875" style="262" hidden="1"/>
    <col min="4611" max="4615" width="11.42578125" style="262" hidden="1"/>
    <col min="4616" max="4616" width="6.28515625" style="262" hidden="1"/>
    <col min="4617" max="4864" width="1.42578125" style="262" hidden="1"/>
    <col min="4865" max="4865" width="4.28515625" style="262" hidden="1"/>
    <col min="4866" max="4866" width="59.85546875" style="262" hidden="1"/>
    <col min="4867" max="4871" width="11.42578125" style="262" hidden="1"/>
    <col min="4872" max="4872" width="6.28515625" style="262" hidden="1"/>
    <col min="4873" max="5120" width="1.42578125" style="262" hidden="1"/>
    <col min="5121" max="5121" width="4.28515625" style="262" hidden="1"/>
    <col min="5122" max="5122" width="59.85546875" style="262" hidden="1"/>
    <col min="5123" max="5127" width="11.42578125" style="262" hidden="1"/>
    <col min="5128" max="5128" width="6.28515625" style="262" hidden="1"/>
    <col min="5129" max="5376" width="1.42578125" style="262" hidden="1"/>
    <col min="5377" max="5377" width="4.28515625" style="262" hidden="1"/>
    <col min="5378" max="5378" width="59.85546875" style="262" hidden="1"/>
    <col min="5379" max="5383" width="11.42578125" style="262" hidden="1"/>
    <col min="5384" max="5384" width="6.28515625" style="262" hidden="1"/>
    <col min="5385" max="5632" width="1.42578125" style="262" hidden="1"/>
    <col min="5633" max="5633" width="4.28515625" style="262" hidden="1"/>
    <col min="5634" max="5634" width="59.85546875" style="262" hidden="1"/>
    <col min="5635" max="5639" width="11.42578125" style="262" hidden="1"/>
    <col min="5640" max="5640" width="6.28515625" style="262" hidden="1"/>
    <col min="5641" max="5888" width="1.42578125" style="262" hidden="1"/>
    <col min="5889" max="5889" width="4.28515625" style="262" hidden="1"/>
    <col min="5890" max="5890" width="59.85546875" style="262" hidden="1"/>
    <col min="5891" max="5895" width="11.42578125" style="262" hidden="1"/>
    <col min="5896" max="5896" width="6.28515625" style="262" hidden="1"/>
    <col min="5897" max="6144" width="1.42578125" style="262" hidden="1"/>
    <col min="6145" max="6145" width="4.28515625" style="262" hidden="1"/>
    <col min="6146" max="6146" width="59.85546875" style="262" hidden="1"/>
    <col min="6147" max="6151" width="11.42578125" style="262" hidden="1"/>
    <col min="6152" max="6152" width="6.28515625" style="262" hidden="1"/>
    <col min="6153" max="6400" width="1.42578125" style="262" hidden="1"/>
    <col min="6401" max="6401" width="4.28515625" style="262" hidden="1"/>
    <col min="6402" max="6402" width="59.85546875" style="262" hidden="1"/>
    <col min="6403" max="6407" width="11.42578125" style="262" hidden="1"/>
    <col min="6408" max="6408" width="6.28515625" style="262" hidden="1"/>
    <col min="6409" max="6656" width="1.42578125" style="262" hidden="1"/>
    <col min="6657" max="6657" width="4.28515625" style="262" hidden="1"/>
    <col min="6658" max="6658" width="59.85546875" style="262" hidden="1"/>
    <col min="6659" max="6663" width="11.42578125" style="262" hidden="1"/>
    <col min="6664" max="6664" width="6.28515625" style="262" hidden="1"/>
    <col min="6665" max="6912" width="1.42578125" style="262" hidden="1"/>
    <col min="6913" max="6913" width="4.28515625" style="262" hidden="1"/>
    <col min="6914" max="6914" width="59.85546875" style="262" hidden="1"/>
    <col min="6915" max="6919" width="11.42578125" style="262" hidden="1"/>
    <col min="6920" max="6920" width="6.28515625" style="262" hidden="1"/>
    <col min="6921" max="7168" width="1.42578125" style="262" hidden="1"/>
    <col min="7169" max="7169" width="4.28515625" style="262" hidden="1"/>
    <col min="7170" max="7170" width="59.85546875" style="262" hidden="1"/>
    <col min="7171" max="7175" width="11.42578125" style="262" hidden="1"/>
    <col min="7176" max="7176" width="6.28515625" style="262" hidden="1"/>
    <col min="7177" max="7424" width="1.42578125" style="262" hidden="1"/>
    <col min="7425" max="7425" width="4.28515625" style="262" hidden="1"/>
    <col min="7426" max="7426" width="59.85546875" style="262" hidden="1"/>
    <col min="7427" max="7431" width="11.42578125" style="262" hidden="1"/>
    <col min="7432" max="7432" width="6.28515625" style="262" hidden="1"/>
    <col min="7433" max="7680" width="1.42578125" style="262" hidden="1"/>
    <col min="7681" max="7681" width="4.28515625" style="262" hidden="1"/>
    <col min="7682" max="7682" width="59.85546875" style="262" hidden="1"/>
    <col min="7683" max="7687" width="11.42578125" style="262" hidden="1"/>
    <col min="7688" max="7688" width="6.28515625" style="262" hidden="1"/>
    <col min="7689" max="7936" width="1.42578125" style="262" hidden="1"/>
    <col min="7937" max="7937" width="4.28515625" style="262" hidden="1"/>
    <col min="7938" max="7938" width="59.85546875" style="262" hidden="1"/>
    <col min="7939" max="7943" width="11.42578125" style="262" hidden="1"/>
    <col min="7944" max="7944" width="6.28515625" style="262" hidden="1"/>
    <col min="7945" max="8192" width="1.42578125" style="262" hidden="1"/>
    <col min="8193" max="8193" width="4.28515625" style="262" hidden="1"/>
    <col min="8194" max="8194" width="59.85546875" style="262" hidden="1"/>
    <col min="8195" max="8199" width="11.42578125" style="262" hidden="1"/>
    <col min="8200" max="8200" width="6.28515625" style="262" hidden="1"/>
    <col min="8201" max="8448" width="1.42578125" style="262" hidden="1"/>
    <col min="8449" max="8449" width="4.28515625" style="262" hidden="1"/>
    <col min="8450" max="8450" width="59.85546875" style="262" hidden="1"/>
    <col min="8451" max="8455" width="11.42578125" style="262" hidden="1"/>
    <col min="8456" max="8456" width="6.28515625" style="262" hidden="1"/>
    <col min="8457" max="8704" width="1.42578125" style="262" hidden="1"/>
    <col min="8705" max="8705" width="4.28515625" style="262" hidden="1"/>
    <col min="8706" max="8706" width="59.85546875" style="262" hidden="1"/>
    <col min="8707" max="8711" width="11.42578125" style="262" hidden="1"/>
    <col min="8712" max="8712" width="6.28515625" style="262" hidden="1"/>
    <col min="8713" max="8960" width="1.42578125" style="262" hidden="1"/>
    <col min="8961" max="8961" width="4.28515625" style="262" hidden="1"/>
    <col min="8962" max="8962" width="59.85546875" style="262" hidden="1"/>
    <col min="8963" max="8967" width="11.42578125" style="262" hidden="1"/>
    <col min="8968" max="8968" width="6.28515625" style="262" hidden="1"/>
    <col min="8969" max="9216" width="1.42578125" style="262" hidden="1"/>
    <col min="9217" max="9217" width="4.28515625" style="262" hidden="1"/>
    <col min="9218" max="9218" width="59.85546875" style="262" hidden="1"/>
    <col min="9219" max="9223" width="11.42578125" style="262" hidden="1"/>
    <col min="9224" max="9224" width="6.28515625" style="262" hidden="1"/>
    <col min="9225" max="9472" width="1.42578125" style="262" hidden="1"/>
    <col min="9473" max="9473" width="4.28515625" style="262" hidden="1"/>
    <col min="9474" max="9474" width="59.85546875" style="262" hidden="1"/>
    <col min="9475" max="9479" width="11.42578125" style="262" hidden="1"/>
    <col min="9480" max="9480" width="6.28515625" style="262" hidden="1"/>
    <col min="9481" max="9728" width="1.42578125" style="262" hidden="1"/>
    <col min="9729" max="9729" width="4.28515625" style="262" hidden="1"/>
    <col min="9730" max="9730" width="59.85546875" style="262" hidden="1"/>
    <col min="9731" max="9735" width="11.42578125" style="262" hidden="1"/>
    <col min="9736" max="9736" width="6.28515625" style="262" hidden="1"/>
    <col min="9737" max="9984" width="1.42578125" style="262" hidden="1"/>
    <col min="9985" max="9985" width="4.28515625" style="262" hidden="1"/>
    <col min="9986" max="9986" width="59.85546875" style="262" hidden="1"/>
    <col min="9987" max="9991" width="11.42578125" style="262" hidden="1"/>
    <col min="9992" max="9992" width="6.28515625" style="262" hidden="1"/>
    <col min="9993" max="10240" width="1.42578125" style="262" hidden="1"/>
    <col min="10241" max="10241" width="4.28515625" style="262" hidden="1"/>
    <col min="10242" max="10242" width="59.85546875" style="262" hidden="1"/>
    <col min="10243" max="10247" width="11.42578125" style="262" hidden="1"/>
    <col min="10248" max="10248" width="6.28515625" style="262" hidden="1"/>
    <col min="10249" max="10496" width="1.42578125" style="262" hidden="1"/>
    <col min="10497" max="10497" width="4.28515625" style="262" hidden="1"/>
    <col min="10498" max="10498" width="59.85546875" style="262" hidden="1"/>
    <col min="10499" max="10503" width="11.42578125" style="262" hidden="1"/>
    <col min="10504" max="10504" width="6.28515625" style="262" hidden="1"/>
    <col min="10505" max="10752" width="1.42578125" style="262" hidden="1"/>
    <col min="10753" max="10753" width="4.28515625" style="262" hidden="1"/>
    <col min="10754" max="10754" width="59.85546875" style="262" hidden="1"/>
    <col min="10755" max="10759" width="11.42578125" style="262" hidden="1"/>
    <col min="10760" max="10760" width="6.28515625" style="262" hidden="1"/>
    <col min="10761" max="11008" width="1.42578125" style="262" hidden="1"/>
    <col min="11009" max="11009" width="4.28515625" style="262" hidden="1"/>
    <col min="11010" max="11010" width="59.85546875" style="262" hidden="1"/>
    <col min="11011" max="11015" width="11.42578125" style="262" hidden="1"/>
    <col min="11016" max="11016" width="6.28515625" style="262" hidden="1"/>
    <col min="11017" max="11264" width="1.42578125" style="262" hidden="1"/>
    <col min="11265" max="11265" width="4.28515625" style="262" hidden="1"/>
    <col min="11266" max="11266" width="59.85546875" style="262" hidden="1"/>
    <col min="11267" max="11271" width="11.42578125" style="262" hidden="1"/>
    <col min="11272" max="11272" width="6.28515625" style="262" hidden="1"/>
    <col min="11273" max="11520" width="1.42578125" style="262" hidden="1"/>
    <col min="11521" max="11521" width="4.28515625" style="262" hidden="1"/>
    <col min="11522" max="11522" width="59.85546875" style="262" hidden="1"/>
    <col min="11523" max="11527" width="11.42578125" style="262" hidden="1"/>
    <col min="11528" max="11528" width="6.28515625" style="262" hidden="1"/>
    <col min="11529" max="11776" width="1.42578125" style="262" hidden="1"/>
    <col min="11777" max="11777" width="4.28515625" style="262" hidden="1"/>
    <col min="11778" max="11778" width="59.85546875" style="262" hidden="1"/>
    <col min="11779" max="11783" width="11.42578125" style="262" hidden="1"/>
    <col min="11784" max="11784" width="6.28515625" style="262" hidden="1"/>
    <col min="11785" max="12032" width="1.42578125" style="262" hidden="1"/>
    <col min="12033" max="12033" width="4.28515625" style="262" hidden="1"/>
    <col min="12034" max="12034" width="59.85546875" style="262" hidden="1"/>
    <col min="12035" max="12039" width="11.42578125" style="262" hidden="1"/>
    <col min="12040" max="12040" width="6.28515625" style="262" hidden="1"/>
    <col min="12041" max="12288" width="1.42578125" style="262" hidden="1"/>
    <col min="12289" max="12289" width="4.28515625" style="262" hidden="1"/>
    <col min="12290" max="12290" width="59.85546875" style="262" hidden="1"/>
    <col min="12291" max="12295" width="11.42578125" style="262" hidden="1"/>
    <col min="12296" max="12296" width="6.28515625" style="262" hidden="1"/>
    <col min="12297" max="12544" width="1.42578125" style="262" hidden="1"/>
    <col min="12545" max="12545" width="4.28515625" style="262" hidden="1"/>
    <col min="12546" max="12546" width="59.85546875" style="262" hidden="1"/>
    <col min="12547" max="12551" width="11.42578125" style="262" hidden="1"/>
    <col min="12552" max="12552" width="6.28515625" style="262" hidden="1"/>
    <col min="12553" max="12800" width="1.42578125" style="262" hidden="1"/>
    <col min="12801" max="12801" width="4.28515625" style="262" hidden="1"/>
    <col min="12802" max="12802" width="59.85546875" style="262" hidden="1"/>
    <col min="12803" max="12807" width="11.42578125" style="262" hidden="1"/>
    <col min="12808" max="12808" width="6.28515625" style="262" hidden="1"/>
    <col min="12809" max="13056" width="1.42578125" style="262" hidden="1"/>
    <col min="13057" max="13057" width="4.28515625" style="262" hidden="1"/>
    <col min="13058" max="13058" width="59.85546875" style="262" hidden="1"/>
    <col min="13059" max="13063" width="11.42578125" style="262" hidden="1"/>
    <col min="13064" max="13064" width="6.28515625" style="262" hidden="1"/>
    <col min="13065" max="13312" width="1.42578125" style="262" hidden="1"/>
    <col min="13313" max="13313" width="4.28515625" style="262" hidden="1"/>
    <col min="13314" max="13314" width="59.85546875" style="262" hidden="1"/>
    <col min="13315" max="13319" width="11.42578125" style="262" hidden="1"/>
    <col min="13320" max="13320" width="6.28515625" style="262" hidden="1"/>
    <col min="13321" max="13568" width="1.42578125" style="262" hidden="1"/>
    <col min="13569" max="13569" width="4.28515625" style="262" hidden="1"/>
    <col min="13570" max="13570" width="59.85546875" style="262" hidden="1"/>
    <col min="13571" max="13575" width="11.42578125" style="262" hidden="1"/>
    <col min="13576" max="13576" width="6.28515625" style="262" hidden="1"/>
    <col min="13577" max="13824" width="1.42578125" style="262" hidden="1"/>
    <col min="13825" max="13825" width="4.28515625" style="262" hidden="1"/>
    <col min="13826" max="13826" width="59.85546875" style="262" hidden="1"/>
    <col min="13827" max="13831" width="11.42578125" style="262" hidden="1"/>
    <col min="13832" max="13832" width="6.28515625" style="262" hidden="1"/>
    <col min="13833" max="14080" width="1.42578125" style="262" hidden="1"/>
    <col min="14081" max="14081" width="4.28515625" style="262" hidden="1"/>
    <col min="14082" max="14082" width="59.85546875" style="262" hidden="1"/>
    <col min="14083" max="14087" width="11.42578125" style="262" hidden="1"/>
    <col min="14088" max="14088" width="6.28515625" style="262" hidden="1"/>
    <col min="14089" max="14336" width="1.42578125" style="262" hidden="1"/>
    <col min="14337" max="14337" width="4.28515625" style="262" hidden="1"/>
    <col min="14338" max="14338" width="59.85546875" style="262" hidden="1"/>
    <col min="14339" max="14343" width="11.42578125" style="262" hidden="1"/>
    <col min="14344" max="14344" width="6.28515625" style="262" hidden="1"/>
    <col min="14345" max="14592" width="1.42578125" style="262" hidden="1"/>
    <col min="14593" max="14593" width="4.28515625" style="262" hidden="1"/>
    <col min="14594" max="14594" width="59.85546875" style="262" hidden="1"/>
    <col min="14595" max="14599" width="11.42578125" style="262" hidden="1"/>
    <col min="14600" max="14600" width="6.28515625" style="262" hidden="1"/>
    <col min="14601" max="14848" width="1.42578125" style="262" hidden="1"/>
    <col min="14849" max="14849" width="4.28515625" style="262" hidden="1"/>
    <col min="14850" max="14850" width="59.85546875" style="262" hidden="1"/>
    <col min="14851" max="14855" width="11.42578125" style="262" hidden="1"/>
    <col min="14856" max="14856" width="6.28515625" style="262" hidden="1"/>
    <col min="14857" max="15104" width="1.42578125" style="262" hidden="1"/>
    <col min="15105" max="15105" width="4.28515625" style="262" hidden="1"/>
    <col min="15106" max="15106" width="59.85546875" style="262" hidden="1"/>
    <col min="15107" max="15111" width="11.42578125" style="262" hidden="1"/>
    <col min="15112" max="15112" width="6.28515625" style="262" hidden="1"/>
    <col min="15113" max="15360" width="1.42578125" style="262" hidden="1"/>
    <col min="15361" max="15361" width="4.28515625" style="262" hidden="1"/>
    <col min="15362" max="15362" width="59.85546875" style="262" hidden="1"/>
    <col min="15363" max="15367" width="11.42578125" style="262" hidden="1"/>
    <col min="15368" max="15368" width="6.28515625" style="262" hidden="1"/>
    <col min="15369" max="15616" width="1.42578125" style="262" hidden="1"/>
    <col min="15617" max="15617" width="4.28515625" style="262" hidden="1"/>
    <col min="15618" max="15618" width="59.85546875" style="262" hidden="1"/>
    <col min="15619" max="15623" width="11.42578125" style="262" hidden="1"/>
    <col min="15624" max="15624" width="6.28515625" style="262" hidden="1"/>
    <col min="15625" max="15872" width="1.42578125" style="262" hidden="1"/>
    <col min="15873" max="15873" width="4.28515625" style="262" hidden="1"/>
    <col min="15874" max="15874" width="59.85546875" style="262" hidden="1"/>
    <col min="15875" max="15879" width="11.42578125" style="262" hidden="1"/>
    <col min="15880" max="15880" width="6.28515625" style="262" hidden="1"/>
    <col min="15881" max="16128" width="1.42578125" style="262" hidden="1"/>
    <col min="16129" max="16129" width="4.28515625" style="262" hidden="1"/>
    <col min="16130" max="16130" width="59.85546875" style="262" hidden="1"/>
    <col min="16131" max="16135" width="11.42578125" style="262" hidden="1"/>
    <col min="16136" max="16136" width="6.28515625" style="262" hidden="1"/>
    <col min="16137" max="16384" width="1.42578125" style="262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263" t="s">
        <v>242</v>
      </c>
      <c r="C8" s="264"/>
      <c r="D8" s="264"/>
      <c r="E8" s="264"/>
      <c r="F8" s="264"/>
      <c r="G8" s="264"/>
      <c r="H8" s="264"/>
    </row>
    <row r="9" spans="2:8" ht="18" customHeight="1" x14ac:dyDescent="0.2"/>
    <row r="10" spans="2:8" ht="18" customHeight="1" x14ac:dyDescent="0.2">
      <c r="B10" s="265" t="s">
        <v>243</v>
      </c>
    </row>
    <row r="11" spans="2:8" ht="18" customHeight="1" x14ac:dyDescent="0.2">
      <c r="B11" s="297" t="s">
        <v>244</v>
      </c>
    </row>
    <row r="12" spans="2:8" ht="18" customHeight="1" x14ac:dyDescent="0.2">
      <c r="B12" s="265" t="s">
        <v>245</v>
      </c>
      <c r="E12" s="268"/>
      <c r="F12" s="268"/>
    </row>
    <row r="13" spans="2:8" ht="18" customHeight="1" x14ac:dyDescent="0.2">
      <c r="B13" s="297" t="s">
        <v>246</v>
      </c>
      <c r="E13" s="269"/>
      <c r="F13" s="268"/>
    </row>
    <row r="14" spans="2:8" ht="18" customHeight="1" x14ac:dyDescent="0.2">
      <c r="B14" s="265" t="s">
        <v>247</v>
      </c>
      <c r="E14" s="268"/>
      <c r="F14" s="268"/>
    </row>
    <row r="15" spans="2:8" ht="18" customHeight="1" x14ac:dyDescent="0.2">
      <c r="B15" s="297" t="s">
        <v>248</v>
      </c>
    </row>
    <row r="16" spans="2:8" ht="18" customHeight="1" x14ac:dyDescent="0.2">
      <c r="B16" s="265" t="s">
        <v>249</v>
      </c>
    </row>
    <row r="17" spans="2:3" ht="18" customHeight="1" x14ac:dyDescent="0.2">
      <c r="B17" s="265" t="s">
        <v>250</v>
      </c>
    </row>
    <row r="18" spans="2:3" ht="18" customHeight="1" x14ac:dyDescent="0.2">
      <c r="B18" s="297" t="s">
        <v>279</v>
      </c>
    </row>
    <row r="19" spans="2:3" ht="18" customHeight="1" x14ac:dyDescent="0.2"/>
    <row r="20" spans="2:3" ht="18" customHeight="1" x14ac:dyDescent="0.2"/>
    <row r="21" spans="2:3" ht="18" customHeight="1" x14ac:dyDescent="0.2"/>
    <row r="22" spans="2:3" ht="18" customHeight="1" x14ac:dyDescent="0.2"/>
    <row r="23" spans="2:3" ht="18" customHeight="1" x14ac:dyDescent="0.2">
      <c r="B23"/>
      <c r="C23"/>
    </row>
    <row r="24" spans="2:3" customFormat="1" ht="18" customHeight="1" x14ac:dyDescent="0.2">
      <c r="B24" s="262"/>
      <c r="C24" s="262"/>
    </row>
    <row r="25" spans="2:3" ht="18" customHeight="1" x14ac:dyDescent="0.2"/>
  </sheetData>
  <hyperlinks>
    <hyperlink ref="B10" location="'1.1.1-G.1.1'!A1" display="Estimaciones de la contabilidad regional. INE"/>
    <hyperlink ref="B11" location="'1.2.1'!Área_de_impresión" display="1.2: Índices de precios de consumo"/>
    <hyperlink ref="B12" location="'1.3.1'!A1" display="1.3: Directorio Central de Empresas"/>
    <hyperlink ref="B13" location="'1.4'!Área_de_impresión" display="1.4: Sociedades mercantiles "/>
    <hyperlink ref="B14" location="'1.5'!A1" display="1.5: Inversiones brutas extranjeras "/>
    <hyperlink ref="B15" location="'1.6.1- 1.6.2-1.6.3'!Área_de_impresión" display="1.6: Sistema financiero"/>
    <hyperlink ref="B16" location="'1.7.1'!A1" display="1.7: Hipotecas"/>
    <hyperlink ref="B17" location="'1.8.1-1.8.2'!A1" display="1.8: Transmisiones de derechos de la propiedad"/>
    <hyperlink ref="B18" location="'1.9'!Área_de_impresión" display="1.9: Procedimiento concursal 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zoomScaleNormal="100" workbookViewId="0">
      <selection activeCell="O10" sqref="O10"/>
    </sheetView>
  </sheetViews>
  <sheetFormatPr baseColWidth="10" defaultColWidth="11.42578125" defaultRowHeight="12.75" x14ac:dyDescent="0.2"/>
  <cols>
    <col min="1" max="1" width="23.140625" style="23" customWidth="1"/>
    <col min="2" max="2" width="7.140625" style="23" customWidth="1"/>
    <col min="3" max="3" width="7" style="23" customWidth="1"/>
    <col min="4" max="4" width="2.85546875" style="23" customWidth="1"/>
    <col min="5" max="5" width="6.7109375" style="23" customWidth="1"/>
    <col min="6" max="6" width="7" style="23" customWidth="1"/>
    <col min="7" max="7" width="2.85546875" style="23" customWidth="1"/>
    <col min="8" max="8" width="6.7109375" style="23" customWidth="1"/>
    <col min="9" max="9" width="7" style="23" customWidth="1"/>
    <col min="10" max="10" width="4.28515625" style="23" customWidth="1"/>
    <col min="11" max="11" width="9.42578125" style="23" customWidth="1"/>
    <col min="12" max="12" width="8" style="23" customWidth="1"/>
    <col min="13" max="13" width="21.42578125" style="23" customWidth="1"/>
    <col min="14" max="14" width="22.7109375" style="23" bestFit="1" customWidth="1"/>
    <col min="15" max="17" width="11.42578125" style="23"/>
    <col min="18" max="18" width="12.140625" style="23" bestFit="1" customWidth="1"/>
    <col min="19" max="16384" width="11.42578125" style="23"/>
  </cols>
  <sheetData>
    <row r="1" spans="1:39" s="4" customFormat="1" ht="13.5" thickBot="1" x14ac:dyDescent="0.25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9" ht="14.25" x14ac:dyDescent="0.2">
      <c r="N2" s="270" t="s">
        <v>251</v>
      </c>
    </row>
    <row r="3" spans="1:39" s="4" customFormat="1" x14ac:dyDescent="0.2">
      <c r="A3" s="67" t="s">
        <v>110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18"/>
      <c r="AG3" s="18"/>
      <c r="AH3" s="18"/>
      <c r="AI3" s="18"/>
      <c r="AJ3" s="50"/>
      <c r="AK3" s="50"/>
      <c r="AL3" s="50"/>
      <c r="AM3" s="50"/>
    </row>
    <row r="4" spans="1:39" s="4" customFormat="1" x14ac:dyDescent="0.2">
      <c r="A4" s="67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18"/>
      <c r="AG4" s="18"/>
      <c r="AH4" s="18"/>
      <c r="AI4" s="18"/>
      <c r="AJ4" s="50"/>
      <c r="AK4" s="50"/>
      <c r="AL4" s="50"/>
      <c r="AM4" s="50"/>
    </row>
    <row r="5" spans="1:39" s="4" customFormat="1" x14ac:dyDescent="0.2">
      <c r="A5" s="98" t="s">
        <v>53</v>
      </c>
      <c r="N5" s="137"/>
    </row>
    <row r="6" spans="1:39" s="4" customFormat="1" x14ac:dyDescent="0.2">
      <c r="A6" s="70"/>
      <c r="B6" s="70"/>
      <c r="C6" s="70"/>
      <c r="D6" s="69"/>
      <c r="E6" s="70"/>
      <c r="F6" s="70"/>
      <c r="G6" s="70"/>
      <c r="H6" s="69"/>
      <c r="I6" s="53"/>
      <c r="J6" s="70"/>
      <c r="K6" s="70"/>
      <c r="L6" s="69"/>
    </row>
    <row r="7" spans="1:39" s="4" customFormat="1" x14ac:dyDescent="0.2">
      <c r="A7" s="99"/>
      <c r="B7" s="99" t="s">
        <v>7</v>
      </c>
      <c r="C7" s="123"/>
      <c r="D7" s="10"/>
      <c r="E7" s="10"/>
      <c r="F7" s="10"/>
      <c r="G7" s="10"/>
      <c r="H7" s="10"/>
      <c r="I7" s="10"/>
      <c r="J7" s="71"/>
      <c r="K7" s="10" t="s">
        <v>8</v>
      </c>
      <c r="L7" s="123"/>
    </row>
    <row r="8" spans="1:39" s="4" customFormat="1" x14ac:dyDescent="0.2">
      <c r="A8" s="72"/>
      <c r="B8" s="99">
        <v>2015</v>
      </c>
      <c r="C8" s="99"/>
      <c r="D8" s="99"/>
      <c r="E8" s="99">
        <v>2016</v>
      </c>
      <c r="F8" s="99"/>
      <c r="G8" s="99"/>
      <c r="H8" s="99">
        <v>2017</v>
      </c>
      <c r="I8" s="99"/>
      <c r="J8" s="124"/>
      <c r="K8" s="99">
        <v>2017</v>
      </c>
      <c r="L8" s="71"/>
    </row>
    <row r="9" spans="1:39" s="4" customFormat="1" x14ac:dyDescent="0.2">
      <c r="A9" s="14"/>
      <c r="B9" s="15" t="s">
        <v>97</v>
      </c>
      <c r="C9" s="15" t="s">
        <v>85</v>
      </c>
      <c r="D9" s="68"/>
      <c r="E9" s="15" t="s">
        <v>97</v>
      </c>
      <c r="F9" s="15" t="s">
        <v>85</v>
      </c>
      <c r="G9" s="68"/>
      <c r="H9" s="15" t="s">
        <v>97</v>
      </c>
      <c r="I9" s="15" t="s">
        <v>85</v>
      </c>
      <c r="J9" s="68"/>
      <c r="K9" s="15" t="s">
        <v>97</v>
      </c>
      <c r="L9" s="15" t="s">
        <v>85</v>
      </c>
    </row>
    <row r="10" spans="1:39" s="4" customFormat="1" ht="14.1" customHeight="1" x14ac:dyDescent="0.2">
      <c r="A10" s="9"/>
      <c r="B10" s="50"/>
      <c r="C10" s="50"/>
      <c r="D10" s="50"/>
      <c r="E10" s="50"/>
      <c r="F10" s="50"/>
      <c r="G10" s="50"/>
      <c r="H10" s="50"/>
      <c r="I10" s="50"/>
      <c r="J10" s="50"/>
      <c r="K10" s="18"/>
      <c r="L10" s="50"/>
    </row>
    <row r="11" spans="1:39" s="4" customFormat="1" ht="14.1" customHeight="1" x14ac:dyDescent="0.2">
      <c r="A11" s="66" t="s">
        <v>6</v>
      </c>
      <c r="B11" s="119">
        <v>23083</v>
      </c>
      <c r="C11" s="138">
        <v>100.00000000000001</v>
      </c>
      <c r="D11" s="138"/>
      <c r="E11" s="119">
        <v>23076</v>
      </c>
      <c r="F11" s="138">
        <v>100.00000000000001</v>
      </c>
      <c r="G11" s="138"/>
      <c r="H11" s="245">
        <v>23167</v>
      </c>
      <c r="I11" s="138">
        <f>SUM(I12:I23)</f>
        <v>100.00000000000001</v>
      </c>
      <c r="J11" s="253"/>
      <c r="K11" s="245">
        <v>3282346</v>
      </c>
      <c r="L11" s="138">
        <f>SUM(L12:L23)</f>
        <v>99.999999999999972</v>
      </c>
      <c r="M11"/>
      <c r="N11"/>
      <c r="O11" s="256"/>
      <c r="P11" s="256"/>
    </row>
    <row r="12" spans="1:39" s="4" customFormat="1" ht="14.1" customHeight="1" x14ac:dyDescent="0.2">
      <c r="A12" s="66" t="s">
        <v>86</v>
      </c>
      <c r="B12" s="119">
        <v>12314</v>
      </c>
      <c r="C12" s="138">
        <v>53.346618723736086</v>
      </c>
      <c r="D12" s="138"/>
      <c r="E12" s="119">
        <v>12367</v>
      </c>
      <c r="F12" s="138">
        <v>53.592477032414635</v>
      </c>
      <c r="G12" s="138"/>
      <c r="H12" s="245">
        <v>12528</v>
      </c>
      <c r="I12" s="138">
        <f>H12/$H$11*100</f>
        <v>54.076919756550268</v>
      </c>
      <c r="J12" s="253"/>
      <c r="K12" s="245">
        <v>1823250</v>
      </c>
      <c r="L12" s="138">
        <f>K12/$K$11*100</f>
        <v>55.547160476074119</v>
      </c>
      <c r="M12"/>
      <c r="N12"/>
      <c r="O12" s="256"/>
      <c r="P12" s="256"/>
    </row>
    <row r="13" spans="1:39" s="6" customFormat="1" ht="14.1" customHeight="1" x14ac:dyDescent="0.2">
      <c r="A13" s="66" t="s">
        <v>87</v>
      </c>
      <c r="B13" s="119">
        <v>6681</v>
      </c>
      <c r="C13" s="138">
        <v>28.94337824372915</v>
      </c>
      <c r="D13" s="138"/>
      <c r="E13" s="119">
        <v>6500</v>
      </c>
      <c r="F13" s="138">
        <v>28.1677933784018</v>
      </c>
      <c r="G13" s="138"/>
      <c r="H13" s="245">
        <v>6407</v>
      </c>
      <c r="I13" s="138">
        <f t="shared" ref="I13:I21" si="0">H13/$H$11*100</f>
        <v>27.655717183925411</v>
      </c>
      <c r="J13" s="234"/>
      <c r="K13" s="245">
        <v>894179</v>
      </c>
      <c r="L13" s="138">
        <f t="shared" ref="L13:L23" si="1">K13/$K$11*100</f>
        <v>27.242070153481684</v>
      </c>
      <c r="M13"/>
      <c r="N13"/>
      <c r="O13" s="256"/>
      <c r="P13" s="256"/>
      <c r="Q13"/>
      <c r="R13"/>
      <c r="S13"/>
      <c r="T13"/>
      <c r="U13"/>
    </row>
    <row r="14" spans="1:39" s="4" customFormat="1" ht="14.1" customHeight="1" x14ac:dyDescent="0.2">
      <c r="A14" s="66" t="s">
        <v>88</v>
      </c>
      <c r="B14" s="119">
        <v>2155</v>
      </c>
      <c r="C14" s="138">
        <v>9.3358748862799459</v>
      </c>
      <c r="D14" s="138"/>
      <c r="E14" s="119">
        <v>2240</v>
      </c>
      <c r="F14" s="138">
        <v>9.7070549488646218</v>
      </c>
      <c r="G14" s="138"/>
      <c r="H14" s="245">
        <v>2207</v>
      </c>
      <c r="I14" s="138">
        <f t="shared" si="0"/>
        <v>9.5264816333577933</v>
      </c>
      <c r="J14" s="253"/>
      <c r="K14" s="245">
        <v>298744</v>
      </c>
      <c r="L14" s="138">
        <f t="shared" si="1"/>
        <v>9.1015389602436798</v>
      </c>
      <c r="M14"/>
      <c r="N14"/>
      <c r="O14" s="256"/>
      <c r="P14" s="256"/>
    </row>
    <row r="15" spans="1:39" s="20" customFormat="1" ht="14.1" customHeight="1" x14ac:dyDescent="0.2">
      <c r="A15" s="66" t="s">
        <v>89</v>
      </c>
      <c r="B15" s="17">
        <v>830</v>
      </c>
      <c r="C15" s="138">
        <v>3.5957197937876355</v>
      </c>
      <c r="D15" s="139"/>
      <c r="E15" s="17">
        <v>823</v>
      </c>
      <c r="F15" s="138">
        <v>3.5664759923730283</v>
      </c>
      <c r="G15" s="139"/>
      <c r="H15" s="181">
        <v>857</v>
      </c>
      <c r="I15" s="138">
        <f t="shared" si="0"/>
        <v>3.6992273492467733</v>
      </c>
      <c r="J15" s="254"/>
      <c r="K15" s="181">
        <v>120696</v>
      </c>
      <c r="L15" s="138">
        <f t="shared" si="1"/>
        <v>3.6771260555712288</v>
      </c>
      <c r="M15"/>
      <c r="N15"/>
      <c r="O15" s="256"/>
      <c r="P15" s="256"/>
      <c r="Q15" s="4"/>
    </row>
    <row r="16" spans="1:39" s="4" customFormat="1" ht="14.1" customHeight="1" x14ac:dyDescent="0.2">
      <c r="A16" s="66" t="s">
        <v>90</v>
      </c>
      <c r="B16" s="17">
        <v>592</v>
      </c>
      <c r="C16" s="138">
        <v>2.5646579734003376</v>
      </c>
      <c r="D16" s="139"/>
      <c r="E16" s="17">
        <v>626</v>
      </c>
      <c r="F16" s="138">
        <v>2.7127751776737736</v>
      </c>
      <c r="G16" s="139"/>
      <c r="H16" s="181">
        <v>612</v>
      </c>
      <c r="I16" s="138">
        <f t="shared" si="0"/>
        <v>2.6416886087969957</v>
      </c>
      <c r="J16" s="253"/>
      <c r="K16" s="181">
        <v>77632</v>
      </c>
      <c r="L16" s="138">
        <f t="shared" si="1"/>
        <v>2.3651376180329557</v>
      </c>
      <c r="M16"/>
      <c r="N16"/>
      <c r="O16" s="256"/>
      <c r="P16" s="256"/>
    </row>
    <row r="17" spans="1:43" s="4" customFormat="1" ht="14.1" customHeight="1" x14ac:dyDescent="0.2">
      <c r="A17" s="66" t="s">
        <v>91</v>
      </c>
      <c r="B17" s="17">
        <v>363</v>
      </c>
      <c r="C17" s="138">
        <v>1.5725858857167614</v>
      </c>
      <c r="D17" s="139"/>
      <c r="E17" s="17">
        <v>370</v>
      </c>
      <c r="F17" s="138">
        <v>1.6033974692321027</v>
      </c>
      <c r="G17" s="139"/>
      <c r="H17" s="181">
        <v>395</v>
      </c>
      <c r="I17" s="138">
        <f t="shared" si="0"/>
        <v>1.7050114386843354</v>
      </c>
      <c r="J17" s="253"/>
      <c r="K17" s="181">
        <v>43079</v>
      </c>
      <c r="L17" s="138">
        <f t="shared" si="1"/>
        <v>1.3124454277519797</v>
      </c>
      <c r="M17"/>
      <c r="N17"/>
      <c r="O17" s="256"/>
      <c r="P17" s="256"/>
    </row>
    <row r="18" spans="1:43" s="4" customFormat="1" ht="14.1" customHeight="1" x14ac:dyDescent="0.2">
      <c r="A18" s="66" t="s">
        <v>92</v>
      </c>
      <c r="B18" s="17">
        <v>95</v>
      </c>
      <c r="C18" s="138">
        <v>0.4115582896503921</v>
      </c>
      <c r="D18" s="139"/>
      <c r="E18" s="17">
        <v>96</v>
      </c>
      <c r="F18" s="138">
        <v>0.41601664066562666</v>
      </c>
      <c r="G18" s="139"/>
      <c r="H18" s="181">
        <v>99</v>
      </c>
      <c r="I18" s="138">
        <f t="shared" si="0"/>
        <v>0.42733198083480817</v>
      </c>
      <c r="J18" s="253"/>
      <c r="K18" s="181">
        <v>12540</v>
      </c>
      <c r="L18" s="138">
        <f t="shared" si="1"/>
        <v>0.38204381865897136</v>
      </c>
      <c r="M18"/>
      <c r="N18"/>
      <c r="O18" s="256"/>
      <c r="P18" s="256"/>
    </row>
    <row r="19" spans="1:43" s="4" customFormat="1" ht="14.1" customHeight="1" x14ac:dyDescent="0.2">
      <c r="A19" s="66" t="s">
        <v>93</v>
      </c>
      <c r="B19" s="17">
        <v>34</v>
      </c>
      <c r="C19" s="138">
        <v>0.14729454576961398</v>
      </c>
      <c r="D19" s="139"/>
      <c r="E19" s="17">
        <v>36</v>
      </c>
      <c r="F19" s="138">
        <v>0.15600624024960999</v>
      </c>
      <c r="G19" s="139"/>
      <c r="H19" s="181">
        <v>44</v>
      </c>
      <c r="I19" s="138">
        <f t="shared" si="0"/>
        <v>0.18992532481547028</v>
      </c>
      <c r="J19" s="253"/>
      <c r="K19" s="181">
        <v>6674</v>
      </c>
      <c r="L19" s="138">
        <f t="shared" si="1"/>
        <v>0.20333017908532497</v>
      </c>
      <c r="M19"/>
      <c r="N19"/>
      <c r="O19" s="256"/>
      <c r="P19" s="256"/>
    </row>
    <row r="20" spans="1:43" s="4" customFormat="1" ht="14.1" customHeight="1" x14ac:dyDescent="0.2">
      <c r="A20" s="66" t="s">
        <v>94</v>
      </c>
      <c r="B20" s="17">
        <v>12</v>
      </c>
      <c r="C20" s="138">
        <v>5.1986310271628464E-2</v>
      </c>
      <c r="D20" s="139"/>
      <c r="E20" s="17">
        <v>9</v>
      </c>
      <c r="F20" s="138">
        <v>3.9001560062402497E-2</v>
      </c>
      <c r="G20" s="139"/>
      <c r="H20" s="181">
        <v>11</v>
      </c>
      <c r="I20" s="138">
        <f t="shared" si="0"/>
        <v>4.748133120386757E-2</v>
      </c>
      <c r="J20" s="253"/>
      <c r="K20" s="181">
        <v>3756</v>
      </c>
      <c r="L20" s="138">
        <f t="shared" si="1"/>
        <v>0.11443034951220865</v>
      </c>
      <c r="M20"/>
      <c r="N20"/>
      <c r="O20" s="256"/>
      <c r="P20" s="256"/>
    </row>
    <row r="21" spans="1:43" s="4" customFormat="1" ht="14.1" customHeight="1" x14ac:dyDescent="0.2">
      <c r="A21" s="66" t="s">
        <v>98</v>
      </c>
      <c r="B21" s="17">
        <v>5</v>
      </c>
      <c r="C21" s="138">
        <v>2.1660962613178528E-2</v>
      </c>
      <c r="D21" s="139"/>
      <c r="E21" s="17">
        <v>6</v>
      </c>
      <c r="F21" s="138">
        <v>2.6001040041601666E-2</v>
      </c>
      <c r="G21" s="139"/>
      <c r="H21" s="181">
        <v>5</v>
      </c>
      <c r="I21" s="138">
        <f t="shared" si="0"/>
        <v>2.1582423274485261E-2</v>
      </c>
      <c r="J21" s="253"/>
      <c r="K21" s="245">
        <v>969</v>
      </c>
      <c r="L21" s="138">
        <f t="shared" si="1"/>
        <v>2.9521567805465967E-2</v>
      </c>
      <c r="M21"/>
      <c r="N21"/>
      <c r="O21" s="256"/>
      <c r="P21" s="256"/>
    </row>
    <row r="22" spans="1:43" s="4" customFormat="1" ht="14.1" customHeight="1" x14ac:dyDescent="0.2">
      <c r="A22" s="66" t="s">
        <v>99</v>
      </c>
      <c r="B22" s="18">
        <v>2</v>
      </c>
      <c r="C22" s="138">
        <v>8.6643850452714118E-3</v>
      </c>
      <c r="D22" s="140"/>
      <c r="E22" s="18">
        <v>3</v>
      </c>
      <c r="F22" s="138">
        <v>1.3000520020800833E-2</v>
      </c>
      <c r="G22" s="140"/>
      <c r="H22" s="197">
        <v>2</v>
      </c>
      <c r="I22" s="138">
        <f>H22/$H$11*100</f>
        <v>8.6329693097941043E-3</v>
      </c>
      <c r="J22" s="253"/>
      <c r="K22" s="245">
        <v>709</v>
      </c>
      <c r="L22" s="138">
        <f>K22/$K$11*100</f>
        <v>2.1600404101212972E-2</v>
      </c>
      <c r="M22"/>
      <c r="N22"/>
      <c r="O22" s="256"/>
      <c r="P22" s="256"/>
    </row>
    <row r="23" spans="1:43" s="4" customFormat="1" ht="14.1" customHeight="1" x14ac:dyDescent="0.2">
      <c r="A23" s="66" t="s">
        <v>235</v>
      </c>
      <c r="B23" s="140" t="s">
        <v>58</v>
      </c>
      <c r="C23" s="138">
        <v>0</v>
      </c>
      <c r="D23" s="140"/>
      <c r="E23" s="18" t="s">
        <v>58</v>
      </c>
      <c r="F23" s="138">
        <v>0</v>
      </c>
      <c r="G23" s="140"/>
      <c r="H23" s="18" t="s">
        <v>58</v>
      </c>
      <c r="I23" s="138">
        <v>0</v>
      </c>
      <c r="J23" s="253"/>
      <c r="K23" s="245">
        <v>118</v>
      </c>
      <c r="L23" s="138">
        <f t="shared" si="1"/>
        <v>3.5949896811609747E-3</v>
      </c>
      <c r="M23"/>
      <c r="N23"/>
      <c r="O23" s="256"/>
      <c r="P23" s="256"/>
    </row>
    <row r="24" spans="1:43" s="4" customFormat="1" ht="14.1" customHeight="1" x14ac:dyDescent="0.2">
      <c r="A24" s="64"/>
      <c r="B24" s="50"/>
      <c r="C24" s="50"/>
      <c r="D24" s="50"/>
      <c r="E24" s="102"/>
      <c r="F24" s="8"/>
      <c r="G24" s="8"/>
      <c r="H24" s="18"/>
      <c r="I24" s="18"/>
      <c r="J24" s="18"/>
      <c r="K24" s="18"/>
      <c r="L24" s="18"/>
      <c r="M24"/>
      <c r="N24"/>
      <c r="O24"/>
      <c r="P24"/>
    </row>
    <row r="25" spans="1:43" s="4" customFormat="1" x14ac:dyDescent="0.2">
      <c r="A25" s="103" t="s">
        <v>64</v>
      </c>
      <c r="B25" s="75"/>
      <c r="C25" s="75"/>
      <c r="D25" s="75"/>
      <c r="E25" s="75"/>
      <c r="F25" s="75"/>
      <c r="G25" s="75"/>
      <c r="H25" s="75"/>
      <c r="I25" s="75"/>
      <c r="J25" s="75"/>
      <c r="K25" s="141"/>
      <c r="L25" s="142"/>
      <c r="M25"/>
      <c r="N25"/>
      <c r="O25"/>
      <c r="P25"/>
    </row>
    <row r="26" spans="1:43" s="4" customFormat="1" x14ac:dyDescent="0.2">
      <c r="A26" s="47" t="s">
        <v>65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138"/>
      <c r="R26" s="138"/>
      <c r="S26" s="138"/>
    </row>
    <row r="27" spans="1:43" s="4" customFormat="1" x14ac:dyDescent="0.2">
      <c r="A27" s="47"/>
      <c r="B27" s="50"/>
      <c r="C27" s="50"/>
      <c r="D27" s="50"/>
      <c r="E27" s="50"/>
      <c r="F27" s="50"/>
      <c r="G27" s="50"/>
      <c r="H27" s="50"/>
      <c r="I27" s="50"/>
      <c r="J27" s="50"/>
      <c r="N27" s="138"/>
      <c r="R27" s="138"/>
      <c r="S27" s="138"/>
    </row>
    <row r="28" spans="1:43" s="4" customFormat="1" ht="15" x14ac:dyDescent="0.2">
      <c r="A28" s="298" t="s">
        <v>275</v>
      </c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N28" s="138"/>
      <c r="R28" s="138"/>
      <c r="S28" s="138"/>
    </row>
    <row r="29" spans="1:43" s="4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N29" s="138"/>
      <c r="Q29" s="23"/>
      <c r="R29" s="23"/>
      <c r="S29" s="23"/>
      <c r="T29" s="23"/>
      <c r="U29" s="23"/>
    </row>
    <row r="30" spans="1:43" x14ac:dyDescent="0.2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N30" s="138"/>
    </row>
    <row r="31" spans="1:43" s="4" customFormat="1" x14ac:dyDescent="0.2">
      <c r="A31" s="196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43"/>
      <c r="N31" s="138"/>
      <c r="O31" s="143"/>
      <c r="P31" s="143"/>
      <c r="Q31" s="23"/>
      <c r="R31" s="23"/>
      <c r="S31" s="23"/>
      <c r="T31" s="23"/>
      <c r="U31" s="23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18"/>
      <c r="AK31" s="18"/>
      <c r="AL31" s="18"/>
      <c r="AM31" s="18"/>
      <c r="AN31" s="50"/>
      <c r="AO31" s="50"/>
      <c r="AP31" s="50"/>
      <c r="AQ31" s="50"/>
    </row>
    <row r="32" spans="1:43" x14ac:dyDescent="0.2">
      <c r="A32" s="196"/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23" t="s">
        <v>35</v>
      </c>
      <c r="N32" s="95" t="s">
        <v>52</v>
      </c>
      <c r="O32" s="87"/>
      <c r="P32" s="88"/>
    </row>
    <row r="33" spans="1:18" x14ac:dyDescent="0.2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N33" s="89"/>
      <c r="O33" s="8" t="s">
        <v>15</v>
      </c>
      <c r="P33" s="85" t="s">
        <v>16</v>
      </c>
    </row>
    <row r="34" spans="1:18" x14ac:dyDescent="0.2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N34" s="91" t="s">
        <v>100</v>
      </c>
      <c r="O34" s="255">
        <f>I23</f>
        <v>0</v>
      </c>
      <c r="P34" s="219">
        <f>L23</f>
        <v>3.5949896811609747E-3</v>
      </c>
    </row>
    <row r="35" spans="1:18" x14ac:dyDescent="0.2">
      <c r="A35" s="196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N35" s="91" t="s">
        <v>99</v>
      </c>
      <c r="O35" s="255">
        <f>I22</f>
        <v>8.6329693097941043E-3</v>
      </c>
      <c r="P35" s="255">
        <f>L22</f>
        <v>2.1600404101212972E-2</v>
      </c>
    </row>
    <row r="36" spans="1:18" x14ac:dyDescent="0.2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N36" s="91" t="s">
        <v>98</v>
      </c>
      <c r="O36" s="255">
        <f>I21</f>
        <v>2.1582423274485261E-2</v>
      </c>
      <c r="P36" s="255">
        <f>L21</f>
        <v>2.9521567805465967E-2</v>
      </c>
    </row>
    <row r="37" spans="1:18" x14ac:dyDescent="0.2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N37" s="91" t="s">
        <v>94</v>
      </c>
      <c r="O37" s="255">
        <f>I20</f>
        <v>4.748133120386757E-2</v>
      </c>
      <c r="P37" s="255">
        <f>L20</f>
        <v>0.11443034951220865</v>
      </c>
    </row>
    <row r="38" spans="1:18" x14ac:dyDescent="0.2">
      <c r="A38" s="196"/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N38" s="91" t="s">
        <v>93</v>
      </c>
      <c r="O38" s="255">
        <f>I19</f>
        <v>0.18992532481547028</v>
      </c>
      <c r="P38" s="255">
        <f>L19</f>
        <v>0.20333017908532497</v>
      </c>
    </row>
    <row r="39" spans="1:18" x14ac:dyDescent="0.2">
      <c r="A39" s="196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N39" s="91" t="s">
        <v>92</v>
      </c>
      <c r="O39" s="255">
        <f>I18</f>
        <v>0.42733198083480817</v>
      </c>
      <c r="P39" s="255">
        <f>L18</f>
        <v>0.38204381865897136</v>
      </c>
    </row>
    <row r="40" spans="1:18" x14ac:dyDescent="0.2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N40" s="91" t="s">
        <v>91</v>
      </c>
      <c r="O40" s="255">
        <f>I17</f>
        <v>1.7050114386843354</v>
      </c>
      <c r="P40" s="255">
        <f>L17</f>
        <v>1.3124454277519797</v>
      </c>
    </row>
    <row r="41" spans="1:18" x14ac:dyDescent="0.2">
      <c r="A41" s="196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N41" s="91" t="s">
        <v>90</v>
      </c>
      <c r="O41" s="255">
        <f>I16</f>
        <v>2.6416886087969957</v>
      </c>
      <c r="P41" s="255">
        <f>L16</f>
        <v>2.3651376180329557</v>
      </c>
    </row>
    <row r="42" spans="1:18" x14ac:dyDescent="0.2">
      <c r="A42" s="196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N42" s="91" t="s">
        <v>89</v>
      </c>
      <c r="O42" s="255">
        <f>I15</f>
        <v>3.6992273492467733</v>
      </c>
      <c r="P42" s="255">
        <f>L15</f>
        <v>3.6771260555712288</v>
      </c>
    </row>
    <row r="43" spans="1:18" x14ac:dyDescent="0.2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N43" s="91" t="s">
        <v>88</v>
      </c>
      <c r="O43" s="255">
        <f>I14</f>
        <v>9.5264816333577933</v>
      </c>
      <c r="P43" s="255">
        <f>L14</f>
        <v>9.1015389602436798</v>
      </c>
    </row>
    <row r="44" spans="1:18" x14ac:dyDescent="0.2">
      <c r="A44" s="196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N44" s="91" t="s">
        <v>87</v>
      </c>
      <c r="O44" s="255">
        <f>I13</f>
        <v>27.655717183925411</v>
      </c>
      <c r="P44" s="272">
        <f>L13</f>
        <v>27.242070153481684</v>
      </c>
    </row>
    <row r="45" spans="1:18" x14ac:dyDescent="0.2">
      <c r="N45" s="92" t="s">
        <v>86</v>
      </c>
      <c r="O45" s="271">
        <f>I12</f>
        <v>54.076919756550268</v>
      </c>
      <c r="P45" s="277">
        <f>L12</f>
        <v>55.547160476074119</v>
      </c>
    </row>
    <row r="46" spans="1:18" x14ac:dyDescent="0.2">
      <c r="N46" s="145"/>
      <c r="O46" s="146"/>
      <c r="P46" s="146"/>
    </row>
    <row r="47" spans="1:18" x14ac:dyDescent="0.2">
      <c r="N47" s="145"/>
      <c r="O47" s="146"/>
      <c r="P47" s="146"/>
      <c r="Q47" s="147"/>
      <c r="R47" s="147"/>
    </row>
    <row r="48" spans="1:18" x14ac:dyDescent="0.2">
      <c r="N48" s="145"/>
      <c r="O48" s="146"/>
      <c r="P48" s="146"/>
      <c r="Q48" s="147"/>
      <c r="R48" s="147"/>
    </row>
    <row r="49" spans="14:18" x14ac:dyDescent="0.2">
      <c r="N49" s="145"/>
      <c r="O49" s="146"/>
      <c r="P49" s="146"/>
      <c r="Q49" s="147"/>
      <c r="R49" s="147"/>
    </row>
    <row r="50" spans="14:18" x14ac:dyDescent="0.2">
      <c r="N50" s="145"/>
      <c r="O50" s="146"/>
      <c r="P50" s="146"/>
      <c r="Q50" s="147"/>
      <c r="R50" s="147"/>
    </row>
    <row r="51" spans="14:18" x14ac:dyDescent="0.2">
      <c r="N51" s="145"/>
      <c r="O51" s="146"/>
      <c r="P51" s="146"/>
      <c r="Q51" s="147"/>
      <c r="R51" s="147"/>
    </row>
    <row r="52" spans="14:18" x14ac:dyDescent="0.2">
      <c r="N52" s="145"/>
      <c r="O52" s="146"/>
      <c r="P52" s="146"/>
    </row>
    <row r="53" spans="14:18" x14ac:dyDescent="0.2">
      <c r="N53" s="145"/>
      <c r="O53" s="146"/>
      <c r="P53" s="146"/>
    </row>
    <row r="54" spans="14:18" x14ac:dyDescent="0.2">
      <c r="N54" s="145"/>
      <c r="O54" s="146"/>
      <c r="P54" s="146"/>
    </row>
  </sheetData>
  <sortState ref="N35:P46">
    <sortCondition ref="O35:O46"/>
  </sortState>
  <mergeCells count="1">
    <mergeCell ref="A28:K28"/>
  </mergeCells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zoomScaleNormal="100" workbookViewId="0">
      <selection activeCell="L2" sqref="L2"/>
    </sheetView>
  </sheetViews>
  <sheetFormatPr baseColWidth="10" defaultColWidth="11.42578125" defaultRowHeight="12.75" x14ac:dyDescent="0.2"/>
  <cols>
    <col min="1" max="1" width="21" style="23" customWidth="1"/>
    <col min="2" max="2" width="7" style="23" customWidth="1"/>
    <col min="3" max="10" width="8" style="23" customWidth="1"/>
    <col min="11" max="11" width="12.5703125" style="23" customWidth="1"/>
    <col min="12" max="12" width="11.42578125" style="34"/>
    <col min="13" max="16384" width="11.42578125" style="23"/>
  </cols>
  <sheetData>
    <row r="1" spans="1:18" s="4" customFormat="1" ht="13.5" thickBot="1" x14ac:dyDescent="0.25">
      <c r="A1" s="1" t="s">
        <v>212</v>
      </c>
      <c r="B1" s="1"/>
      <c r="C1" s="1"/>
      <c r="D1" s="1"/>
      <c r="E1" s="1"/>
      <c r="F1" s="1"/>
      <c r="G1" s="1"/>
      <c r="H1" s="1"/>
      <c r="I1" s="1"/>
      <c r="J1" s="1"/>
      <c r="L1" s="34"/>
      <c r="M1" s="23"/>
      <c r="N1" s="23"/>
    </row>
    <row r="2" spans="1:18" ht="14.25" x14ac:dyDescent="0.2">
      <c r="L2" s="270" t="s">
        <v>251</v>
      </c>
      <c r="M2" s="4"/>
      <c r="N2" s="4"/>
    </row>
    <row r="3" spans="1:18" s="4" customFormat="1" x14ac:dyDescent="0.2">
      <c r="A3" s="106" t="s">
        <v>270</v>
      </c>
      <c r="L3" s="3"/>
    </row>
    <row r="4" spans="1:18" s="4" customFormat="1" x14ac:dyDescent="0.2">
      <c r="A4" s="106"/>
      <c r="L4" s="3"/>
    </row>
    <row r="5" spans="1:18" s="4" customFormat="1" x14ac:dyDescent="0.2">
      <c r="A5" s="98" t="s">
        <v>53</v>
      </c>
      <c r="D5" s="6"/>
      <c r="L5" s="128"/>
      <c r="M5" s="69"/>
      <c r="N5" s="70"/>
    </row>
    <row r="6" spans="1:18" s="4" customFormat="1" x14ac:dyDescent="0.2">
      <c r="A6" s="70"/>
      <c r="B6" s="69"/>
      <c r="C6" s="70"/>
      <c r="D6" s="69"/>
      <c r="E6" s="70"/>
      <c r="F6" s="70"/>
      <c r="G6" s="69"/>
      <c r="H6" s="70"/>
      <c r="I6" s="70"/>
      <c r="J6" s="69"/>
      <c r="K6" s="70"/>
      <c r="L6" s="129"/>
      <c r="M6" s="20"/>
      <c r="N6" s="20"/>
    </row>
    <row r="7" spans="1:18" s="20" customFormat="1" x14ac:dyDescent="0.2">
      <c r="A7" s="10"/>
      <c r="B7" s="71"/>
      <c r="C7" s="120" t="s">
        <v>67</v>
      </c>
      <c r="D7" s="120" t="s">
        <v>68</v>
      </c>
      <c r="E7" s="120" t="s">
        <v>69</v>
      </c>
      <c r="F7" s="120" t="s">
        <v>70</v>
      </c>
      <c r="G7" s="71" t="s">
        <v>71</v>
      </c>
      <c r="H7" s="71" t="s">
        <v>72</v>
      </c>
      <c r="I7" s="71" t="s">
        <v>73</v>
      </c>
      <c r="J7" s="71" t="s">
        <v>74</v>
      </c>
      <c r="L7" s="3"/>
      <c r="M7" s="4"/>
      <c r="N7" s="4"/>
    </row>
    <row r="8" spans="1:18" s="4" customFormat="1" x14ac:dyDescent="0.2">
      <c r="A8" s="101"/>
      <c r="B8" s="68" t="s">
        <v>5</v>
      </c>
      <c r="C8" s="68" t="s">
        <v>75</v>
      </c>
      <c r="D8" s="68" t="s">
        <v>76</v>
      </c>
      <c r="E8" s="68" t="s">
        <v>77</v>
      </c>
      <c r="F8" s="121" t="s">
        <v>78</v>
      </c>
      <c r="G8" s="68" t="s">
        <v>79</v>
      </c>
      <c r="H8" s="68" t="s">
        <v>80</v>
      </c>
      <c r="I8" s="68" t="s">
        <v>81</v>
      </c>
      <c r="J8" s="68" t="s">
        <v>234</v>
      </c>
      <c r="L8" s="3"/>
    </row>
    <row r="9" spans="1:18" s="4" customFormat="1" x14ac:dyDescent="0.2">
      <c r="A9" s="9"/>
      <c r="B9" s="50"/>
      <c r="C9" s="50"/>
      <c r="D9" s="50"/>
      <c r="E9" s="50"/>
      <c r="G9" s="50"/>
      <c r="H9" s="50"/>
      <c r="I9" s="18"/>
      <c r="J9" s="50"/>
      <c r="L9" s="3"/>
    </row>
    <row r="10" spans="1:18" s="4" customFormat="1" x14ac:dyDescent="0.2">
      <c r="A10" s="130" t="s">
        <v>96</v>
      </c>
      <c r="B10" s="181">
        <v>23167</v>
      </c>
      <c r="C10" s="181">
        <v>12528</v>
      </c>
      <c r="D10" s="181">
        <v>6407</v>
      </c>
      <c r="E10" s="181">
        <v>2207</v>
      </c>
      <c r="F10" s="181">
        <v>857</v>
      </c>
      <c r="G10" s="181">
        <v>612</v>
      </c>
      <c r="H10" s="181">
        <v>395</v>
      </c>
      <c r="I10" s="181">
        <v>99</v>
      </c>
      <c r="J10" s="181">
        <v>62</v>
      </c>
      <c r="L10" s="256"/>
      <c r="M10" s="256"/>
      <c r="N10"/>
      <c r="O10"/>
      <c r="P10"/>
      <c r="Q10"/>
      <c r="R10"/>
    </row>
    <row r="11" spans="1:18" s="4" customFormat="1" x14ac:dyDescent="0.2">
      <c r="B11" s="294"/>
      <c r="C11" s="294"/>
      <c r="D11" s="294"/>
      <c r="E11" s="294"/>
      <c r="F11" s="294"/>
      <c r="G11" s="294"/>
      <c r="H11" s="294"/>
      <c r="I11" s="294"/>
      <c r="J11" s="294"/>
      <c r="L11" s="256"/>
      <c r="M11" s="256"/>
    </row>
    <row r="12" spans="1:18" s="4" customFormat="1" x14ac:dyDescent="0.2">
      <c r="A12" s="64" t="s">
        <v>12</v>
      </c>
      <c r="B12" s="197">
        <v>2328</v>
      </c>
      <c r="C12" s="197">
        <v>684</v>
      </c>
      <c r="D12" s="197">
        <v>593</v>
      </c>
      <c r="E12" s="197">
        <v>323</v>
      </c>
      <c r="F12" s="197">
        <v>229</v>
      </c>
      <c r="G12" s="197">
        <v>231</v>
      </c>
      <c r="H12" s="197">
        <v>188</v>
      </c>
      <c r="I12" s="197">
        <v>50</v>
      </c>
      <c r="J12" s="197">
        <v>30</v>
      </c>
      <c r="L12" s="256"/>
      <c r="M12" s="256"/>
    </row>
    <row r="13" spans="1:18" s="4" customFormat="1" x14ac:dyDescent="0.2">
      <c r="A13" s="64" t="s">
        <v>13</v>
      </c>
      <c r="B13" s="181">
        <v>2933</v>
      </c>
      <c r="C13" s="181">
        <v>1891</v>
      </c>
      <c r="D13" s="181">
        <v>664</v>
      </c>
      <c r="E13" s="181">
        <v>196</v>
      </c>
      <c r="F13" s="181">
        <v>87</v>
      </c>
      <c r="G13" s="181">
        <v>56</v>
      </c>
      <c r="H13" s="181">
        <v>33</v>
      </c>
      <c r="I13" s="181">
        <v>6</v>
      </c>
      <c r="J13" s="197" t="s">
        <v>58</v>
      </c>
      <c r="L13" s="256"/>
      <c r="M13" s="256"/>
    </row>
    <row r="14" spans="1:18" s="4" customFormat="1" x14ac:dyDescent="0.2">
      <c r="A14" s="64" t="s">
        <v>82</v>
      </c>
      <c r="B14" s="181">
        <v>5361</v>
      </c>
      <c r="C14" s="181">
        <v>2654</v>
      </c>
      <c r="D14" s="181">
        <v>1800</v>
      </c>
      <c r="E14" s="181">
        <v>560</v>
      </c>
      <c r="F14" s="181">
        <v>181</v>
      </c>
      <c r="G14" s="181">
        <v>98</v>
      </c>
      <c r="H14" s="181">
        <v>55</v>
      </c>
      <c r="I14" s="181">
        <v>10</v>
      </c>
      <c r="J14" s="181">
        <v>3</v>
      </c>
      <c r="L14" s="256"/>
      <c r="M14" s="256"/>
    </row>
    <row r="15" spans="1:18" s="4" customFormat="1" x14ac:dyDescent="0.2">
      <c r="A15" s="64" t="s">
        <v>83</v>
      </c>
      <c r="B15" s="181">
        <v>12545</v>
      </c>
      <c r="C15" s="181">
        <v>7299</v>
      </c>
      <c r="D15" s="181">
        <v>3350</v>
      </c>
      <c r="E15" s="181">
        <v>1128</v>
      </c>
      <c r="F15" s="181">
        <v>360</v>
      </c>
      <c r="G15" s="181">
        <v>227</v>
      </c>
      <c r="H15" s="181">
        <v>119</v>
      </c>
      <c r="I15" s="181">
        <v>33</v>
      </c>
      <c r="J15" s="181">
        <v>29</v>
      </c>
      <c r="L15" s="256"/>
      <c r="M15" s="256"/>
    </row>
    <row r="16" spans="1:18" s="4" customFormat="1" x14ac:dyDescent="0.2">
      <c r="A16" s="64"/>
      <c r="B16" s="50"/>
      <c r="C16" s="50"/>
      <c r="D16" s="102"/>
      <c r="E16" s="50"/>
      <c r="F16" s="18"/>
      <c r="G16" s="18"/>
      <c r="H16" s="18"/>
      <c r="I16" s="64"/>
      <c r="J16" s="50"/>
      <c r="L16" s="256"/>
      <c r="M16" s="8"/>
      <c r="N16" s="50"/>
    </row>
    <row r="17" spans="1:43" s="4" customFormat="1" x14ac:dyDescent="0.2">
      <c r="A17" s="103" t="s">
        <v>64</v>
      </c>
      <c r="B17" s="104"/>
      <c r="C17" s="104"/>
      <c r="D17" s="104"/>
      <c r="E17" s="104"/>
      <c r="F17" s="104"/>
      <c r="G17" s="104"/>
      <c r="H17" s="104"/>
      <c r="I17" s="132"/>
      <c r="J17" s="133"/>
      <c r="K17" s="50"/>
      <c r="L17" s="134"/>
      <c r="M17" s="50"/>
      <c r="N17" s="5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43" s="4" customFormat="1" x14ac:dyDescent="0.2">
      <c r="A18" s="116" t="s">
        <v>65</v>
      </c>
      <c r="B18" s="17"/>
      <c r="C18" s="17"/>
      <c r="D18" s="17"/>
      <c r="E18" s="17"/>
      <c r="F18" s="17"/>
      <c r="G18" s="17"/>
      <c r="H18" s="17"/>
      <c r="I18" s="17"/>
      <c r="J18" s="17"/>
      <c r="K18" s="9"/>
      <c r="L18" s="131"/>
      <c r="M18" s="50"/>
      <c r="N18" s="50"/>
      <c r="O18" s="50"/>
      <c r="P18" s="50"/>
      <c r="Q18" s="50"/>
      <c r="R18" s="8"/>
      <c r="S18" s="102"/>
      <c r="T18" s="102"/>
      <c r="U18" s="102"/>
      <c r="V18" s="102"/>
      <c r="W18" s="102"/>
      <c r="X18" s="8"/>
      <c r="Y18" s="50"/>
      <c r="Z18" s="50"/>
      <c r="AA18" s="50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x14ac:dyDescent="0.2">
      <c r="B19" s="118"/>
      <c r="C19" s="118"/>
      <c r="D19" s="118"/>
      <c r="E19" s="118"/>
      <c r="F19" s="118"/>
      <c r="G19" s="118"/>
      <c r="H19" s="118"/>
      <c r="I19" s="118"/>
      <c r="J19" s="118"/>
    </row>
    <row r="20" spans="1:43" s="4" customFormat="1" x14ac:dyDescent="0.2">
      <c r="B20" s="76"/>
      <c r="C20" s="76"/>
      <c r="D20" s="76"/>
      <c r="E20" s="76"/>
      <c r="F20" s="76"/>
      <c r="G20" s="76"/>
      <c r="H20" s="76"/>
      <c r="I20" s="76"/>
      <c r="J20" s="76"/>
      <c r="L20" s="3"/>
    </row>
    <row r="21" spans="1:43" s="4" customFormat="1" x14ac:dyDescent="0.2">
      <c r="A21"/>
      <c r="I21" s="256"/>
      <c r="J21" s="256"/>
      <c r="L21" s="3"/>
    </row>
    <row r="22" spans="1:43" s="4" customFormat="1" x14ac:dyDescent="0.2">
      <c r="A22"/>
      <c r="B22"/>
      <c r="C22"/>
      <c r="D22"/>
      <c r="E22"/>
      <c r="F22"/>
      <c r="G22"/>
      <c r="H22"/>
      <c r="I22"/>
      <c r="J22"/>
      <c r="L22" s="3"/>
    </row>
    <row r="23" spans="1:43" s="4" customFormat="1" x14ac:dyDescent="0.2">
      <c r="A23"/>
      <c r="B23"/>
      <c r="C23"/>
      <c r="D23"/>
      <c r="E23"/>
      <c r="F23"/>
      <c r="G23"/>
      <c r="H23"/>
      <c r="I23"/>
      <c r="J23"/>
      <c r="L23" s="3"/>
    </row>
    <row r="24" spans="1:43" s="4" customFormat="1" x14ac:dyDescent="0.2">
      <c r="A24"/>
      <c r="B24"/>
      <c r="C24"/>
      <c r="D24"/>
      <c r="E24"/>
      <c r="F24"/>
      <c r="G24"/>
      <c r="H24"/>
      <c r="I24"/>
      <c r="J24"/>
      <c r="L24" s="3"/>
    </row>
    <row r="25" spans="1:43" s="4" customFormat="1" x14ac:dyDescent="0.2">
      <c r="A25"/>
      <c r="B25"/>
      <c r="C25"/>
      <c r="D25"/>
      <c r="E25"/>
      <c r="F25"/>
      <c r="G25"/>
      <c r="H25"/>
      <c r="I25"/>
      <c r="J25"/>
      <c r="L25" s="3"/>
    </row>
    <row r="26" spans="1:43" s="4" customFormat="1" x14ac:dyDescent="0.2">
      <c r="A26"/>
      <c r="B26"/>
      <c r="C26"/>
      <c r="D26"/>
      <c r="E26"/>
      <c r="F26"/>
      <c r="G26"/>
      <c r="H26"/>
      <c r="I26"/>
      <c r="J26"/>
      <c r="L26" s="3"/>
    </row>
    <row r="27" spans="1:43" s="4" customFormat="1" x14ac:dyDescent="0.2">
      <c r="L27" s="3"/>
    </row>
    <row r="28" spans="1:43" s="4" customFormat="1" x14ac:dyDescent="0.2">
      <c r="L28" s="131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43" s="4" customFormat="1" x14ac:dyDescent="0.2">
      <c r="L29" s="131"/>
      <c r="M29" s="50"/>
      <c r="N29" s="50"/>
      <c r="O29" s="50"/>
      <c r="P29" s="50"/>
      <c r="Q29" s="50"/>
      <c r="R29" s="8"/>
      <c r="S29" s="102"/>
      <c r="T29" s="102"/>
      <c r="U29" s="102"/>
      <c r="V29" s="102"/>
      <c r="W29" s="102"/>
      <c r="X29" s="8"/>
      <c r="Y29" s="50"/>
      <c r="Z29" s="50"/>
      <c r="AA29" s="50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zoomScaleNormal="100" workbookViewId="0">
      <selection activeCell="J2" sqref="J2"/>
    </sheetView>
  </sheetViews>
  <sheetFormatPr baseColWidth="10" defaultColWidth="11.42578125" defaultRowHeight="16.5" customHeight="1" x14ac:dyDescent="0.2"/>
  <cols>
    <col min="1" max="1" width="30.42578125" style="4" customWidth="1"/>
    <col min="2" max="6" width="9.28515625" style="4" customWidth="1"/>
    <col min="7" max="7" width="2.85546875" style="4" customWidth="1"/>
    <col min="8" max="8" width="12" style="4" customWidth="1"/>
    <col min="9" max="16384" width="11.42578125" style="4"/>
  </cols>
  <sheetData>
    <row r="1" spans="1:17" ht="16.5" customHeight="1" x14ac:dyDescent="0.2">
      <c r="A1" s="67"/>
    </row>
    <row r="2" spans="1:17" ht="14.25" x14ac:dyDescent="0.2">
      <c r="A2" s="6" t="s">
        <v>252</v>
      </c>
      <c r="J2" s="270" t="s">
        <v>251</v>
      </c>
    </row>
    <row r="3" spans="1:17" ht="12.75" x14ac:dyDescent="0.2">
      <c r="A3" s="6"/>
    </row>
    <row r="4" spans="1:17" ht="12.75" x14ac:dyDescent="0.2">
      <c r="A4" s="98" t="s">
        <v>66</v>
      </c>
    </row>
    <row r="5" spans="1:17" ht="12.75" x14ac:dyDescent="0.2">
      <c r="A5" s="70"/>
      <c r="B5" s="70"/>
      <c r="C5" s="70"/>
      <c r="D5" s="69"/>
      <c r="E5" s="70"/>
      <c r="F5" s="70"/>
      <c r="G5" s="70"/>
      <c r="H5" s="69"/>
    </row>
    <row r="6" spans="1:17" s="20" customFormat="1" ht="10.5" x14ac:dyDescent="0.15">
      <c r="A6" s="10"/>
      <c r="B6" s="99" t="s">
        <v>7</v>
      </c>
      <c r="C6" s="100"/>
      <c r="D6" s="100"/>
      <c r="E6" s="100"/>
      <c r="F6" s="100"/>
      <c r="G6" s="10"/>
      <c r="H6" s="10" t="s">
        <v>8</v>
      </c>
    </row>
    <row r="7" spans="1:17" ht="12.75" x14ac:dyDescent="0.2">
      <c r="A7" s="101"/>
      <c r="B7" s="59">
        <v>2013</v>
      </c>
      <c r="C7" s="59">
        <v>2014</v>
      </c>
      <c r="D7" s="59">
        <v>2015</v>
      </c>
      <c r="E7" s="59">
        <v>2016</v>
      </c>
      <c r="F7" s="59">
        <v>2017</v>
      </c>
      <c r="G7" s="68"/>
      <c r="H7" s="56">
        <v>2017</v>
      </c>
    </row>
    <row r="8" spans="1:17" ht="12.75" x14ac:dyDescent="0.2">
      <c r="A8" s="9"/>
      <c r="B8" s="50"/>
      <c r="C8" s="50"/>
      <c r="D8" s="50"/>
      <c r="E8" s="50"/>
      <c r="F8" s="50"/>
      <c r="G8" s="18"/>
      <c r="H8" s="18"/>
    </row>
    <row r="9" spans="1:17" ht="12.75" x14ac:dyDescent="0.2">
      <c r="A9" s="64" t="s">
        <v>6</v>
      </c>
      <c r="B9" s="181">
        <v>25734</v>
      </c>
      <c r="C9" s="181">
        <v>25663</v>
      </c>
      <c r="D9" s="181">
        <v>26421</v>
      </c>
      <c r="E9" s="181">
        <v>26435</v>
      </c>
      <c r="F9" s="181">
        <v>26586</v>
      </c>
      <c r="G9" s="239"/>
      <c r="H9" s="181">
        <v>3707496</v>
      </c>
      <c r="K9" s="76"/>
    </row>
    <row r="10" spans="1:17" ht="12.75" x14ac:dyDescent="0.2">
      <c r="A10" s="64" t="s">
        <v>54</v>
      </c>
      <c r="B10" s="181">
        <v>1943</v>
      </c>
      <c r="C10" s="181">
        <v>1852</v>
      </c>
      <c r="D10" s="181">
        <v>1786</v>
      </c>
      <c r="E10" s="181">
        <v>1741</v>
      </c>
      <c r="F10" s="181">
        <v>1702</v>
      </c>
      <c r="G10" s="239"/>
      <c r="H10" s="181">
        <v>191875</v>
      </c>
      <c r="K10" s="76"/>
    </row>
    <row r="11" spans="1:17" ht="12.75" x14ac:dyDescent="0.2">
      <c r="A11" s="64" t="s">
        <v>55</v>
      </c>
      <c r="B11" s="181">
        <v>8533</v>
      </c>
      <c r="C11" s="181">
        <v>8575</v>
      </c>
      <c r="D11" s="181">
        <v>8664</v>
      </c>
      <c r="E11" s="181">
        <v>8763</v>
      </c>
      <c r="F11" s="181">
        <v>9009</v>
      </c>
      <c r="G11" s="239"/>
      <c r="H11" s="181">
        <v>1451711</v>
      </c>
      <c r="K11" s="76"/>
    </row>
    <row r="12" spans="1:17" ht="12.75" x14ac:dyDescent="0.2">
      <c r="A12" s="64" t="s">
        <v>56</v>
      </c>
      <c r="B12" s="181">
        <v>1</v>
      </c>
      <c r="C12" s="181">
        <v>1</v>
      </c>
      <c r="D12" s="181">
        <v>1</v>
      </c>
      <c r="E12" s="181">
        <v>1</v>
      </c>
      <c r="F12" s="181">
        <v>1</v>
      </c>
      <c r="G12" s="239"/>
      <c r="H12" s="181">
        <v>287</v>
      </c>
      <c r="K12" s="76"/>
    </row>
    <row r="13" spans="1:17" ht="12.75" x14ac:dyDescent="0.2">
      <c r="A13" s="64" t="s">
        <v>57</v>
      </c>
      <c r="B13" s="181">
        <v>1</v>
      </c>
      <c r="C13" s="181">
        <v>1</v>
      </c>
      <c r="D13" s="181">
        <v>2</v>
      </c>
      <c r="E13" s="181">
        <v>3</v>
      </c>
      <c r="F13" s="181">
        <v>3</v>
      </c>
      <c r="G13" s="239"/>
      <c r="H13" s="181">
        <v>422</v>
      </c>
      <c r="J13"/>
      <c r="K13" s="76"/>
      <c r="L13"/>
      <c r="M13"/>
      <c r="N13"/>
      <c r="O13"/>
      <c r="P13"/>
      <c r="Q13"/>
    </row>
    <row r="14" spans="1:17" ht="12.75" x14ac:dyDescent="0.2">
      <c r="A14" s="64" t="s">
        <v>59</v>
      </c>
      <c r="B14" s="181">
        <v>798</v>
      </c>
      <c r="C14" s="181">
        <v>813</v>
      </c>
      <c r="D14" s="181">
        <v>1265</v>
      </c>
      <c r="E14" s="181">
        <v>1265</v>
      </c>
      <c r="F14" s="181">
        <v>1364</v>
      </c>
      <c r="G14" s="239"/>
      <c r="H14" s="181">
        <v>116107</v>
      </c>
      <c r="K14" s="76"/>
    </row>
    <row r="15" spans="1:17" ht="12.75" x14ac:dyDescent="0.2">
      <c r="A15" s="64" t="s">
        <v>60</v>
      </c>
      <c r="B15" s="181">
        <v>247</v>
      </c>
      <c r="C15" s="181">
        <v>241</v>
      </c>
      <c r="D15" s="181">
        <v>241</v>
      </c>
      <c r="E15" s="181">
        <v>243</v>
      </c>
      <c r="F15" s="181">
        <v>234</v>
      </c>
      <c r="G15" s="239"/>
      <c r="H15" s="181">
        <v>28538</v>
      </c>
      <c r="K15" s="76"/>
    </row>
    <row r="16" spans="1:17" ht="12.75" x14ac:dyDescent="0.2">
      <c r="A16" s="64" t="s">
        <v>61</v>
      </c>
      <c r="B16" s="181">
        <v>2766</v>
      </c>
      <c r="C16" s="181">
        <v>2845</v>
      </c>
      <c r="D16" s="181">
        <v>2958</v>
      </c>
      <c r="E16" s="181">
        <v>2660</v>
      </c>
      <c r="F16" s="181">
        <v>1825</v>
      </c>
      <c r="G16" s="239"/>
      <c r="H16" s="181">
        <v>154865</v>
      </c>
      <c r="K16" s="76"/>
    </row>
    <row r="17" spans="1:41" ht="12.75" x14ac:dyDescent="0.2">
      <c r="A17" s="64" t="s">
        <v>62</v>
      </c>
      <c r="B17" s="181">
        <v>114</v>
      </c>
      <c r="C17" s="181">
        <v>118</v>
      </c>
      <c r="D17" s="181">
        <v>126</v>
      </c>
      <c r="E17" s="181">
        <v>128</v>
      </c>
      <c r="F17" s="181">
        <v>131</v>
      </c>
      <c r="G17" s="239"/>
      <c r="H17" s="181">
        <v>10791</v>
      </c>
      <c r="K17" s="76"/>
    </row>
    <row r="18" spans="1:41" ht="12.75" x14ac:dyDescent="0.2">
      <c r="A18" s="64" t="s">
        <v>63</v>
      </c>
      <c r="B18" s="181">
        <v>11331</v>
      </c>
      <c r="C18" s="181">
        <v>11217</v>
      </c>
      <c r="D18" s="181">
        <v>11378</v>
      </c>
      <c r="E18" s="181">
        <v>11631</v>
      </c>
      <c r="F18" s="181">
        <v>12317</v>
      </c>
      <c r="G18" s="239"/>
      <c r="H18" s="181">
        <v>1752900</v>
      </c>
      <c r="K18" s="76"/>
    </row>
    <row r="19" spans="1:41" ht="12.75" x14ac:dyDescent="0.2">
      <c r="A19" s="126"/>
      <c r="B19" s="73"/>
      <c r="C19" s="73"/>
      <c r="D19" s="73"/>
      <c r="E19" s="73"/>
      <c r="F19" s="74"/>
      <c r="G19" s="74"/>
      <c r="H19" s="74"/>
    </row>
    <row r="20" spans="1:41" ht="12.75" x14ac:dyDescent="0.2">
      <c r="A20" s="127" t="s">
        <v>64</v>
      </c>
      <c r="B20" s="50"/>
      <c r="C20" s="50"/>
      <c r="D20" s="50"/>
      <c r="E20" s="50"/>
      <c r="F20" s="50"/>
      <c r="G20" s="50"/>
      <c r="H20" s="50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41" ht="12.75" x14ac:dyDescent="0.2">
      <c r="A21" s="116" t="s">
        <v>65</v>
      </c>
      <c r="B21" s="50"/>
      <c r="C21" s="50"/>
      <c r="D21" s="50"/>
      <c r="E21" s="50"/>
      <c r="F21" s="50"/>
      <c r="G21" s="50"/>
      <c r="H21" s="50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41" ht="12.75" x14ac:dyDescent="0.2">
      <c r="A22" s="9"/>
      <c r="B22" s="17"/>
      <c r="C22" s="17"/>
      <c r="D22" s="17"/>
      <c r="E22" s="17"/>
      <c r="F22" s="17"/>
      <c r="G22" s="17"/>
      <c r="H22" s="17"/>
      <c r="I22" s="50"/>
      <c r="J22" s="50"/>
      <c r="K22" s="50"/>
      <c r="L22" s="50"/>
      <c r="M22" s="50"/>
      <c r="N22" s="50"/>
      <c r="O22" s="50"/>
      <c r="P22" s="8"/>
      <c r="Q22" s="50"/>
      <c r="R22" s="50"/>
      <c r="S22" s="50"/>
      <c r="T22" s="50"/>
      <c r="U22" s="50"/>
      <c r="V22" s="8"/>
      <c r="W22" s="50"/>
      <c r="X22" s="50"/>
      <c r="Y22" s="50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41" ht="16.5" customHeight="1" x14ac:dyDescent="0.2">
      <c r="B23" s="76"/>
      <c r="C23" s="76"/>
      <c r="D23" s="76"/>
      <c r="E23" s="76"/>
      <c r="F23" s="76"/>
      <c r="G23" s="76"/>
      <c r="H23" s="76"/>
    </row>
    <row r="24" spans="1:41" ht="16.5" customHeight="1" x14ac:dyDescent="0.2">
      <c r="B24" s="76"/>
      <c r="C24" s="76"/>
      <c r="D24" s="76"/>
      <c r="E24" s="76"/>
      <c r="F24" s="76"/>
      <c r="G24" s="76"/>
      <c r="H24" s="76"/>
    </row>
  </sheetData>
  <hyperlinks>
    <hyperlink ref="J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zoomScaleNormal="100" workbookViewId="0">
      <selection activeCell="N2" sqref="N2"/>
    </sheetView>
  </sheetViews>
  <sheetFormatPr baseColWidth="10" defaultColWidth="11.42578125" defaultRowHeight="12.75" x14ac:dyDescent="0.2"/>
  <cols>
    <col min="1" max="1" width="22.140625" style="23" customWidth="1"/>
    <col min="2" max="2" width="7.42578125" style="23" customWidth="1"/>
    <col min="3" max="3" width="6.5703125" style="23" customWidth="1"/>
    <col min="4" max="4" width="2.85546875" style="23" customWidth="1"/>
    <col min="5" max="5" width="6.85546875" style="23" customWidth="1"/>
    <col min="6" max="6" width="6.5703125" style="23" customWidth="1"/>
    <col min="7" max="7" width="2.85546875" style="23" customWidth="1"/>
    <col min="8" max="8" width="7.42578125" style="23" customWidth="1"/>
    <col min="9" max="9" width="6.5703125" style="23" customWidth="1"/>
    <col min="10" max="10" width="4.140625" style="23" customWidth="1"/>
    <col min="11" max="11" width="9.85546875" style="23" customWidth="1"/>
    <col min="12" max="12" width="8.42578125" style="23" customWidth="1"/>
    <col min="13" max="16384" width="11.42578125" style="23"/>
  </cols>
  <sheetData>
    <row r="1" spans="1:33" ht="13.5" thickBot="1" x14ac:dyDescent="0.25">
      <c r="A1" s="1" t="s">
        <v>212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3" ht="14.25" x14ac:dyDescent="0.2">
      <c r="N2" s="270" t="s">
        <v>251</v>
      </c>
    </row>
    <row r="3" spans="1:33" s="4" customFormat="1" x14ac:dyDescent="0.2">
      <c r="A3" s="67" t="s">
        <v>253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18"/>
      <c r="AA3" s="18"/>
      <c r="AB3" s="18"/>
      <c r="AC3" s="18"/>
      <c r="AD3" s="50"/>
      <c r="AE3" s="50"/>
      <c r="AF3" s="50"/>
      <c r="AG3" s="50"/>
    </row>
    <row r="4" spans="1:33" s="4" customFormat="1" x14ac:dyDescent="0.2">
      <c r="A4" s="67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18"/>
      <c r="AA4" s="18"/>
      <c r="AB4" s="18"/>
      <c r="AC4" s="18"/>
      <c r="AD4" s="50"/>
      <c r="AE4" s="50"/>
      <c r="AF4" s="50"/>
      <c r="AG4" s="50"/>
    </row>
    <row r="5" spans="1:33" s="4" customFormat="1" x14ac:dyDescent="0.2">
      <c r="A5" s="98" t="s">
        <v>66</v>
      </c>
    </row>
    <row r="6" spans="1:33" s="4" customFormat="1" x14ac:dyDescent="0.2">
      <c r="A6" s="70"/>
      <c r="B6" s="70"/>
      <c r="C6" s="70"/>
      <c r="D6" s="69"/>
      <c r="E6" s="70"/>
      <c r="F6" s="70"/>
      <c r="G6" s="70"/>
      <c r="H6" s="69"/>
      <c r="I6" s="53"/>
      <c r="J6" s="70"/>
      <c r="K6" s="70"/>
      <c r="L6" s="69"/>
    </row>
    <row r="7" spans="1:33" s="4" customFormat="1" x14ac:dyDescent="0.2">
      <c r="A7" s="99"/>
      <c r="B7" s="99" t="s">
        <v>7</v>
      </c>
      <c r="C7" s="123"/>
      <c r="D7" s="10"/>
      <c r="E7" s="10"/>
      <c r="F7" s="10"/>
      <c r="G7" s="10"/>
      <c r="H7" s="10"/>
      <c r="I7" s="10"/>
      <c r="J7" s="71"/>
      <c r="K7" s="10" t="s">
        <v>8</v>
      </c>
      <c r="L7" s="123"/>
    </row>
    <row r="8" spans="1:33" s="4" customFormat="1" x14ac:dyDescent="0.2">
      <c r="A8" s="72"/>
      <c r="B8" s="99">
        <v>2015</v>
      </c>
      <c r="C8" s="99"/>
      <c r="D8" s="99"/>
      <c r="E8" s="99">
        <v>2016</v>
      </c>
      <c r="F8" s="99"/>
      <c r="G8" s="99"/>
      <c r="H8" s="99">
        <v>2017</v>
      </c>
      <c r="I8" s="99"/>
      <c r="J8" s="124"/>
      <c r="K8" s="99">
        <v>2017</v>
      </c>
      <c r="L8" s="71"/>
    </row>
    <row r="9" spans="1:33" s="4" customFormat="1" x14ac:dyDescent="0.2">
      <c r="A9" s="14"/>
      <c r="B9" s="15" t="s">
        <v>84</v>
      </c>
      <c r="C9" s="15" t="s">
        <v>85</v>
      </c>
      <c r="D9" s="68"/>
      <c r="E9" s="15" t="s">
        <v>84</v>
      </c>
      <c r="F9" s="15" t="s">
        <v>85</v>
      </c>
      <c r="G9" s="68"/>
      <c r="H9" s="15" t="s">
        <v>84</v>
      </c>
      <c r="I9" s="15" t="s">
        <v>85</v>
      </c>
      <c r="J9" s="68"/>
      <c r="K9" s="15" t="s">
        <v>84</v>
      </c>
      <c r="L9" s="15" t="s">
        <v>85</v>
      </c>
    </row>
    <row r="10" spans="1:33" s="4" customFormat="1" x14ac:dyDescent="0.2">
      <c r="A10" s="9"/>
      <c r="B10" s="50"/>
      <c r="C10" s="50"/>
      <c r="D10" s="50"/>
      <c r="E10" s="50"/>
      <c r="F10" s="50"/>
      <c r="G10" s="50"/>
      <c r="H10" s="50"/>
      <c r="I10" s="50"/>
      <c r="J10" s="50"/>
      <c r="K10" s="18"/>
      <c r="L10" s="50"/>
    </row>
    <row r="11" spans="1:33" s="4" customFormat="1" x14ac:dyDescent="0.2">
      <c r="A11" s="66" t="s">
        <v>6</v>
      </c>
      <c r="B11" s="17">
        <v>26421</v>
      </c>
      <c r="C11" s="258">
        <v>100</v>
      </c>
      <c r="D11" s="16"/>
      <c r="E11" s="17">
        <v>26435</v>
      </c>
      <c r="F11" s="258">
        <v>99.999999999999986</v>
      </c>
      <c r="G11" s="16"/>
      <c r="H11" s="17">
        <v>26586</v>
      </c>
      <c r="I11" s="258">
        <f>SUM(I12:I21)</f>
        <v>100</v>
      </c>
      <c r="J11" s="76"/>
      <c r="K11" s="17">
        <v>3707496</v>
      </c>
      <c r="L11" s="258">
        <f>SUM(L12:L21)</f>
        <v>100</v>
      </c>
      <c r="O11" s="76"/>
    </row>
    <row r="12" spans="1:33" s="4" customFormat="1" x14ac:dyDescent="0.2">
      <c r="A12" s="66" t="s">
        <v>86</v>
      </c>
      <c r="B12" s="17">
        <v>14333</v>
      </c>
      <c r="C12" s="139">
        <v>52.258114795620159</v>
      </c>
      <c r="D12" s="16"/>
      <c r="E12" s="17">
        <v>14429</v>
      </c>
      <c r="F12" s="139">
        <v>54.582939285038776</v>
      </c>
      <c r="G12" s="16"/>
      <c r="H12" s="17">
        <v>14648</v>
      </c>
      <c r="I12" s="139">
        <f>H12/$H$11*100</f>
        <v>55.096667418942303</v>
      </c>
      <c r="J12" s="76"/>
      <c r="K12" s="17">
        <v>2079758</v>
      </c>
      <c r="L12" s="139">
        <f>K12/$K$11*100</f>
        <v>56.096028154851687</v>
      </c>
      <c r="M12" s="16"/>
      <c r="O12" s="76"/>
    </row>
    <row r="13" spans="1:33" s="6" customFormat="1" x14ac:dyDescent="0.2">
      <c r="A13" s="66" t="s">
        <v>87</v>
      </c>
      <c r="B13" s="17">
        <v>7283</v>
      </c>
      <c r="C13" s="139">
        <v>28.932704672096015</v>
      </c>
      <c r="D13" s="16"/>
      <c r="E13" s="17">
        <v>7081</v>
      </c>
      <c r="F13" s="139">
        <v>26.786457348212593</v>
      </c>
      <c r="G13" s="16"/>
      <c r="H13" s="17">
        <v>6988</v>
      </c>
      <c r="I13" s="139">
        <f t="shared" ref="I13:I21" si="0">H13/$H$11*100</f>
        <v>26.284510644700219</v>
      </c>
      <c r="J13" s="295"/>
      <c r="K13" s="17">
        <v>956319</v>
      </c>
      <c r="L13" s="139">
        <f t="shared" ref="L13:L21" si="1">K13/$K$11*100</f>
        <v>25.794201800892029</v>
      </c>
      <c r="M13" s="16"/>
      <c r="O13" s="76"/>
    </row>
    <row r="14" spans="1:33" s="4" customFormat="1" x14ac:dyDescent="0.2">
      <c r="A14" s="66" t="s">
        <v>88</v>
      </c>
      <c r="B14" s="17">
        <v>2457</v>
      </c>
      <c r="C14" s="139">
        <v>9.7572380469937272</v>
      </c>
      <c r="D14" s="16"/>
      <c r="E14" s="17">
        <v>2520</v>
      </c>
      <c r="F14" s="139">
        <v>9.5328163419708716</v>
      </c>
      <c r="G14" s="16"/>
      <c r="H14" s="17">
        <v>2525</v>
      </c>
      <c r="I14" s="139">
        <f t="shared" si="0"/>
        <v>9.4974798766267963</v>
      </c>
      <c r="J14" s="76"/>
      <c r="K14" s="17">
        <v>341828</v>
      </c>
      <c r="L14" s="139">
        <f t="shared" si="1"/>
        <v>9.2199155440761107</v>
      </c>
      <c r="M14" s="16"/>
      <c r="O14" s="76"/>
    </row>
    <row r="15" spans="1:33" s="20" customFormat="1" x14ac:dyDescent="0.2">
      <c r="A15" s="66" t="s">
        <v>89</v>
      </c>
      <c r="B15" s="17">
        <v>1015</v>
      </c>
      <c r="C15" s="139">
        <v>4.0252503604411025</v>
      </c>
      <c r="D15" s="16"/>
      <c r="E15" s="17">
        <v>1033</v>
      </c>
      <c r="F15" s="139">
        <v>3.907698127482504</v>
      </c>
      <c r="G15" s="16"/>
      <c r="H15" s="17">
        <v>1034</v>
      </c>
      <c r="I15" s="139">
        <f t="shared" si="0"/>
        <v>3.8892650267057851</v>
      </c>
      <c r="J15" s="119"/>
      <c r="K15" s="17">
        <v>144725</v>
      </c>
      <c r="L15" s="139">
        <f t="shared" si="1"/>
        <v>3.9035780483647184</v>
      </c>
      <c r="M15" s="16"/>
      <c r="N15"/>
      <c r="O15" s="76"/>
      <c r="P15"/>
      <c r="Q15"/>
      <c r="R15"/>
      <c r="S15"/>
    </row>
    <row r="16" spans="1:33" s="4" customFormat="1" x14ac:dyDescent="0.2">
      <c r="A16" s="66" t="s">
        <v>90</v>
      </c>
      <c r="B16" s="17">
        <v>719</v>
      </c>
      <c r="C16" s="139">
        <v>2.7120757510813234</v>
      </c>
      <c r="D16" s="16"/>
      <c r="E16" s="17">
        <v>749</v>
      </c>
      <c r="F16" s="139">
        <v>2.8333648571968983</v>
      </c>
      <c r="G16" s="16"/>
      <c r="H16" s="17">
        <v>735</v>
      </c>
      <c r="I16" s="139">
        <f t="shared" si="0"/>
        <v>2.764612954186414</v>
      </c>
      <c r="J16" s="76"/>
      <c r="K16" s="17">
        <v>99154</v>
      </c>
      <c r="L16" s="139">
        <f t="shared" si="1"/>
        <v>2.6744196082746954</v>
      </c>
      <c r="M16" s="16"/>
      <c r="O16" s="76"/>
    </row>
    <row r="17" spans="1:47" s="4" customFormat="1" x14ac:dyDescent="0.2">
      <c r="A17" s="66" t="s">
        <v>91</v>
      </c>
      <c r="B17" s="17">
        <v>426</v>
      </c>
      <c r="C17" s="139">
        <v>1.609320812064061</v>
      </c>
      <c r="D17" s="16"/>
      <c r="E17" s="17">
        <v>428</v>
      </c>
      <c r="F17" s="139">
        <v>1.6190656326839419</v>
      </c>
      <c r="G17" s="16"/>
      <c r="H17" s="17">
        <v>448</v>
      </c>
      <c r="I17" s="139">
        <f t="shared" si="0"/>
        <v>1.685097419694576</v>
      </c>
      <c r="J17" s="76"/>
      <c r="K17" s="17">
        <v>56227</v>
      </c>
      <c r="L17" s="139">
        <f t="shared" si="1"/>
        <v>1.5165761473512043</v>
      </c>
      <c r="M17" s="16"/>
      <c r="O17" s="76"/>
    </row>
    <row r="18" spans="1:47" s="4" customFormat="1" x14ac:dyDescent="0.2">
      <c r="A18" s="66" t="s">
        <v>92</v>
      </c>
      <c r="B18" s="17">
        <v>117</v>
      </c>
      <c r="C18" s="139">
        <v>0.45980594630401744</v>
      </c>
      <c r="D18" s="16"/>
      <c r="E18" s="17">
        <v>123</v>
      </c>
      <c r="F18" s="139">
        <v>0.46529222621524491</v>
      </c>
      <c r="G18" s="16"/>
      <c r="H18" s="17">
        <v>124</v>
      </c>
      <c r="I18" s="139">
        <f t="shared" si="0"/>
        <v>0.46641089295117732</v>
      </c>
      <c r="J18" s="76"/>
      <c r="K18" s="17">
        <v>15946</v>
      </c>
      <c r="L18" s="139">
        <f t="shared" si="1"/>
        <v>0.43010161035912109</v>
      </c>
      <c r="M18" s="16"/>
      <c r="O18" s="76"/>
    </row>
    <row r="19" spans="1:47" s="4" customFormat="1" x14ac:dyDescent="0.2">
      <c r="A19" s="66" t="s">
        <v>93</v>
      </c>
      <c r="B19" s="17">
        <v>43</v>
      </c>
      <c r="C19" s="139">
        <v>0.14417644079024278</v>
      </c>
      <c r="D19" s="16"/>
      <c r="E19" s="17">
        <v>46</v>
      </c>
      <c r="F19" s="139">
        <v>0.17401172687724606</v>
      </c>
      <c r="G19" s="16"/>
      <c r="H19" s="17">
        <v>56</v>
      </c>
      <c r="I19" s="139">
        <f t="shared" si="0"/>
        <v>0.21063717746182201</v>
      </c>
      <c r="J19" s="76"/>
      <c r="K19" s="17">
        <v>7943</v>
      </c>
      <c r="L19" s="139">
        <f t="shared" si="1"/>
        <v>0.21424163370641533</v>
      </c>
      <c r="M19" s="16"/>
      <c r="O19" s="76"/>
    </row>
    <row r="20" spans="1:47" s="4" customFormat="1" x14ac:dyDescent="0.2">
      <c r="A20" s="66" t="s">
        <v>94</v>
      </c>
      <c r="B20" s="17">
        <v>22</v>
      </c>
      <c r="C20" s="139">
        <v>8.1829871799867518E-2</v>
      </c>
      <c r="D20" s="16"/>
      <c r="E20" s="17">
        <v>19</v>
      </c>
      <c r="F20" s="139">
        <v>7.1874408927558156E-2</v>
      </c>
      <c r="G20" s="16"/>
      <c r="H20" s="17">
        <v>22</v>
      </c>
      <c r="I20" s="139">
        <f t="shared" si="0"/>
        <v>8.2750319717144361E-2</v>
      </c>
      <c r="J20" s="76"/>
      <c r="K20" s="17">
        <v>4172</v>
      </c>
      <c r="L20" s="139">
        <f t="shared" si="1"/>
        <v>0.11252877953206153</v>
      </c>
      <c r="M20" s="16"/>
      <c r="O20" s="76"/>
    </row>
    <row r="21" spans="1:47" s="4" customFormat="1" x14ac:dyDescent="0.2">
      <c r="A21" s="66" t="s">
        <v>95</v>
      </c>
      <c r="B21" s="17">
        <v>6</v>
      </c>
      <c r="C21" s="139">
        <v>1.9483302809492266E-2</v>
      </c>
      <c r="D21" s="16"/>
      <c r="E21" s="17">
        <v>7</v>
      </c>
      <c r="F21" s="139">
        <v>2.6480045394363532E-2</v>
      </c>
      <c r="G21" s="16"/>
      <c r="H21" s="17">
        <v>6</v>
      </c>
      <c r="I21" s="139">
        <f t="shared" si="0"/>
        <v>2.2568269013766643E-2</v>
      </c>
      <c r="J21" s="76"/>
      <c r="K21" s="17">
        <v>1424</v>
      </c>
      <c r="L21" s="139">
        <f t="shared" si="1"/>
        <v>3.8408672591959639E-2</v>
      </c>
      <c r="M21" s="16"/>
      <c r="O21" s="76"/>
    </row>
    <row r="22" spans="1:47" s="4" customFormat="1" x14ac:dyDescent="0.2">
      <c r="A22" s="126"/>
      <c r="B22" s="73"/>
      <c r="C22" s="73"/>
      <c r="D22" s="73"/>
      <c r="E22" s="73"/>
      <c r="F22" s="74"/>
      <c r="G22" s="74"/>
      <c r="H22" s="74"/>
      <c r="I22" s="126"/>
      <c r="J22" s="73"/>
      <c r="K22" s="73"/>
      <c r="L22" s="73"/>
    </row>
    <row r="23" spans="1:47" s="4" customFormat="1" x14ac:dyDescent="0.2">
      <c r="A23" s="103" t="s">
        <v>64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8"/>
      <c r="M23" s="50"/>
      <c r="N23" s="50"/>
      <c r="O23" s="50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47" s="4" customFormat="1" x14ac:dyDescent="0.2">
      <c r="A24" s="116" t="s">
        <v>65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8"/>
      <c r="M24" s="50"/>
      <c r="N24" s="50"/>
      <c r="O24" s="50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47" s="4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8"/>
      <c r="W25" s="50"/>
      <c r="X25" s="50"/>
      <c r="Y25" s="50"/>
      <c r="Z25" s="50"/>
      <c r="AA25" s="50"/>
      <c r="AB25" s="8"/>
      <c r="AC25" s="50"/>
      <c r="AD25" s="50"/>
      <c r="AE25" s="50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x14ac:dyDescent="0.2"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</row>
    <row r="27" spans="1:47" x14ac:dyDescent="0.2"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</row>
  </sheetData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24"/>
  <sheetViews>
    <sheetView zoomScaleNormal="100" workbookViewId="0">
      <selection activeCell="M2" sqref="M2"/>
    </sheetView>
  </sheetViews>
  <sheetFormatPr baseColWidth="10" defaultColWidth="11.42578125" defaultRowHeight="12.75" x14ac:dyDescent="0.2"/>
  <cols>
    <col min="1" max="1" width="23.28515625" style="23" customWidth="1"/>
    <col min="2" max="2" width="7" style="23" customWidth="1"/>
    <col min="3" max="10" width="7.7109375" style="23" customWidth="1"/>
    <col min="11" max="16384" width="11.42578125" style="23"/>
  </cols>
  <sheetData>
    <row r="2" spans="1:53" s="4" customFormat="1" ht="14.1" customHeight="1" x14ac:dyDescent="0.2">
      <c r="M2" s="270" t="s">
        <v>251</v>
      </c>
    </row>
    <row r="3" spans="1:53" s="4" customFormat="1" ht="14.1" customHeight="1" x14ac:dyDescent="0.2">
      <c r="A3" s="106" t="s">
        <v>274</v>
      </c>
      <c r="B3" s="9"/>
      <c r="C3" s="9"/>
      <c r="D3" s="9"/>
      <c r="E3" s="9"/>
      <c r="F3" s="9"/>
      <c r="G3" s="9"/>
      <c r="H3" s="9"/>
      <c r="I3" s="9"/>
      <c r="J3" s="9"/>
      <c r="K3" s="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18"/>
      <c r="AU3" s="18"/>
      <c r="AV3" s="18"/>
      <c r="AW3" s="18"/>
      <c r="AX3" s="50"/>
      <c r="AY3" s="50"/>
      <c r="AZ3" s="50"/>
      <c r="BA3" s="50"/>
    </row>
    <row r="4" spans="1:53" s="4" customFormat="1" ht="14.1" customHeight="1" x14ac:dyDescent="0.2">
      <c r="A4" s="106"/>
      <c r="B4" s="9"/>
      <c r="C4" s="9"/>
      <c r="D4" s="9"/>
      <c r="E4" s="9"/>
      <c r="F4" s="9"/>
      <c r="G4" s="9"/>
      <c r="H4" s="9"/>
      <c r="I4" s="9"/>
      <c r="J4" s="9"/>
      <c r="K4" s="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18"/>
      <c r="AU4" s="18"/>
      <c r="AV4" s="18"/>
      <c r="AW4" s="18"/>
      <c r="AX4" s="50"/>
      <c r="AY4" s="50"/>
      <c r="AZ4" s="50"/>
      <c r="BA4" s="50"/>
    </row>
    <row r="5" spans="1:53" s="4" customFormat="1" ht="14.1" customHeight="1" x14ac:dyDescent="0.2">
      <c r="A5" s="98" t="s">
        <v>66</v>
      </c>
      <c r="D5" s="6"/>
    </row>
    <row r="6" spans="1:53" s="4" customFormat="1" ht="9.9499999999999993" customHeight="1" x14ac:dyDescent="0.2">
      <c r="A6" s="8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8"/>
      <c r="AE6" s="18"/>
      <c r="AF6" s="18"/>
      <c r="AG6" s="18"/>
      <c r="AH6" s="50"/>
      <c r="AI6" s="50"/>
      <c r="AJ6" s="50"/>
      <c r="AK6" s="50"/>
    </row>
    <row r="7" spans="1:53" s="4" customFormat="1" ht="14.1" customHeight="1" x14ac:dyDescent="0.2">
      <c r="A7" s="107"/>
      <c r="B7" s="107"/>
      <c r="C7" s="107" t="s">
        <v>67</v>
      </c>
      <c r="D7" s="107" t="s">
        <v>68</v>
      </c>
      <c r="E7" s="108" t="s">
        <v>69</v>
      </c>
      <c r="F7" s="107" t="s">
        <v>70</v>
      </c>
      <c r="G7" s="107" t="s">
        <v>71</v>
      </c>
      <c r="H7" s="107" t="s">
        <v>72</v>
      </c>
      <c r="I7" s="107" t="s">
        <v>73</v>
      </c>
      <c r="J7" s="108" t="s">
        <v>74</v>
      </c>
    </row>
    <row r="8" spans="1:53" s="4" customFormat="1" ht="14.1" customHeight="1" x14ac:dyDescent="0.2">
      <c r="A8" s="109"/>
      <c r="B8" s="110" t="s">
        <v>5</v>
      </c>
      <c r="C8" s="110" t="s">
        <v>75</v>
      </c>
      <c r="D8" s="110" t="s">
        <v>76</v>
      </c>
      <c r="E8" s="111" t="s">
        <v>77</v>
      </c>
      <c r="F8" s="110" t="s">
        <v>78</v>
      </c>
      <c r="G8" s="110" t="s">
        <v>79</v>
      </c>
      <c r="H8" s="110" t="s">
        <v>80</v>
      </c>
      <c r="I8" s="110" t="s">
        <v>81</v>
      </c>
      <c r="J8" s="111" t="s">
        <v>234</v>
      </c>
    </row>
    <row r="9" spans="1:53" s="4" customFormat="1" ht="14.1" customHeight="1" x14ac:dyDescent="0.2">
      <c r="A9" s="9"/>
      <c r="B9" s="50"/>
      <c r="C9" s="50"/>
      <c r="D9" s="50"/>
      <c r="E9" s="50"/>
      <c r="F9" s="50"/>
      <c r="G9" s="50"/>
      <c r="H9" s="50"/>
      <c r="I9" s="18"/>
      <c r="J9" s="50"/>
    </row>
    <row r="10" spans="1:53" s="4" customFormat="1" ht="14.1" customHeight="1" x14ac:dyDescent="0.2">
      <c r="A10" s="64" t="s">
        <v>6</v>
      </c>
      <c r="B10" s="181">
        <v>26586</v>
      </c>
      <c r="C10" s="181">
        <v>14648</v>
      </c>
      <c r="D10" s="181">
        <v>6988</v>
      </c>
      <c r="E10" s="181">
        <v>2525</v>
      </c>
      <c r="F10" s="181">
        <v>1034</v>
      </c>
      <c r="G10" s="181">
        <v>735</v>
      </c>
      <c r="H10" s="181">
        <v>448</v>
      </c>
      <c r="I10" s="181">
        <v>124</v>
      </c>
      <c r="J10" s="181">
        <v>84</v>
      </c>
      <c r="L10" s="256"/>
      <c r="M10" s="256"/>
      <c r="N10"/>
      <c r="O10"/>
      <c r="P10"/>
      <c r="Q10"/>
      <c r="R10"/>
    </row>
    <row r="11" spans="1:53" s="4" customFormat="1" ht="14.1" customHeight="1" x14ac:dyDescent="0.2">
      <c r="A11" s="64"/>
      <c r="B11" s="247"/>
      <c r="C11" s="247"/>
      <c r="D11" s="247"/>
      <c r="E11" s="247"/>
      <c r="F11" s="247"/>
      <c r="G11" s="247"/>
      <c r="H11" s="247"/>
      <c r="I11" s="247"/>
      <c r="J11" s="247"/>
      <c r="L11" s="256"/>
      <c r="M11" s="256"/>
    </row>
    <row r="12" spans="1:53" s="4" customFormat="1" ht="14.1" customHeight="1" x14ac:dyDescent="0.2">
      <c r="A12" s="64" t="s">
        <v>12</v>
      </c>
      <c r="B12" s="181">
        <v>2678</v>
      </c>
      <c r="C12" s="181">
        <v>891</v>
      </c>
      <c r="D12" s="181">
        <v>654</v>
      </c>
      <c r="E12" s="181">
        <v>358</v>
      </c>
      <c r="F12" s="181">
        <v>252</v>
      </c>
      <c r="G12" s="181">
        <v>240</v>
      </c>
      <c r="H12" s="181">
        <v>202</v>
      </c>
      <c r="I12" s="181">
        <v>50</v>
      </c>
      <c r="J12" s="181">
        <v>31</v>
      </c>
      <c r="L12" s="256"/>
      <c r="M12" s="256"/>
    </row>
    <row r="13" spans="1:53" s="4" customFormat="1" ht="14.1" customHeight="1" x14ac:dyDescent="0.2">
      <c r="A13" s="64" t="s">
        <v>13</v>
      </c>
      <c r="B13" s="181">
        <v>3348</v>
      </c>
      <c r="C13" s="181">
        <v>2196</v>
      </c>
      <c r="D13" s="181">
        <v>743</v>
      </c>
      <c r="E13" s="181">
        <v>215</v>
      </c>
      <c r="F13" s="181">
        <v>93</v>
      </c>
      <c r="G13" s="181">
        <v>57</v>
      </c>
      <c r="H13" s="181">
        <v>37</v>
      </c>
      <c r="I13" s="197">
        <v>6</v>
      </c>
      <c r="J13" s="181">
        <v>1</v>
      </c>
      <c r="L13" s="256"/>
      <c r="M13" s="256"/>
    </row>
    <row r="14" spans="1:53" s="4" customFormat="1" ht="14.1" customHeight="1" x14ac:dyDescent="0.2">
      <c r="A14" s="64" t="s">
        <v>82</v>
      </c>
      <c r="B14" s="181">
        <v>6563</v>
      </c>
      <c r="C14" s="181">
        <v>3362</v>
      </c>
      <c r="D14" s="181">
        <v>2044</v>
      </c>
      <c r="E14" s="181">
        <v>705</v>
      </c>
      <c r="F14" s="181">
        <v>225</v>
      </c>
      <c r="G14" s="181">
        <v>139</v>
      </c>
      <c r="H14" s="181">
        <v>66</v>
      </c>
      <c r="I14" s="181">
        <v>17</v>
      </c>
      <c r="J14" s="181">
        <v>5</v>
      </c>
      <c r="L14" s="256"/>
      <c r="M14" s="256"/>
    </row>
    <row r="15" spans="1:53" s="6" customFormat="1" ht="14.1" customHeight="1" x14ac:dyDescent="0.2">
      <c r="A15" s="64" t="s">
        <v>83</v>
      </c>
      <c r="B15" s="181">
        <v>13997</v>
      </c>
      <c r="C15" s="181">
        <v>8199</v>
      </c>
      <c r="D15" s="181">
        <v>3547</v>
      </c>
      <c r="E15" s="181">
        <v>1247</v>
      </c>
      <c r="F15" s="181">
        <v>464</v>
      </c>
      <c r="G15" s="181">
        <v>299</v>
      </c>
      <c r="H15" s="181">
        <v>143</v>
      </c>
      <c r="I15" s="181">
        <v>51</v>
      </c>
      <c r="J15" s="181">
        <v>47</v>
      </c>
      <c r="L15" s="256"/>
      <c r="M15" s="256"/>
    </row>
    <row r="16" spans="1:53" s="4" customFormat="1" ht="14.1" customHeight="1" x14ac:dyDescent="0.2">
      <c r="A16" s="112"/>
      <c r="B16" s="73"/>
      <c r="C16" s="73"/>
      <c r="D16" s="73"/>
      <c r="E16" s="73"/>
      <c r="F16" s="73"/>
      <c r="G16" s="73"/>
      <c r="H16" s="73"/>
      <c r="I16" s="74"/>
      <c r="J16" s="73"/>
    </row>
    <row r="17" spans="1:25" s="20" customFormat="1" ht="14.1" customHeight="1" x14ac:dyDescent="0.15">
      <c r="A17" s="103" t="s">
        <v>64</v>
      </c>
      <c r="B17" s="69"/>
      <c r="C17" s="69"/>
      <c r="D17" s="69"/>
      <c r="E17" s="69"/>
      <c r="F17" s="113"/>
      <c r="G17" s="113"/>
      <c r="H17" s="114"/>
      <c r="I17" s="114"/>
      <c r="J17" s="114"/>
      <c r="K17" s="114"/>
      <c r="L17" s="113"/>
      <c r="M17" s="113"/>
      <c r="N17" s="113"/>
      <c r="O17" s="113"/>
      <c r="P17" s="114"/>
      <c r="Q17" s="114"/>
      <c r="R17" s="114"/>
      <c r="S17" s="115"/>
    </row>
    <row r="18" spans="1:25" s="4" customFormat="1" ht="14.1" customHeight="1" x14ac:dyDescent="0.2">
      <c r="A18" s="116" t="s">
        <v>65</v>
      </c>
      <c r="B18" s="18"/>
      <c r="C18" s="18"/>
      <c r="D18" s="18"/>
      <c r="E18" s="18"/>
      <c r="F18" s="82"/>
      <c r="G18" s="82"/>
      <c r="H18" s="113"/>
      <c r="I18" s="117"/>
      <c r="J18" s="117"/>
      <c r="K18" s="117"/>
      <c r="L18" s="117"/>
      <c r="M18" s="117"/>
      <c r="N18" s="117"/>
      <c r="O18" s="114"/>
      <c r="P18" s="82"/>
      <c r="Q18" s="117"/>
      <c r="R18" s="117"/>
      <c r="S18" s="117"/>
      <c r="T18" s="117"/>
      <c r="U18" s="117"/>
      <c r="V18" s="117"/>
      <c r="W18" s="117"/>
      <c r="X18" s="117"/>
      <c r="Y18" s="114"/>
    </row>
    <row r="19" spans="1:25" x14ac:dyDescent="0.2">
      <c r="B19" s="118"/>
      <c r="C19" s="118"/>
      <c r="D19" s="118"/>
      <c r="E19" s="118"/>
      <c r="F19" s="118"/>
      <c r="G19" s="118"/>
      <c r="H19" s="118"/>
      <c r="I19" s="118"/>
      <c r="J19" s="118"/>
    </row>
    <row r="20" spans="1:25" x14ac:dyDescent="0.2">
      <c r="B20" s="118"/>
      <c r="C20" s="118"/>
      <c r="D20" s="118"/>
      <c r="E20" s="118"/>
      <c r="F20" s="118"/>
      <c r="G20" s="118"/>
      <c r="H20" s="118"/>
      <c r="I20" s="118"/>
      <c r="J20" s="118"/>
    </row>
    <row r="24" spans="1:25" x14ac:dyDescent="0.2">
      <c r="B24" s="118"/>
      <c r="C24" s="118"/>
      <c r="D24" s="118"/>
      <c r="E24" s="118"/>
      <c r="F24" s="118"/>
      <c r="G24" s="118"/>
      <c r="H24" s="118"/>
      <c r="I24" s="118"/>
      <c r="J24" s="118"/>
    </row>
  </sheetData>
  <hyperlinks>
    <hyperlink ref="M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Normal="100" zoomScaleSheetLayoutView="40" workbookViewId="0">
      <selection activeCell="L39" sqref="L39"/>
    </sheetView>
  </sheetViews>
  <sheetFormatPr baseColWidth="10" defaultColWidth="11.5703125" defaultRowHeight="16.5" customHeight="1" x14ac:dyDescent="0.2"/>
  <cols>
    <col min="1" max="1" width="29.42578125" style="4" customWidth="1"/>
    <col min="2" max="2" width="8.28515625" style="4" customWidth="1"/>
    <col min="3" max="4" width="9.7109375" style="4" customWidth="1"/>
    <col min="5" max="5" width="9.7109375" style="156" customWidth="1"/>
    <col min="6" max="6" width="9.7109375" style="4" customWidth="1"/>
    <col min="7" max="7" width="1.85546875" style="4" customWidth="1"/>
    <col min="8" max="8" width="12.85546875" style="4" customWidth="1"/>
    <col min="9" max="9" width="4.28515625" style="4" customWidth="1"/>
    <col min="10" max="16384" width="11.5703125" style="4"/>
  </cols>
  <sheetData>
    <row r="1" spans="1:14" ht="14.1" customHeight="1" thickBot="1" x14ac:dyDescent="0.25">
      <c r="A1" s="1" t="s">
        <v>212</v>
      </c>
      <c r="B1" s="2"/>
      <c r="C1" s="2"/>
      <c r="D1" s="2"/>
      <c r="E1" s="153"/>
      <c r="F1" s="2"/>
      <c r="G1" s="2"/>
      <c r="H1" s="2"/>
    </row>
    <row r="2" spans="1:14" ht="14.1" customHeight="1" x14ac:dyDescent="0.2">
      <c r="D2" s="23"/>
      <c r="E2" s="154"/>
      <c r="K2" s="270" t="s">
        <v>251</v>
      </c>
    </row>
    <row r="3" spans="1:14" ht="14.1" customHeight="1" x14ac:dyDescent="0.2">
      <c r="A3" s="55" t="s">
        <v>213</v>
      </c>
      <c r="B3" s="50"/>
      <c r="C3" s="50"/>
      <c r="D3" s="50"/>
      <c r="E3" s="155"/>
      <c r="F3" s="50"/>
      <c r="G3" s="18"/>
      <c r="H3" s="18"/>
    </row>
    <row r="4" spans="1:14" ht="14.1" customHeight="1" x14ac:dyDescent="0.2">
      <c r="A4" s="6"/>
    </row>
    <row r="5" spans="1:14" ht="14.1" customHeight="1" x14ac:dyDescent="0.2">
      <c r="A5" s="157" t="s">
        <v>111</v>
      </c>
    </row>
    <row r="6" spans="1:14" ht="9.9499999999999993" customHeight="1" x14ac:dyDescent="0.2">
      <c r="A6" s="70"/>
      <c r="B6" s="70"/>
      <c r="C6" s="70"/>
      <c r="D6" s="69"/>
      <c r="E6" s="158"/>
      <c r="F6" s="70"/>
      <c r="G6" s="70"/>
      <c r="H6" s="70"/>
    </row>
    <row r="7" spans="1:14" ht="14.1" customHeight="1" x14ac:dyDescent="0.2">
      <c r="A7" s="41"/>
      <c r="B7" s="10" t="s">
        <v>7</v>
      </c>
      <c r="C7" s="10"/>
      <c r="D7" s="10"/>
      <c r="E7" s="159"/>
      <c r="F7" s="10"/>
      <c r="G7" s="10"/>
      <c r="H7" s="10" t="s">
        <v>8</v>
      </c>
    </row>
    <row r="8" spans="1:14" ht="14.1" customHeight="1" x14ac:dyDescent="0.2">
      <c r="A8" s="42"/>
      <c r="B8" s="160">
        <v>2012</v>
      </c>
      <c r="C8" s="160">
        <v>2013</v>
      </c>
      <c r="D8" s="160">
        <v>2014</v>
      </c>
      <c r="E8" s="160">
        <v>2015</v>
      </c>
      <c r="F8" s="160">
        <v>2016</v>
      </c>
      <c r="G8" s="14"/>
      <c r="H8" s="160">
        <v>2016</v>
      </c>
      <c r="K8"/>
      <c r="L8"/>
      <c r="M8"/>
      <c r="N8"/>
    </row>
    <row r="9" spans="1:14" ht="14.1" customHeight="1" x14ac:dyDescent="0.2">
      <c r="A9" s="9"/>
      <c r="B9" s="161"/>
      <c r="C9" s="16"/>
      <c r="D9" s="16"/>
      <c r="E9" s="16"/>
      <c r="F9" s="246"/>
      <c r="G9" s="17"/>
      <c r="H9" s="247"/>
      <c r="K9"/>
      <c r="L9"/>
      <c r="M9"/>
      <c r="N9"/>
    </row>
    <row r="10" spans="1:14" ht="14.1" customHeight="1" x14ac:dyDescent="0.2">
      <c r="A10" s="162" t="s">
        <v>112</v>
      </c>
      <c r="B10" s="164"/>
      <c r="C10" s="164"/>
      <c r="D10" s="164"/>
      <c r="E10" s="164"/>
      <c r="F10" s="186"/>
      <c r="G10" s="163"/>
      <c r="H10" s="235"/>
      <c r="K10"/>
      <c r="L10"/>
      <c r="M10"/>
      <c r="N10"/>
    </row>
    <row r="11" spans="1:14" ht="14.1" customHeight="1" x14ac:dyDescent="0.2">
      <c r="A11" s="64" t="s">
        <v>113</v>
      </c>
      <c r="B11" s="185">
        <v>439</v>
      </c>
      <c r="C11" s="185">
        <v>410</v>
      </c>
      <c r="D11" s="185">
        <v>448</v>
      </c>
      <c r="E11" s="185">
        <v>425</v>
      </c>
      <c r="F11" s="185">
        <v>571</v>
      </c>
      <c r="G11" s="235"/>
      <c r="H11" s="185">
        <v>101047</v>
      </c>
      <c r="K11"/>
      <c r="L11"/>
      <c r="M11"/>
      <c r="N11"/>
    </row>
    <row r="12" spans="1:14" ht="14.1" customHeight="1" x14ac:dyDescent="0.2">
      <c r="A12" s="64" t="s">
        <v>114</v>
      </c>
      <c r="B12" s="185">
        <v>11549</v>
      </c>
      <c r="C12" s="185">
        <v>17042</v>
      </c>
      <c r="D12" s="185">
        <v>65669</v>
      </c>
      <c r="E12" s="185">
        <v>49228</v>
      </c>
      <c r="F12" s="185">
        <v>46905</v>
      </c>
      <c r="G12" s="235"/>
      <c r="H12" s="185">
        <v>6292376</v>
      </c>
      <c r="K12"/>
      <c r="L12"/>
      <c r="M12"/>
      <c r="N12"/>
    </row>
    <row r="13" spans="1:14" ht="6" customHeight="1" x14ac:dyDescent="0.2">
      <c r="A13" s="64"/>
      <c r="B13" s="197"/>
      <c r="C13" s="197"/>
      <c r="D13" s="197"/>
      <c r="E13" s="197"/>
      <c r="F13" s="240"/>
      <c r="G13" s="240"/>
      <c r="H13" s="240"/>
      <c r="K13"/>
      <c r="L13"/>
      <c r="M13"/>
      <c r="N13"/>
    </row>
    <row r="14" spans="1:14" ht="14.1" customHeight="1" x14ac:dyDescent="0.2">
      <c r="A14" s="165" t="s">
        <v>115</v>
      </c>
      <c r="B14" s="185"/>
      <c r="C14" s="185"/>
      <c r="D14" s="185"/>
      <c r="E14" s="185"/>
      <c r="F14" s="235"/>
      <c r="G14" s="235"/>
      <c r="H14" s="235"/>
      <c r="K14"/>
      <c r="L14"/>
      <c r="M14"/>
      <c r="N14"/>
    </row>
    <row r="15" spans="1:14" ht="14.1" customHeight="1" x14ac:dyDescent="0.2">
      <c r="A15" s="166" t="s">
        <v>116</v>
      </c>
      <c r="B15" s="185">
        <v>3</v>
      </c>
      <c r="C15" s="185">
        <v>1</v>
      </c>
      <c r="D15" s="185">
        <v>2</v>
      </c>
      <c r="E15" s="185">
        <v>2</v>
      </c>
      <c r="F15" s="185">
        <v>3</v>
      </c>
      <c r="G15" s="235"/>
      <c r="H15" s="185">
        <v>413</v>
      </c>
      <c r="K15"/>
      <c r="L15"/>
      <c r="M15"/>
      <c r="N15"/>
    </row>
    <row r="16" spans="1:14" ht="14.1" customHeight="1" x14ac:dyDescent="0.2">
      <c r="A16" s="166" t="s">
        <v>117</v>
      </c>
      <c r="B16" s="185">
        <v>2560</v>
      </c>
      <c r="C16" s="185">
        <v>300</v>
      </c>
      <c r="D16" s="185">
        <v>2000</v>
      </c>
      <c r="E16" s="185">
        <v>1400</v>
      </c>
      <c r="F16" s="185">
        <v>2158</v>
      </c>
      <c r="G16" s="235"/>
      <c r="H16" s="185">
        <v>1367768</v>
      </c>
      <c r="K16"/>
      <c r="L16"/>
      <c r="M16"/>
      <c r="N16"/>
    </row>
    <row r="17" spans="1:14" ht="6" customHeight="1" x14ac:dyDescent="0.2">
      <c r="A17" s="167"/>
      <c r="B17" s="185"/>
      <c r="C17" s="185"/>
      <c r="D17" s="185"/>
      <c r="E17" s="185"/>
      <c r="F17" s="235"/>
      <c r="G17" s="235"/>
      <c r="H17" s="235"/>
      <c r="K17"/>
      <c r="L17"/>
      <c r="M17"/>
      <c r="N17"/>
    </row>
    <row r="18" spans="1:14" ht="14.1" customHeight="1" x14ac:dyDescent="0.2">
      <c r="A18" s="167" t="s">
        <v>118</v>
      </c>
      <c r="B18" s="185"/>
      <c r="C18" s="185"/>
      <c r="D18" s="185"/>
      <c r="E18" s="185"/>
      <c r="F18" s="235"/>
      <c r="G18" s="235"/>
      <c r="H18" s="235"/>
      <c r="K18"/>
      <c r="L18"/>
      <c r="M18"/>
      <c r="N18"/>
    </row>
    <row r="19" spans="1:14" ht="14.1" customHeight="1" x14ac:dyDescent="0.2">
      <c r="A19" s="166" t="s">
        <v>116</v>
      </c>
      <c r="B19" s="185">
        <v>436</v>
      </c>
      <c r="C19" s="185">
        <v>409</v>
      </c>
      <c r="D19" s="185">
        <v>446</v>
      </c>
      <c r="E19" s="185">
        <v>423</v>
      </c>
      <c r="F19" s="185">
        <v>568</v>
      </c>
      <c r="G19" s="235"/>
      <c r="H19" s="185">
        <v>100456</v>
      </c>
      <c r="K19"/>
      <c r="L19"/>
      <c r="M19"/>
      <c r="N19"/>
    </row>
    <row r="20" spans="1:14" ht="14.1" customHeight="1" x14ac:dyDescent="0.2">
      <c r="A20" s="166" t="s">
        <v>117</v>
      </c>
      <c r="B20" s="185">
        <v>8989</v>
      </c>
      <c r="C20" s="185">
        <v>16742</v>
      </c>
      <c r="D20" s="185">
        <v>63669</v>
      </c>
      <c r="E20" s="185">
        <v>47828</v>
      </c>
      <c r="F20" s="185">
        <v>44747</v>
      </c>
      <c r="G20" s="235"/>
      <c r="H20" s="185">
        <v>4920614</v>
      </c>
      <c r="K20"/>
      <c r="L20"/>
      <c r="M20"/>
      <c r="N20"/>
    </row>
    <row r="21" spans="1:14" ht="14.1" customHeight="1" x14ac:dyDescent="0.2">
      <c r="A21" s="166"/>
      <c r="B21" s="185"/>
      <c r="C21" s="185"/>
      <c r="D21" s="185"/>
      <c r="E21" s="185"/>
      <c r="F21" s="235"/>
      <c r="G21" s="235"/>
      <c r="H21" s="235"/>
      <c r="K21"/>
      <c r="L21"/>
      <c r="M21"/>
      <c r="N21"/>
    </row>
    <row r="22" spans="1:14" ht="14.1" customHeight="1" x14ac:dyDescent="0.2">
      <c r="A22" s="130" t="s">
        <v>119</v>
      </c>
      <c r="B22" s="185"/>
      <c r="C22" s="185"/>
      <c r="D22" s="185"/>
      <c r="E22" s="185"/>
      <c r="F22" s="235"/>
      <c r="G22" s="235"/>
      <c r="H22" s="235"/>
      <c r="K22"/>
      <c r="L22"/>
      <c r="M22"/>
      <c r="N22"/>
    </row>
    <row r="23" spans="1:14" ht="14.1" customHeight="1" x14ac:dyDescent="0.2">
      <c r="A23" s="64" t="s">
        <v>113</v>
      </c>
      <c r="B23" s="185">
        <v>241</v>
      </c>
      <c r="C23" s="185">
        <v>231</v>
      </c>
      <c r="D23" s="185">
        <v>157</v>
      </c>
      <c r="E23" s="185">
        <v>165</v>
      </c>
      <c r="F23" s="185">
        <v>163</v>
      </c>
      <c r="G23" s="235"/>
      <c r="H23" s="185">
        <v>31507</v>
      </c>
      <c r="K23"/>
      <c r="L23"/>
      <c r="M23"/>
      <c r="N23"/>
    </row>
    <row r="24" spans="1:14" ht="14.1" customHeight="1" x14ac:dyDescent="0.2">
      <c r="A24" s="64" t="s">
        <v>120</v>
      </c>
      <c r="B24" s="185">
        <v>79354</v>
      </c>
      <c r="C24" s="185">
        <v>81064</v>
      </c>
      <c r="D24" s="185">
        <v>45238</v>
      </c>
      <c r="E24" s="185">
        <v>94476</v>
      </c>
      <c r="F24" s="185">
        <v>56891</v>
      </c>
      <c r="G24" s="235"/>
      <c r="H24" s="185">
        <v>32908240</v>
      </c>
      <c r="K24"/>
      <c r="L24"/>
      <c r="M24"/>
      <c r="N24"/>
    </row>
    <row r="25" spans="1:14" ht="6" customHeight="1" x14ac:dyDescent="0.2">
      <c r="A25" s="64"/>
      <c r="B25" s="185"/>
      <c r="C25" s="185"/>
      <c r="D25" s="185"/>
      <c r="E25" s="185"/>
      <c r="F25" s="235"/>
      <c r="G25" s="235"/>
      <c r="H25" s="235"/>
      <c r="K25"/>
      <c r="L25"/>
      <c r="M25"/>
      <c r="N25"/>
    </row>
    <row r="26" spans="1:14" ht="14.1" customHeight="1" x14ac:dyDescent="0.2">
      <c r="A26" s="165" t="s">
        <v>115</v>
      </c>
      <c r="B26" s="185"/>
      <c r="C26" s="185"/>
      <c r="D26" s="185"/>
      <c r="E26" s="185"/>
      <c r="F26" s="235"/>
      <c r="G26" s="235"/>
      <c r="H26" s="235"/>
      <c r="K26"/>
      <c r="L26"/>
      <c r="M26"/>
      <c r="N26"/>
    </row>
    <row r="27" spans="1:14" ht="14.1" customHeight="1" x14ac:dyDescent="0.2">
      <c r="A27" s="166" t="s">
        <v>116</v>
      </c>
      <c r="B27" s="185">
        <v>26</v>
      </c>
      <c r="C27" s="185">
        <v>15</v>
      </c>
      <c r="D27" s="185">
        <v>15</v>
      </c>
      <c r="E27" s="185">
        <v>13</v>
      </c>
      <c r="F27" s="185">
        <v>12</v>
      </c>
      <c r="G27" s="235"/>
      <c r="H27" s="185">
        <v>1749</v>
      </c>
      <c r="K27"/>
      <c r="L27"/>
      <c r="M27"/>
      <c r="N27"/>
    </row>
    <row r="28" spans="1:14" ht="14.1" customHeight="1" x14ac:dyDescent="0.2">
      <c r="A28" s="166" t="s">
        <v>121</v>
      </c>
      <c r="B28" s="185">
        <v>22715</v>
      </c>
      <c r="C28" s="185">
        <v>13269</v>
      </c>
      <c r="D28" s="185">
        <v>8193</v>
      </c>
      <c r="E28" s="185">
        <v>33005</v>
      </c>
      <c r="F28" s="185">
        <v>6990</v>
      </c>
      <c r="G28" s="235"/>
      <c r="H28" s="185">
        <v>13158955</v>
      </c>
      <c r="K28"/>
      <c r="L28"/>
      <c r="M28"/>
      <c r="N28"/>
    </row>
    <row r="29" spans="1:14" ht="6" customHeight="1" x14ac:dyDescent="0.2">
      <c r="A29" s="167"/>
      <c r="B29" s="185"/>
      <c r="C29" s="185"/>
      <c r="D29" s="185"/>
      <c r="E29" s="185"/>
      <c r="F29" s="235"/>
      <c r="G29" s="235"/>
      <c r="H29" s="235"/>
      <c r="K29"/>
      <c r="L29"/>
      <c r="M29"/>
      <c r="N29"/>
    </row>
    <row r="30" spans="1:14" ht="14.1" customHeight="1" x14ac:dyDescent="0.2">
      <c r="A30" s="165" t="s">
        <v>118</v>
      </c>
      <c r="B30" s="185"/>
      <c r="C30" s="185"/>
      <c r="D30" s="185"/>
      <c r="E30" s="185"/>
      <c r="F30" s="235"/>
      <c r="G30" s="235"/>
      <c r="H30" s="235"/>
    </row>
    <row r="31" spans="1:14" ht="14.1" customHeight="1" x14ac:dyDescent="0.2">
      <c r="A31" s="166" t="s">
        <v>116</v>
      </c>
      <c r="B31" s="185">
        <v>215</v>
      </c>
      <c r="C31" s="185">
        <v>216</v>
      </c>
      <c r="D31" s="185">
        <v>142</v>
      </c>
      <c r="E31" s="185">
        <v>152</v>
      </c>
      <c r="F31" s="185">
        <v>151</v>
      </c>
      <c r="G31" s="235"/>
      <c r="H31" s="185">
        <v>29746</v>
      </c>
    </row>
    <row r="32" spans="1:14" ht="14.1" customHeight="1" x14ac:dyDescent="0.2">
      <c r="A32" s="166" t="s">
        <v>121</v>
      </c>
      <c r="B32" s="185">
        <v>56637</v>
      </c>
      <c r="C32" s="185">
        <v>67795</v>
      </c>
      <c r="D32" s="185">
        <v>37046</v>
      </c>
      <c r="E32" s="185">
        <v>61468</v>
      </c>
      <c r="F32" s="185">
        <v>49902</v>
      </c>
      <c r="G32" s="235"/>
      <c r="H32" s="185">
        <v>19712581</v>
      </c>
    </row>
    <row r="33" spans="1:13" ht="14.1" customHeight="1" x14ac:dyDescent="0.2">
      <c r="A33" s="64"/>
      <c r="B33" s="185"/>
      <c r="C33" s="185"/>
      <c r="D33" s="185"/>
      <c r="E33" s="185"/>
      <c r="F33" s="235"/>
      <c r="G33" s="235"/>
      <c r="H33" s="235"/>
    </row>
    <row r="34" spans="1:13" ht="14.1" customHeight="1" x14ac:dyDescent="0.2">
      <c r="A34" s="130" t="s">
        <v>122</v>
      </c>
      <c r="B34" s="185"/>
      <c r="C34" s="185"/>
      <c r="D34" s="185"/>
      <c r="E34" s="185"/>
      <c r="F34" s="235"/>
      <c r="G34" s="235"/>
      <c r="H34" s="235"/>
    </row>
    <row r="35" spans="1:13" ht="14.1" customHeight="1" x14ac:dyDescent="0.2">
      <c r="A35" s="64" t="s">
        <v>113</v>
      </c>
      <c r="B35" s="185">
        <v>53</v>
      </c>
      <c r="C35" s="185">
        <v>60</v>
      </c>
      <c r="D35" s="185">
        <v>45</v>
      </c>
      <c r="E35" s="185">
        <v>69</v>
      </c>
      <c r="F35" s="185">
        <v>37</v>
      </c>
      <c r="G35" s="235"/>
      <c r="H35" s="185">
        <v>6269</v>
      </c>
    </row>
    <row r="36" spans="1:13" ht="14.1" customHeight="1" x14ac:dyDescent="0.2">
      <c r="A36" s="64" t="s">
        <v>120</v>
      </c>
      <c r="B36" s="185">
        <v>54788</v>
      </c>
      <c r="C36" s="185">
        <v>28125</v>
      </c>
      <c r="D36" s="185">
        <v>123775</v>
      </c>
      <c r="E36" s="185">
        <v>61230</v>
      </c>
      <c r="F36" s="185">
        <v>53520</v>
      </c>
      <c r="G36" s="235"/>
      <c r="H36" s="185">
        <v>29355985</v>
      </c>
    </row>
    <row r="37" spans="1:13" ht="6" customHeight="1" x14ac:dyDescent="0.2">
      <c r="A37" s="64"/>
      <c r="B37" s="185"/>
      <c r="C37" s="185"/>
      <c r="D37" s="185"/>
      <c r="E37" s="185"/>
      <c r="F37" s="235"/>
      <c r="G37" s="235"/>
      <c r="H37" s="235"/>
    </row>
    <row r="38" spans="1:13" ht="14.1" customHeight="1" x14ac:dyDescent="0.2">
      <c r="A38" s="165" t="s">
        <v>115</v>
      </c>
      <c r="B38" s="185"/>
      <c r="C38" s="185"/>
      <c r="D38" s="185"/>
      <c r="E38" s="185"/>
      <c r="F38" s="235"/>
      <c r="G38" s="235"/>
      <c r="H38" s="235"/>
      <c r="K38" s="76"/>
      <c r="L38" s="76"/>
      <c r="M38" s="76"/>
    </row>
    <row r="39" spans="1:13" ht="14.1" customHeight="1" x14ac:dyDescent="0.2">
      <c r="A39" s="166" t="s">
        <v>116</v>
      </c>
      <c r="B39" s="185">
        <v>14</v>
      </c>
      <c r="C39" s="185">
        <v>8</v>
      </c>
      <c r="D39" s="185">
        <v>8</v>
      </c>
      <c r="E39" s="185">
        <v>10</v>
      </c>
      <c r="F39" s="185">
        <v>4</v>
      </c>
      <c r="G39" s="235"/>
      <c r="H39" s="185">
        <v>1191</v>
      </c>
      <c r="K39" s="76"/>
      <c r="L39" s="76"/>
      <c r="M39" s="76"/>
    </row>
    <row r="40" spans="1:13" ht="14.1" customHeight="1" x14ac:dyDescent="0.2">
      <c r="A40" s="166" t="s">
        <v>121</v>
      </c>
      <c r="B40" s="185">
        <v>29170</v>
      </c>
      <c r="C40" s="185">
        <v>1892</v>
      </c>
      <c r="D40" s="185">
        <v>6064</v>
      </c>
      <c r="E40" s="185">
        <v>7793</v>
      </c>
      <c r="F40" s="185">
        <v>6267</v>
      </c>
      <c r="G40" s="235"/>
      <c r="H40" s="185">
        <v>21246434</v>
      </c>
    </row>
    <row r="41" spans="1:13" ht="6" customHeight="1" x14ac:dyDescent="0.2">
      <c r="A41" s="166"/>
      <c r="B41" s="185"/>
      <c r="C41" s="185"/>
      <c r="D41" s="185"/>
      <c r="E41" s="185"/>
      <c r="F41" s="235"/>
      <c r="G41" s="235"/>
      <c r="H41" s="235"/>
    </row>
    <row r="42" spans="1:13" ht="14.1" customHeight="1" x14ac:dyDescent="0.2">
      <c r="A42" s="165" t="s">
        <v>118</v>
      </c>
      <c r="B42" s="185"/>
      <c r="C42" s="185"/>
      <c r="D42" s="185"/>
      <c r="E42" s="185"/>
      <c r="F42" s="235"/>
      <c r="G42" s="235"/>
      <c r="H42" s="235"/>
    </row>
    <row r="43" spans="1:13" ht="14.1" customHeight="1" x14ac:dyDescent="0.2">
      <c r="A43" s="166" t="s">
        <v>116</v>
      </c>
      <c r="B43" s="185">
        <v>39</v>
      </c>
      <c r="C43" s="185">
        <v>52</v>
      </c>
      <c r="D43" s="185">
        <v>37</v>
      </c>
      <c r="E43" s="185">
        <v>59</v>
      </c>
      <c r="F43" s="185">
        <v>33</v>
      </c>
      <c r="G43" s="235"/>
      <c r="H43" s="185">
        <v>5077</v>
      </c>
    </row>
    <row r="44" spans="1:13" ht="14.1" customHeight="1" x14ac:dyDescent="0.2">
      <c r="A44" s="166" t="s">
        <v>121</v>
      </c>
      <c r="B44" s="185">
        <v>25617</v>
      </c>
      <c r="C44" s="185">
        <v>26234</v>
      </c>
      <c r="D44" s="185">
        <v>117711</v>
      </c>
      <c r="E44" s="185">
        <v>53438</v>
      </c>
      <c r="F44" s="185">
        <v>47253</v>
      </c>
      <c r="G44" s="235"/>
      <c r="H44" s="185">
        <v>8109314</v>
      </c>
    </row>
    <row r="45" spans="1:13" ht="14.1" customHeight="1" x14ac:dyDescent="0.2">
      <c r="A45" s="64"/>
      <c r="B45" s="185"/>
      <c r="C45" s="185"/>
      <c r="D45" s="185"/>
      <c r="E45" s="185"/>
      <c r="F45" s="235"/>
      <c r="G45" s="235"/>
      <c r="H45" s="235"/>
    </row>
    <row r="46" spans="1:13" ht="14.1" customHeight="1" x14ac:dyDescent="0.2">
      <c r="A46" s="130" t="s">
        <v>123</v>
      </c>
      <c r="B46" s="185">
        <v>176</v>
      </c>
      <c r="C46" s="185">
        <v>248</v>
      </c>
      <c r="D46" s="185">
        <v>196</v>
      </c>
      <c r="E46" s="185">
        <v>183</v>
      </c>
      <c r="F46" s="185">
        <v>154</v>
      </c>
      <c r="G46" s="235"/>
      <c r="H46" s="185">
        <v>21223</v>
      </c>
    </row>
    <row r="47" spans="1:13" ht="14.1" customHeight="1" x14ac:dyDescent="0.2">
      <c r="A47" s="53" t="s">
        <v>124</v>
      </c>
      <c r="B47" s="185">
        <v>138</v>
      </c>
      <c r="C47" s="185">
        <v>168</v>
      </c>
      <c r="D47" s="185">
        <v>134</v>
      </c>
      <c r="E47" s="185">
        <v>136</v>
      </c>
      <c r="F47" s="185">
        <v>133</v>
      </c>
      <c r="G47" s="235"/>
      <c r="H47" s="185">
        <v>15578</v>
      </c>
    </row>
    <row r="48" spans="1:13" ht="14.1" customHeight="1" x14ac:dyDescent="0.2">
      <c r="A48" s="168" t="s">
        <v>125</v>
      </c>
      <c r="B48" s="185">
        <v>31</v>
      </c>
      <c r="C48" s="185">
        <v>17</v>
      </c>
      <c r="D48" s="185">
        <v>5</v>
      </c>
      <c r="E48" s="185">
        <v>3</v>
      </c>
      <c r="F48" s="185">
        <v>11</v>
      </c>
      <c r="G48" s="235"/>
      <c r="H48" s="185">
        <v>2346</v>
      </c>
    </row>
    <row r="49" spans="1:8" ht="14.1" customHeight="1" x14ac:dyDescent="0.2">
      <c r="A49" s="53" t="s">
        <v>126</v>
      </c>
      <c r="B49" s="185">
        <v>7</v>
      </c>
      <c r="C49" s="185">
        <v>63</v>
      </c>
      <c r="D49" s="185">
        <v>57</v>
      </c>
      <c r="E49" s="185">
        <v>44</v>
      </c>
      <c r="F49" s="185">
        <v>10</v>
      </c>
      <c r="G49" s="235"/>
      <c r="H49" s="185">
        <v>3299</v>
      </c>
    </row>
    <row r="50" spans="1:8" ht="14.1" customHeight="1" x14ac:dyDescent="0.2">
      <c r="A50" s="23"/>
      <c r="B50" s="169"/>
      <c r="C50" s="23"/>
      <c r="D50" s="23"/>
      <c r="E50" s="154"/>
      <c r="F50" s="23"/>
      <c r="G50" s="23"/>
      <c r="H50" s="23"/>
    </row>
    <row r="51" spans="1:8" ht="14.1" customHeight="1" x14ac:dyDescent="0.2">
      <c r="A51" s="35" t="s">
        <v>127</v>
      </c>
      <c r="B51" s="36"/>
      <c r="C51" s="36"/>
      <c r="D51" s="36"/>
      <c r="E51" s="170"/>
      <c r="F51" s="36"/>
      <c r="G51" s="37"/>
      <c r="H51" s="37"/>
    </row>
    <row r="52" spans="1:8" ht="14.1" customHeight="1" x14ac:dyDescent="0.2">
      <c r="A52" s="77" t="s">
        <v>128</v>
      </c>
      <c r="B52" s="50"/>
      <c r="C52" s="50"/>
      <c r="D52" s="50"/>
      <c r="E52" s="155"/>
      <c r="F52" s="18"/>
      <c r="G52" s="18"/>
      <c r="H52" s="18"/>
    </row>
    <row r="53" spans="1:8" ht="14.1" customHeight="1" x14ac:dyDescent="0.2">
      <c r="A53" s="9"/>
      <c r="B53" s="50"/>
      <c r="C53" s="102"/>
      <c r="D53" s="50"/>
      <c r="E53" s="155"/>
      <c r="F53" s="18"/>
      <c r="G53" s="18"/>
      <c r="H53" s="18"/>
    </row>
    <row r="54" spans="1:8" ht="14.1" customHeight="1" x14ac:dyDescent="0.2">
      <c r="A54" s="9"/>
      <c r="B54" s="50"/>
      <c r="C54" s="102"/>
      <c r="D54" s="8"/>
      <c r="E54" s="48"/>
      <c r="F54" s="18"/>
      <c r="G54" s="18"/>
      <c r="H54" s="18"/>
    </row>
    <row r="55" spans="1:8" ht="16.5" customHeight="1" x14ac:dyDescent="0.2">
      <c r="A55" s="9"/>
      <c r="B55" s="50"/>
      <c r="C55" s="50"/>
      <c r="D55" s="8"/>
      <c r="E55" s="48"/>
      <c r="F55" s="18"/>
      <c r="G55" s="18"/>
      <c r="H55" s="18"/>
    </row>
    <row r="56" spans="1:8" ht="16.5" customHeight="1" x14ac:dyDescent="0.2">
      <c r="A56" s="9"/>
      <c r="B56" s="50"/>
      <c r="C56" s="102"/>
      <c r="D56" s="50"/>
      <c r="E56" s="155"/>
      <c r="F56" s="18"/>
      <c r="G56" s="18"/>
      <c r="H56" s="18"/>
    </row>
    <row r="57" spans="1:8" s="8" customFormat="1" ht="16.5" customHeight="1" x14ac:dyDescent="0.2">
      <c r="A57" s="9"/>
      <c r="B57" s="50"/>
      <c r="C57" s="50"/>
      <c r="D57" s="50"/>
      <c r="E57" s="155"/>
      <c r="F57" s="18"/>
      <c r="G57" s="18"/>
      <c r="H57" s="18"/>
    </row>
    <row r="58" spans="1:8" ht="16.5" customHeight="1" x14ac:dyDescent="0.2">
      <c r="A58" s="9"/>
      <c r="B58" s="50"/>
      <c r="C58" s="50"/>
      <c r="D58" s="50"/>
      <c r="E58" s="155"/>
      <c r="F58" s="50"/>
      <c r="G58" s="18"/>
      <c r="H58" s="18"/>
    </row>
    <row r="59" spans="1:8" ht="16.5" customHeight="1" x14ac:dyDescent="0.2">
      <c r="A59" s="171"/>
      <c r="B59" s="50"/>
      <c r="C59" s="50"/>
      <c r="D59" s="50"/>
      <c r="E59" s="155"/>
      <c r="F59" s="50"/>
      <c r="G59" s="18"/>
      <c r="H59" s="18"/>
    </row>
    <row r="60" spans="1:8" ht="16.5" customHeight="1" x14ac:dyDescent="0.2">
      <c r="A60" s="105"/>
      <c r="B60" s="50"/>
      <c r="C60" s="50"/>
      <c r="D60" s="50"/>
      <c r="E60" s="155"/>
      <c r="F60" s="50"/>
      <c r="G60" s="18"/>
      <c r="H60" s="18"/>
    </row>
    <row r="61" spans="1:8" ht="16.5" customHeight="1" x14ac:dyDescent="0.2">
      <c r="A61" s="9"/>
      <c r="B61" s="50"/>
      <c r="C61" s="50"/>
      <c r="D61" s="50"/>
      <c r="E61" s="155"/>
      <c r="F61" s="50"/>
      <c r="G61" s="18"/>
      <c r="H61" s="18"/>
    </row>
    <row r="62" spans="1:8" ht="16.5" customHeight="1" x14ac:dyDescent="0.2">
      <c r="A62" s="9"/>
      <c r="B62" s="50"/>
      <c r="C62" s="50"/>
      <c r="D62" s="50"/>
      <c r="E62" s="155"/>
      <c r="F62" s="50"/>
      <c r="G62" s="18"/>
      <c r="H62" s="18"/>
    </row>
    <row r="63" spans="1:8" ht="16.5" customHeight="1" x14ac:dyDescent="0.2">
      <c r="A63" s="9"/>
      <c r="B63" s="50"/>
      <c r="C63" s="50"/>
      <c r="D63" s="50"/>
      <c r="E63" s="155"/>
      <c r="F63" s="50"/>
      <c r="G63" s="18"/>
      <c r="H63" s="18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Normal="100" workbookViewId="0"/>
  </sheetViews>
  <sheetFormatPr baseColWidth="10" defaultColWidth="11.42578125" defaultRowHeight="12.75" x14ac:dyDescent="0.2"/>
  <cols>
    <col min="1" max="1" width="40.42578125" style="4" customWidth="1"/>
    <col min="2" max="6" width="7.42578125" style="4" customWidth="1"/>
    <col min="7" max="7" width="3" style="4" customWidth="1"/>
    <col min="8" max="8" width="11.5703125" style="4" customWidth="1"/>
    <col min="9" max="9" width="12" style="4" customWidth="1"/>
    <col min="10" max="10" width="9.7109375" style="4" customWidth="1"/>
    <col min="11" max="16384" width="11.42578125" style="4"/>
  </cols>
  <sheetData>
    <row r="1" spans="1:19" ht="13.15" customHeight="1" thickBot="1" x14ac:dyDescent="0.25">
      <c r="A1" s="1" t="s">
        <v>212</v>
      </c>
      <c r="B1" s="1"/>
      <c r="C1" s="1"/>
      <c r="D1" s="1"/>
      <c r="E1" s="1"/>
      <c r="F1" s="1"/>
      <c r="G1" s="1"/>
      <c r="H1" s="1"/>
    </row>
    <row r="2" spans="1:19" ht="13.15" customHeight="1" x14ac:dyDescent="0.2">
      <c r="K2" s="270" t="s">
        <v>251</v>
      </c>
    </row>
    <row r="3" spans="1:19" ht="13.15" customHeight="1" x14ac:dyDescent="0.2">
      <c r="A3" s="106" t="s">
        <v>214</v>
      </c>
    </row>
    <row r="4" spans="1:19" ht="13.15" customHeight="1" x14ac:dyDescent="0.2">
      <c r="A4" s="106"/>
    </row>
    <row r="5" spans="1:19" ht="12" customHeight="1" x14ac:dyDescent="0.2">
      <c r="A5" s="98" t="s">
        <v>101</v>
      </c>
    </row>
    <row r="6" spans="1:19" ht="9.9499999999999993" customHeight="1" x14ac:dyDescent="0.2">
      <c r="A6" s="70"/>
      <c r="B6" s="70"/>
      <c r="C6" s="70"/>
      <c r="D6" s="69"/>
      <c r="E6" s="69"/>
      <c r="F6" s="69"/>
      <c r="G6" s="70"/>
      <c r="H6" s="70"/>
    </row>
    <row r="7" spans="1:19" s="20" customFormat="1" ht="14.1" customHeight="1" x14ac:dyDescent="0.2">
      <c r="A7" s="10"/>
      <c r="B7" s="99" t="s">
        <v>7</v>
      </c>
      <c r="C7" s="100"/>
      <c r="D7" s="100"/>
      <c r="E7" s="100"/>
      <c r="F7" s="100"/>
      <c r="G7" s="10"/>
      <c r="H7" s="10" t="s">
        <v>8</v>
      </c>
      <c r="I7"/>
      <c r="J7"/>
    </row>
    <row r="8" spans="1:19" ht="14.1" customHeight="1" x14ac:dyDescent="0.2">
      <c r="A8" s="101"/>
      <c r="B8" s="59">
        <v>2012</v>
      </c>
      <c r="C8" s="59">
        <v>2013</v>
      </c>
      <c r="D8" s="59">
        <v>2014</v>
      </c>
      <c r="E8" s="59">
        <v>2015</v>
      </c>
      <c r="F8" s="59">
        <v>2016</v>
      </c>
      <c r="G8" s="68"/>
      <c r="H8" s="56">
        <v>2016</v>
      </c>
      <c r="I8" s="208"/>
      <c r="J8" s="208"/>
      <c r="K8"/>
      <c r="L8"/>
      <c r="M8"/>
      <c r="N8"/>
      <c r="O8"/>
      <c r="P8"/>
      <c r="Q8"/>
      <c r="R8"/>
      <c r="S8"/>
    </row>
    <row r="9" spans="1:19" ht="12.95" customHeight="1" x14ac:dyDescent="0.2">
      <c r="A9" s="148"/>
      <c r="B9" s="149"/>
      <c r="C9" s="149"/>
      <c r="D9" s="149"/>
      <c r="E9" s="149"/>
      <c r="F9" s="149"/>
      <c r="G9" s="150"/>
      <c r="H9" s="149"/>
      <c r="I9" s="208"/>
      <c r="J9" s="208"/>
    </row>
    <row r="10" spans="1:19" ht="14.1" customHeight="1" x14ac:dyDescent="0.2">
      <c r="A10" s="57" t="s">
        <v>6</v>
      </c>
      <c r="B10" s="18">
        <v>10267.530000000001</v>
      </c>
      <c r="C10" s="18">
        <v>62219.26</v>
      </c>
      <c r="D10" s="18">
        <v>3358.3</v>
      </c>
      <c r="E10" s="18">
        <v>30751.17</v>
      </c>
      <c r="F10" s="197">
        <v>7618.68</v>
      </c>
      <c r="G10" s="259"/>
      <c r="H10" s="18">
        <v>34493374.050000004</v>
      </c>
      <c r="I10" s="208"/>
      <c r="J10" s="208"/>
      <c r="K10" s="151"/>
      <c r="O10" s="76"/>
      <c r="P10" s="76"/>
      <c r="Q10" s="76"/>
      <c r="R10" s="76"/>
      <c r="S10" s="76"/>
    </row>
    <row r="11" spans="1:19" ht="14.1" customHeight="1" x14ac:dyDescent="0.2">
      <c r="A11" s="9" t="s">
        <v>217</v>
      </c>
      <c r="B11" s="18" t="s">
        <v>58</v>
      </c>
      <c r="C11" s="18">
        <v>3.1</v>
      </c>
      <c r="D11" s="18">
        <v>1000.43</v>
      </c>
      <c r="E11" s="18">
        <v>15.6</v>
      </c>
      <c r="F11" s="197" t="s">
        <v>58</v>
      </c>
      <c r="G11" s="259"/>
      <c r="H11" s="18">
        <v>380389.12</v>
      </c>
      <c r="I11" s="208"/>
      <c r="J11" s="208"/>
      <c r="K11" s="151"/>
      <c r="O11" s="76"/>
      <c r="P11" s="76"/>
      <c r="Q11" s="76"/>
      <c r="R11" s="76"/>
      <c r="S11" s="76"/>
    </row>
    <row r="12" spans="1:19" ht="14.1" customHeight="1" x14ac:dyDescent="0.2">
      <c r="A12" s="9" t="s">
        <v>218</v>
      </c>
      <c r="B12" s="18">
        <v>8925.51</v>
      </c>
      <c r="C12" s="18">
        <v>1388</v>
      </c>
      <c r="D12" s="18">
        <v>290.24</v>
      </c>
      <c r="E12" s="18">
        <v>28732.82</v>
      </c>
      <c r="F12" s="197">
        <v>7558.25</v>
      </c>
      <c r="G12" s="259"/>
      <c r="H12" s="18">
        <v>13268251.030000003</v>
      </c>
      <c r="I12" s="208"/>
      <c r="J12" s="208"/>
      <c r="K12" s="151"/>
      <c r="O12" s="76"/>
      <c r="P12" s="76"/>
      <c r="Q12" s="76"/>
      <c r="R12" s="76"/>
      <c r="S12" s="76"/>
    </row>
    <row r="13" spans="1:19" ht="14.1" customHeight="1" x14ac:dyDescent="0.2">
      <c r="A13" s="9" t="s">
        <v>219</v>
      </c>
      <c r="B13" s="18" t="s">
        <v>58</v>
      </c>
      <c r="C13" s="18" t="s">
        <v>58</v>
      </c>
      <c r="D13" s="18" t="s">
        <v>58</v>
      </c>
      <c r="E13" s="18" t="s">
        <v>58</v>
      </c>
      <c r="F13" s="197" t="s">
        <v>58</v>
      </c>
      <c r="G13" s="259"/>
      <c r="H13" s="18">
        <v>107404.34999999999</v>
      </c>
      <c r="I13" s="208"/>
      <c r="J13" s="208"/>
      <c r="K13" s="151"/>
      <c r="O13" s="76"/>
      <c r="P13" s="76"/>
      <c r="Q13" s="76"/>
      <c r="R13" s="76"/>
      <c r="S13" s="76"/>
    </row>
    <row r="14" spans="1:19" ht="14.1" customHeight="1" x14ac:dyDescent="0.2">
      <c r="A14" s="9" t="s">
        <v>13</v>
      </c>
      <c r="B14" s="18">
        <v>300</v>
      </c>
      <c r="C14" s="18" t="s">
        <v>58</v>
      </c>
      <c r="D14" s="18">
        <v>156.6</v>
      </c>
      <c r="E14" s="18">
        <v>200</v>
      </c>
      <c r="F14" s="197" t="s">
        <v>58</v>
      </c>
      <c r="G14" s="259"/>
      <c r="H14" s="18">
        <v>3128062.6000000006</v>
      </c>
      <c r="I14" s="208"/>
      <c r="J14" s="208"/>
      <c r="K14" s="151"/>
      <c r="O14" s="76"/>
      <c r="P14" s="76"/>
      <c r="Q14" s="76"/>
      <c r="R14" s="76"/>
      <c r="S14" s="76"/>
    </row>
    <row r="15" spans="1:19" ht="14.1" customHeight="1" x14ac:dyDescent="0.2">
      <c r="A15" s="9" t="s">
        <v>14</v>
      </c>
      <c r="B15" s="18">
        <v>1042.02</v>
      </c>
      <c r="C15" s="18">
        <v>60828.160000000003</v>
      </c>
      <c r="D15" s="18">
        <v>1911.03</v>
      </c>
      <c r="E15" s="18">
        <v>1802.75</v>
      </c>
      <c r="F15" s="197">
        <v>60.43</v>
      </c>
      <c r="G15" s="259"/>
      <c r="H15" s="18">
        <v>17609266.950000003</v>
      </c>
      <c r="I15" s="208"/>
      <c r="J15" s="208"/>
      <c r="K15" s="151"/>
      <c r="O15" s="76"/>
      <c r="P15" s="76"/>
      <c r="Q15" s="76"/>
      <c r="R15" s="76"/>
      <c r="S15" s="76"/>
    </row>
    <row r="16" spans="1:19" ht="14.1" customHeight="1" x14ac:dyDescent="0.2">
      <c r="A16" s="136"/>
      <c r="B16" s="136"/>
      <c r="C16" s="136"/>
      <c r="D16" s="136"/>
      <c r="E16" s="136"/>
      <c r="F16" s="136"/>
      <c r="G16" s="136"/>
      <c r="H16" s="136"/>
      <c r="I16"/>
      <c r="J16"/>
    </row>
    <row r="17" spans="1:10" ht="12.95" customHeight="1" x14ac:dyDescent="0.2">
      <c r="A17" s="103" t="s">
        <v>102</v>
      </c>
      <c r="B17" s="103"/>
      <c r="C17" s="103"/>
      <c r="D17" s="103"/>
      <c r="E17" s="103"/>
      <c r="F17" s="103"/>
      <c r="G17" s="103"/>
      <c r="H17" s="103"/>
      <c r="I17"/>
      <c r="J17"/>
    </row>
    <row r="18" spans="1:10" ht="12.95" customHeight="1" x14ac:dyDescent="0.2">
      <c r="A18" s="20"/>
      <c r="B18" s="20"/>
      <c r="C18" s="20"/>
      <c r="D18" s="20"/>
      <c r="E18" s="20"/>
      <c r="F18" s="20"/>
      <c r="G18" s="20"/>
      <c r="H18" s="20"/>
      <c r="I18"/>
      <c r="J18"/>
    </row>
    <row r="19" spans="1:10" ht="16.5" customHeight="1" x14ac:dyDescent="0.2">
      <c r="A19" s="20"/>
      <c r="B19" s="20"/>
      <c r="C19" s="20"/>
      <c r="D19" s="20"/>
      <c r="E19" s="20"/>
      <c r="F19" s="20"/>
      <c r="G19" s="20"/>
      <c r="H19" s="23"/>
      <c r="I19"/>
      <c r="J19"/>
    </row>
    <row r="20" spans="1:10" ht="16.5" customHeight="1" x14ac:dyDescent="0.2">
      <c r="H20" s="23"/>
      <c r="I20"/>
      <c r="J20"/>
    </row>
    <row r="21" spans="1:10" ht="16.5" customHeight="1" x14ac:dyDescent="0.2">
      <c r="H21" s="23"/>
      <c r="I21"/>
      <c r="J21"/>
    </row>
    <row r="22" spans="1:10" ht="16.5" customHeight="1" x14ac:dyDescent="0.2">
      <c r="H22" s="23"/>
      <c r="I22"/>
      <c r="J22"/>
    </row>
    <row r="23" spans="1:10" ht="16.5" customHeight="1" x14ac:dyDescent="0.2">
      <c r="H23" s="23"/>
      <c r="I23"/>
      <c r="J23"/>
    </row>
    <row r="24" spans="1:10" ht="16.5" customHeight="1" x14ac:dyDescent="0.2">
      <c r="H24" s="23"/>
      <c r="I24"/>
      <c r="J24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zoomScaleNormal="100" workbookViewId="0">
      <selection activeCell="K17" sqref="K17"/>
    </sheetView>
  </sheetViews>
  <sheetFormatPr baseColWidth="10" defaultColWidth="11.5703125" defaultRowHeight="16.5" customHeight="1" x14ac:dyDescent="0.2"/>
  <cols>
    <col min="1" max="1" width="25.85546875" style="4" customWidth="1"/>
    <col min="2" max="6" width="9.7109375" style="4" customWidth="1"/>
    <col min="7" max="7" width="5.140625" style="4" customWidth="1"/>
    <col min="8" max="8" width="11.42578125" style="4" customWidth="1"/>
    <col min="9" max="9" width="8.42578125" style="4" customWidth="1"/>
    <col min="10" max="16384" width="11.5703125" style="4"/>
  </cols>
  <sheetData>
    <row r="1" spans="1:15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5" ht="14.1" customHeight="1" x14ac:dyDescent="0.2">
      <c r="A2" s="67"/>
      <c r="B2" s="8"/>
      <c r="C2" s="8"/>
      <c r="D2" s="8"/>
      <c r="E2" s="8"/>
      <c r="F2" s="8"/>
      <c r="G2" s="8"/>
      <c r="H2" s="8"/>
      <c r="K2" s="270" t="s">
        <v>251</v>
      </c>
    </row>
    <row r="3" spans="1:15" ht="14.1" customHeight="1" x14ac:dyDescent="0.2">
      <c r="A3" s="55" t="s">
        <v>202</v>
      </c>
      <c r="B3" s="8"/>
      <c r="C3" s="8"/>
      <c r="D3" s="8"/>
      <c r="E3" s="8"/>
      <c r="F3" s="8"/>
      <c r="G3" s="8"/>
      <c r="H3" s="8"/>
    </row>
    <row r="4" spans="1:15" ht="14.1" customHeight="1" x14ac:dyDescent="0.2">
      <c r="D4" s="23"/>
      <c r="J4" s="172"/>
    </row>
    <row r="5" spans="1:15" ht="14.1" customHeight="1" x14ac:dyDescent="0.2">
      <c r="A5" s="55" t="s">
        <v>220</v>
      </c>
      <c r="D5" s="23"/>
      <c r="J5" s="172"/>
    </row>
    <row r="6" spans="1:15" ht="14.1" customHeight="1" x14ac:dyDescent="0.2">
      <c r="A6" s="55"/>
      <c r="D6" s="23"/>
      <c r="J6" s="172"/>
    </row>
    <row r="7" spans="1:15" s="20" customFormat="1" ht="14.1" customHeight="1" x14ac:dyDescent="0.2">
      <c r="A7" s="41"/>
      <c r="B7" s="10" t="s">
        <v>7</v>
      </c>
      <c r="C7" s="10"/>
      <c r="D7" s="10"/>
      <c r="E7" s="10"/>
      <c r="F7" s="174"/>
      <c r="G7" s="10"/>
      <c r="H7" s="10" t="s">
        <v>8</v>
      </c>
      <c r="J7" s="152"/>
      <c r="K7" s="4"/>
    </row>
    <row r="8" spans="1:15" ht="14.1" customHeight="1" x14ac:dyDescent="0.2">
      <c r="A8" s="42"/>
      <c r="B8" s="160">
        <v>2012</v>
      </c>
      <c r="C8" s="160">
        <v>2013</v>
      </c>
      <c r="D8" s="160">
        <v>2014</v>
      </c>
      <c r="E8" s="160">
        <v>2015</v>
      </c>
      <c r="F8" s="160">
        <v>2016</v>
      </c>
      <c r="G8" s="14"/>
      <c r="H8" s="160">
        <v>2016</v>
      </c>
      <c r="J8" s="150"/>
    </row>
    <row r="9" spans="1:15" ht="13.5" customHeight="1" x14ac:dyDescent="0.2">
      <c r="A9" s="9"/>
      <c r="B9" s="125"/>
      <c r="C9" s="125"/>
      <c r="D9" s="125"/>
      <c r="E9" s="125"/>
      <c r="F9" s="284"/>
      <c r="G9" s="239"/>
      <c r="H9" s="239"/>
      <c r="J9" s="181"/>
      <c r="M9" s="76"/>
      <c r="O9" s="76"/>
    </row>
    <row r="10" spans="1:15" ht="14.1" customHeight="1" x14ac:dyDescent="0.2">
      <c r="A10" s="184" t="s">
        <v>133</v>
      </c>
      <c r="B10" s="185" t="s">
        <v>58</v>
      </c>
      <c r="C10" s="185" t="s">
        <v>58</v>
      </c>
      <c r="D10" s="185" t="s">
        <v>58</v>
      </c>
      <c r="E10" s="185" t="s">
        <v>58</v>
      </c>
      <c r="F10" s="185" t="s">
        <v>58</v>
      </c>
      <c r="G10" s="235"/>
      <c r="H10" s="185">
        <v>16</v>
      </c>
      <c r="I10" s="135"/>
      <c r="J10" s="185"/>
      <c r="K10" s="172"/>
      <c r="L10" s="172"/>
      <c r="M10" s="76"/>
      <c r="O10" s="76"/>
    </row>
    <row r="11" spans="1:15" ht="14.1" customHeight="1" x14ac:dyDescent="0.2">
      <c r="A11" s="184"/>
      <c r="B11" s="185"/>
      <c r="C11" s="185"/>
      <c r="D11" s="185"/>
      <c r="E11" s="185"/>
      <c r="F11" s="235"/>
      <c r="G11" s="235"/>
      <c r="H11" s="235"/>
      <c r="I11" s="135"/>
      <c r="J11" s="185"/>
      <c r="K11" s="172"/>
      <c r="L11" s="172"/>
      <c r="M11" s="76"/>
      <c r="O11" s="76"/>
    </row>
    <row r="12" spans="1:15" ht="14.1" customHeight="1" x14ac:dyDescent="0.25">
      <c r="A12" s="184" t="s">
        <v>136</v>
      </c>
      <c r="B12" s="185">
        <v>426</v>
      </c>
      <c r="C12" s="185">
        <v>391</v>
      </c>
      <c r="D12" s="185">
        <v>362</v>
      </c>
      <c r="E12" s="185">
        <v>342</v>
      </c>
      <c r="F12" s="185">
        <v>328</v>
      </c>
      <c r="G12" s="235"/>
      <c r="H12" s="185">
        <v>28807</v>
      </c>
      <c r="I12" s="135"/>
      <c r="J12" s="285"/>
      <c r="K12" s="285"/>
      <c r="L12" s="172"/>
      <c r="M12" s="76"/>
      <c r="O12" s="76"/>
    </row>
    <row r="13" spans="1:15" ht="14.1" customHeight="1" x14ac:dyDescent="0.25">
      <c r="A13" s="187" t="s">
        <v>138</v>
      </c>
      <c r="B13" s="185">
        <v>425</v>
      </c>
      <c r="C13" s="185">
        <v>390</v>
      </c>
      <c r="D13" s="185">
        <v>361</v>
      </c>
      <c r="E13" s="185">
        <v>341</v>
      </c>
      <c r="F13" s="185">
        <v>327</v>
      </c>
      <c r="G13" s="235"/>
      <c r="H13" s="185">
        <v>28643</v>
      </c>
      <c r="I13" s="135"/>
      <c r="J13" s="285"/>
      <c r="K13" s="285"/>
      <c r="L13" s="172"/>
      <c r="M13" s="76"/>
      <c r="O13" s="76"/>
    </row>
    <row r="14" spans="1:15" ht="14.1" customHeight="1" x14ac:dyDescent="0.25">
      <c r="A14" s="187" t="s">
        <v>139</v>
      </c>
      <c r="B14" s="185">
        <v>1</v>
      </c>
      <c r="C14" s="185">
        <v>1</v>
      </c>
      <c r="D14" s="185">
        <v>1</v>
      </c>
      <c r="E14" s="185">
        <v>1</v>
      </c>
      <c r="F14" s="185">
        <v>1</v>
      </c>
      <c r="G14" s="235"/>
      <c r="H14" s="185">
        <v>164</v>
      </c>
      <c r="I14" s="135"/>
      <c r="J14" s="285"/>
      <c r="K14" s="172"/>
      <c r="L14" s="172"/>
      <c r="M14" s="76"/>
      <c r="O14" s="76"/>
    </row>
    <row r="15" spans="1:15" ht="14.1" customHeight="1" x14ac:dyDescent="0.2">
      <c r="A15" s="23"/>
      <c r="B15" s="169"/>
      <c r="C15" s="23"/>
      <c r="D15" s="23"/>
      <c r="E15" s="23"/>
      <c r="F15" s="23"/>
      <c r="G15" s="23"/>
      <c r="H15" s="185"/>
      <c r="J15" s="172"/>
      <c r="K15" s="172"/>
      <c r="L15" s="172"/>
      <c r="M15" s="76"/>
      <c r="O15" s="76"/>
    </row>
    <row r="16" spans="1:15" ht="14.1" customHeight="1" x14ac:dyDescent="0.2">
      <c r="A16" s="35" t="s">
        <v>140</v>
      </c>
      <c r="B16" s="36"/>
      <c r="C16" s="36"/>
      <c r="D16" s="36"/>
      <c r="E16" s="36"/>
      <c r="F16" s="37"/>
      <c r="G16" s="37"/>
      <c r="H16" s="37"/>
      <c r="J16" s="172"/>
      <c r="K16" s="172"/>
      <c r="L16" s="172"/>
      <c r="M16" s="76"/>
      <c r="O16" s="76"/>
    </row>
    <row r="17" spans="1:15" ht="12" customHeight="1" x14ac:dyDescent="0.2">
      <c r="A17" s="77" t="s">
        <v>232</v>
      </c>
      <c r="B17" s="50"/>
      <c r="C17" s="102"/>
      <c r="D17" s="50"/>
      <c r="E17" s="18"/>
      <c r="F17" s="18"/>
      <c r="G17" s="18"/>
      <c r="H17" s="18"/>
      <c r="J17" s="172"/>
      <c r="K17" s="172"/>
      <c r="L17" s="172"/>
      <c r="M17" s="76"/>
      <c r="O17" s="76"/>
    </row>
    <row r="18" spans="1:15" ht="12.75" customHeight="1" x14ac:dyDescent="0.2">
      <c r="A18" s="77"/>
      <c r="B18" s="50"/>
      <c r="C18" s="102"/>
      <c r="D18" s="50"/>
      <c r="E18" s="18"/>
      <c r="F18" s="18"/>
      <c r="G18" s="18"/>
      <c r="H18" s="18"/>
      <c r="J18" s="172"/>
      <c r="M18" s="76"/>
      <c r="O18" s="76"/>
    </row>
    <row r="19" spans="1:15" ht="12.75" customHeight="1" x14ac:dyDescent="0.2">
      <c r="A19" s="171"/>
      <c r="B19" s="50"/>
      <c r="C19" s="50"/>
      <c r="D19" s="50"/>
      <c r="E19" s="50"/>
      <c r="F19" s="50"/>
      <c r="G19" s="18"/>
      <c r="H19" s="18"/>
      <c r="M19" s="76"/>
      <c r="O19" s="76"/>
    </row>
    <row r="20" spans="1:15" ht="14.1" customHeight="1" x14ac:dyDescent="0.2">
      <c r="A20" s="55" t="s">
        <v>221</v>
      </c>
      <c r="B20" s="50"/>
      <c r="C20" s="50"/>
      <c r="D20" s="50"/>
      <c r="E20" s="50"/>
      <c r="F20" s="50"/>
      <c r="G20" s="18"/>
      <c r="H20" s="18"/>
      <c r="M20" s="76"/>
      <c r="O20" s="76"/>
    </row>
    <row r="21" spans="1:15" ht="14.1" customHeight="1" x14ac:dyDescent="0.2">
      <c r="A21" s="6"/>
      <c r="M21" s="76"/>
      <c r="O21" s="76"/>
    </row>
    <row r="22" spans="1:15" ht="14.1" customHeight="1" x14ac:dyDescent="0.2">
      <c r="A22" s="157" t="s">
        <v>141</v>
      </c>
      <c r="J22" s="267"/>
      <c r="M22" s="76"/>
      <c r="O22" s="76"/>
    </row>
    <row r="23" spans="1:15" ht="9.9499999999999993" customHeight="1" x14ac:dyDescent="0.2">
      <c r="A23" s="70"/>
      <c r="B23" s="70"/>
      <c r="C23" s="70"/>
      <c r="D23" s="69"/>
      <c r="E23" s="70"/>
      <c r="F23" s="70"/>
      <c r="G23" s="70"/>
      <c r="H23" s="70"/>
      <c r="J23" s="267"/>
      <c r="M23" s="76"/>
      <c r="O23" s="76"/>
    </row>
    <row r="24" spans="1:15" ht="14.1" customHeight="1" x14ac:dyDescent="0.2">
      <c r="A24" s="41"/>
      <c r="B24" s="10" t="s">
        <v>7</v>
      </c>
      <c r="C24" s="10"/>
      <c r="D24" s="10"/>
      <c r="E24" s="10"/>
      <c r="F24" s="174"/>
      <c r="G24" s="10"/>
      <c r="H24" s="10" t="s">
        <v>8</v>
      </c>
      <c r="J24" s="267"/>
      <c r="M24" s="76"/>
      <c r="O24" s="76"/>
    </row>
    <row r="25" spans="1:15" ht="14.1" customHeight="1" x14ac:dyDescent="0.2">
      <c r="A25" s="42"/>
      <c r="B25" s="160">
        <v>2012</v>
      </c>
      <c r="C25" s="160">
        <v>2013</v>
      </c>
      <c r="D25" s="160">
        <v>2014</v>
      </c>
      <c r="E25" s="160">
        <v>2015</v>
      </c>
      <c r="F25" s="160">
        <v>2016</v>
      </c>
      <c r="G25" s="14"/>
      <c r="H25" s="160">
        <v>2016</v>
      </c>
      <c r="J25" s="267"/>
      <c r="M25" s="76"/>
      <c r="O25" s="76"/>
    </row>
    <row r="26" spans="1:15" ht="14.1" customHeight="1" x14ac:dyDescent="0.2">
      <c r="A26" s="9"/>
      <c r="B26" s="16"/>
      <c r="C26" s="16"/>
      <c r="D26" s="16"/>
      <c r="E26" s="16"/>
      <c r="F26" s="16"/>
      <c r="G26" s="17"/>
      <c r="H26" s="17"/>
      <c r="J26" s="267"/>
      <c r="M26" s="76"/>
      <c r="O26" s="76"/>
    </row>
    <row r="27" spans="1:15" ht="14.1" customHeight="1" x14ac:dyDescent="0.2">
      <c r="A27" s="65" t="s">
        <v>6</v>
      </c>
      <c r="B27" s="185">
        <v>7731.3109999999997</v>
      </c>
      <c r="C27" s="185">
        <v>8419.9030000000002</v>
      </c>
      <c r="D27" s="185">
        <v>8186.4390000000003</v>
      </c>
      <c r="E27" s="185">
        <v>8285.5159999999996</v>
      </c>
      <c r="F27" s="185">
        <v>8538.4369999999999</v>
      </c>
      <c r="G27" s="235"/>
      <c r="H27" s="185">
        <v>1194226.8970000001</v>
      </c>
      <c r="J27" s="267"/>
      <c r="M27" s="76"/>
      <c r="O27" s="76"/>
    </row>
    <row r="28" spans="1:15" ht="11.25" customHeight="1" x14ac:dyDescent="0.2">
      <c r="A28" s="65"/>
      <c r="B28" s="287"/>
      <c r="C28" s="287"/>
      <c r="D28" s="249"/>
      <c r="E28" s="249"/>
      <c r="F28" s="249"/>
      <c r="G28" s="249"/>
      <c r="H28" s="249"/>
      <c r="J28" s="267"/>
      <c r="M28" s="76"/>
      <c r="O28" s="76"/>
    </row>
    <row r="29" spans="1:15" ht="14.1" customHeight="1" x14ac:dyDescent="0.2">
      <c r="A29" s="207" t="s">
        <v>208</v>
      </c>
      <c r="B29" s="185">
        <v>106.515</v>
      </c>
      <c r="C29" s="185">
        <v>160.333</v>
      </c>
      <c r="D29" s="185">
        <v>173.63300000000001</v>
      </c>
      <c r="E29" s="185">
        <v>200.357</v>
      </c>
      <c r="F29" s="185">
        <v>230.137</v>
      </c>
      <c r="G29" s="235"/>
      <c r="H29" s="185">
        <v>53412.487000000001</v>
      </c>
      <c r="J29" s="267"/>
      <c r="K29" s="163"/>
      <c r="M29" s="76"/>
      <c r="O29" s="76"/>
    </row>
    <row r="30" spans="1:15" ht="7.5" customHeight="1" x14ac:dyDescent="0.2">
      <c r="A30" s="207"/>
      <c r="B30" s="185"/>
      <c r="C30" s="185"/>
      <c r="D30" s="235"/>
      <c r="E30" s="235"/>
      <c r="F30" s="235"/>
      <c r="G30" s="235"/>
      <c r="H30" s="235"/>
      <c r="I30" s="190"/>
      <c r="J30" s="267"/>
      <c r="M30" s="76"/>
      <c r="O30" s="76"/>
    </row>
    <row r="31" spans="1:15" ht="14.1" customHeight="1" x14ac:dyDescent="0.2">
      <c r="A31" s="207" t="s">
        <v>209</v>
      </c>
      <c r="B31" s="185">
        <v>7624.7960000000003</v>
      </c>
      <c r="C31" s="185">
        <v>8259.57</v>
      </c>
      <c r="D31" s="185">
        <v>8012.8059999999996</v>
      </c>
      <c r="E31" s="185">
        <v>8085.1589999999997</v>
      </c>
      <c r="F31" s="185">
        <v>8308.2999999999993</v>
      </c>
      <c r="G31" s="235"/>
      <c r="H31" s="185">
        <v>1140814.4099999999</v>
      </c>
      <c r="J31" s="267"/>
      <c r="M31" s="76"/>
      <c r="O31" s="76"/>
    </row>
    <row r="32" spans="1:15" ht="14.1" customHeight="1" x14ac:dyDescent="0.2">
      <c r="A32" s="191" t="s">
        <v>142</v>
      </c>
      <c r="B32" s="185">
        <v>1372.49</v>
      </c>
      <c r="C32" s="185">
        <v>1445.61</v>
      </c>
      <c r="D32" s="185">
        <v>1629.808</v>
      </c>
      <c r="E32" s="185">
        <v>2113.9290000000001</v>
      </c>
      <c r="F32" s="185">
        <v>2517.163</v>
      </c>
      <c r="G32" s="235"/>
      <c r="H32" s="185">
        <v>465311.402</v>
      </c>
      <c r="J32" s="267"/>
      <c r="M32" s="76"/>
      <c r="O32" s="76"/>
    </row>
    <row r="33" spans="1:15" ht="14.1" customHeight="1" x14ac:dyDescent="0.2">
      <c r="A33" s="191" t="s">
        <v>143</v>
      </c>
      <c r="B33" s="185">
        <v>1680.4770000000001</v>
      </c>
      <c r="C33" s="185">
        <v>1845.914</v>
      </c>
      <c r="D33" s="185">
        <v>1989.5360000000001</v>
      </c>
      <c r="E33" s="185">
        <v>2312.9940000000001</v>
      </c>
      <c r="F33" s="185">
        <v>2638.2710000000002</v>
      </c>
      <c r="G33" s="235"/>
      <c r="H33" s="185">
        <v>288228.201</v>
      </c>
      <c r="J33" s="267"/>
      <c r="M33" s="76"/>
      <c r="O33" s="76"/>
    </row>
    <row r="34" spans="1:15" ht="14.1" customHeight="1" x14ac:dyDescent="0.2">
      <c r="A34" s="191" t="s">
        <v>144</v>
      </c>
      <c r="B34" s="185">
        <v>4571.8310000000001</v>
      </c>
      <c r="C34" s="185">
        <v>4968.0450000000001</v>
      </c>
      <c r="D34" s="185">
        <v>4393.4610000000002</v>
      </c>
      <c r="E34" s="185">
        <v>3658.2370000000001</v>
      </c>
      <c r="F34" s="185">
        <v>3152.8649999999998</v>
      </c>
      <c r="G34" s="235"/>
      <c r="H34" s="185">
        <v>387274.80699999997</v>
      </c>
      <c r="J34" s="267"/>
      <c r="O34" s="76"/>
    </row>
    <row r="35" spans="1:15" ht="5.25" customHeight="1" x14ac:dyDescent="0.2">
      <c r="A35" s="23"/>
      <c r="B35" s="169"/>
      <c r="C35" s="23"/>
      <c r="D35" s="23"/>
      <c r="E35" s="23"/>
      <c r="F35" s="23"/>
      <c r="G35" s="23"/>
      <c r="H35" s="23"/>
      <c r="J35" s="172"/>
    </row>
    <row r="36" spans="1:15" ht="14.1" customHeight="1" x14ac:dyDescent="0.2">
      <c r="A36" s="35" t="s">
        <v>140</v>
      </c>
      <c r="B36" s="36"/>
      <c r="C36" s="36"/>
      <c r="D36" s="36"/>
      <c r="E36" s="36"/>
      <c r="F36" s="37"/>
      <c r="G36" s="37"/>
      <c r="H36" s="37"/>
      <c r="J36" s="172"/>
      <c r="K36" s="8"/>
    </row>
    <row r="37" spans="1:15" ht="14.1" customHeight="1" x14ac:dyDescent="0.2">
      <c r="A37" s="77" t="s">
        <v>232</v>
      </c>
      <c r="B37" s="286"/>
      <c r="C37" s="286"/>
      <c r="D37" s="286"/>
      <c r="E37" s="286"/>
      <c r="F37" s="286"/>
      <c r="G37" s="286"/>
      <c r="H37" s="18"/>
      <c r="J37" s="172"/>
      <c r="K37" s="8"/>
    </row>
    <row r="38" spans="1:15" s="267" customFormat="1" ht="14.1" customHeight="1" x14ac:dyDescent="0.2">
      <c r="A38" s="77"/>
      <c r="B38" s="286"/>
      <c r="C38" s="286"/>
      <c r="D38" s="286"/>
      <c r="E38" s="286"/>
      <c r="F38" s="286"/>
      <c r="G38" s="286"/>
      <c r="H38" s="18"/>
      <c r="J38" s="172"/>
      <c r="K38" s="8"/>
    </row>
    <row r="39" spans="1:15" ht="14.1" customHeight="1" x14ac:dyDescent="0.2">
      <c r="A39" s="298"/>
      <c r="B39" s="299"/>
      <c r="C39" s="299"/>
      <c r="D39" s="299"/>
      <c r="E39" s="299"/>
      <c r="F39" s="299"/>
      <c r="G39" s="299"/>
      <c r="H39" s="299"/>
      <c r="J39" s="172"/>
      <c r="K39" s="8"/>
    </row>
    <row r="40" spans="1:15" ht="14.1" customHeight="1" x14ac:dyDescent="0.2">
      <c r="A40" s="55" t="s">
        <v>203</v>
      </c>
      <c r="B40" s="50"/>
      <c r="C40" s="50"/>
      <c r="D40" s="50"/>
      <c r="E40" s="50"/>
      <c r="F40" s="50"/>
      <c r="G40" s="18"/>
      <c r="H40" s="18"/>
      <c r="I40" s="286"/>
      <c r="J40" s="172"/>
      <c r="K40" s="8"/>
    </row>
    <row r="41" spans="1:15" ht="14.1" customHeight="1" x14ac:dyDescent="0.2">
      <c r="A41" s="6"/>
      <c r="B41" s="267"/>
      <c r="C41" s="267"/>
      <c r="D41" s="267"/>
      <c r="E41" s="267"/>
      <c r="F41" s="267"/>
      <c r="G41" s="267"/>
      <c r="H41" s="267"/>
      <c r="J41" s="172"/>
      <c r="K41" s="8"/>
    </row>
    <row r="42" spans="1:15" ht="14.1" customHeight="1" x14ac:dyDescent="0.2">
      <c r="A42" s="157" t="s">
        <v>141</v>
      </c>
      <c r="B42" s="267"/>
      <c r="C42" s="267"/>
      <c r="D42" s="267"/>
      <c r="E42" s="267"/>
      <c r="F42" s="267"/>
      <c r="G42" s="267"/>
      <c r="H42" s="267"/>
      <c r="J42" s="172"/>
      <c r="K42" s="8"/>
    </row>
    <row r="43" spans="1:15" ht="14.1" customHeight="1" x14ac:dyDescent="0.2">
      <c r="A43" s="70"/>
      <c r="B43" s="70"/>
      <c r="C43" s="70"/>
      <c r="D43" s="69"/>
      <c r="E43" s="70"/>
      <c r="F43" s="70"/>
      <c r="G43" s="70"/>
      <c r="H43" s="70"/>
      <c r="J43" s="172"/>
      <c r="K43" s="8"/>
    </row>
    <row r="44" spans="1:15" ht="14.1" customHeight="1" x14ac:dyDescent="0.2">
      <c r="A44" s="41"/>
      <c r="B44" s="10" t="s">
        <v>7</v>
      </c>
      <c r="C44" s="10"/>
      <c r="D44" s="10"/>
      <c r="E44" s="10"/>
      <c r="F44" s="174"/>
      <c r="G44" s="10"/>
      <c r="H44" s="10" t="s">
        <v>8</v>
      </c>
      <c r="J44" s="172"/>
      <c r="K44" s="8"/>
    </row>
    <row r="45" spans="1:15" ht="14.1" customHeight="1" x14ac:dyDescent="0.2">
      <c r="A45" s="42"/>
      <c r="B45" s="160">
        <v>2012</v>
      </c>
      <c r="C45" s="160">
        <v>2013</v>
      </c>
      <c r="D45" s="160">
        <v>2014</v>
      </c>
      <c r="E45" s="160">
        <v>2015</v>
      </c>
      <c r="F45" s="160">
        <v>2016</v>
      </c>
      <c r="G45" s="14"/>
      <c r="H45" s="160">
        <v>2016</v>
      </c>
      <c r="J45" s="172"/>
      <c r="K45" s="8"/>
    </row>
    <row r="46" spans="1:15" ht="14.1" customHeight="1" x14ac:dyDescent="0.2">
      <c r="A46" s="9"/>
      <c r="B46" s="190"/>
      <c r="C46" s="16"/>
      <c r="D46" s="16"/>
      <c r="E46" s="16"/>
      <c r="F46" s="16"/>
      <c r="G46" s="17"/>
      <c r="H46" s="17"/>
      <c r="J46" s="172"/>
      <c r="K46" s="8"/>
    </row>
    <row r="47" spans="1:15" ht="16.5" customHeight="1" x14ac:dyDescent="0.2">
      <c r="A47" s="122" t="s">
        <v>6</v>
      </c>
      <c r="B47" s="197">
        <v>10440.593999999999</v>
      </c>
      <c r="C47" s="197">
        <v>9452.0439999999999</v>
      </c>
      <c r="D47" s="197">
        <v>9027.7980000000007</v>
      </c>
      <c r="E47" s="197">
        <v>8245.2649999999994</v>
      </c>
      <c r="F47" s="197">
        <v>7936.076</v>
      </c>
      <c r="G47" s="294"/>
      <c r="H47" s="197">
        <v>1306395.858</v>
      </c>
      <c r="K47" s="8"/>
      <c r="L47" s="76"/>
      <c r="M47" s="76"/>
    </row>
    <row r="48" spans="1:15" ht="16.5" customHeight="1" x14ac:dyDescent="0.2">
      <c r="A48" s="20" t="s">
        <v>147</v>
      </c>
      <c r="B48" s="197">
        <v>826.88800000000003</v>
      </c>
      <c r="C48" s="197">
        <v>823.12800000000004</v>
      </c>
      <c r="D48" s="197">
        <v>940.49800000000005</v>
      </c>
      <c r="E48" s="197">
        <v>791.46600000000001</v>
      </c>
      <c r="F48" s="197">
        <v>691.13800000000003</v>
      </c>
      <c r="G48" s="240"/>
      <c r="H48" s="197">
        <v>1222529.5449999999</v>
      </c>
      <c r="K48" s="8"/>
      <c r="L48" s="76"/>
      <c r="M48" s="76"/>
    </row>
    <row r="49" spans="1:14" s="8" customFormat="1" ht="16.5" customHeight="1" x14ac:dyDescent="0.2">
      <c r="A49" s="20" t="s">
        <v>148</v>
      </c>
      <c r="B49" s="197">
        <v>9613.7060000000001</v>
      </c>
      <c r="C49" s="197">
        <v>8628.9169999999995</v>
      </c>
      <c r="D49" s="197">
        <v>8087.3</v>
      </c>
      <c r="E49" s="197">
        <v>7453.799</v>
      </c>
      <c r="F49" s="197">
        <v>7244.9380000000001</v>
      </c>
      <c r="G49" s="240"/>
      <c r="H49" s="197">
        <v>83866.312999999995</v>
      </c>
      <c r="L49" s="76"/>
      <c r="M49" s="76"/>
      <c r="N49" s="4"/>
    </row>
    <row r="50" spans="1:14" ht="16.5" customHeight="1" x14ac:dyDescent="0.2">
      <c r="A50" s="23"/>
      <c r="B50" s="169"/>
      <c r="C50" s="23"/>
      <c r="D50" s="23"/>
      <c r="E50" s="23"/>
      <c r="F50" s="23"/>
      <c r="G50" s="23"/>
      <c r="H50" s="23"/>
      <c r="K50" s="8"/>
    </row>
    <row r="51" spans="1:14" ht="16.5" customHeight="1" x14ac:dyDescent="0.2">
      <c r="A51" s="35" t="s">
        <v>140</v>
      </c>
      <c r="B51" s="36"/>
      <c r="C51" s="36"/>
      <c r="D51" s="36"/>
      <c r="E51" s="36"/>
      <c r="F51" s="37"/>
      <c r="G51" s="37"/>
      <c r="H51" s="37"/>
      <c r="K51" s="8"/>
    </row>
    <row r="52" spans="1:14" ht="16.5" customHeight="1" x14ac:dyDescent="0.2">
      <c r="A52" s="77" t="s">
        <v>232</v>
      </c>
      <c r="B52" s="50"/>
      <c r="C52" s="102"/>
      <c r="D52" s="50"/>
      <c r="E52" s="18"/>
      <c r="F52" s="18"/>
      <c r="G52" s="18"/>
      <c r="H52" s="18"/>
      <c r="K52" s="8"/>
    </row>
    <row r="53" spans="1:14" ht="16.5" customHeight="1" x14ac:dyDescent="0.2">
      <c r="A53" s="9"/>
      <c r="B53" s="50"/>
      <c r="C53" s="50"/>
      <c r="D53" s="50"/>
      <c r="E53" s="50"/>
      <c r="F53" s="50"/>
      <c r="G53" s="18"/>
      <c r="H53" s="18"/>
    </row>
    <row r="54" spans="1:14" ht="16.5" customHeight="1" x14ac:dyDescent="0.2">
      <c r="A54" s="9"/>
      <c r="B54" s="50"/>
      <c r="C54" s="50"/>
      <c r="D54" s="50"/>
      <c r="E54" s="50"/>
      <c r="F54" s="50"/>
      <c r="G54" s="18"/>
      <c r="H54" s="18"/>
    </row>
    <row r="65" spans="12:13" ht="16.5" customHeight="1" x14ac:dyDescent="0.2">
      <c r="L65" s="194"/>
      <c r="M65" s="194"/>
    </row>
    <row r="66" spans="12:13" ht="16.5" customHeight="1" x14ac:dyDescent="0.2">
      <c r="L66" s="194"/>
      <c r="M66" s="194"/>
    </row>
    <row r="67" spans="12:13" ht="16.5" customHeight="1" x14ac:dyDescent="0.2">
      <c r="L67" s="194"/>
      <c r="M67" s="194"/>
    </row>
    <row r="68" spans="12:13" ht="16.5" customHeight="1" x14ac:dyDescent="0.2">
      <c r="L68" s="194"/>
      <c r="M68" s="194"/>
    </row>
    <row r="69" spans="12:13" ht="16.5" customHeight="1" x14ac:dyDescent="0.2">
      <c r="L69" s="194"/>
      <c r="M69" s="194"/>
    </row>
    <row r="70" spans="12:13" ht="16.5" customHeight="1" x14ac:dyDescent="0.2">
      <c r="L70" s="194"/>
      <c r="M70" s="194"/>
    </row>
    <row r="71" spans="12:13" ht="16.5" customHeight="1" x14ac:dyDescent="0.2">
      <c r="M71" s="194"/>
    </row>
    <row r="72" spans="12:13" ht="16.5" customHeight="1" x14ac:dyDescent="0.2">
      <c r="M72" s="194"/>
    </row>
    <row r="73" spans="12:13" ht="16.5" customHeight="1" x14ac:dyDescent="0.2">
      <c r="M73" s="194"/>
    </row>
    <row r="74" spans="12:13" ht="16.5" customHeight="1" x14ac:dyDescent="0.2">
      <c r="M74" s="194"/>
    </row>
    <row r="75" spans="12:13" ht="16.5" customHeight="1" x14ac:dyDescent="0.2">
      <c r="M75" s="194"/>
    </row>
    <row r="76" spans="12:13" ht="16.5" customHeight="1" x14ac:dyDescent="0.2">
      <c r="M76" s="194"/>
    </row>
    <row r="77" spans="12:13" ht="16.5" customHeight="1" x14ac:dyDescent="0.2">
      <c r="M77" s="196"/>
    </row>
  </sheetData>
  <mergeCells count="1">
    <mergeCell ref="A39:H39"/>
  </mergeCells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zoomScaleNormal="100" zoomScaleSheetLayoutView="75" workbookViewId="0">
      <selection activeCell="K1" sqref="K1"/>
    </sheetView>
  </sheetViews>
  <sheetFormatPr baseColWidth="10" defaultColWidth="11.5703125" defaultRowHeight="16.5" customHeight="1" x14ac:dyDescent="0.2"/>
  <cols>
    <col min="1" max="1" width="27.7109375" style="4" customWidth="1"/>
    <col min="2" max="6" width="9.7109375" style="4" customWidth="1"/>
    <col min="7" max="7" width="4.42578125" style="4" customWidth="1"/>
    <col min="8" max="8" width="11.42578125" style="4" customWidth="1"/>
    <col min="9" max="9" width="8.42578125" style="4" customWidth="1"/>
    <col min="10" max="11" width="11.5703125" style="4"/>
    <col min="12" max="12" width="2.42578125" style="4" bestFit="1" customWidth="1"/>
    <col min="13" max="14" width="11.5703125" style="4"/>
    <col min="15" max="15" width="2.7109375" style="4" customWidth="1"/>
    <col min="16" max="16" width="11.5703125" style="4"/>
    <col min="17" max="17" width="2.140625" style="4" bestFit="1" customWidth="1"/>
    <col min="18" max="18" width="10.42578125" style="4" customWidth="1"/>
    <col min="19" max="19" width="12.28515625" style="4" bestFit="1" customWidth="1"/>
    <col min="20" max="16384" width="11.5703125" style="4"/>
  </cols>
  <sheetData>
    <row r="1" spans="1:19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  <c r="K1" s="270" t="s">
        <v>251</v>
      </c>
    </row>
    <row r="2" spans="1:19" ht="14.1" customHeight="1" x14ac:dyDescent="0.2">
      <c r="A2" s="67"/>
      <c r="B2" s="8"/>
      <c r="C2" s="8"/>
      <c r="D2" s="8"/>
      <c r="E2" s="8"/>
      <c r="F2" s="8"/>
      <c r="G2" s="8"/>
      <c r="H2" s="8"/>
    </row>
    <row r="3" spans="1:19" ht="14.1" customHeight="1" x14ac:dyDescent="0.2">
      <c r="A3" s="67"/>
      <c r="B3" s="8"/>
      <c r="C3" s="8"/>
      <c r="D3" s="8"/>
      <c r="E3" s="8"/>
      <c r="F3" s="8"/>
      <c r="G3" s="8"/>
      <c r="H3" s="8"/>
      <c r="K3" s="95" t="s">
        <v>52</v>
      </c>
      <c r="L3" s="87"/>
      <c r="M3" s="87"/>
      <c r="N3" s="88"/>
      <c r="P3" s="95" t="s">
        <v>52</v>
      </c>
      <c r="Q3" s="87"/>
      <c r="R3" s="87"/>
      <c r="S3" s="88"/>
    </row>
    <row r="4" spans="1:19" ht="14.1" customHeight="1" x14ac:dyDescent="0.2">
      <c r="A4" s="67"/>
      <c r="B4" s="8"/>
      <c r="C4" s="8"/>
      <c r="D4" s="8"/>
      <c r="E4" s="8"/>
      <c r="F4" s="8"/>
      <c r="G4" s="8"/>
      <c r="H4" s="8"/>
      <c r="J4" s="172"/>
      <c r="K4" s="302" t="s">
        <v>224</v>
      </c>
      <c r="L4" s="303"/>
      <c r="M4" s="303"/>
      <c r="N4" s="304"/>
      <c r="P4" s="302" t="s">
        <v>277</v>
      </c>
      <c r="Q4" s="303"/>
      <c r="R4" s="303"/>
      <c r="S4" s="304"/>
    </row>
    <row r="5" spans="1:19" ht="14.1" customHeight="1" x14ac:dyDescent="0.2">
      <c r="A5" s="298" t="s">
        <v>239</v>
      </c>
      <c r="B5" s="299"/>
      <c r="C5" s="299"/>
      <c r="D5" s="299"/>
      <c r="E5" s="299"/>
      <c r="F5" s="299"/>
      <c r="G5" s="299"/>
      <c r="H5" s="299"/>
      <c r="J5" s="172"/>
      <c r="K5" s="302" t="s">
        <v>278</v>
      </c>
      <c r="L5" s="303"/>
      <c r="M5" s="303"/>
      <c r="N5" s="304"/>
      <c r="P5" s="302" t="s">
        <v>278</v>
      </c>
      <c r="Q5" s="303"/>
      <c r="R5" s="303"/>
      <c r="S5" s="304"/>
    </row>
    <row r="6" spans="1:19" ht="14.1" customHeight="1" x14ac:dyDescent="0.2">
      <c r="A6" s="67"/>
      <c r="B6" s="8"/>
      <c r="C6" s="8"/>
      <c r="D6" s="8"/>
      <c r="E6" s="8"/>
      <c r="F6" s="8"/>
      <c r="G6" s="8"/>
      <c r="H6" s="8"/>
      <c r="J6" s="172"/>
      <c r="K6" s="91" t="s">
        <v>129</v>
      </c>
      <c r="L6" s="116"/>
      <c r="M6" s="116"/>
      <c r="N6" s="173"/>
      <c r="P6" s="91" t="s">
        <v>129</v>
      </c>
      <c r="Q6" s="116"/>
      <c r="R6" s="116"/>
      <c r="S6" s="173"/>
    </row>
    <row r="7" spans="1:19" s="20" customFormat="1" ht="14.1" customHeight="1" x14ac:dyDescent="0.2">
      <c r="A7" s="9"/>
      <c r="B7" s="154"/>
      <c r="C7" s="154"/>
      <c r="D7" s="154"/>
      <c r="E7" s="154"/>
      <c r="F7" s="18"/>
      <c r="G7" s="18"/>
      <c r="H7" s="18"/>
      <c r="J7" s="152"/>
      <c r="K7" s="175"/>
      <c r="L7" s="176"/>
      <c r="M7" s="300" t="s">
        <v>130</v>
      </c>
      <c r="N7" s="301"/>
      <c r="O7" s="4"/>
      <c r="P7" s="175"/>
      <c r="Q7" s="176"/>
      <c r="R7" s="300" t="s">
        <v>146</v>
      </c>
      <c r="S7" s="301"/>
    </row>
    <row r="8" spans="1:19" ht="14.1" customHeight="1" x14ac:dyDescent="0.2">
      <c r="J8" s="150"/>
      <c r="K8" s="177"/>
      <c r="L8" s="178"/>
      <c r="M8" s="179" t="s">
        <v>131</v>
      </c>
      <c r="N8" s="180" t="s">
        <v>16</v>
      </c>
      <c r="P8" s="177"/>
      <c r="Q8" s="178"/>
      <c r="R8" s="226" t="s">
        <v>131</v>
      </c>
      <c r="S8" s="227" t="s">
        <v>16</v>
      </c>
    </row>
    <row r="9" spans="1:19" ht="14.1" customHeight="1" x14ac:dyDescent="0.2">
      <c r="A9" s="9"/>
      <c r="B9" s="154"/>
      <c r="C9" s="154"/>
      <c r="D9" s="154"/>
      <c r="E9" s="154"/>
      <c r="F9" s="18"/>
      <c r="G9" s="18"/>
      <c r="H9" s="18"/>
      <c r="J9" s="181"/>
      <c r="K9" s="182">
        <v>2011</v>
      </c>
      <c r="L9" s="183" t="s">
        <v>132</v>
      </c>
      <c r="M9" s="248">
        <v>8620505</v>
      </c>
      <c r="N9" s="252">
        <v>1228218737</v>
      </c>
      <c r="P9" s="192">
        <v>2011</v>
      </c>
      <c r="Q9" s="64" t="s">
        <v>132</v>
      </c>
      <c r="R9" s="217">
        <v>12913598</v>
      </c>
      <c r="S9" s="218">
        <v>1842800283</v>
      </c>
    </row>
    <row r="10" spans="1:19" ht="14.1" customHeight="1" x14ac:dyDescent="0.2">
      <c r="A10" s="298"/>
      <c r="B10" s="299"/>
      <c r="C10" s="299"/>
      <c r="D10" s="299"/>
      <c r="E10" s="299"/>
      <c r="F10" s="299"/>
      <c r="G10" s="299"/>
      <c r="H10" s="299"/>
      <c r="I10" s="135"/>
      <c r="J10" s="185"/>
      <c r="K10" s="182"/>
      <c r="L10" s="183" t="s">
        <v>134</v>
      </c>
      <c r="M10" s="248">
        <v>8513888</v>
      </c>
      <c r="N10" s="252">
        <v>1231057061</v>
      </c>
      <c r="P10" s="192"/>
      <c r="Q10" s="64" t="s">
        <v>134</v>
      </c>
      <c r="R10" s="217">
        <v>12737957</v>
      </c>
      <c r="S10" s="218">
        <v>1841458959</v>
      </c>
    </row>
    <row r="11" spans="1:19" ht="14.1" customHeight="1" x14ac:dyDescent="0.2">
      <c r="A11" s="9"/>
      <c r="B11" s="50"/>
      <c r="C11" s="50"/>
      <c r="D11" s="50"/>
      <c r="E11" s="18"/>
      <c r="F11" s="18"/>
      <c r="G11" s="18"/>
      <c r="H11" s="18"/>
      <c r="I11" s="135"/>
      <c r="J11" s="185"/>
      <c r="K11" s="182"/>
      <c r="L11" s="183" t="s">
        <v>135</v>
      </c>
      <c r="M11" s="248">
        <v>8282614</v>
      </c>
      <c r="N11" s="252">
        <v>1192709745</v>
      </c>
      <c r="P11" s="192"/>
      <c r="Q11" s="64" t="s">
        <v>135</v>
      </c>
      <c r="R11" s="217">
        <v>12679852</v>
      </c>
      <c r="S11" s="218">
        <v>1812204756</v>
      </c>
    </row>
    <row r="12" spans="1:19" ht="14.1" customHeight="1" x14ac:dyDescent="0.2">
      <c r="A12" s="9"/>
      <c r="B12" s="50"/>
      <c r="C12" s="50"/>
      <c r="D12" s="50"/>
      <c r="E12" s="18"/>
      <c r="F12" s="18"/>
      <c r="G12" s="18"/>
      <c r="H12" s="18"/>
      <c r="I12" s="135"/>
      <c r="J12" s="185"/>
      <c r="K12" s="182"/>
      <c r="L12" s="183" t="s">
        <v>137</v>
      </c>
      <c r="M12" s="248">
        <v>8019197</v>
      </c>
      <c r="N12" s="252">
        <v>1176126035</v>
      </c>
      <c r="P12" s="192"/>
      <c r="Q12" s="64" t="s">
        <v>137</v>
      </c>
      <c r="R12" s="217">
        <v>12307696</v>
      </c>
      <c r="S12" s="218">
        <v>1798025738</v>
      </c>
    </row>
    <row r="13" spans="1:19" ht="14.1" customHeight="1" x14ac:dyDescent="0.2">
      <c r="A13" s="9"/>
      <c r="B13" s="50"/>
      <c r="C13" s="50"/>
      <c r="D13" s="50"/>
      <c r="E13" s="18"/>
      <c r="F13" s="18"/>
      <c r="G13" s="18"/>
      <c r="H13" s="18"/>
      <c r="I13" s="135"/>
      <c r="J13" s="185"/>
      <c r="K13" s="182">
        <v>2012</v>
      </c>
      <c r="L13" s="183" t="s">
        <v>132</v>
      </c>
      <c r="M13" s="248">
        <v>7829312</v>
      </c>
      <c r="N13" s="252">
        <v>1174557065</v>
      </c>
      <c r="O13" s="8"/>
      <c r="P13" s="192">
        <v>2012</v>
      </c>
      <c r="Q13" s="64" t="s">
        <v>132</v>
      </c>
      <c r="R13" s="251">
        <v>12216931</v>
      </c>
      <c r="S13" s="250">
        <v>1781081965</v>
      </c>
    </row>
    <row r="14" spans="1:19" ht="14.1" customHeight="1" x14ac:dyDescent="0.2">
      <c r="A14" s="9"/>
      <c r="B14" s="50"/>
      <c r="C14" s="50"/>
      <c r="D14" s="50"/>
      <c r="E14" s="18"/>
      <c r="F14" s="18"/>
      <c r="G14" s="18"/>
      <c r="H14" s="18"/>
      <c r="I14" s="135"/>
      <c r="J14" s="185"/>
      <c r="K14" s="182"/>
      <c r="L14" s="183" t="s">
        <v>134</v>
      </c>
      <c r="M14" s="248">
        <v>7793150</v>
      </c>
      <c r="N14" s="252">
        <v>1155338670</v>
      </c>
      <c r="P14" s="192"/>
      <c r="Q14" s="64" t="s">
        <v>134</v>
      </c>
      <c r="R14" s="251">
        <v>12009856</v>
      </c>
      <c r="S14" s="250">
        <v>1781189580</v>
      </c>
    </row>
    <row r="15" spans="1:19" ht="14.1" customHeight="1" x14ac:dyDescent="0.2">
      <c r="A15" s="9"/>
      <c r="B15" s="50"/>
      <c r="C15" s="102"/>
      <c r="D15" s="8"/>
      <c r="E15" s="18"/>
      <c r="F15" s="18"/>
      <c r="G15" s="18"/>
      <c r="H15" s="18"/>
      <c r="J15" s="172"/>
      <c r="K15" s="188"/>
      <c r="L15" s="183" t="s">
        <v>135</v>
      </c>
      <c r="M15" s="248">
        <v>7593094</v>
      </c>
      <c r="N15" s="252">
        <v>1130402751</v>
      </c>
      <c r="P15" s="90"/>
      <c r="Q15" s="64" t="s">
        <v>135</v>
      </c>
      <c r="R15" s="251">
        <v>11778937</v>
      </c>
      <c r="S15" s="250">
        <v>1736962575</v>
      </c>
    </row>
    <row r="16" spans="1:19" ht="14.1" customHeight="1" x14ac:dyDescent="0.2">
      <c r="A16" s="9"/>
      <c r="B16" s="50"/>
      <c r="C16" s="50"/>
      <c r="D16" s="8"/>
      <c r="E16" s="18"/>
      <c r="F16" s="18"/>
      <c r="G16" s="18"/>
      <c r="H16" s="18"/>
      <c r="J16" s="172"/>
      <c r="K16" s="188"/>
      <c r="L16" s="183" t="s">
        <v>137</v>
      </c>
      <c r="M16" s="248">
        <v>7731311</v>
      </c>
      <c r="N16" s="252">
        <v>1167785013</v>
      </c>
      <c r="P16" s="90"/>
      <c r="Q16" s="64" t="s">
        <v>137</v>
      </c>
      <c r="R16" s="251">
        <v>10440594</v>
      </c>
      <c r="S16" s="250">
        <v>1634654878</v>
      </c>
    </row>
    <row r="17" spans="1:19" ht="14.1" customHeight="1" x14ac:dyDescent="0.2">
      <c r="A17" s="9"/>
      <c r="B17" s="50"/>
      <c r="C17" s="102"/>
      <c r="D17" s="50"/>
      <c r="E17" s="18"/>
      <c r="F17" s="18"/>
      <c r="G17" s="18"/>
      <c r="H17" s="18"/>
      <c r="J17" s="172"/>
      <c r="K17" s="182">
        <v>2013</v>
      </c>
      <c r="L17" s="183" t="s">
        <v>132</v>
      </c>
      <c r="M17" s="248">
        <v>7799779</v>
      </c>
      <c r="N17" s="252">
        <v>1201972666</v>
      </c>
      <c r="P17" s="192">
        <v>2013</v>
      </c>
      <c r="Q17" s="64" t="s">
        <v>132</v>
      </c>
      <c r="R17" s="251">
        <v>9850480</v>
      </c>
      <c r="S17" s="250">
        <v>1591046419</v>
      </c>
    </row>
    <row r="18" spans="1:19" ht="14.1" customHeight="1" x14ac:dyDescent="0.2">
      <c r="A18" s="9"/>
      <c r="B18" s="50"/>
      <c r="C18" s="50"/>
      <c r="D18" s="50"/>
      <c r="E18" s="18"/>
      <c r="F18" s="18"/>
      <c r="G18" s="18"/>
      <c r="H18" s="18"/>
      <c r="K18" s="182"/>
      <c r="L18" s="183" t="s">
        <v>134</v>
      </c>
      <c r="M18" s="248">
        <v>8199183</v>
      </c>
      <c r="N18" s="252">
        <v>1208336574</v>
      </c>
      <c r="P18" s="192"/>
      <c r="Q18" s="64" t="s">
        <v>134</v>
      </c>
      <c r="R18" s="251">
        <v>10046769</v>
      </c>
      <c r="S18" s="250">
        <v>1550196698</v>
      </c>
    </row>
    <row r="19" spans="1:19" ht="14.1" customHeight="1" x14ac:dyDescent="0.2">
      <c r="A19" s="9"/>
      <c r="B19" s="50"/>
      <c r="C19" s="50"/>
      <c r="D19" s="50"/>
      <c r="E19" s="50"/>
      <c r="F19" s="50"/>
      <c r="G19" s="18"/>
      <c r="H19" s="18"/>
      <c r="K19" s="188"/>
      <c r="L19" s="183" t="s">
        <v>135</v>
      </c>
      <c r="M19" s="248">
        <v>8057719</v>
      </c>
      <c r="N19" s="252">
        <v>1204852514</v>
      </c>
      <c r="P19" s="90"/>
      <c r="Q19" s="64" t="s">
        <v>135</v>
      </c>
      <c r="R19" s="251">
        <v>9604180</v>
      </c>
      <c r="S19" s="250">
        <v>1514317609</v>
      </c>
    </row>
    <row r="20" spans="1:19" ht="14.1" customHeight="1" x14ac:dyDescent="0.2">
      <c r="A20" s="171"/>
      <c r="B20" s="50"/>
      <c r="C20" s="50"/>
      <c r="D20" s="50"/>
      <c r="E20" s="50"/>
      <c r="F20" s="50"/>
      <c r="G20" s="18"/>
      <c r="H20" s="18"/>
      <c r="K20" s="188"/>
      <c r="L20" s="183" t="s">
        <v>137</v>
      </c>
      <c r="M20" s="248">
        <v>8419903</v>
      </c>
      <c r="N20" s="252">
        <v>1196710688</v>
      </c>
      <c r="P20" s="90"/>
      <c r="Q20" s="64" t="s">
        <v>137</v>
      </c>
      <c r="R20" s="251">
        <v>9452045</v>
      </c>
      <c r="S20" s="250">
        <v>1469010399</v>
      </c>
    </row>
    <row r="21" spans="1:19" ht="14.1" customHeight="1" x14ac:dyDescent="0.2">
      <c r="A21" s="105"/>
      <c r="B21" s="50"/>
      <c r="C21" s="50"/>
      <c r="D21" s="50"/>
      <c r="E21" s="50"/>
      <c r="F21" s="50"/>
      <c r="G21" s="18"/>
      <c r="H21" s="18"/>
      <c r="K21" s="182">
        <v>2014</v>
      </c>
      <c r="L21" s="183" t="s">
        <v>132</v>
      </c>
      <c r="M21" s="248">
        <v>8235836</v>
      </c>
      <c r="N21" s="252">
        <v>1209829960</v>
      </c>
      <c r="P21" s="192">
        <v>2014</v>
      </c>
      <c r="Q21" s="64" t="s">
        <v>132</v>
      </c>
      <c r="R21" s="248">
        <v>9393107</v>
      </c>
      <c r="S21" s="252">
        <v>1474504898</v>
      </c>
    </row>
    <row r="22" spans="1:19" ht="14.1" customHeight="1" x14ac:dyDescent="0.2">
      <c r="A22" s="9"/>
      <c r="B22" s="50"/>
      <c r="C22" s="50"/>
      <c r="D22" s="50"/>
      <c r="E22" s="50"/>
      <c r="F22" s="50"/>
      <c r="G22" s="18"/>
      <c r="H22" s="18"/>
      <c r="K22" s="182"/>
      <c r="L22" s="183" t="s">
        <v>134</v>
      </c>
      <c r="M22" s="248">
        <v>8261353</v>
      </c>
      <c r="N22" s="252">
        <v>1224482511</v>
      </c>
      <c r="P22" s="192"/>
      <c r="Q22" s="64" t="s">
        <v>134</v>
      </c>
      <c r="R22" s="248">
        <v>9366574</v>
      </c>
      <c r="S22" s="252">
        <v>1459135803</v>
      </c>
    </row>
    <row r="23" spans="1:19" ht="14.1" customHeight="1" x14ac:dyDescent="0.2">
      <c r="A23" s="9"/>
      <c r="B23" s="50"/>
      <c r="C23" s="50"/>
      <c r="D23" s="50"/>
      <c r="E23" s="50"/>
      <c r="F23" s="50"/>
      <c r="G23" s="18"/>
      <c r="H23" s="18"/>
      <c r="K23" s="188"/>
      <c r="L23" s="183" t="s">
        <v>135</v>
      </c>
      <c r="M23" s="248">
        <v>8153787</v>
      </c>
      <c r="N23" s="252">
        <v>1211980012</v>
      </c>
      <c r="P23" s="90"/>
      <c r="Q23" s="64" t="s">
        <v>135</v>
      </c>
      <c r="R23" s="248">
        <v>9208656</v>
      </c>
      <c r="S23" s="252">
        <v>1425639201</v>
      </c>
    </row>
    <row r="24" spans="1:19" ht="14.1" customHeight="1" x14ac:dyDescent="0.2">
      <c r="K24" s="188"/>
      <c r="L24" s="183" t="s">
        <v>137</v>
      </c>
      <c r="M24" s="248">
        <v>8186439</v>
      </c>
      <c r="N24" s="252">
        <v>1213204813</v>
      </c>
      <c r="P24" s="90"/>
      <c r="Q24" s="64" t="s">
        <v>137</v>
      </c>
      <c r="R24" s="248">
        <v>9027798</v>
      </c>
      <c r="S24" s="252">
        <v>1422890271</v>
      </c>
    </row>
    <row r="25" spans="1:19" ht="14.1" customHeight="1" x14ac:dyDescent="0.2">
      <c r="K25" s="182">
        <v>2015</v>
      </c>
      <c r="L25" s="183" t="s">
        <v>132</v>
      </c>
      <c r="M25" s="248">
        <v>8070307</v>
      </c>
      <c r="N25" s="252">
        <v>1220623767</v>
      </c>
      <c r="P25" s="198">
        <v>2015</v>
      </c>
      <c r="Q25" s="64" t="s">
        <v>132</v>
      </c>
      <c r="R25" s="248">
        <v>8733177</v>
      </c>
      <c r="S25" s="252">
        <v>1419540173</v>
      </c>
    </row>
    <row r="26" spans="1:19" ht="14.1" customHeight="1" x14ac:dyDescent="0.2">
      <c r="J26" s="189"/>
      <c r="K26" s="90"/>
      <c r="L26" s="183" t="s">
        <v>134</v>
      </c>
      <c r="M26" s="248">
        <v>8143487</v>
      </c>
      <c r="N26" s="252">
        <v>1214954707</v>
      </c>
      <c r="P26" s="192"/>
      <c r="Q26" s="64" t="s">
        <v>134</v>
      </c>
      <c r="R26" s="248">
        <v>8585859</v>
      </c>
      <c r="S26" s="252">
        <v>1400895863</v>
      </c>
    </row>
    <row r="27" spans="1:19" ht="14.1" customHeight="1" x14ac:dyDescent="0.2">
      <c r="J27" s="189"/>
      <c r="K27" s="192"/>
      <c r="L27" s="183" t="s">
        <v>135</v>
      </c>
      <c r="M27" s="248">
        <v>8152322</v>
      </c>
      <c r="N27" s="252">
        <v>1197564013</v>
      </c>
      <c r="P27" s="90"/>
      <c r="Q27" s="64" t="s">
        <v>135</v>
      </c>
      <c r="R27" s="248">
        <v>8433568</v>
      </c>
      <c r="S27" s="252">
        <v>1380344293</v>
      </c>
    </row>
    <row r="28" spans="1:19" ht="14.1" customHeight="1" x14ac:dyDescent="0.2">
      <c r="J28" s="189"/>
      <c r="K28" s="192"/>
      <c r="L28" s="183" t="s">
        <v>137</v>
      </c>
      <c r="M28" s="248">
        <v>8285516</v>
      </c>
      <c r="N28" s="252">
        <v>1211969218</v>
      </c>
      <c r="P28" s="90"/>
      <c r="Q28" s="64" t="s">
        <v>137</v>
      </c>
      <c r="R28" s="248">
        <v>8245265</v>
      </c>
      <c r="S28" s="252">
        <v>1360361127</v>
      </c>
    </row>
    <row r="29" spans="1:19" ht="14.1" customHeight="1" x14ac:dyDescent="0.2">
      <c r="A29" s="298" t="s">
        <v>238</v>
      </c>
      <c r="B29" s="299"/>
      <c r="C29" s="299"/>
      <c r="D29" s="299"/>
      <c r="E29" s="299"/>
      <c r="F29" s="299"/>
      <c r="G29" s="299"/>
      <c r="H29" s="299"/>
      <c r="I29" s="190"/>
      <c r="J29" s="189"/>
      <c r="K29" s="182">
        <v>2016</v>
      </c>
      <c r="L29" s="183" t="s">
        <v>132</v>
      </c>
      <c r="M29" s="248">
        <v>8335200</v>
      </c>
      <c r="N29" s="252">
        <v>1197224624</v>
      </c>
      <c r="P29" s="198">
        <v>2016</v>
      </c>
      <c r="Q29" s="64" t="s">
        <v>132</v>
      </c>
      <c r="R29" s="245">
        <v>8191563</v>
      </c>
      <c r="S29" s="252">
        <v>1333702189</v>
      </c>
    </row>
    <row r="30" spans="1:19" ht="14.1" customHeight="1" x14ac:dyDescent="0.2">
      <c r="J30" s="189"/>
      <c r="K30" s="90"/>
      <c r="L30" s="183" t="s">
        <v>134</v>
      </c>
      <c r="M30" s="248">
        <v>8425618</v>
      </c>
      <c r="N30" s="252">
        <v>1216215133</v>
      </c>
      <c r="P30" s="89"/>
      <c r="Q30" s="64" t="s">
        <v>134</v>
      </c>
      <c r="R30" s="245">
        <v>8138493</v>
      </c>
      <c r="S30" s="252">
        <v>1341406418</v>
      </c>
    </row>
    <row r="31" spans="1:19" ht="14.1" customHeight="1" x14ac:dyDescent="0.2">
      <c r="A31" s="9"/>
      <c r="B31" s="50"/>
      <c r="C31" s="50"/>
      <c r="D31" s="50"/>
      <c r="E31" s="18"/>
      <c r="F31" s="18"/>
      <c r="G31" s="18"/>
      <c r="H31" s="18"/>
      <c r="J31" s="163"/>
      <c r="K31" s="192"/>
      <c r="L31" s="183" t="s">
        <v>135</v>
      </c>
      <c r="M31" s="248">
        <v>8409003</v>
      </c>
      <c r="N31" s="252">
        <v>1195334758</v>
      </c>
      <c r="P31" s="89"/>
      <c r="Q31" s="64" t="s">
        <v>135</v>
      </c>
      <c r="R31" s="245">
        <v>8022484</v>
      </c>
      <c r="S31" s="252">
        <v>1314273101</v>
      </c>
    </row>
    <row r="32" spans="1:19" ht="14.1" customHeight="1" x14ac:dyDescent="0.2">
      <c r="A32" s="9"/>
      <c r="B32" s="50"/>
      <c r="C32" s="50"/>
      <c r="D32" s="50"/>
      <c r="E32" s="18"/>
      <c r="F32" s="18"/>
      <c r="G32" s="18"/>
      <c r="H32" s="18"/>
      <c r="J32" s="163"/>
      <c r="K32" s="192"/>
      <c r="L32" s="183" t="s">
        <v>137</v>
      </c>
      <c r="M32" s="248">
        <v>8538437</v>
      </c>
      <c r="N32" s="252">
        <v>1194226897</v>
      </c>
      <c r="P32" s="89"/>
      <c r="Q32" s="64" t="s">
        <v>137</v>
      </c>
      <c r="R32" s="245">
        <v>7936076</v>
      </c>
      <c r="S32" s="252">
        <v>1306395858</v>
      </c>
    </row>
    <row r="33" spans="1:21" ht="14.1" customHeight="1" x14ac:dyDescent="0.2">
      <c r="A33" s="9"/>
      <c r="B33" s="50"/>
      <c r="C33" s="102"/>
      <c r="D33" s="8"/>
      <c r="E33" s="18"/>
      <c r="F33" s="18"/>
      <c r="G33" s="18"/>
      <c r="H33" s="18"/>
      <c r="J33" s="163"/>
      <c r="K33" s="222" t="s">
        <v>145</v>
      </c>
      <c r="L33" s="223"/>
      <c r="M33" s="224"/>
      <c r="N33" s="225"/>
      <c r="P33" s="222" t="s">
        <v>145</v>
      </c>
      <c r="Q33" s="223"/>
      <c r="R33" s="223"/>
      <c r="S33" s="225"/>
      <c r="T33" s="241"/>
      <c r="U33" s="241"/>
    </row>
    <row r="34" spans="1:21" ht="14.1" customHeight="1" x14ac:dyDescent="0.2">
      <c r="A34" s="9"/>
      <c r="B34" s="50"/>
      <c r="C34" s="50"/>
      <c r="D34" s="8"/>
      <c r="E34" s="18"/>
      <c r="F34" s="18"/>
      <c r="G34" s="18"/>
      <c r="H34" s="18"/>
      <c r="K34" s="89"/>
      <c r="L34" s="8"/>
      <c r="M34" s="8"/>
      <c r="N34" s="85"/>
      <c r="P34" s="89"/>
      <c r="Q34" s="8"/>
      <c r="R34" s="8"/>
      <c r="S34" s="85"/>
    </row>
    <row r="35" spans="1:21" ht="14.1" customHeight="1" x14ac:dyDescent="0.2">
      <c r="A35" s="9"/>
      <c r="B35" s="50"/>
      <c r="C35" s="102"/>
      <c r="D35" s="50"/>
      <c r="E35" s="18"/>
      <c r="F35" s="18"/>
      <c r="G35" s="18"/>
      <c r="H35" s="18"/>
      <c r="K35" s="192">
        <v>2012</v>
      </c>
      <c r="L35" s="64" t="s">
        <v>132</v>
      </c>
      <c r="M35" s="134">
        <f t="shared" ref="M35:N54" si="0">((M13-M9)/M9)*100</f>
        <v>-9.1780353935181296</v>
      </c>
      <c r="N35" s="215">
        <f t="shared" si="0"/>
        <v>-4.369064758861434</v>
      </c>
      <c r="O35" s="8"/>
      <c r="P35" s="192">
        <v>2012</v>
      </c>
      <c r="Q35" s="64" t="s">
        <v>132</v>
      </c>
      <c r="R35" s="139">
        <f t="shared" ref="R35:S54" si="1">((R13-R9)/R9)*100</f>
        <v>-5.3948326407558911</v>
      </c>
      <c r="S35" s="219">
        <f t="shared" si="1"/>
        <v>-3.3491593510895936</v>
      </c>
    </row>
    <row r="36" spans="1:21" ht="14.1" customHeight="1" x14ac:dyDescent="0.2">
      <c r="A36" s="9"/>
      <c r="B36" s="50"/>
      <c r="C36" s="50"/>
      <c r="D36" s="50"/>
      <c r="E36" s="18"/>
      <c r="F36" s="18"/>
      <c r="G36" s="18"/>
      <c r="H36" s="18"/>
      <c r="K36" s="192"/>
      <c r="L36" s="64" t="s">
        <v>134</v>
      </c>
      <c r="M36" s="134">
        <f t="shared" si="0"/>
        <v>-8.4654390567505704</v>
      </c>
      <c r="N36" s="215">
        <f t="shared" si="0"/>
        <v>-6.1506808578388066</v>
      </c>
      <c r="O36" s="8"/>
      <c r="P36" s="192"/>
      <c r="Q36" s="64" t="s">
        <v>134</v>
      </c>
      <c r="R36" s="139">
        <f t="shared" si="1"/>
        <v>-5.7159951160142874</v>
      </c>
      <c r="S36" s="219">
        <f t="shared" si="1"/>
        <v>-3.2729145933683554</v>
      </c>
    </row>
    <row r="37" spans="1:21" ht="14.1" customHeight="1" x14ac:dyDescent="0.2">
      <c r="A37" s="9"/>
      <c r="B37" s="50"/>
      <c r="C37" s="50"/>
      <c r="D37" s="50"/>
      <c r="E37" s="50"/>
      <c r="F37" s="50"/>
      <c r="G37" s="18"/>
      <c r="H37" s="18"/>
      <c r="K37" s="192"/>
      <c r="L37" s="64" t="s">
        <v>135</v>
      </c>
      <c r="M37" s="134">
        <f t="shared" si="0"/>
        <v>-8.3249080543895939</v>
      </c>
      <c r="N37" s="215">
        <f t="shared" si="0"/>
        <v>-5.2239863270338249</v>
      </c>
      <c r="O37" s="8"/>
      <c r="P37" s="192"/>
      <c r="Q37" s="64" t="s">
        <v>135</v>
      </c>
      <c r="R37" s="139">
        <f t="shared" si="1"/>
        <v>-7.105090816517416</v>
      </c>
      <c r="S37" s="219">
        <f t="shared" si="1"/>
        <v>-4.1519690725279172</v>
      </c>
    </row>
    <row r="38" spans="1:21" ht="14.1" customHeight="1" x14ac:dyDescent="0.2">
      <c r="A38" s="171"/>
      <c r="B38" s="50"/>
      <c r="C38" s="50"/>
      <c r="D38" s="50"/>
      <c r="E38" s="50"/>
      <c r="F38" s="50"/>
      <c r="G38" s="18"/>
      <c r="H38" s="18"/>
      <c r="K38" s="90"/>
      <c r="L38" s="64" t="s">
        <v>137</v>
      </c>
      <c r="M38" s="134">
        <f t="shared" si="0"/>
        <v>-3.5899604411763422</v>
      </c>
      <c r="N38" s="215">
        <f t="shared" si="0"/>
        <v>-0.70919457199159786</v>
      </c>
      <c r="O38" s="8"/>
      <c r="P38" s="90"/>
      <c r="Q38" s="64" t="s">
        <v>137</v>
      </c>
      <c r="R38" s="139">
        <f t="shared" si="1"/>
        <v>-15.17019919894024</v>
      </c>
      <c r="S38" s="219">
        <f t="shared" si="1"/>
        <v>-9.0861246614702242</v>
      </c>
    </row>
    <row r="39" spans="1:21" ht="14.1" customHeight="1" x14ac:dyDescent="0.2">
      <c r="A39" s="105"/>
      <c r="B39" s="50"/>
      <c r="C39" s="50"/>
      <c r="D39" s="50"/>
      <c r="E39" s="50"/>
      <c r="F39" s="50"/>
      <c r="G39" s="18"/>
      <c r="H39" s="18"/>
      <c r="K39" s="192">
        <v>2013</v>
      </c>
      <c r="L39" s="64" t="s">
        <v>132</v>
      </c>
      <c r="M39" s="134">
        <f t="shared" si="0"/>
        <v>-0.37721066678655801</v>
      </c>
      <c r="N39" s="215">
        <f t="shared" si="0"/>
        <v>2.3341225230295644</v>
      </c>
      <c r="O39" s="8"/>
      <c r="P39" s="192">
        <v>2013</v>
      </c>
      <c r="Q39" s="64" t="s">
        <v>132</v>
      </c>
      <c r="R39" s="139">
        <f t="shared" si="1"/>
        <v>-19.370257554863819</v>
      </c>
      <c r="S39" s="219">
        <f t="shared" si="1"/>
        <v>-10.66966875946105</v>
      </c>
    </row>
    <row r="40" spans="1:21" ht="14.1" customHeight="1" x14ac:dyDescent="0.2">
      <c r="A40" s="9"/>
      <c r="B40" s="50"/>
      <c r="C40" s="50"/>
      <c r="D40" s="50"/>
      <c r="E40" s="50"/>
      <c r="F40" s="50"/>
      <c r="G40" s="18"/>
      <c r="H40" s="18"/>
      <c r="K40" s="192"/>
      <c r="L40" s="64" t="s">
        <v>134</v>
      </c>
      <c r="M40" s="134">
        <f t="shared" si="0"/>
        <v>5.2101268421626683</v>
      </c>
      <c r="N40" s="215">
        <f t="shared" si="0"/>
        <v>4.5872180492322654</v>
      </c>
      <c r="O40" s="8"/>
      <c r="P40" s="192"/>
      <c r="Q40" s="64" t="s">
        <v>134</v>
      </c>
      <c r="R40" s="139">
        <f t="shared" si="1"/>
        <v>-16.345633119997441</v>
      </c>
      <c r="S40" s="219">
        <f t="shared" si="1"/>
        <v>-12.968461335822546</v>
      </c>
    </row>
    <row r="41" spans="1:21" ht="14.1" customHeight="1" x14ac:dyDescent="0.2">
      <c r="A41" s="9"/>
      <c r="B41" s="50"/>
      <c r="C41" s="50"/>
      <c r="D41" s="50"/>
      <c r="E41" s="50"/>
      <c r="F41" s="50"/>
      <c r="G41" s="18"/>
      <c r="H41" s="18"/>
      <c r="K41" s="192"/>
      <c r="L41" s="64" t="s">
        <v>135</v>
      </c>
      <c r="M41" s="134">
        <f t="shared" si="0"/>
        <v>6.1190471236099535</v>
      </c>
      <c r="N41" s="215">
        <f t="shared" si="0"/>
        <v>6.5861271952973155</v>
      </c>
      <c r="O41" s="8"/>
      <c r="P41" s="192"/>
      <c r="Q41" s="64" t="s">
        <v>135</v>
      </c>
      <c r="R41" s="139">
        <f t="shared" si="1"/>
        <v>-18.463100702550665</v>
      </c>
      <c r="S41" s="219">
        <f t="shared" si="1"/>
        <v>-12.818063509514591</v>
      </c>
    </row>
    <row r="42" spans="1:21" ht="14.1" customHeight="1" x14ac:dyDescent="0.2">
      <c r="A42" s="9"/>
      <c r="B42" s="50"/>
      <c r="C42" s="50"/>
      <c r="D42" s="50"/>
      <c r="E42" s="50"/>
      <c r="F42" s="50"/>
      <c r="G42" s="18"/>
      <c r="H42" s="18"/>
      <c r="K42" s="90"/>
      <c r="L42" s="64" t="s">
        <v>137</v>
      </c>
      <c r="M42" s="134">
        <f t="shared" si="0"/>
        <v>8.9065360325047074</v>
      </c>
      <c r="N42" s="215">
        <f t="shared" si="0"/>
        <v>2.4769691919312207</v>
      </c>
      <c r="O42" s="8"/>
      <c r="P42" s="90"/>
      <c r="Q42" s="64" t="s">
        <v>137</v>
      </c>
      <c r="R42" s="139">
        <f t="shared" si="1"/>
        <v>-9.4683214384162433</v>
      </c>
      <c r="S42" s="219">
        <f t="shared" si="1"/>
        <v>-10.133299770448549</v>
      </c>
    </row>
    <row r="43" spans="1:21" ht="14.1" customHeight="1" x14ac:dyDescent="0.2">
      <c r="K43" s="192">
        <v>2014</v>
      </c>
      <c r="L43" s="64" t="s">
        <v>132</v>
      </c>
      <c r="M43" s="134">
        <f t="shared" si="0"/>
        <v>5.5906327602358985</v>
      </c>
      <c r="N43" s="215">
        <f t="shared" si="0"/>
        <v>0.65369989037670839</v>
      </c>
      <c r="O43" s="8"/>
      <c r="P43" s="192">
        <v>2014</v>
      </c>
      <c r="Q43" s="64" t="s">
        <v>132</v>
      </c>
      <c r="R43" s="139">
        <f t="shared" si="1"/>
        <v>-4.6431544452656111</v>
      </c>
      <c r="S43" s="219">
        <f t="shared" si="1"/>
        <v>-7.3248347507829683</v>
      </c>
    </row>
    <row r="44" spans="1:21" ht="14.1" customHeight="1" x14ac:dyDescent="0.2">
      <c r="K44" s="192"/>
      <c r="L44" s="64" t="s">
        <v>134</v>
      </c>
      <c r="M44" s="134">
        <f t="shared" si="0"/>
        <v>0.75824627892803464</v>
      </c>
      <c r="N44" s="215">
        <f t="shared" si="0"/>
        <v>1.3362118922339266</v>
      </c>
      <c r="O44" s="8"/>
      <c r="P44" s="192"/>
      <c r="Q44" s="64" t="s">
        <v>134</v>
      </c>
      <c r="R44" s="139">
        <f t="shared" si="1"/>
        <v>-6.7702860491766064</v>
      </c>
      <c r="S44" s="219">
        <f t="shared" si="1"/>
        <v>-5.8741510104803485</v>
      </c>
    </row>
    <row r="45" spans="1:21" ht="14.1" customHeight="1" x14ac:dyDescent="0.2">
      <c r="K45" s="192"/>
      <c r="L45" s="64" t="s">
        <v>135</v>
      </c>
      <c r="M45" s="134">
        <f t="shared" si="0"/>
        <v>1.1922480791400147</v>
      </c>
      <c r="N45" s="215">
        <f t="shared" si="0"/>
        <v>0.59156601469314773</v>
      </c>
      <c r="O45" s="8"/>
      <c r="P45" s="192"/>
      <c r="Q45" s="64" t="s">
        <v>135</v>
      </c>
      <c r="R45" s="139">
        <f t="shared" si="1"/>
        <v>-4.1182485126267938</v>
      </c>
      <c r="S45" s="219">
        <f t="shared" si="1"/>
        <v>-5.8559979407860139</v>
      </c>
    </row>
    <row r="46" spans="1:21" ht="14.1" customHeight="1" x14ac:dyDescent="0.2">
      <c r="A46" s="298"/>
      <c r="B46" s="299"/>
      <c r="C46" s="299"/>
      <c r="D46" s="299"/>
      <c r="E46" s="299"/>
      <c r="F46" s="299"/>
      <c r="G46" s="299"/>
      <c r="H46" s="299"/>
      <c r="K46" s="90"/>
      <c r="L46" s="64" t="s">
        <v>137</v>
      </c>
      <c r="M46" s="134">
        <f t="shared" si="0"/>
        <v>-2.7727635342117365</v>
      </c>
      <c r="N46" s="215">
        <f t="shared" si="0"/>
        <v>1.378288433904252</v>
      </c>
      <c r="O46" s="8"/>
      <c r="P46" s="90"/>
      <c r="Q46" s="64" t="s">
        <v>137</v>
      </c>
      <c r="R46" s="139">
        <f t="shared" si="1"/>
        <v>-4.488414940893743</v>
      </c>
      <c r="S46" s="219">
        <f t="shared" si="1"/>
        <v>-3.1395372035075706</v>
      </c>
    </row>
    <row r="47" spans="1:21" s="8" customFormat="1" ht="14.1" customHeight="1" x14ac:dyDescent="0.2">
      <c r="A47" s="4"/>
      <c r="B47" s="172"/>
      <c r="C47" s="172"/>
      <c r="D47" s="172"/>
      <c r="E47" s="4"/>
      <c r="F47" s="4"/>
      <c r="G47" s="4"/>
      <c r="H47" s="4"/>
      <c r="K47" s="192">
        <v>2015</v>
      </c>
      <c r="L47" s="64" t="s">
        <v>132</v>
      </c>
      <c r="M47" s="134">
        <f t="shared" si="0"/>
        <v>-2.0098627510309823</v>
      </c>
      <c r="N47" s="215">
        <f t="shared" si="0"/>
        <v>0.8921755417596039</v>
      </c>
      <c r="P47" s="192">
        <v>2015</v>
      </c>
      <c r="Q47" s="64" t="s">
        <v>132</v>
      </c>
      <c r="R47" s="139">
        <f t="shared" si="1"/>
        <v>-7.0256838339007537</v>
      </c>
      <c r="S47" s="219">
        <f t="shared" si="1"/>
        <v>-3.7276732735546325</v>
      </c>
    </row>
    <row r="48" spans="1:21" ht="14.1" customHeight="1" x14ac:dyDescent="0.2">
      <c r="K48" s="192"/>
      <c r="L48" s="64" t="s">
        <v>134</v>
      </c>
      <c r="M48" s="134">
        <f t="shared" si="0"/>
        <v>-1.4267154544782192</v>
      </c>
      <c r="N48" s="215">
        <f t="shared" si="0"/>
        <v>-0.77810862257386704</v>
      </c>
      <c r="O48" s="8"/>
      <c r="P48" s="192"/>
      <c r="Q48" s="64" t="s">
        <v>134</v>
      </c>
      <c r="R48" s="139">
        <f t="shared" si="1"/>
        <v>-8.3351180484988419</v>
      </c>
      <c r="S48" s="219">
        <f t="shared" si="1"/>
        <v>-3.9913995585783049</v>
      </c>
    </row>
    <row r="49" spans="11:19" ht="14.1" customHeight="1" x14ac:dyDescent="0.2">
      <c r="K49" s="192"/>
      <c r="L49" s="64" t="s">
        <v>135</v>
      </c>
      <c r="M49" s="134">
        <f t="shared" si="0"/>
        <v>-1.7967111478384215E-2</v>
      </c>
      <c r="N49" s="215">
        <f t="shared" si="0"/>
        <v>-1.1894584776370059</v>
      </c>
      <c r="O49" s="8"/>
      <c r="P49" s="192"/>
      <c r="Q49" s="64" t="s">
        <v>135</v>
      </c>
      <c r="R49" s="139">
        <f t="shared" si="1"/>
        <v>-8.4169503128360965</v>
      </c>
      <c r="S49" s="219">
        <f t="shared" si="1"/>
        <v>-3.1771648793206833</v>
      </c>
    </row>
    <row r="50" spans="11:19" ht="14.1" customHeight="1" x14ac:dyDescent="0.2">
      <c r="K50" s="90"/>
      <c r="L50" s="64" t="s">
        <v>137</v>
      </c>
      <c r="M50" s="134">
        <f t="shared" si="0"/>
        <v>1.2102575979617023</v>
      </c>
      <c r="N50" s="215">
        <f t="shared" si="0"/>
        <v>-0.10184554056826017</v>
      </c>
      <c r="O50" s="8"/>
      <c r="P50" s="90"/>
      <c r="Q50" s="64" t="s">
        <v>137</v>
      </c>
      <c r="R50" s="139">
        <f t="shared" si="1"/>
        <v>-8.6680384297477637</v>
      </c>
      <c r="S50" s="219">
        <f t="shared" si="1"/>
        <v>-4.3945162374365552</v>
      </c>
    </row>
    <row r="51" spans="11:19" ht="14.1" customHeight="1" x14ac:dyDescent="0.2">
      <c r="K51" s="192">
        <v>2016</v>
      </c>
      <c r="L51" s="64" t="s">
        <v>132</v>
      </c>
      <c r="M51" s="134">
        <f t="shared" si="0"/>
        <v>3.2823162737179641</v>
      </c>
      <c r="N51" s="215">
        <f t="shared" si="0"/>
        <v>-1.9169824177280663</v>
      </c>
      <c r="P51" s="192">
        <v>2016</v>
      </c>
      <c r="Q51" s="64" t="s">
        <v>132</v>
      </c>
      <c r="R51" s="139">
        <f t="shared" si="1"/>
        <v>-6.2017980398198729</v>
      </c>
      <c r="S51" s="219">
        <f t="shared" si="1"/>
        <v>-6.0468865645833327</v>
      </c>
    </row>
    <row r="52" spans="11:19" ht="14.1" customHeight="1" x14ac:dyDescent="0.2">
      <c r="K52" s="89"/>
      <c r="L52" s="64" t="s">
        <v>134</v>
      </c>
      <c r="M52" s="134">
        <f t="shared" si="0"/>
        <v>3.4644986846543748</v>
      </c>
      <c r="N52" s="215">
        <f t="shared" si="0"/>
        <v>0.10374263276960168</v>
      </c>
      <c r="P52" s="89"/>
      <c r="Q52" s="64" t="s">
        <v>134</v>
      </c>
      <c r="R52" s="139">
        <f t="shared" si="1"/>
        <v>-5.2104978663171622</v>
      </c>
      <c r="S52" s="219">
        <f t="shared" si="1"/>
        <v>-4.2465287086082286</v>
      </c>
    </row>
    <row r="53" spans="11:19" ht="14.1" customHeight="1" x14ac:dyDescent="0.2">
      <c r="K53" s="89"/>
      <c r="L53" s="64" t="s">
        <v>135</v>
      </c>
      <c r="M53" s="134">
        <f t="shared" si="0"/>
        <v>3.1485630719689435</v>
      </c>
      <c r="N53" s="215">
        <f t="shared" si="0"/>
        <v>-0.18614913071874345</v>
      </c>
      <c r="P53" s="89"/>
      <c r="Q53" s="64" t="s">
        <v>135</v>
      </c>
      <c r="R53" s="139">
        <f t="shared" si="1"/>
        <v>-4.8743781991204678</v>
      </c>
      <c r="S53" s="219">
        <f t="shared" si="1"/>
        <v>-4.7865733451473043</v>
      </c>
    </row>
    <row r="54" spans="11:19" ht="16.5" customHeight="1" x14ac:dyDescent="0.2">
      <c r="K54" s="193"/>
      <c r="L54" s="93" t="s">
        <v>137</v>
      </c>
      <c r="M54" s="216">
        <f>((M32-M28)/M28)*100</f>
        <v>3.0525678786933725</v>
      </c>
      <c r="N54" s="216">
        <f t="shared" si="0"/>
        <v>-1.4639250516014344</v>
      </c>
      <c r="P54" s="193"/>
      <c r="Q54" s="93" t="s">
        <v>137</v>
      </c>
      <c r="R54" s="220">
        <f t="shared" si="1"/>
        <v>-3.7498976685406715</v>
      </c>
      <c r="S54" s="221">
        <f t="shared" si="1"/>
        <v>-3.9669811147139606</v>
      </c>
    </row>
    <row r="63" spans="11:19" ht="16.5" customHeight="1" x14ac:dyDescent="0.2">
      <c r="P63" s="194"/>
      <c r="Q63" s="194"/>
    </row>
    <row r="64" spans="11:19" ht="16.5" customHeight="1" x14ac:dyDescent="0.2">
      <c r="P64" s="194"/>
      <c r="Q64" s="194"/>
    </row>
    <row r="65" spans="11:17" ht="16.5" customHeight="1" x14ac:dyDescent="0.2">
      <c r="P65" s="194"/>
      <c r="Q65" s="194"/>
    </row>
    <row r="66" spans="11:17" ht="16.5" customHeight="1" x14ac:dyDescent="0.2">
      <c r="P66" s="194"/>
      <c r="Q66" s="194"/>
    </row>
    <row r="67" spans="11:17" ht="16.5" customHeight="1" x14ac:dyDescent="0.2">
      <c r="P67" s="194"/>
      <c r="Q67" s="194"/>
    </row>
    <row r="68" spans="11:17" ht="16.5" customHeight="1" x14ac:dyDescent="0.2">
      <c r="K68" s="195"/>
      <c r="P68" s="194"/>
      <c r="Q68" s="194"/>
    </row>
    <row r="69" spans="11:17" ht="16.5" customHeight="1" x14ac:dyDescent="0.2">
      <c r="K69" s="195"/>
      <c r="Q69" s="194"/>
    </row>
    <row r="70" spans="11:17" ht="16.5" customHeight="1" x14ac:dyDescent="0.2">
      <c r="K70" s="195"/>
      <c r="Q70" s="194"/>
    </row>
    <row r="71" spans="11:17" ht="16.5" customHeight="1" x14ac:dyDescent="0.2">
      <c r="K71" s="195"/>
      <c r="Q71" s="194"/>
    </row>
    <row r="72" spans="11:17" ht="16.5" customHeight="1" x14ac:dyDescent="0.2">
      <c r="K72" s="195"/>
      <c r="Q72" s="194"/>
    </row>
    <row r="73" spans="11:17" ht="16.5" customHeight="1" x14ac:dyDescent="0.2">
      <c r="K73" s="195"/>
      <c r="Q73" s="194"/>
    </row>
    <row r="74" spans="11:17" ht="16.5" customHeight="1" x14ac:dyDescent="0.2">
      <c r="Q74" s="194"/>
    </row>
    <row r="75" spans="11:17" ht="16.5" customHeight="1" x14ac:dyDescent="0.2">
      <c r="Q75" s="196"/>
    </row>
  </sheetData>
  <mergeCells count="10">
    <mergeCell ref="A29:H29"/>
    <mergeCell ref="A46:H46"/>
    <mergeCell ref="R7:S7"/>
    <mergeCell ref="P4:S4"/>
    <mergeCell ref="P5:S5"/>
    <mergeCell ref="K4:N4"/>
    <mergeCell ref="M7:N7"/>
    <mergeCell ref="A5:H5"/>
    <mergeCell ref="A10:H10"/>
    <mergeCell ref="K5:N5"/>
  </mergeCells>
  <hyperlinks>
    <hyperlink ref="K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zoomScaleSheetLayoutView="40" workbookViewId="0"/>
  </sheetViews>
  <sheetFormatPr baseColWidth="10" defaultColWidth="11.5703125" defaultRowHeight="16.5" customHeight="1" x14ac:dyDescent="0.2"/>
  <cols>
    <col min="1" max="1" width="22.140625" style="4" customWidth="1"/>
    <col min="2" max="6" width="10.7109375" style="4" customWidth="1"/>
    <col min="7" max="7" width="4.5703125" style="4" customWidth="1"/>
    <col min="8" max="8" width="11.85546875" style="4" customWidth="1"/>
    <col min="9" max="9" width="4.28515625" style="4" customWidth="1"/>
    <col min="10" max="16384" width="11.5703125" style="4"/>
  </cols>
  <sheetData>
    <row r="1" spans="1:1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77"/>
      <c r="B2" s="50"/>
      <c r="C2" s="50"/>
      <c r="D2" s="50"/>
      <c r="E2" s="50"/>
      <c r="F2" s="50"/>
      <c r="G2" s="18"/>
      <c r="H2" s="18"/>
      <c r="K2" s="270" t="s">
        <v>251</v>
      </c>
    </row>
    <row r="3" spans="1:11" ht="14.1" customHeight="1" x14ac:dyDescent="0.2">
      <c r="A3" s="55" t="s">
        <v>211</v>
      </c>
      <c r="B3" s="50"/>
      <c r="C3" s="50"/>
      <c r="D3" s="50"/>
      <c r="E3" s="50"/>
      <c r="F3" s="50"/>
      <c r="G3" s="18"/>
      <c r="H3" s="18"/>
    </row>
    <row r="4" spans="1:11" ht="14.1" customHeight="1" x14ac:dyDescent="0.2">
      <c r="A4" s="77"/>
      <c r="B4" s="50"/>
      <c r="C4" s="50"/>
      <c r="D4" s="50"/>
      <c r="E4" s="50"/>
      <c r="F4" s="50"/>
      <c r="G4" s="18"/>
      <c r="H4" s="18"/>
    </row>
    <row r="5" spans="1:11" ht="14.1" customHeight="1" x14ac:dyDescent="0.2">
      <c r="A5" s="55" t="s">
        <v>204</v>
      </c>
      <c r="B5" s="50"/>
      <c r="C5" s="50"/>
      <c r="D5" s="50"/>
      <c r="E5" s="50"/>
      <c r="F5" s="50"/>
      <c r="G5" s="18"/>
      <c r="H5" s="18"/>
    </row>
    <row r="6" spans="1:11" ht="14.1" customHeight="1" x14ac:dyDescent="0.2">
      <c r="A6" s="6"/>
    </row>
    <row r="7" spans="1:11" ht="14.1" customHeight="1" x14ac:dyDescent="0.2">
      <c r="A7" s="157" t="s">
        <v>237</v>
      </c>
    </row>
    <row r="8" spans="1:11" ht="9.9499999999999993" customHeight="1" x14ac:dyDescent="0.2">
      <c r="A8" s="70"/>
      <c r="B8" s="70"/>
      <c r="C8" s="70"/>
      <c r="D8" s="69"/>
      <c r="E8" s="70"/>
      <c r="F8" s="70"/>
      <c r="G8" s="70"/>
      <c r="H8" s="70"/>
    </row>
    <row r="9" spans="1:11" ht="14.1" customHeight="1" x14ac:dyDescent="0.2">
      <c r="A9" s="41"/>
      <c r="B9" s="10" t="s">
        <v>7</v>
      </c>
      <c r="C9" s="10"/>
      <c r="D9" s="10"/>
      <c r="E9" s="10"/>
      <c r="F9" s="10"/>
      <c r="G9" s="10"/>
      <c r="H9" s="10" t="s">
        <v>8</v>
      </c>
    </row>
    <row r="10" spans="1:11" ht="14.1" customHeight="1" x14ac:dyDescent="0.2">
      <c r="A10" s="42"/>
      <c r="B10" s="160">
        <v>2012</v>
      </c>
      <c r="C10" s="160">
        <v>2013</v>
      </c>
      <c r="D10" s="160">
        <v>2014</v>
      </c>
      <c r="E10" s="160">
        <v>2015</v>
      </c>
      <c r="F10" s="160" t="s">
        <v>271</v>
      </c>
      <c r="G10" s="14"/>
      <c r="H10" s="160" t="s">
        <v>271</v>
      </c>
    </row>
    <row r="11" spans="1:11" ht="14.1" customHeight="1" x14ac:dyDescent="0.2">
      <c r="A11" s="9"/>
      <c r="B11" s="16"/>
      <c r="C11" s="16"/>
      <c r="D11" s="16"/>
      <c r="E11" s="16"/>
      <c r="F11" s="16"/>
      <c r="G11" s="17"/>
      <c r="H11" s="17"/>
    </row>
    <row r="12" spans="1:11" ht="14.1" customHeight="1" x14ac:dyDescent="0.2">
      <c r="A12" s="130" t="s">
        <v>6</v>
      </c>
      <c r="B12" s="17"/>
      <c r="C12" s="17"/>
      <c r="D12" s="17"/>
      <c r="E12" s="17"/>
      <c r="F12" s="17"/>
      <c r="G12" s="17"/>
      <c r="H12" s="17"/>
    </row>
    <row r="13" spans="1:11" ht="14.1" customHeight="1" x14ac:dyDescent="0.2">
      <c r="A13" s="64" t="s">
        <v>149</v>
      </c>
      <c r="B13" s="181">
        <v>4051</v>
      </c>
      <c r="C13" s="181">
        <v>3076</v>
      </c>
      <c r="D13" s="181">
        <v>2367</v>
      </c>
      <c r="E13" s="181">
        <v>2775</v>
      </c>
      <c r="F13" s="181">
        <v>2877</v>
      </c>
      <c r="G13" s="239"/>
      <c r="H13" s="181">
        <v>399258</v>
      </c>
    </row>
    <row r="14" spans="1:11" ht="14.1" customHeight="1" x14ac:dyDescent="0.2">
      <c r="A14" s="64" t="s">
        <v>150</v>
      </c>
      <c r="B14" s="197">
        <v>391326</v>
      </c>
      <c r="C14" s="197">
        <v>350563</v>
      </c>
      <c r="D14" s="197">
        <v>228529</v>
      </c>
      <c r="E14" s="197">
        <v>229787</v>
      </c>
      <c r="F14" s="197">
        <v>282784</v>
      </c>
      <c r="G14" s="239"/>
      <c r="H14" s="181">
        <v>53399164</v>
      </c>
    </row>
    <row r="15" spans="1:11" ht="14.1" customHeight="1" x14ac:dyDescent="0.2">
      <c r="A15" s="64"/>
      <c r="B15" s="197"/>
      <c r="C15" s="197"/>
      <c r="D15" s="197"/>
      <c r="E15" s="197"/>
      <c r="F15" s="240"/>
      <c r="G15" s="239"/>
      <c r="H15" s="239"/>
    </row>
    <row r="16" spans="1:11" ht="14.1" customHeight="1" x14ac:dyDescent="0.2">
      <c r="A16" s="130" t="s">
        <v>151</v>
      </c>
      <c r="B16" s="236"/>
      <c r="C16" s="236"/>
      <c r="D16" s="236"/>
      <c r="E16" s="236"/>
      <c r="F16" s="279"/>
      <c r="G16" s="239"/>
      <c r="H16" s="239"/>
    </row>
    <row r="17" spans="1:8" ht="14.1" customHeight="1" x14ac:dyDescent="0.2">
      <c r="A17" s="64" t="s">
        <v>149</v>
      </c>
      <c r="B17" s="181">
        <v>315</v>
      </c>
      <c r="C17" s="181">
        <v>180</v>
      </c>
      <c r="D17" s="181">
        <v>171</v>
      </c>
      <c r="E17" s="181">
        <v>240</v>
      </c>
      <c r="F17" s="181">
        <v>184</v>
      </c>
      <c r="G17" s="239"/>
      <c r="H17" s="181">
        <v>16795</v>
      </c>
    </row>
    <row r="18" spans="1:8" ht="14.1" customHeight="1" x14ac:dyDescent="0.2">
      <c r="A18" s="64" t="s">
        <v>150</v>
      </c>
      <c r="B18" s="181">
        <v>52738</v>
      </c>
      <c r="C18" s="181">
        <v>24062</v>
      </c>
      <c r="D18" s="181">
        <v>21747</v>
      </c>
      <c r="E18" s="181">
        <v>18152</v>
      </c>
      <c r="F18" s="181">
        <v>23055</v>
      </c>
      <c r="G18" s="235"/>
      <c r="H18" s="185">
        <v>2782981</v>
      </c>
    </row>
    <row r="19" spans="1:8" s="8" customFormat="1" ht="14.1" customHeight="1" x14ac:dyDescent="0.2">
      <c r="A19" s="64"/>
      <c r="B19" s="197"/>
      <c r="C19" s="197"/>
      <c r="D19" s="197"/>
      <c r="E19" s="197"/>
      <c r="F19" s="240"/>
      <c r="G19" s="235"/>
      <c r="H19" s="235"/>
    </row>
    <row r="20" spans="1:8" ht="14.1" customHeight="1" x14ac:dyDescent="0.2">
      <c r="A20" s="130" t="s">
        <v>152</v>
      </c>
      <c r="B20" s="236"/>
      <c r="C20" s="236"/>
      <c r="D20" s="236"/>
      <c r="E20" s="236"/>
      <c r="F20" s="279"/>
      <c r="G20" s="235"/>
      <c r="H20" s="235"/>
    </row>
    <row r="21" spans="1:8" ht="14.1" customHeight="1" x14ac:dyDescent="0.2">
      <c r="A21" s="64"/>
      <c r="B21" s="236"/>
      <c r="C21" s="236"/>
      <c r="D21" s="236"/>
      <c r="E21" s="236"/>
      <c r="F21" s="279"/>
      <c r="G21" s="235"/>
      <c r="H21" s="235"/>
    </row>
    <row r="22" spans="1:8" ht="14.1" customHeight="1" x14ac:dyDescent="0.2">
      <c r="A22" s="199" t="s">
        <v>153</v>
      </c>
      <c r="B22" s="236"/>
      <c r="C22" s="236"/>
      <c r="D22" s="236"/>
      <c r="E22" s="236"/>
      <c r="F22" s="279"/>
      <c r="G22" s="279"/>
      <c r="H22" s="279"/>
    </row>
    <row r="23" spans="1:8" ht="14.1" customHeight="1" x14ac:dyDescent="0.2">
      <c r="A23" s="199" t="s">
        <v>149</v>
      </c>
      <c r="B23" s="181">
        <v>1814</v>
      </c>
      <c r="C23" s="181">
        <v>1694</v>
      </c>
      <c r="D23" s="181">
        <v>1406</v>
      </c>
      <c r="E23" s="181">
        <v>1582</v>
      </c>
      <c r="F23" s="181">
        <v>1756</v>
      </c>
      <c r="G23" s="235"/>
      <c r="H23" s="185">
        <v>281328</v>
      </c>
    </row>
    <row r="24" spans="1:8" ht="14.1" customHeight="1" x14ac:dyDescent="0.2">
      <c r="A24" s="199" t="s">
        <v>150</v>
      </c>
      <c r="B24" s="181">
        <v>178802</v>
      </c>
      <c r="C24" s="181">
        <v>150719</v>
      </c>
      <c r="D24" s="181">
        <v>126349</v>
      </c>
      <c r="E24" s="181">
        <v>126186</v>
      </c>
      <c r="F24" s="181">
        <v>141550</v>
      </c>
      <c r="G24" s="239"/>
      <c r="H24" s="181">
        <v>30878394</v>
      </c>
    </row>
    <row r="25" spans="1:8" ht="14.1" customHeight="1" x14ac:dyDescent="0.2">
      <c r="A25" s="199"/>
      <c r="B25" s="181"/>
      <c r="C25" s="181"/>
      <c r="D25" s="181"/>
      <c r="E25" s="181"/>
      <c r="F25" s="239"/>
      <c r="G25" s="235"/>
      <c r="H25" s="235"/>
    </row>
    <row r="26" spans="1:8" ht="14.1" customHeight="1" x14ac:dyDescent="0.2">
      <c r="A26" s="199" t="s">
        <v>154</v>
      </c>
      <c r="B26" s="181"/>
      <c r="C26" s="181"/>
      <c r="D26" s="181"/>
      <c r="E26" s="181"/>
      <c r="F26" s="239"/>
      <c r="G26" s="235"/>
      <c r="H26" s="235"/>
    </row>
    <row r="27" spans="1:8" ht="14.1" customHeight="1" x14ac:dyDescent="0.2">
      <c r="A27" s="199" t="s">
        <v>149</v>
      </c>
      <c r="B27" s="181">
        <v>140</v>
      </c>
      <c r="C27" s="181">
        <v>104</v>
      </c>
      <c r="D27" s="181">
        <v>53</v>
      </c>
      <c r="E27" s="181">
        <v>49</v>
      </c>
      <c r="F27" s="181">
        <v>42</v>
      </c>
      <c r="G27" s="235"/>
      <c r="H27" s="185">
        <v>6748</v>
      </c>
    </row>
    <row r="28" spans="1:8" ht="14.1" customHeight="1" x14ac:dyDescent="0.2">
      <c r="A28" s="199" t="s">
        <v>150</v>
      </c>
      <c r="B28" s="181">
        <v>63009</v>
      </c>
      <c r="C28" s="181">
        <v>80376</v>
      </c>
      <c r="D28" s="181">
        <v>14890</v>
      </c>
      <c r="E28" s="181">
        <v>22794</v>
      </c>
      <c r="F28" s="181">
        <v>37489</v>
      </c>
      <c r="G28" s="235"/>
      <c r="H28" s="185">
        <v>3938519</v>
      </c>
    </row>
    <row r="29" spans="1:8" ht="14.1" customHeight="1" x14ac:dyDescent="0.2">
      <c r="A29" s="199"/>
      <c r="B29" s="181"/>
      <c r="C29" s="181"/>
      <c r="D29" s="181"/>
      <c r="E29" s="181"/>
      <c r="F29" s="239"/>
      <c r="G29" s="235"/>
      <c r="H29" s="235"/>
    </row>
    <row r="30" spans="1:8" ht="14.1" customHeight="1" x14ac:dyDescent="0.2">
      <c r="A30" s="199" t="s">
        <v>4</v>
      </c>
      <c r="B30" s="181"/>
      <c r="C30" s="181"/>
      <c r="D30" s="181"/>
      <c r="E30" s="181"/>
      <c r="F30" s="239"/>
      <c r="G30" s="235"/>
      <c r="H30" s="235"/>
    </row>
    <row r="31" spans="1:8" ht="14.1" customHeight="1" x14ac:dyDescent="0.2">
      <c r="A31" s="199" t="s">
        <v>149</v>
      </c>
      <c r="B31" s="181">
        <v>1782</v>
      </c>
      <c r="C31" s="181">
        <v>1098</v>
      </c>
      <c r="D31" s="181">
        <v>737</v>
      </c>
      <c r="E31" s="181">
        <v>904</v>
      </c>
      <c r="F31" s="181">
        <v>895</v>
      </c>
      <c r="G31" s="235"/>
      <c r="H31" s="185">
        <v>94387</v>
      </c>
    </row>
    <row r="32" spans="1:8" ht="14.1" customHeight="1" x14ac:dyDescent="0.2">
      <c r="A32" s="199" t="s">
        <v>150</v>
      </c>
      <c r="B32" s="181">
        <v>96776</v>
      </c>
      <c r="C32" s="181">
        <v>95406</v>
      </c>
      <c r="D32" s="181">
        <v>65543</v>
      </c>
      <c r="E32" s="181">
        <v>62655</v>
      </c>
      <c r="F32" s="181">
        <v>80690</v>
      </c>
      <c r="G32" s="283"/>
      <c r="H32" s="185">
        <v>15799270</v>
      </c>
    </row>
    <row r="33" spans="1:8" ht="14.1" customHeight="1" x14ac:dyDescent="0.2">
      <c r="A33" s="64"/>
      <c r="B33" s="169"/>
      <c r="C33" s="23"/>
      <c r="D33" s="23"/>
      <c r="E33" s="23"/>
      <c r="F33" s="23"/>
      <c r="G33" s="23"/>
      <c r="H33" s="163"/>
    </row>
    <row r="34" spans="1:8" ht="14.1" customHeight="1" x14ac:dyDescent="0.2">
      <c r="A34" s="35" t="s">
        <v>155</v>
      </c>
      <c r="B34" s="36"/>
      <c r="C34" s="36"/>
      <c r="D34" s="36"/>
      <c r="E34" s="36"/>
      <c r="F34" s="36"/>
      <c r="G34" s="37"/>
      <c r="H34" s="37"/>
    </row>
    <row r="35" spans="1:8" ht="14.1" customHeight="1" x14ac:dyDescent="0.2">
      <c r="A35" s="77"/>
      <c r="B35" s="16"/>
      <c r="C35" s="16"/>
      <c r="D35" s="16"/>
      <c r="E35" s="16"/>
      <c r="F35" s="16"/>
      <c r="G35" s="17"/>
      <c r="H35" s="17"/>
    </row>
    <row r="36" spans="1:8" ht="9.75" customHeight="1" x14ac:dyDescent="0.2"/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S84"/>
  <sheetViews>
    <sheetView zoomScaleNormal="100" workbookViewId="0"/>
  </sheetViews>
  <sheetFormatPr baseColWidth="10" defaultColWidth="11.42578125" defaultRowHeight="12.75" x14ac:dyDescent="0.2"/>
  <cols>
    <col min="1" max="1" width="48.28515625" style="23" customWidth="1"/>
    <col min="2" max="5" width="7.85546875" style="23" bestFit="1" customWidth="1"/>
    <col min="6" max="6" width="1.7109375" style="23" customWidth="1"/>
    <col min="7" max="7" width="10.85546875" style="23" bestFit="1" customWidth="1"/>
    <col min="8" max="8" width="11.42578125" style="34"/>
    <col min="9" max="9" width="10" style="23" customWidth="1"/>
    <col min="10" max="10" width="11.42578125" style="23"/>
    <col min="11" max="11" width="1.7109375" style="23" customWidth="1"/>
    <col min="12" max="12" width="11.7109375" style="23" customWidth="1"/>
    <col min="13" max="13" width="1.85546875" style="23" customWidth="1"/>
    <col min="14" max="16384" width="11.42578125" style="23"/>
  </cols>
  <sheetData>
    <row r="1" spans="1:19" s="4" customFormat="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3"/>
    </row>
    <row r="2" spans="1:19" s="4" customFormat="1" ht="14.1" customHeight="1" x14ac:dyDescent="0.2">
      <c r="H2" s="3"/>
      <c r="I2" s="266"/>
      <c r="J2" s="270" t="s">
        <v>251</v>
      </c>
      <c r="K2" s="267"/>
      <c r="L2" s="267"/>
      <c r="M2" s="267"/>
      <c r="N2" s="267"/>
      <c r="O2" s="267"/>
      <c r="P2" s="267"/>
      <c r="Q2" s="267"/>
      <c r="R2" s="267"/>
      <c r="S2" s="267"/>
    </row>
    <row r="3" spans="1:19" s="4" customFormat="1" ht="14.1" customHeight="1" x14ac:dyDescent="0.2">
      <c r="A3" s="6" t="s">
        <v>210</v>
      </c>
      <c r="H3" s="3"/>
      <c r="I3" s="5"/>
    </row>
    <row r="4" spans="1:19" s="4" customFormat="1" ht="14.1" customHeight="1" x14ac:dyDescent="0.2">
      <c r="H4" s="3"/>
      <c r="I4" s="5"/>
    </row>
    <row r="5" spans="1:19" s="4" customFormat="1" ht="14.1" customHeight="1" x14ac:dyDescent="0.2">
      <c r="A5" s="6" t="s">
        <v>240</v>
      </c>
      <c r="H5" s="3"/>
    </row>
    <row r="6" spans="1:19" s="4" customFormat="1" ht="14.1" customHeight="1" x14ac:dyDescent="0.2">
      <c r="A6" s="6" t="s">
        <v>241</v>
      </c>
      <c r="H6" s="3"/>
    </row>
    <row r="7" spans="1:19" s="4" customFormat="1" ht="8.25" customHeight="1" x14ac:dyDescent="0.2">
      <c r="A7" s="6"/>
      <c r="H7" s="3"/>
    </row>
    <row r="8" spans="1:19" s="4" customFormat="1" ht="14.1" customHeight="1" x14ac:dyDescent="0.2">
      <c r="A8" s="7" t="s">
        <v>9</v>
      </c>
      <c r="H8" s="3"/>
    </row>
    <row r="9" spans="1:19" s="4" customFormat="1" ht="8.25" customHeight="1" x14ac:dyDescent="0.2">
      <c r="A9" s="8"/>
      <c r="B9" s="9"/>
      <c r="C9" s="9"/>
      <c r="D9" s="9"/>
      <c r="E9" s="9"/>
      <c r="F9" s="8"/>
      <c r="G9" s="8"/>
      <c r="H9" s="3"/>
    </row>
    <row r="10" spans="1:19" s="13" customFormat="1" ht="14.1" customHeight="1" x14ac:dyDescent="0.2">
      <c r="A10" s="10"/>
      <c r="B10" s="10" t="s">
        <v>7</v>
      </c>
      <c r="C10" s="10"/>
      <c r="D10" s="10"/>
      <c r="E10" s="10"/>
      <c r="F10" s="10"/>
      <c r="G10" s="10" t="s">
        <v>8</v>
      </c>
      <c r="H10" s="11"/>
      <c r="I10" s="12"/>
    </row>
    <row r="11" spans="1:19" s="13" customFormat="1" ht="14.1" customHeight="1" x14ac:dyDescent="0.2">
      <c r="A11" s="14"/>
      <c r="B11" s="15">
        <v>2013</v>
      </c>
      <c r="C11" s="15" t="s">
        <v>233</v>
      </c>
      <c r="D11" s="15" t="s">
        <v>254</v>
      </c>
      <c r="E11" s="15" t="s">
        <v>255</v>
      </c>
      <c r="F11" s="14"/>
      <c r="G11" s="15" t="s">
        <v>255</v>
      </c>
      <c r="H11" s="11"/>
    </row>
    <row r="12" spans="1:19" s="4" customFormat="1" ht="9" customHeight="1" x14ac:dyDescent="0.2">
      <c r="A12" s="9"/>
      <c r="F12" s="17"/>
      <c r="G12" s="18"/>
      <c r="H12" s="3"/>
      <c r="M12" s="19"/>
    </row>
    <row r="13" spans="1:19" s="4" customFormat="1" ht="14.1" customHeight="1" x14ac:dyDescent="0.2">
      <c r="A13" s="21" t="s">
        <v>46</v>
      </c>
      <c r="B13" s="205">
        <v>6857658</v>
      </c>
      <c r="C13" s="197">
        <v>6948923</v>
      </c>
      <c r="D13" s="197">
        <v>7157451</v>
      </c>
      <c r="E13" s="197">
        <v>7290799</v>
      </c>
      <c r="F13" s="205"/>
      <c r="G13" s="197">
        <v>1011006000</v>
      </c>
      <c r="H13" s="3"/>
      <c r="M13" s="19"/>
    </row>
    <row r="14" spans="1:19" s="4" customFormat="1" ht="14.1" customHeight="1" x14ac:dyDescent="0.2">
      <c r="A14" s="21"/>
      <c r="B14" s="197"/>
      <c r="C14" s="197"/>
      <c r="D14" s="197"/>
      <c r="E14" s="197"/>
      <c r="F14" s="197"/>
      <c r="G14" s="197"/>
      <c r="H14" s="3"/>
      <c r="M14" s="19"/>
    </row>
    <row r="15" spans="1:19" s="4" customFormat="1" ht="14.1" customHeight="1" x14ac:dyDescent="0.2">
      <c r="A15" s="22" t="s">
        <v>230</v>
      </c>
      <c r="B15" s="205">
        <v>397627</v>
      </c>
      <c r="C15" s="205">
        <v>417855</v>
      </c>
      <c r="D15" s="205">
        <v>434384</v>
      </c>
      <c r="E15" s="205">
        <v>470263</v>
      </c>
      <c r="F15" s="205"/>
      <c r="G15" s="205">
        <v>26028000</v>
      </c>
      <c r="H15" s="3"/>
      <c r="M15" s="19"/>
    </row>
    <row r="16" spans="1:19" s="257" customFormat="1" ht="14.1" customHeight="1" x14ac:dyDescent="0.2">
      <c r="A16" s="22"/>
      <c r="B16" s="205"/>
      <c r="C16" s="205"/>
      <c r="D16" s="205"/>
      <c r="E16" s="205"/>
      <c r="F16" s="205"/>
      <c r="G16" s="205"/>
      <c r="H16" s="3"/>
      <c r="M16" s="19"/>
    </row>
    <row r="17" spans="1:15" ht="14.1" customHeight="1" x14ac:dyDescent="0.2">
      <c r="A17" s="22" t="s">
        <v>2</v>
      </c>
      <c r="B17" s="205"/>
      <c r="C17" s="205"/>
      <c r="D17" s="205"/>
      <c r="E17" s="205"/>
      <c r="F17" s="172"/>
      <c r="G17" s="205"/>
      <c r="H17" s="3"/>
      <c r="M17" s="4"/>
      <c r="N17" s="4"/>
      <c r="O17" s="4"/>
    </row>
    <row r="18" spans="1:15" ht="14.1" customHeight="1" x14ac:dyDescent="0.2">
      <c r="A18" s="24" t="s">
        <v>43</v>
      </c>
      <c r="B18" s="205"/>
      <c r="C18" s="205"/>
      <c r="D18" s="205"/>
      <c r="E18" s="205"/>
      <c r="F18" s="172"/>
      <c r="G18" s="205"/>
      <c r="H18" s="3"/>
      <c r="J18" s="18"/>
      <c r="K18" s="18"/>
      <c r="L18" s="18"/>
      <c r="M18" s="4"/>
      <c r="N18" s="4"/>
      <c r="O18" s="4"/>
    </row>
    <row r="19" spans="1:15" ht="14.1" customHeight="1" x14ac:dyDescent="0.2">
      <c r="A19" s="24" t="s">
        <v>38</v>
      </c>
      <c r="B19" s="196"/>
      <c r="C19" s="196"/>
      <c r="D19" s="196"/>
      <c r="E19" s="196"/>
      <c r="F19" s="196"/>
      <c r="G19" s="196"/>
      <c r="H19" s="3"/>
      <c r="I19" s="20"/>
      <c r="J19" s="19"/>
      <c r="K19" s="19"/>
      <c r="L19" s="19"/>
      <c r="M19" s="4"/>
      <c r="N19" s="4"/>
      <c r="O19" s="4"/>
    </row>
    <row r="20" spans="1:15" ht="14.1" customHeight="1" x14ac:dyDescent="0.2">
      <c r="A20" s="25" t="s">
        <v>39</v>
      </c>
      <c r="B20" s="205">
        <v>2053147</v>
      </c>
      <c r="C20" s="205">
        <v>2057968</v>
      </c>
      <c r="D20" s="205">
        <v>2171471</v>
      </c>
      <c r="E20" s="205">
        <v>2098068</v>
      </c>
      <c r="F20" s="172"/>
      <c r="G20" s="205">
        <v>179527000</v>
      </c>
      <c r="H20" s="3"/>
      <c r="I20" s="20"/>
      <c r="J20" s="19"/>
      <c r="K20" s="4"/>
      <c r="L20" s="19"/>
      <c r="M20" s="4"/>
      <c r="N20" s="4"/>
      <c r="O20" s="4"/>
    </row>
    <row r="21" spans="1:15" ht="14.1" customHeight="1" x14ac:dyDescent="0.2">
      <c r="A21" s="26" t="s">
        <v>31</v>
      </c>
      <c r="B21" s="205">
        <v>1794883</v>
      </c>
      <c r="C21" s="205">
        <v>1820152</v>
      </c>
      <c r="D21" s="205">
        <v>1916948</v>
      </c>
      <c r="E21" s="205">
        <v>1840044</v>
      </c>
      <c r="F21" s="197"/>
      <c r="G21" s="205">
        <v>142968000</v>
      </c>
      <c r="H21" s="3"/>
      <c r="I21" s="20"/>
      <c r="J21" s="19"/>
      <c r="K21" s="18"/>
      <c r="L21" s="19"/>
      <c r="M21" s="4"/>
      <c r="N21" s="4"/>
      <c r="O21" s="4"/>
    </row>
    <row r="22" spans="1:15" ht="14.1" customHeight="1" x14ac:dyDescent="0.2">
      <c r="A22" s="26"/>
      <c r="B22" s="205"/>
      <c r="C22" s="205"/>
      <c r="D22" s="205"/>
      <c r="E22" s="205"/>
      <c r="F22" s="197"/>
      <c r="G22" s="205"/>
      <c r="H22" s="3"/>
      <c r="I22" s="20"/>
      <c r="J22" s="19"/>
      <c r="K22" s="18"/>
      <c r="L22" s="19"/>
      <c r="M22" s="257"/>
      <c r="N22" s="257"/>
      <c r="O22" s="257"/>
    </row>
    <row r="23" spans="1:15" ht="14.1" customHeight="1" x14ac:dyDescent="0.2">
      <c r="A23" s="22" t="s">
        <v>0</v>
      </c>
      <c r="B23" s="205">
        <v>412336</v>
      </c>
      <c r="C23" s="205">
        <v>424706</v>
      </c>
      <c r="D23" s="205">
        <v>427161</v>
      </c>
      <c r="E23" s="205">
        <v>434481</v>
      </c>
      <c r="F23" s="197"/>
      <c r="G23" s="205">
        <v>56540000</v>
      </c>
      <c r="H23" s="3"/>
      <c r="I23" s="20"/>
      <c r="J23" s="4"/>
      <c r="K23" s="4"/>
      <c r="L23" s="4"/>
      <c r="M23" s="4"/>
      <c r="N23" s="4"/>
      <c r="O23" s="4"/>
    </row>
    <row r="24" spans="1:15" ht="14.1" customHeight="1" x14ac:dyDescent="0.2">
      <c r="A24" s="22"/>
      <c r="B24" s="205"/>
      <c r="C24" s="205"/>
      <c r="D24" s="205"/>
      <c r="E24" s="205"/>
      <c r="F24" s="197"/>
      <c r="G24" s="205"/>
      <c r="H24" s="3"/>
      <c r="I24" s="20"/>
      <c r="J24" s="257"/>
      <c r="K24" s="257"/>
      <c r="L24" s="257"/>
      <c r="M24" s="257"/>
      <c r="N24" s="257"/>
      <c r="O24" s="257"/>
    </row>
    <row r="25" spans="1:15" ht="14.1" customHeight="1" x14ac:dyDescent="0.2">
      <c r="A25" s="22" t="s">
        <v>1</v>
      </c>
      <c r="B25" s="205">
        <f>B27+B28+B29+B30+B31+B33+B35</f>
        <v>3994548</v>
      </c>
      <c r="C25" s="205">
        <f>C27+C28+C29+C30+C31+C33+C35</f>
        <v>4048394</v>
      </c>
      <c r="D25" s="205">
        <f>D27+D28+D29+D30+D31+D33+D35</f>
        <v>4124435</v>
      </c>
      <c r="E25" s="205">
        <f>E27+E28+E29+E30+E31+E33+E35</f>
        <v>4287987</v>
      </c>
      <c r="F25" s="205"/>
      <c r="G25" s="205">
        <f>G27+G28+G29+G30+G31+G33+G35</f>
        <v>748911000</v>
      </c>
      <c r="H25" s="3"/>
      <c r="I25" s="20"/>
      <c r="J25" s="4"/>
      <c r="K25" s="4"/>
      <c r="L25" s="4"/>
      <c r="M25" s="4"/>
      <c r="N25" s="4"/>
      <c r="O25" s="4"/>
    </row>
    <row r="26" spans="1:15" ht="14.1" customHeight="1" x14ac:dyDescent="0.2">
      <c r="A26" s="25" t="s">
        <v>42</v>
      </c>
      <c r="B26" s="196"/>
      <c r="C26" s="196"/>
      <c r="D26" s="196"/>
      <c r="E26" s="196"/>
      <c r="F26" s="205"/>
      <c r="G26" s="196"/>
      <c r="H26" s="3"/>
      <c r="I26" s="20"/>
      <c r="J26" s="4"/>
      <c r="K26" s="4"/>
      <c r="L26" s="4"/>
      <c r="M26" s="4"/>
      <c r="N26" s="4"/>
      <c r="O26" s="4"/>
    </row>
    <row r="27" spans="1:15" ht="14.1" customHeight="1" x14ac:dyDescent="0.2">
      <c r="A27" s="25" t="s">
        <v>37</v>
      </c>
      <c r="B27" s="205">
        <v>1287529</v>
      </c>
      <c r="C27" s="205">
        <v>1286970</v>
      </c>
      <c r="D27" s="205">
        <v>1320028</v>
      </c>
      <c r="E27" s="205">
        <v>1378175</v>
      </c>
      <c r="F27" s="205"/>
      <c r="G27" s="205">
        <v>236475000</v>
      </c>
      <c r="H27" s="3"/>
      <c r="I27" s="20"/>
      <c r="J27" s="4"/>
      <c r="K27" s="4"/>
      <c r="L27" s="4"/>
      <c r="M27" s="4"/>
      <c r="N27" s="4"/>
      <c r="O27" s="4"/>
    </row>
    <row r="28" spans="1:15" ht="14.1" customHeight="1" x14ac:dyDescent="0.2">
      <c r="A28" s="25" t="s">
        <v>22</v>
      </c>
      <c r="B28" s="205">
        <v>132612</v>
      </c>
      <c r="C28" s="205">
        <v>130554</v>
      </c>
      <c r="D28" s="205">
        <v>128377</v>
      </c>
      <c r="E28" s="205">
        <v>133937</v>
      </c>
      <c r="F28" s="205"/>
      <c r="G28" s="205">
        <v>41962000</v>
      </c>
      <c r="H28" s="3"/>
      <c r="I28" s="4"/>
      <c r="J28" s="4"/>
      <c r="K28" s="4"/>
      <c r="L28" s="4"/>
      <c r="M28" s="4"/>
      <c r="N28" s="4"/>
      <c r="O28" s="4"/>
    </row>
    <row r="29" spans="1:15" ht="14.1" customHeight="1" x14ac:dyDescent="0.2">
      <c r="A29" s="25" t="s">
        <v>23</v>
      </c>
      <c r="B29" s="205">
        <v>232972</v>
      </c>
      <c r="C29" s="205">
        <v>251720</v>
      </c>
      <c r="D29" s="205">
        <v>251743</v>
      </c>
      <c r="E29" s="205">
        <v>266262</v>
      </c>
      <c r="F29" s="205"/>
      <c r="G29" s="205">
        <v>39618000</v>
      </c>
      <c r="H29" s="3"/>
      <c r="I29" s="4"/>
      <c r="J29" s="4"/>
      <c r="K29" s="4"/>
      <c r="L29" s="4"/>
      <c r="M29" s="4"/>
      <c r="N29" s="4"/>
      <c r="O29" s="4"/>
    </row>
    <row r="30" spans="1:15" ht="14.1" customHeight="1" x14ac:dyDescent="0.2">
      <c r="A30" s="25" t="s">
        <v>24</v>
      </c>
      <c r="B30" s="205">
        <v>658023</v>
      </c>
      <c r="C30" s="205">
        <v>650052</v>
      </c>
      <c r="D30" s="205">
        <v>621847</v>
      </c>
      <c r="E30" s="205">
        <v>623970</v>
      </c>
      <c r="F30" s="205"/>
      <c r="G30" s="205">
        <v>110781000</v>
      </c>
      <c r="H30" s="3"/>
      <c r="I30" s="4"/>
      <c r="J30" s="4"/>
      <c r="K30" s="4"/>
      <c r="L30" s="4"/>
    </row>
    <row r="31" spans="1:15" ht="14.1" customHeight="1" x14ac:dyDescent="0.2">
      <c r="A31" s="25" t="s">
        <v>227</v>
      </c>
      <c r="B31" s="205">
        <v>276369</v>
      </c>
      <c r="C31" s="205">
        <v>300940</v>
      </c>
      <c r="D31" s="205">
        <v>337680</v>
      </c>
      <c r="E31" s="205">
        <v>360387</v>
      </c>
      <c r="F31" s="205"/>
      <c r="G31" s="205">
        <v>88380000</v>
      </c>
      <c r="H31" s="3"/>
    </row>
    <row r="32" spans="1:15" ht="14.1" customHeight="1" x14ac:dyDescent="0.2">
      <c r="A32" s="25" t="s">
        <v>41</v>
      </c>
      <c r="B32" s="196"/>
      <c r="C32" s="196"/>
      <c r="D32" s="196"/>
      <c r="E32" s="196"/>
      <c r="F32" s="196"/>
      <c r="G32" s="196"/>
      <c r="H32" s="3"/>
    </row>
    <row r="33" spans="1:9" ht="14.1" customHeight="1" x14ac:dyDescent="0.2">
      <c r="A33" s="25" t="s">
        <v>40</v>
      </c>
      <c r="B33" s="205">
        <v>1190272</v>
      </c>
      <c r="C33" s="205">
        <v>1208448</v>
      </c>
      <c r="D33" s="205">
        <v>1239910</v>
      </c>
      <c r="E33" s="205">
        <v>1295916</v>
      </c>
      <c r="F33" s="205"/>
      <c r="G33" s="205">
        <v>191047000.00000003</v>
      </c>
      <c r="H33" s="3"/>
    </row>
    <row r="34" spans="1:9" ht="14.1" customHeight="1" x14ac:dyDescent="0.2">
      <c r="A34" s="25" t="s">
        <v>45</v>
      </c>
      <c r="B34" s="196"/>
      <c r="C34" s="196"/>
      <c r="D34" s="196"/>
      <c r="E34" s="196"/>
      <c r="F34" s="205"/>
      <c r="G34" s="196"/>
      <c r="H34" s="3"/>
      <c r="I34" s="5"/>
    </row>
    <row r="35" spans="1:9" ht="14.1" customHeight="1" x14ac:dyDescent="0.2">
      <c r="A35" s="25" t="s">
        <v>228</v>
      </c>
      <c r="B35" s="205">
        <v>216771</v>
      </c>
      <c r="C35" s="205">
        <v>219710</v>
      </c>
      <c r="D35" s="205">
        <v>224850</v>
      </c>
      <c r="E35" s="205">
        <v>229340</v>
      </c>
      <c r="F35" s="205"/>
      <c r="G35" s="205">
        <v>40648000</v>
      </c>
      <c r="H35" s="3"/>
      <c r="I35" s="5"/>
    </row>
    <row r="36" spans="1:9" ht="14.1" customHeight="1" x14ac:dyDescent="0.2">
      <c r="A36" s="24"/>
      <c r="B36" s="205"/>
      <c r="C36" s="205"/>
      <c r="D36" s="205"/>
      <c r="E36" s="205"/>
      <c r="F36" s="197"/>
      <c r="G36" s="205"/>
      <c r="H36" s="3"/>
      <c r="I36" s="27"/>
    </row>
    <row r="37" spans="1:9" ht="14.1" customHeight="1" x14ac:dyDescent="0.2">
      <c r="A37" s="28" t="s">
        <v>10</v>
      </c>
      <c r="B37" s="205">
        <v>659479</v>
      </c>
      <c r="C37" s="205">
        <v>686558</v>
      </c>
      <c r="D37" s="205">
        <v>732355</v>
      </c>
      <c r="E37" s="205">
        <v>741660</v>
      </c>
      <c r="F37" s="205"/>
      <c r="G37" s="205">
        <v>102845000</v>
      </c>
      <c r="H37" s="3"/>
      <c r="I37" s="27"/>
    </row>
    <row r="38" spans="1:9" ht="14.1" customHeight="1" x14ac:dyDescent="0.2">
      <c r="A38" s="28"/>
      <c r="B38" s="205"/>
      <c r="C38" s="205"/>
      <c r="D38" s="205"/>
      <c r="E38" s="205"/>
      <c r="F38" s="205"/>
      <c r="G38" s="205"/>
      <c r="H38" s="3"/>
    </row>
    <row r="39" spans="1:9" ht="14.1" customHeight="1" x14ac:dyDescent="0.2">
      <c r="A39" s="21" t="s">
        <v>36</v>
      </c>
      <c r="B39" s="205">
        <v>7517137</v>
      </c>
      <c r="C39" s="205">
        <v>7635481</v>
      </c>
      <c r="D39" s="205">
        <v>7889806</v>
      </c>
      <c r="E39" s="205">
        <v>8032459</v>
      </c>
      <c r="F39" s="205"/>
      <c r="G39" s="205">
        <v>1113851000</v>
      </c>
      <c r="H39" s="3"/>
    </row>
    <row r="40" spans="1:9" ht="14.1" customHeight="1" x14ac:dyDescent="0.2">
      <c r="A40" s="29"/>
      <c r="B40" s="30"/>
      <c r="C40" s="31"/>
      <c r="D40" s="30"/>
      <c r="E40" s="30"/>
      <c r="F40" s="32"/>
      <c r="G40" s="33"/>
    </row>
    <row r="41" spans="1:9" ht="14.1" customHeight="1" x14ac:dyDescent="0.2">
      <c r="A41" s="35" t="s">
        <v>225</v>
      </c>
      <c r="B41" s="36"/>
      <c r="C41" s="36"/>
      <c r="D41" s="36"/>
      <c r="E41" s="36"/>
      <c r="F41" s="37"/>
      <c r="G41" s="37"/>
    </row>
    <row r="42" spans="1:9" ht="14.1" customHeight="1" x14ac:dyDescent="0.2">
      <c r="A42" s="38" t="s">
        <v>226</v>
      </c>
      <c r="B42" s="16"/>
      <c r="C42" s="16"/>
      <c r="D42" s="16"/>
      <c r="E42" s="16"/>
      <c r="F42" s="17"/>
      <c r="G42" s="17"/>
    </row>
    <row r="43" spans="1:9" ht="14.1" customHeight="1" x14ac:dyDescent="0.2">
      <c r="A43" s="38"/>
      <c r="B43" s="16"/>
      <c r="C43" s="16"/>
      <c r="D43" s="16"/>
      <c r="E43" s="16"/>
      <c r="F43" s="17"/>
      <c r="G43" s="17"/>
    </row>
    <row r="44" spans="1:9" ht="14.1" customHeight="1" x14ac:dyDescent="0.2">
      <c r="A44" s="38"/>
      <c r="B44" s="16"/>
      <c r="C44" s="16"/>
      <c r="D44" s="16"/>
      <c r="E44" s="16"/>
      <c r="F44" s="17"/>
      <c r="G44" s="17"/>
    </row>
    <row r="45" spans="1:9" ht="14.1" customHeight="1" x14ac:dyDescent="0.2">
      <c r="A45" s="38"/>
      <c r="B45" s="16"/>
      <c r="C45" s="16"/>
      <c r="D45" s="16"/>
      <c r="E45" s="16"/>
      <c r="F45" s="17"/>
      <c r="G45" s="17"/>
    </row>
    <row r="46" spans="1:9" ht="14.1" customHeight="1" x14ac:dyDescent="0.2">
      <c r="A46" s="38"/>
      <c r="B46" s="16"/>
      <c r="C46" s="16"/>
      <c r="D46" s="16"/>
      <c r="E46" s="16"/>
      <c r="F46" s="17"/>
      <c r="G46" s="17"/>
    </row>
    <row r="47" spans="1:9" ht="14.1" customHeight="1" x14ac:dyDescent="0.2">
      <c r="A47" s="38"/>
      <c r="B47" s="16"/>
      <c r="C47" s="16"/>
      <c r="D47" s="16"/>
      <c r="E47" s="16"/>
      <c r="F47" s="17"/>
      <c r="G47" s="17"/>
    </row>
    <row r="48" spans="1:9" ht="14.1" customHeight="1" x14ac:dyDescent="0.2">
      <c r="A48" s="38"/>
      <c r="B48" s="16"/>
      <c r="C48" s="16"/>
      <c r="D48" s="16"/>
      <c r="E48" s="16"/>
      <c r="F48" s="17"/>
      <c r="G48" s="17"/>
    </row>
    <row r="49" spans="1:15" ht="14.1" customHeight="1" x14ac:dyDescent="0.2">
      <c r="A49" s="38"/>
      <c r="B49" s="16"/>
      <c r="C49" s="16"/>
      <c r="D49" s="16"/>
      <c r="E49" s="16"/>
      <c r="F49" s="17"/>
      <c r="G49" s="17"/>
    </row>
    <row r="50" spans="1:15" ht="14.1" customHeight="1" x14ac:dyDescent="0.2">
      <c r="A50" s="38"/>
      <c r="B50" s="16"/>
      <c r="C50" s="16"/>
      <c r="D50" s="16"/>
      <c r="E50" s="16"/>
      <c r="F50" s="17"/>
      <c r="G50" s="17"/>
    </row>
    <row r="51" spans="1:15" ht="14.1" customHeight="1" x14ac:dyDescent="0.2">
      <c r="A51" s="38"/>
      <c r="B51" s="16"/>
      <c r="C51" s="16"/>
      <c r="D51" s="16"/>
      <c r="E51" s="16"/>
      <c r="F51" s="17"/>
      <c r="G51" s="17"/>
    </row>
    <row r="52" spans="1:15" ht="14.1" customHeight="1" x14ac:dyDescent="0.2">
      <c r="A52" s="38"/>
      <c r="B52" s="16"/>
      <c r="C52" s="16"/>
      <c r="D52" s="16"/>
      <c r="E52" s="16"/>
      <c r="F52" s="17"/>
      <c r="G52" s="17"/>
    </row>
    <row r="53" spans="1:15" ht="14.1" customHeight="1" thickBot="1" x14ac:dyDescent="0.25">
      <c r="A53" s="1" t="s">
        <v>212</v>
      </c>
      <c r="B53" s="2"/>
      <c r="C53" s="2"/>
      <c r="D53" s="2"/>
      <c r="E53" s="2"/>
      <c r="F53" s="2"/>
      <c r="G53" s="2"/>
    </row>
    <row r="54" spans="1:15" ht="14.1" customHeight="1" x14ac:dyDescent="0.2"/>
    <row r="55" spans="1:15" ht="14.1" customHeight="1" x14ac:dyDescent="0.2"/>
    <row r="59" spans="1:15" ht="15" x14ac:dyDescent="0.2">
      <c r="A59" s="298" t="s">
        <v>256</v>
      </c>
      <c r="B59" s="298"/>
      <c r="C59" s="298"/>
      <c r="D59" s="298"/>
      <c r="E59" s="298"/>
      <c r="F59" s="298"/>
      <c r="G59" s="298"/>
      <c r="I59" s="94" t="s">
        <v>52</v>
      </c>
      <c r="J59" s="79"/>
      <c r="K59" s="79"/>
      <c r="L59" s="80"/>
    </row>
    <row r="60" spans="1:15" x14ac:dyDescent="0.2">
      <c r="I60" s="81"/>
      <c r="J60" s="82" t="s">
        <v>15</v>
      </c>
      <c r="K60" s="82"/>
      <c r="L60" s="83" t="s">
        <v>16</v>
      </c>
    </row>
    <row r="61" spans="1:15" x14ac:dyDescent="0.2">
      <c r="I61" s="84" t="s">
        <v>11</v>
      </c>
      <c r="J61" s="78">
        <v>6.4500886665508128E-2</v>
      </c>
      <c r="K61" s="289"/>
      <c r="L61" s="273">
        <v>2.5744654334395642E-2</v>
      </c>
      <c r="M61" s="39"/>
      <c r="N61" s="23">
        <f>E15/E13</f>
        <v>6.4500886665508128E-2</v>
      </c>
      <c r="O61" s="23">
        <f>G15/G13</f>
        <v>2.5744654334395642E-2</v>
      </c>
    </row>
    <row r="62" spans="1:15" x14ac:dyDescent="0.2">
      <c r="I62" s="84" t="s">
        <v>12</v>
      </c>
      <c r="J62" s="78">
        <v>0.28776928290026921</v>
      </c>
      <c r="K62" s="289"/>
      <c r="L62" s="273">
        <v>0.17757263557288483</v>
      </c>
      <c r="M62" s="39"/>
      <c r="N62" s="23">
        <f>SUM(E20/E13)</f>
        <v>0.28776928290026921</v>
      </c>
      <c r="O62" s="23">
        <f>G20/G13</f>
        <v>0.17757263557288483</v>
      </c>
    </row>
    <row r="63" spans="1:15" x14ac:dyDescent="0.2">
      <c r="I63" s="84" t="s">
        <v>13</v>
      </c>
      <c r="J63" s="78">
        <v>5.9593056947530719E-2</v>
      </c>
      <c r="K63" s="289"/>
      <c r="L63" s="273">
        <v>5.5924495007942582E-2</v>
      </c>
      <c r="M63" s="39"/>
      <c r="N63" s="23">
        <f>E23/E13</f>
        <v>5.9593056947530719E-2</v>
      </c>
      <c r="O63" s="23">
        <f>G23/G13</f>
        <v>5.5924495007942582E-2</v>
      </c>
    </row>
    <row r="64" spans="1:15" x14ac:dyDescent="0.2">
      <c r="I64" s="86" t="s">
        <v>14</v>
      </c>
      <c r="J64" s="274">
        <v>0.58813677348669191</v>
      </c>
      <c r="K64" s="290"/>
      <c r="L64" s="275">
        <v>0.74075821508477691</v>
      </c>
      <c r="M64" s="39"/>
      <c r="N64" s="23">
        <f>E25/E13</f>
        <v>0.58813677348669191</v>
      </c>
      <c r="O64" s="23">
        <f>G25/G13</f>
        <v>0.74075821508477691</v>
      </c>
    </row>
    <row r="65" spans="9:13" x14ac:dyDescent="0.2">
      <c r="I65" s="24"/>
      <c r="J65" s="39"/>
      <c r="K65" s="39"/>
      <c r="L65" s="39"/>
      <c r="M65" s="39"/>
    </row>
    <row r="66" spans="9:13" x14ac:dyDescent="0.2">
      <c r="I66" s="25"/>
      <c r="J66" s="39"/>
      <c r="K66" s="39"/>
      <c r="L66" s="39"/>
      <c r="M66" s="39"/>
    </row>
    <row r="67" spans="9:13" x14ac:dyDescent="0.2">
      <c r="I67" s="25"/>
      <c r="J67" s="39"/>
      <c r="K67" s="39"/>
      <c r="L67" s="39"/>
      <c r="M67" s="39"/>
    </row>
    <row r="68" spans="9:13" x14ac:dyDescent="0.2">
      <c r="I68" s="24"/>
      <c r="J68" s="39"/>
      <c r="K68" s="39"/>
      <c r="L68" s="39"/>
      <c r="M68" s="39"/>
    </row>
    <row r="69" spans="9:13" x14ac:dyDescent="0.2">
      <c r="I69" s="24"/>
      <c r="J69" s="39"/>
      <c r="K69" s="39"/>
      <c r="L69" s="39"/>
      <c r="M69" s="39"/>
    </row>
    <row r="70" spans="9:13" x14ac:dyDescent="0.2">
      <c r="I70" s="24"/>
      <c r="J70" s="39"/>
      <c r="K70" s="39"/>
      <c r="L70" s="39"/>
      <c r="M70" s="39"/>
    </row>
    <row r="71" spans="9:13" x14ac:dyDescent="0.2">
      <c r="I71" s="24"/>
      <c r="J71" s="39"/>
      <c r="K71" s="39"/>
      <c r="L71" s="39"/>
      <c r="M71" s="39"/>
    </row>
    <row r="72" spans="9:13" x14ac:dyDescent="0.2">
      <c r="I72" s="24"/>
      <c r="J72" s="39"/>
      <c r="K72" s="39"/>
      <c r="L72" s="39"/>
      <c r="M72" s="39"/>
    </row>
    <row r="73" spans="9:13" x14ac:dyDescent="0.2">
      <c r="I73" s="24"/>
      <c r="J73" s="39"/>
      <c r="K73" s="39"/>
      <c r="L73" s="39"/>
      <c r="M73" s="39"/>
    </row>
    <row r="74" spans="9:13" x14ac:dyDescent="0.2">
      <c r="I74" s="24"/>
      <c r="J74" s="39"/>
      <c r="K74" s="39"/>
      <c r="L74" s="39"/>
      <c r="M74" s="39"/>
    </row>
    <row r="75" spans="9:13" x14ac:dyDescent="0.2">
      <c r="I75" s="24"/>
      <c r="J75" s="39"/>
      <c r="K75" s="39"/>
      <c r="L75" s="39"/>
      <c r="M75" s="39"/>
    </row>
    <row r="76" spans="9:13" x14ac:dyDescent="0.2">
      <c r="I76" s="40"/>
      <c r="J76" s="39"/>
      <c r="K76" s="39"/>
      <c r="L76" s="39"/>
    </row>
    <row r="84" spans="1:7" ht="15" x14ac:dyDescent="0.2">
      <c r="A84" s="298"/>
      <c r="B84" s="298"/>
      <c r="C84" s="298"/>
      <c r="D84" s="298"/>
      <c r="E84" s="298"/>
      <c r="F84" s="298"/>
      <c r="G84" s="298"/>
    </row>
  </sheetData>
  <mergeCells count="2">
    <mergeCell ref="A59:G59"/>
    <mergeCell ref="A84:G84"/>
  </mergeCells>
  <phoneticPr fontId="4" type="noConversion"/>
  <hyperlinks>
    <hyperlink ref="J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zoomScaleSheetLayoutView="40" workbookViewId="0">
      <selection activeCell="K2" sqref="K2"/>
    </sheetView>
  </sheetViews>
  <sheetFormatPr baseColWidth="10" defaultColWidth="11.5703125" defaultRowHeight="16.5" customHeight="1" x14ac:dyDescent="0.2"/>
  <cols>
    <col min="1" max="1" width="30" style="4" customWidth="1"/>
    <col min="2" max="2" width="9.5703125" style="4" customWidth="1"/>
    <col min="3" max="6" width="10" style="4" customWidth="1"/>
    <col min="7" max="7" width="2.140625" style="4" customWidth="1"/>
    <col min="8" max="8" width="10.42578125" style="4" customWidth="1"/>
    <col min="9" max="9" width="4.28515625" style="4" customWidth="1"/>
    <col min="10" max="10" width="11.5703125" style="4" customWidth="1"/>
    <col min="11" max="11" width="11.5703125" style="4"/>
    <col min="12" max="12" width="24.140625" style="4" customWidth="1"/>
    <col min="13" max="16384" width="11.5703125" style="4"/>
  </cols>
  <sheetData>
    <row r="1" spans="1:1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77"/>
      <c r="B2" s="50"/>
      <c r="C2" s="50"/>
      <c r="D2" s="50"/>
      <c r="E2" s="50"/>
      <c r="F2" s="50"/>
      <c r="G2" s="18"/>
      <c r="H2" s="18"/>
      <c r="K2" s="270" t="s">
        <v>251</v>
      </c>
    </row>
    <row r="3" spans="1:11" ht="14.1" customHeight="1" x14ac:dyDescent="0.2">
      <c r="A3" s="55" t="s">
        <v>222</v>
      </c>
      <c r="B3" s="50"/>
      <c r="C3" s="50"/>
      <c r="D3" s="50"/>
      <c r="E3" s="50"/>
      <c r="F3" s="50"/>
      <c r="G3" s="18"/>
      <c r="H3" s="18"/>
    </row>
    <row r="4" spans="1:11" ht="14.1" customHeight="1" x14ac:dyDescent="0.2">
      <c r="A4" s="6"/>
    </row>
    <row r="5" spans="1:11" ht="14.1" customHeight="1" x14ac:dyDescent="0.2">
      <c r="A5" s="41"/>
      <c r="B5" s="10" t="s">
        <v>7</v>
      </c>
      <c r="C5" s="10"/>
      <c r="D5" s="10"/>
      <c r="E5" s="10"/>
      <c r="F5" s="10"/>
      <c r="G5" s="10"/>
      <c r="H5" s="10" t="s">
        <v>8</v>
      </c>
    </row>
    <row r="6" spans="1:11" ht="14.1" customHeight="1" x14ac:dyDescent="0.2">
      <c r="A6" s="42"/>
      <c r="B6" s="160">
        <v>2012</v>
      </c>
      <c r="C6" s="160">
        <v>2013</v>
      </c>
      <c r="D6" s="160">
        <v>2014</v>
      </c>
      <c r="E6" s="160">
        <v>2015</v>
      </c>
      <c r="F6" s="160" t="s">
        <v>271</v>
      </c>
      <c r="G6" s="14"/>
      <c r="H6" s="160" t="s">
        <v>271</v>
      </c>
    </row>
    <row r="7" spans="1:11" ht="14.1" customHeight="1" x14ac:dyDescent="0.2">
      <c r="A7" s="9"/>
      <c r="B7" s="125"/>
      <c r="C7" s="125"/>
      <c r="D7" s="125"/>
      <c r="E7" s="125"/>
      <c r="F7" s="125"/>
      <c r="G7" s="181"/>
      <c r="H7" s="181"/>
    </row>
    <row r="8" spans="1:11" ht="14.1" customHeight="1" x14ac:dyDescent="0.2">
      <c r="A8" s="130" t="s">
        <v>156</v>
      </c>
      <c r="B8" s="181">
        <v>4076</v>
      </c>
      <c r="C8" s="181">
        <v>2834</v>
      </c>
      <c r="D8" s="181">
        <v>1549</v>
      </c>
      <c r="E8" s="181">
        <v>1417</v>
      </c>
      <c r="F8" s="181">
        <v>1192</v>
      </c>
      <c r="G8" s="239"/>
      <c r="H8" s="181">
        <v>137978</v>
      </c>
    </row>
    <row r="9" spans="1:11" ht="14.1" customHeight="1" x14ac:dyDescent="0.2">
      <c r="A9" s="130"/>
      <c r="B9" s="181"/>
      <c r="C9" s="181"/>
      <c r="D9" s="181"/>
      <c r="E9" s="239"/>
      <c r="F9" s="239"/>
      <c r="G9" s="239"/>
      <c r="H9" s="239"/>
    </row>
    <row r="10" spans="1:11" ht="14.1" customHeight="1" x14ac:dyDescent="0.2">
      <c r="A10" s="130" t="s">
        <v>157</v>
      </c>
      <c r="B10" s="197"/>
      <c r="C10" s="197"/>
      <c r="D10" s="197"/>
      <c r="E10" s="240"/>
      <c r="F10" s="240"/>
      <c r="G10" s="239"/>
      <c r="H10" s="239"/>
    </row>
    <row r="11" spans="1:11" ht="14.1" customHeight="1" x14ac:dyDescent="0.2">
      <c r="A11" s="199" t="s">
        <v>158</v>
      </c>
      <c r="B11" s="181">
        <v>217</v>
      </c>
      <c r="C11" s="181">
        <v>99</v>
      </c>
      <c r="D11" s="181">
        <v>103</v>
      </c>
      <c r="E11" s="181">
        <v>87</v>
      </c>
      <c r="F11" s="181">
        <v>28</v>
      </c>
      <c r="G11" s="239"/>
      <c r="H11" s="181">
        <v>6933</v>
      </c>
    </row>
    <row r="12" spans="1:11" ht="14.1" customHeight="1" x14ac:dyDescent="0.2">
      <c r="A12" s="199" t="s">
        <v>159</v>
      </c>
      <c r="B12" s="181">
        <v>3859</v>
      </c>
      <c r="C12" s="181">
        <v>2735</v>
      </c>
      <c r="D12" s="181">
        <v>1446</v>
      </c>
      <c r="E12" s="181">
        <v>1330</v>
      </c>
      <c r="F12" s="181">
        <v>1164</v>
      </c>
      <c r="G12" s="239"/>
      <c r="H12" s="197">
        <v>131045</v>
      </c>
    </row>
    <row r="13" spans="1:11" ht="14.1" customHeight="1" x14ac:dyDescent="0.2">
      <c r="A13" s="167" t="s">
        <v>153</v>
      </c>
      <c r="B13" s="197">
        <v>1753</v>
      </c>
      <c r="C13" s="197">
        <v>1550</v>
      </c>
      <c r="D13" s="197">
        <v>749</v>
      </c>
      <c r="E13" s="197">
        <v>714</v>
      </c>
      <c r="F13" s="197">
        <v>593</v>
      </c>
      <c r="G13" s="235"/>
      <c r="H13" s="197">
        <v>87124</v>
      </c>
    </row>
    <row r="14" spans="1:11" ht="14.1" customHeight="1" x14ac:dyDescent="0.2">
      <c r="A14" s="199"/>
      <c r="B14" s="197"/>
      <c r="C14" s="197"/>
      <c r="D14" s="197"/>
      <c r="E14" s="240"/>
      <c r="F14" s="240"/>
      <c r="G14" s="235"/>
      <c r="H14" s="235"/>
    </row>
    <row r="15" spans="1:11" ht="14.1" customHeight="1" x14ac:dyDescent="0.2">
      <c r="A15" s="200" t="s">
        <v>160</v>
      </c>
      <c r="B15" s="197"/>
      <c r="C15" s="197"/>
      <c r="D15" s="197"/>
      <c r="E15" s="197"/>
      <c r="F15" s="240"/>
      <c r="G15" s="235"/>
      <c r="H15" s="235"/>
    </row>
    <row r="16" spans="1:11" ht="14.1" customHeight="1" x14ac:dyDescent="0.2">
      <c r="A16" s="199" t="s">
        <v>161</v>
      </c>
      <c r="B16" s="185">
        <v>3999</v>
      </c>
      <c r="C16" s="185">
        <v>2772</v>
      </c>
      <c r="D16" s="185">
        <v>1505</v>
      </c>
      <c r="E16" s="185">
        <v>1298</v>
      </c>
      <c r="F16" s="185">
        <v>1070</v>
      </c>
      <c r="G16" s="235"/>
      <c r="H16" s="185">
        <v>108196</v>
      </c>
    </row>
    <row r="17" spans="1:10" ht="14.1" customHeight="1" x14ac:dyDescent="0.2">
      <c r="A17" s="199" t="s">
        <v>162</v>
      </c>
      <c r="B17" s="185">
        <v>34</v>
      </c>
      <c r="C17" s="185">
        <v>25</v>
      </c>
      <c r="D17" s="185">
        <v>32</v>
      </c>
      <c r="E17" s="185">
        <v>40</v>
      </c>
      <c r="F17" s="185">
        <v>9</v>
      </c>
      <c r="G17" s="235"/>
      <c r="H17" s="185">
        <v>7500</v>
      </c>
    </row>
    <row r="18" spans="1:10" ht="14.1" customHeight="1" x14ac:dyDescent="0.2">
      <c r="A18" s="199" t="s">
        <v>163</v>
      </c>
      <c r="B18" s="185">
        <v>43</v>
      </c>
      <c r="C18" s="185">
        <v>37</v>
      </c>
      <c r="D18" s="185">
        <v>12</v>
      </c>
      <c r="E18" s="185">
        <v>79</v>
      </c>
      <c r="F18" s="185">
        <v>113</v>
      </c>
      <c r="G18" s="235"/>
      <c r="H18" s="185">
        <v>22282</v>
      </c>
    </row>
    <row r="19" spans="1:10" ht="14.1" customHeight="1" x14ac:dyDescent="0.2">
      <c r="A19" s="199"/>
      <c r="B19" s="18"/>
      <c r="C19" s="18"/>
      <c r="D19" s="197"/>
      <c r="E19" s="197"/>
      <c r="F19" s="197"/>
      <c r="G19" s="196"/>
      <c r="H19" s="235"/>
    </row>
    <row r="20" spans="1:10" ht="14.1" customHeight="1" x14ac:dyDescent="0.2">
      <c r="A20" s="35" t="s">
        <v>155</v>
      </c>
      <c r="B20" s="36"/>
      <c r="C20" s="36"/>
      <c r="D20" s="206"/>
      <c r="E20" s="206"/>
      <c r="F20" s="206"/>
      <c r="G20" s="233"/>
      <c r="H20" s="233"/>
      <c r="J20" s="60"/>
    </row>
    <row r="21" spans="1:10" ht="14.1" customHeight="1" x14ac:dyDescent="0.2">
      <c r="A21" s="77"/>
      <c r="D21" s="172"/>
      <c r="E21" s="172"/>
      <c r="F21" s="172"/>
      <c r="G21" s="172"/>
      <c r="H21" s="172"/>
      <c r="J21" s="60"/>
    </row>
    <row r="22" spans="1:10" ht="16.5" customHeight="1" x14ac:dyDescent="0.2">
      <c r="D22" s="172"/>
      <c r="E22" s="172"/>
      <c r="F22" s="172"/>
      <c r="G22" s="172"/>
      <c r="H22" s="172"/>
      <c r="J22" s="60"/>
    </row>
    <row r="23" spans="1:10" ht="16.5" customHeight="1" x14ac:dyDescent="0.2">
      <c r="D23" s="172"/>
      <c r="E23" s="172"/>
      <c r="F23" s="172"/>
      <c r="G23" s="172"/>
      <c r="H23" s="172"/>
      <c r="J23" s="60"/>
    </row>
    <row r="24" spans="1:10" ht="16.5" customHeight="1" x14ac:dyDescent="0.2">
      <c r="D24" s="172"/>
      <c r="E24" s="172"/>
      <c r="F24" s="172"/>
      <c r="G24" s="172"/>
      <c r="H24" s="172"/>
      <c r="J24" s="60"/>
    </row>
    <row r="25" spans="1:10" ht="16.5" customHeight="1" x14ac:dyDescent="0.2">
      <c r="A25" s="55" t="s">
        <v>223</v>
      </c>
      <c r="B25" s="50"/>
      <c r="C25" s="50"/>
      <c r="D25" s="204"/>
      <c r="E25" s="204"/>
      <c r="F25" s="204"/>
      <c r="G25" s="197"/>
      <c r="H25" s="197"/>
      <c r="J25" s="60"/>
    </row>
    <row r="26" spans="1:10" ht="14.1" customHeight="1" x14ac:dyDescent="0.2">
      <c r="A26" s="6"/>
      <c r="D26" s="172"/>
      <c r="E26" s="172"/>
      <c r="F26" s="172"/>
      <c r="G26" s="172"/>
      <c r="H26" s="172"/>
      <c r="J26" s="60"/>
    </row>
    <row r="27" spans="1:10" ht="14.1" customHeight="1" x14ac:dyDescent="0.2">
      <c r="A27" s="41"/>
      <c r="B27" s="10" t="s">
        <v>7</v>
      </c>
      <c r="C27" s="10"/>
      <c r="D27" s="10"/>
      <c r="E27" s="10"/>
      <c r="F27" s="10"/>
      <c r="G27" s="10"/>
      <c r="H27" s="10" t="s">
        <v>8</v>
      </c>
      <c r="J27" s="60"/>
    </row>
    <row r="28" spans="1:10" ht="14.1" customHeight="1" x14ac:dyDescent="0.2">
      <c r="A28" s="42"/>
      <c r="B28" s="160">
        <v>2012</v>
      </c>
      <c r="C28" s="160">
        <v>2013</v>
      </c>
      <c r="D28" s="160">
        <v>2014</v>
      </c>
      <c r="E28" s="160">
        <v>2015</v>
      </c>
      <c r="F28" s="160" t="s">
        <v>271</v>
      </c>
      <c r="G28" s="160"/>
      <c r="H28" s="160" t="s">
        <v>271</v>
      </c>
      <c r="J28" s="60"/>
    </row>
    <row r="29" spans="1:10" ht="14.1" customHeight="1" x14ac:dyDescent="0.2">
      <c r="A29" s="9"/>
      <c r="B29" s="16"/>
      <c r="C29" s="125"/>
      <c r="D29" s="125"/>
      <c r="E29" s="125"/>
      <c r="F29" s="125"/>
      <c r="G29" s="181"/>
      <c r="H29" s="181"/>
      <c r="J29" s="60"/>
    </row>
    <row r="30" spans="1:10" ht="14.1" customHeight="1" x14ac:dyDescent="0.2">
      <c r="A30" s="130" t="s">
        <v>164</v>
      </c>
      <c r="B30" s="197">
        <v>4593</v>
      </c>
      <c r="C30" s="197">
        <v>5137</v>
      </c>
      <c r="D30" s="197">
        <v>4326</v>
      </c>
      <c r="E30" s="197">
        <v>4514</v>
      </c>
      <c r="F30" s="197">
        <v>3906</v>
      </c>
      <c r="G30" s="239"/>
      <c r="H30" s="197">
        <v>482732</v>
      </c>
      <c r="J30" s="60"/>
    </row>
    <row r="31" spans="1:10" ht="14.1" customHeight="1" x14ac:dyDescent="0.2">
      <c r="A31" s="130"/>
      <c r="B31" s="181"/>
      <c r="C31" s="181"/>
      <c r="D31" s="181"/>
      <c r="E31" s="181"/>
      <c r="F31" s="239"/>
      <c r="G31" s="239"/>
      <c r="H31" s="239"/>
      <c r="J31" s="60"/>
    </row>
    <row r="32" spans="1:10" ht="14.1" customHeight="1" x14ac:dyDescent="0.2">
      <c r="A32" s="130" t="s">
        <v>157</v>
      </c>
      <c r="B32" s="172"/>
      <c r="C32" s="172"/>
      <c r="D32" s="172"/>
      <c r="E32" s="172"/>
      <c r="F32" s="294"/>
      <c r="G32" s="239"/>
      <c r="H32" s="294"/>
      <c r="J32" s="60"/>
    </row>
    <row r="33" spans="1:10" ht="14.1" customHeight="1" x14ac:dyDescent="0.2">
      <c r="A33" s="199" t="s">
        <v>158</v>
      </c>
      <c r="B33" s="197">
        <v>202</v>
      </c>
      <c r="C33" s="197">
        <v>180</v>
      </c>
      <c r="D33" s="197">
        <v>167</v>
      </c>
      <c r="E33" s="197">
        <v>228</v>
      </c>
      <c r="F33" s="197">
        <v>195</v>
      </c>
      <c r="G33" s="239"/>
      <c r="H33" s="197">
        <v>20132</v>
      </c>
      <c r="J33" s="60"/>
    </row>
    <row r="34" spans="1:10" ht="14.1" customHeight="1" x14ac:dyDescent="0.2">
      <c r="A34" s="199" t="s">
        <v>159</v>
      </c>
      <c r="B34" s="197">
        <v>4391</v>
      </c>
      <c r="C34" s="197">
        <v>4957</v>
      </c>
      <c r="D34" s="197">
        <v>4159</v>
      </c>
      <c r="E34" s="197">
        <v>4286</v>
      </c>
      <c r="F34" s="197">
        <v>3711</v>
      </c>
      <c r="G34" s="239"/>
      <c r="H34" s="197">
        <v>462600</v>
      </c>
      <c r="J34" s="60"/>
    </row>
    <row r="35" spans="1:10" ht="14.1" customHeight="1" x14ac:dyDescent="0.2">
      <c r="A35" s="167" t="s">
        <v>153</v>
      </c>
      <c r="B35" s="181">
        <v>2768</v>
      </c>
      <c r="C35" s="181">
        <v>2926</v>
      </c>
      <c r="D35" s="181">
        <v>2591</v>
      </c>
      <c r="E35" s="181">
        <v>2682</v>
      </c>
      <c r="F35" s="181">
        <v>2361</v>
      </c>
      <c r="G35" s="239"/>
      <c r="H35" s="197">
        <v>309778</v>
      </c>
      <c r="J35" s="60"/>
    </row>
    <row r="36" spans="1:10" ht="14.1" customHeight="1" x14ac:dyDescent="0.2">
      <c r="A36" s="167" t="s">
        <v>154</v>
      </c>
      <c r="B36" s="181">
        <v>172</v>
      </c>
      <c r="C36" s="181">
        <v>125</v>
      </c>
      <c r="D36" s="181">
        <v>117</v>
      </c>
      <c r="E36" s="181">
        <v>165</v>
      </c>
      <c r="F36" s="181">
        <v>114</v>
      </c>
      <c r="G36" s="239"/>
      <c r="H36" s="197">
        <v>13949</v>
      </c>
      <c r="J36" s="60"/>
    </row>
    <row r="37" spans="1:10" ht="14.1" customHeight="1" x14ac:dyDescent="0.2">
      <c r="A37" s="167" t="s">
        <v>165</v>
      </c>
      <c r="B37" s="181">
        <v>1451</v>
      </c>
      <c r="C37" s="181">
        <v>1906</v>
      </c>
      <c r="D37" s="181">
        <v>1451</v>
      </c>
      <c r="E37" s="181">
        <v>1439</v>
      </c>
      <c r="F37" s="181">
        <v>1236</v>
      </c>
      <c r="G37" s="239"/>
      <c r="H37" s="181">
        <v>138873</v>
      </c>
      <c r="J37" s="60"/>
    </row>
    <row r="38" spans="1:10" ht="14.1" customHeight="1" x14ac:dyDescent="0.2">
      <c r="A38" s="199"/>
      <c r="B38" s="197"/>
      <c r="C38" s="197"/>
      <c r="D38" s="197"/>
      <c r="E38" s="197"/>
      <c r="F38" s="240"/>
      <c r="G38" s="235"/>
      <c r="H38" s="235"/>
      <c r="J38" s="60"/>
    </row>
    <row r="39" spans="1:10" ht="14.1" customHeight="1" x14ac:dyDescent="0.2">
      <c r="A39" s="200" t="s">
        <v>166</v>
      </c>
      <c r="B39" s="288"/>
      <c r="C39" s="288"/>
      <c r="D39" s="288"/>
      <c r="E39" s="288"/>
      <c r="F39" s="296"/>
      <c r="G39" s="235"/>
      <c r="H39" s="235"/>
      <c r="J39" s="60"/>
    </row>
    <row r="40" spans="1:10" ht="14.1" customHeight="1" x14ac:dyDescent="0.2">
      <c r="A40" s="199" t="s">
        <v>167</v>
      </c>
      <c r="B40" s="185">
        <v>1271</v>
      </c>
      <c r="C40" s="185">
        <v>3106</v>
      </c>
      <c r="D40" s="181">
        <v>3159</v>
      </c>
      <c r="E40" s="181">
        <v>3294</v>
      </c>
      <c r="F40" s="181">
        <v>2792</v>
      </c>
      <c r="G40" s="235"/>
      <c r="H40" s="197">
        <v>418012</v>
      </c>
      <c r="J40" s="60"/>
    </row>
    <row r="41" spans="1:10" ht="14.1" customHeight="1" x14ac:dyDescent="0.2">
      <c r="A41" s="199" t="s">
        <v>168</v>
      </c>
      <c r="B41" s="185">
        <v>1630</v>
      </c>
      <c r="C41" s="185">
        <v>827</v>
      </c>
      <c r="D41" s="197" t="s">
        <v>58</v>
      </c>
      <c r="E41" s="197" t="s">
        <v>58</v>
      </c>
      <c r="F41" s="197" t="s">
        <v>58</v>
      </c>
      <c r="G41" s="235"/>
      <c r="H41" s="197" t="s">
        <v>58</v>
      </c>
      <c r="J41" s="60"/>
    </row>
    <row r="42" spans="1:10" ht="14.1" customHeight="1" x14ac:dyDescent="0.2">
      <c r="A42" s="199" t="s">
        <v>169</v>
      </c>
      <c r="B42" s="185">
        <v>1692</v>
      </c>
      <c r="C42" s="185">
        <v>1204</v>
      </c>
      <c r="D42" s="181">
        <v>1167</v>
      </c>
      <c r="E42" s="181">
        <v>1220</v>
      </c>
      <c r="F42" s="181">
        <v>1114</v>
      </c>
      <c r="G42" s="235"/>
      <c r="H42" s="197">
        <v>64720</v>
      </c>
      <c r="J42" s="60"/>
    </row>
    <row r="43" spans="1:10" ht="14.1" customHeight="1" x14ac:dyDescent="0.2">
      <c r="A43" s="199"/>
      <c r="B43" s="18"/>
      <c r="C43" s="18"/>
      <c r="D43" s="197"/>
      <c r="E43" s="197"/>
      <c r="F43" s="197"/>
      <c r="G43" s="196"/>
      <c r="H43" s="185"/>
      <c r="J43" s="60"/>
    </row>
    <row r="44" spans="1:10" ht="14.1" customHeight="1" x14ac:dyDescent="0.2">
      <c r="A44" s="35" t="s">
        <v>155</v>
      </c>
      <c r="B44" s="36"/>
      <c r="C44" s="36"/>
      <c r="D44" s="36"/>
      <c r="E44" s="36"/>
      <c r="F44" s="36"/>
      <c r="G44" s="37"/>
      <c r="H44" s="37"/>
      <c r="J44" s="60"/>
    </row>
    <row r="45" spans="1:10" ht="14.1" customHeight="1" x14ac:dyDescent="0.2">
      <c r="A45" s="77"/>
      <c r="J45" s="60"/>
    </row>
    <row r="46" spans="1:10" ht="16.5" customHeight="1" x14ac:dyDescent="0.2">
      <c r="J46" s="60"/>
    </row>
    <row r="47" spans="1:10" ht="16.5" customHeight="1" x14ac:dyDescent="0.2">
      <c r="J47" s="60"/>
    </row>
    <row r="48" spans="1:10" ht="16.5" customHeight="1" x14ac:dyDescent="0.2">
      <c r="J48" s="60"/>
    </row>
    <row r="49" spans="10:10" ht="16.5" customHeight="1" x14ac:dyDescent="0.2">
      <c r="J49" s="60"/>
    </row>
    <row r="50" spans="10:10" ht="16.5" customHeight="1" x14ac:dyDescent="0.2">
      <c r="J50" s="60"/>
    </row>
    <row r="51" spans="10:10" ht="16.5" customHeight="1" x14ac:dyDescent="0.2">
      <c r="J51" s="60"/>
    </row>
    <row r="52" spans="10:10" ht="16.5" customHeight="1" x14ac:dyDescent="0.2">
      <c r="J52" s="60"/>
    </row>
    <row r="53" spans="10:10" ht="16.5" customHeight="1" x14ac:dyDescent="0.2">
      <c r="J53" s="60"/>
    </row>
    <row r="54" spans="10:10" ht="16.5" customHeight="1" x14ac:dyDescent="0.2">
      <c r="J54" s="60"/>
    </row>
    <row r="55" spans="10:10" ht="16.5" customHeight="1" x14ac:dyDescent="0.2">
      <c r="J55" s="60"/>
    </row>
    <row r="56" spans="10:10" ht="16.5" customHeight="1" x14ac:dyDescent="0.2">
      <c r="J56" s="60"/>
    </row>
    <row r="57" spans="10:10" ht="16.5" customHeight="1" x14ac:dyDescent="0.2">
      <c r="J57" s="60"/>
    </row>
    <row r="58" spans="10:10" ht="16.5" customHeight="1" x14ac:dyDescent="0.2">
      <c r="J58" s="60"/>
    </row>
    <row r="59" spans="10:10" ht="16.5" customHeight="1" x14ac:dyDescent="0.2">
      <c r="J59" s="60"/>
    </row>
    <row r="60" spans="10:10" ht="16.5" customHeight="1" x14ac:dyDescent="0.2">
      <c r="J60" s="60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Normal="100" zoomScaleSheetLayoutView="40" workbookViewId="0">
      <selection activeCell="K2" sqref="K2"/>
    </sheetView>
  </sheetViews>
  <sheetFormatPr baseColWidth="10" defaultColWidth="11.5703125" defaultRowHeight="16.5" customHeight="1" x14ac:dyDescent="0.2"/>
  <cols>
    <col min="1" max="1" width="35.5703125" style="4" customWidth="1"/>
    <col min="2" max="2" width="9.5703125" style="4" customWidth="1"/>
    <col min="3" max="3" width="8.5703125" style="4" customWidth="1"/>
    <col min="4" max="4" width="8" style="4" customWidth="1"/>
    <col min="5" max="5" width="10" style="4" customWidth="1"/>
    <col min="6" max="6" width="8.7109375" style="4" customWidth="1"/>
    <col min="7" max="7" width="1.85546875" style="4" customWidth="1"/>
    <col min="8" max="8" width="8.85546875" style="4" customWidth="1"/>
    <col min="9" max="9" width="4.28515625" style="4" customWidth="1"/>
    <col min="10" max="10" width="11.5703125" style="4" customWidth="1"/>
    <col min="11" max="16384" width="11.5703125" style="4"/>
  </cols>
  <sheetData>
    <row r="1" spans="1:1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67"/>
      <c r="B2" s="8"/>
      <c r="C2" s="8"/>
      <c r="D2" s="8"/>
      <c r="E2" s="8"/>
      <c r="F2" s="8"/>
      <c r="G2" s="8"/>
      <c r="H2" s="8"/>
      <c r="K2" s="270" t="s">
        <v>251</v>
      </c>
    </row>
    <row r="3" spans="1:11" ht="14.1" customHeight="1" x14ac:dyDescent="0.2">
      <c r="A3" s="67" t="s">
        <v>215</v>
      </c>
      <c r="B3" s="8"/>
      <c r="C3" s="8"/>
      <c r="D3" s="8"/>
      <c r="E3" s="8"/>
      <c r="F3" s="8"/>
      <c r="G3" s="8"/>
      <c r="H3" s="8"/>
    </row>
    <row r="4" spans="1:11" ht="14.1" customHeight="1" x14ac:dyDescent="0.2">
      <c r="A4" s="67"/>
      <c r="B4" s="8"/>
      <c r="C4" s="8"/>
      <c r="D4" s="8"/>
      <c r="E4" s="8"/>
      <c r="F4" s="8"/>
      <c r="G4" s="8"/>
      <c r="H4" s="8"/>
    </row>
    <row r="5" spans="1:11" ht="14.1" customHeight="1" x14ac:dyDescent="0.2">
      <c r="A5" s="55" t="s">
        <v>205</v>
      </c>
      <c r="B5" s="50"/>
      <c r="C5" s="50"/>
      <c r="D5" s="50"/>
      <c r="E5" s="50"/>
      <c r="F5" s="50"/>
      <c r="G5" s="18"/>
      <c r="H5" s="18"/>
    </row>
    <row r="6" spans="1:11" ht="14.1" customHeight="1" x14ac:dyDescent="0.2">
      <c r="A6" s="6"/>
    </row>
    <row r="7" spans="1:11" ht="14.1" customHeight="1" x14ac:dyDescent="0.2">
      <c r="A7" s="41"/>
      <c r="B7" s="10" t="s">
        <v>7</v>
      </c>
      <c r="C7" s="10"/>
      <c r="D7" s="10"/>
      <c r="E7" s="10"/>
      <c r="F7" s="10"/>
      <c r="G7" s="10"/>
      <c r="H7" s="10" t="s">
        <v>8</v>
      </c>
    </row>
    <row r="8" spans="1:11" ht="14.1" customHeight="1" x14ac:dyDescent="0.2">
      <c r="A8" s="42"/>
      <c r="B8" s="160">
        <v>2012</v>
      </c>
      <c r="C8" s="160">
        <v>2013</v>
      </c>
      <c r="D8" s="160">
        <v>2014</v>
      </c>
      <c r="E8" s="160">
        <v>2015</v>
      </c>
      <c r="F8" s="160">
        <v>2016</v>
      </c>
      <c r="G8" s="14"/>
      <c r="H8" s="160">
        <v>2016</v>
      </c>
    </row>
    <row r="9" spans="1:11" ht="12.6" customHeight="1" x14ac:dyDescent="0.2">
      <c r="A9" s="9"/>
      <c r="B9" s="16"/>
      <c r="C9" s="16"/>
      <c r="D9" s="16"/>
      <c r="E9" s="16"/>
      <c r="F9" s="16"/>
      <c r="G9" s="17"/>
      <c r="H9" s="17"/>
    </row>
    <row r="10" spans="1:11" ht="12.6" customHeight="1" x14ac:dyDescent="0.2">
      <c r="A10" s="130" t="s">
        <v>170</v>
      </c>
      <c r="B10" s="197">
        <v>17657</v>
      </c>
      <c r="C10" s="197">
        <v>20062</v>
      </c>
      <c r="D10" s="197">
        <v>16961</v>
      </c>
      <c r="E10" s="197">
        <v>20015</v>
      </c>
      <c r="F10" s="197">
        <v>17345</v>
      </c>
      <c r="G10" s="240"/>
      <c r="H10" s="197">
        <v>1687703</v>
      </c>
      <c r="I10" s="172"/>
      <c r="J10" s="172"/>
    </row>
    <row r="11" spans="1:11" s="267" customFormat="1" ht="12.6" customHeight="1" x14ac:dyDescent="0.2">
      <c r="A11" s="130"/>
      <c r="B11" s="197"/>
      <c r="C11" s="197"/>
      <c r="D11" s="197"/>
      <c r="E11" s="197"/>
      <c r="F11" s="240"/>
      <c r="G11" s="240"/>
      <c r="H11" s="240"/>
      <c r="I11" s="172"/>
      <c r="J11" s="172"/>
    </row>
    <row r="12" spans="1:11" ht="12.6" customHeight="1" x14ac:dyDescent="0.2">
      <c r="A12" s="130" t="s">
        <v>157</v>
      </c>
      <c r="B12" s="181"/>
      <c r="C12" s="181"/>
      <c r="D12" s="181"/>
      <c r="E12" s="239"/>
      <c r="F12" s="239"/>
      <c r="G12" s="239"/>
      <c r="H12" s="239"/>
      <c r="I12" s="172"/>
      <c r="J12" s="172"/>
    </row>
    <row r="13" spans="1:11" ht="12.6" customHeight="1" x14ac:dyDescent="0.2">
      <c r="A13" s="199" t="s">
        <v>158</v>
      </c>
      <c r="B13" s="181">
        <v>6850</v>
      </c>
      <c r="C13" s="181">
        <v>7123</v>
      </c>
      <c r="D13" s="181">
        <v>6455</v>
      </c>
      <c r="E13" s="181">
        <v>6969</v>
      </c>
      <c r="F13" s="181">
        <v>6293</v>
      </c>
      <c r="G13" s="239"/>
      <c r="H13" s="181">
        <v>360515</v>
      </c>
      <c r="I13" s="172"/>
      <c r="J13" s="172"/>
    </row>
    <row r="14" spans="1:11" ht="12.6" customHeight="1" x14ac:dyDescent="0.2">
      <c r="A14" s="199" t="s">
        <v>159</v>
      </c>
      <c r="B14" s="181">
        <v>10807</v>
      </c>
      <c r="C14" s="181">
        <v>12939</v>
      </c>
      <c r="D14" s="181">
        <v>10506</v>
      </c>
      <c r="E14" s="181">
        <v>13046</v>
      </c>
      <c r="F14" s="181">
        <v>11052</v>
      </c>
      <c r="G14" s="239"/>
      <c r="H14" s="181">
        <v>1327188</v>
      </c>
      <c r="I14" s="172"/>
      <c r="J14" s="172"/>
    </row>
    <row r="15" spans="1:11" ht="12.6" customHeight="1" x14ac:dyDescent="0.2">
      <c r="A15" s="167" t="s">
        <v>153</v>
      </c>
      <c r="B15" s="197">
        <v>5481</v>
      </c>
      <c r="C15" s="197">
        <v>6410</v>
      </c>
      <c r="D15" s="197">
        <v>5114</v>
      </c>
      <c r="E15" s="197">
        <v>6112</v>
      </c>
      <c r="F15" s="197">
        <v>5634</v>
      </c>
      <c r="G15" s="240"/>
      <c r="H15" s="197">
        <v>770072</v>
      </c>
      <c r="I15" s="172"/>
      <c r="J15" s="172"/>
    </row>
    <row r="16" spans="1:11" ht="12.6" customHeight="1" x14ac:dyDescent="0.2">
      <c r="A16" s="167" t="s">
        <v>154</v>
      </c>
      <c r="B16" s="197">
        <v>717</v>
      </c>
      <c r="C16" s="197">
        <v>735</v>
      </c>
      <c r="D16" s="197">
        <v>525</v>
      </c>
      <c r="E16" s="197">
        <v>601</v>
      </c>
      <c r="F16" s="197">
        <v>498</v>
      </c>
      <c r="G16" s="239"/>
      <c r="H16" s="197">
        <v>65036</v>
      </c>
      <c r="I16" s="172"/>
      <c r="J16" s="172"/>
    </row>
    <row r="17" spans="1:11" ht="12.6" customHeight="1" x14ac:dyDescent="0.2">
      <c r="A17" s="167" t="s">
        <v>171</v>
      </c>
      <c r="B17" s="181">
        <v>4609</v>
      </c>
      <c r="C17" s="181">
        <v>5794</v>
      </c>
      <c r="D17" s="181">
        <v>4867</v>
      </c>
      <c r="E17" s="181">
        <v>6333</v>
      </c>
      <c r="F17" s="181">
        <v>4920</v>
      </c>
      <c r="G17" s="239"/>
      <c r="H17" s="181">
        <v>492080</v>
      </c>
      <c r="I17" s="172"/>
      <c r="J17" s="172"/>
    </row>
    <row r="18" spans="1:11" ht="12.6" customHeight="1" x14ac:dyDescent="0.2">
      <c r="A18" s="200" t="s">
        <v>172</v>
      </c>
      <c r="B18" s="181"/>
      <c r="C18" s="181"/>
      <c r="D18" s="181"/>
      <c r="E18" s="239"/>
      <c r="F18" s="239"/>
      <c r="G18" s="239"/>
      <c r="H18" s="239"/>
      <c r="I18" s="172"/>
      <c r="J18" s="172"/>
    </row>
    <row r="19" spans="1:11" ht="12.6" customHeight="1" x14ac:dyDescent="0.2">
      <c r="A19" s="199" t="s">
        <v>158</v>
      </c>
      <c r="B19" s="197">
        <v>6850</v>
      </c>
      <c r="C19" s="197">
        <v>7123</v>
      </c>
      <c r="D19" s="197">
        <v>6455</v>
      </c>
      <c r="E19" s="197">
        <v>6969</v>
      </c>
      <c r="F19" s="197">
        <v>6293</v>
      </c>
      <c r="G19" s="240"/>
      <c r="H19" s="197">
        <v>360515</v>
      </c>
      <c r="I19" s="172"/>
      <c r="J19" s="172"/>
    </row>
    <row r="20" spans="1:11" ht="12.6" customHeight="1" x14ac:dyDescent="0.2">
      <c r="A20" s="201" t="s">
        <v>173</v>
      </c>
      <c r="B20" s="197">
        <v>1901</v>
      </c>
      <c r="C20" s="197">
        <v>2514</v>
      </c>
      <c r="D20" s="197">
        <v>2574</v>
      </c>
      <c r="E20" s="197">
        <v>2846</v>
      </c>
      <c r="F20" s="197">
        <v>2751</v>
      </c>
      <c r="G20" s="239"/>
      <c r="H20" s="197">
        <v>125822</v>
      </c>
      <c r="I20" s="172"/>
      <c r="J20" s="172"/>
    </row>
    <row r="21" spans="1:11" ht="12.6" customHeight="1" x14ac:dyDescent="0.2">
      <c r="A21" s="201" t="s">
        <v>174</v>
      </c>
      <c r="B21" s="181">
        <v>102</v>
      </c>
      <c r="C21" s="181">
        <v>148</v>
      </c>
      <c r="D21" s="181">
        <v>128</v>
      </c>
      <c r="E21" s="181">
        <v>163</v>
      </c>
      <c r="F21" s="181">
        <v>64</v>
      </c>
      <c r="G21" s="239"/>
      <c r="H21" s="181">
        <v>15019</v>
      </c>
      <c r="I21" s="172"/>
      <c r="J21" s="172"/>
    </row>
    <row r="22" spans="1:11" ht="12.6" customHeight="1" x14ac:dyDescent="0.2">
      <c r="A22" s="201" t="s">
        <v>175</v>
      </c>
      <c r="B22" s="181">
        <v>59</v>
      </c>
      <c r="C22" s="181">
        <v>88</v>
      </c>
      <c r="D22" s="181">
        <v>83</v>
      </c>
      <c r="E22" s="181">
        <v>141</v>
      </c>
      <c r="F22" s="181">
        <v>103</v>
      </c>
      <c r="G22" s="239"/>
      <c r="H22" s="181">
        <v>2685</v>
      </c>
      <c r="I22" s="172"/>
      <c r="J22" s="172"/>
    </row>
    <row r="23" spans="1:11" ht="12.6" customHeight="1" x14ac:dyDescent="0.2">
      <c r="A23" s="201" t="s">
        <v>176</v>
      </c>
      <c r="B23" s="181">
        <v>2805</v>
      </c>
      <c r="C23" s="181">
        <v>2509</v>
      </c>
      <c r="D23" s="181">
        <v>2568</v>
      </c>
      <c r="E23" s="181">
        <v>2637</v>
      </c>
      <c r="F23" s="181">
        <v>2386</v>
      </c>
      <c r="G23" s="239"/>
      <c r="H23" s="181">
        <v>147127</v>
      </c>
      <c r="I23" s="172"/>
      <c r="J23" s="172"/>
    </row>
    <row r="24" spans="1:11" ht="12.6" customHeight="1" x14ac:dyDescent="0.2">
      <c r="A24" s="201" t="s">
        <v>4</v>
      </c>
      <c r="B24" s="197">
        <v>1983</v>
      </c>
      <c r="C24" s="197">
        <v>1864</v>
      </c>
      <c r="D24" s="197">
        <v>1102</v>
      </c>
      <c r="E24" s="197">
        <v>1182</v>
      </c>
      <c r="F24" s="197">
        <v>989</v>
      </c>
      <c r="G24" s="240"/>
      <c r="H24" s="197">
        <v>69862</v>
      </c>
      <c r="I24" s="172"/>
      <c r="J24" s="172"/>
    </row>
    <row r="25" spans="1:11" ht="12.6" customHeight="1" x14ac:dyDescent="0.2">
      <c r="A25" s="199" t="s">
        <v>159</v>
      </c>
      <c r="B25" s="197">
        <v>10807</v>
      </c>
      <c r="C25" s="197">
        <v>12939</v>
      </c>
      <c r="D25" s="197">
        <v>10506</v>
      </c>
      <c r="E25" s="197">
        <v>13046</v>
      </c>
      <c r="F25" s="197">
        <v>11052</v>
      </c>
      <c r="G25" s="239"/>
      <c r="H25" s="197">
        <v>1327188</v>
      </c>
      <c r="I25" s="172"/>
      <c r="J25" s="172"/>
      <c r="K25" s="76"/>
    </row>
    <row r="26" spans="1:11" ht="12.6" customHeight="1" x14ac:dyDescent="0.2">
      <c r="A26" s="201" t="s">
        <v>173</v>
      </c>
      <c r="B26" s="181">
        <v>5841</v>
      </c>
      <c r="C26" s="181">
        <v>6093</v>
      </c>
      <c r="D26" s="181">
        <v>5087</v>
      </c>
      <c r="E26" s="181">
        <v>6081</v>
      </c>
      <c r="F26" s="181">
        <v>5649</v>
      </c>
      <c r="G26" s="239"/>
      <c r="H26" s="181">
        <v>702457</v>
      </c>
      <c r="I26" s="172"/>
      <c r="J26" s="172"/>
      <c r="K26" s="76"/>
    </row>
    <row r="27" spans="1:11" ht="12.6" customHeight="1" x14ac:dyDescent="0.2">
      <c r="A27" s="201" t="s">
        <v>174</v>
      </c>
      <c r="B27" s="181">
        <v>108</v>
      </c>
      <c r="C27" s="181">
        <v>106</v>
      </c>
      <c r="D27" s="181">
        <v>112</v>
      </c>
      <c r="E27" s="181">
        <v>110</v>
      </c>
      <c r="F27" s="181">
        <v>114</v>
      </c>
      <c r="G27" s="239"/>
      <c r="H27" s="181">
        <v>28354</v>
      </c>
      <c r="I27" s="172"/>
      <c r="J27" s="172"/>
      <c r="K27" s="76"/>
    </row>
    <row r="28" spans="1:11" ht="12.6" customHeight="1" x14ac:dyDescent="0.2">
      <c r="A28" s="201" t="s">
        <v>175</v>
      </c>
      <c r="B28" s="181">
        <v>26</v>
      </c>
      <c r="C28" s="181">
        <v>31</v>
      </c>
      <c r="D28" s="181">
        <v>30</v>
      </c>
      <c r="E28" s="181">
        <v>17</v>
      </c>
      <c r="F28" s="181">
        <v>15</v>
      </c>
      <c r="G28" s="239"/>
      <c r="H28" s="181">
        <v>3325</v>
      </c>
      <c r="I28" s="172"/>
      <c r="J28" s="172"/>
      <c r="K28" s="76"/>
    </row>
    <row r="29" spans="1:11" ht="12.6" customHeight="1" x14ac:dyDescent="0.2">
      <c r="A29" s="201" t="s">
        <v>176</v>
      </c>
      <c r="B29" s="197">
        <v>2198</v>
      </c>
      <c r="C29" s="197">
        <v>2305</v>
      </c>
      <c r="D29" s="197">
        <v>2203</v>
      </c>
      <c r="E29" s="197">
        <v>2427</v>
      </c>
      <c r="F29" s="197">
        <v>2620</v>
      </c>
      <c r="G29" s="240"/>
      <c r="H29" s="197">
        <v>247000</v>
      </c>
      <c r="I29" s="172"/>
      <c r="J29" s="172"/>
      <c r="K29" s="76"/>
    </row>
    <row r="30" spans="1:11" ht="12.6" customHeight="1" x14ac:dyDescent="0.2">
      <c r="A30" s="201" t="s">
        <v>4</v>
      </c>
      <c r="B30" s="197">
        <v>2634</v>
      </c>
      <c r="C30" s="197">
        <v>4404</v>
      </c>
      <c r="D30" s="197">
        <v>3074</v>
      </c>
      <c r="E30" s="197">
        <v>4411</v>
      </c>
      <c r="F30" s="197">
        <v>2654</v>
      </c>
      <c r="G30" s="239"/>
      <c r="H30" s="197">
        <v>346052</v>
      </c>
      <c r="I30" s="172"/>
      <c r="J30" s="172"/>
      <c r="K30" s="76"/>
    </row>
    <row r="31" spans="1:11" ht="12.6" customHeight="1" x14ac:dyDescent="0.2">
      <c r="A31" s="166" t="s">
        <v>153</v>
      </c>
      <c r="B31" s="197">
        <v>5481</v>
      </c>
      <c r="C31" s="197">
        <v>6410</v>
      </c>
      <c r="D31" s="197">
        <v>5114</v>
      </c>
      <c r="E31" s="197">
        <v>6112</v>
      </c>
      <c r="F31" s="197">
        <v>5634</v>
      </c>
      <c r="G31" s="240"/>
      <c r="H31" s="197">
        <v>770072</v>
      </c>
      <c r="I31" s="172"/>
      <c r="J31" s="172"/>
      <c r="K31" s="76"/>
    </row>
    <row r="32" spans="1:11" ht="12.6" customHeight="1" x14ac:dyDescent="0.2">
      <c r="A32" s="202" t="s">
        <v>173</v>
      </c>
      <c r="B32" s="197">
        <v>2998</v>
      </c>
      <c r="C32" s="197">
        <v>3023</v>
      </c>
      <c r="D32" s="197">
        <v>2249</v>
      </c>
      <c r="E32" s="197">
        <v>2561</v>
      </c>
      <c r="F32" s="197">
        <v>2701</v>
      </c>
      <c r="G32" s="240"/>
      <c r="H32" s="197">
        <v>405385</v>
      </c>
      <c r="I32" s="172"/>
      <c r="J32" s="172"/>
    </row>
    <row r="33" spans="1:10" ht="12.6" customHeight="1" x14ac:dyDescent="0.2">
      <c r="A33" s="202" t="s">
        <v>174</v>
      </c>
      <c r="B33" s="197">
        <v>47</v>
      </c>
      <c r="C33" s="197">
        <v>48</v>
      </c>
      <c r="D33" s="197">
        <v>60</v>
      </c>
      <c r="E33" s="197">
        <v>51</v>
      </c>
      <c r="F33" s="197">
        <v>59</v>
      </c>
      <c r="G33" s="239"/>
      <c r="H33" s="197">
        <v>16148</v>
      </c>
      <c r="I33" s="172"/>
      <c r="J33" s="172"/>
    </row>
    <row r="34" spans="1:10" ht="12.6" customHeight="1" x14ac:dyDescent="0.2">
      <c r="A34" s="202" t="s">
        <v>175</v>
      </c>
      <c r="B34" s="197">
        <v>13</v>
      </c>
      <c r="C34" s="197">
        <v>2</v>
      </c>
      <c r="D34" s="197">
        <v>17</v>
      </c>
      <c r="E34" s="197">
        <v>2</v>
      </c>
      <c r="F34" s="197">
        <v>8</v>
      </c>
      <c r="G34" s="240"/>
      <c r="H34" s="197">
        <v>1313</v>
      </c>
      <c r="I34" s="172"/>
      <c r="J34" s="172"/>
    </row>
    <row r="35" spans="1:10" ht="12.6" customHeight="1" x14ac:dyDescent="0.2">
      <c r="A35" s="202" t="s">
        <v>176</v>
      </c>
      <c r="B35" s="197">
        <v>1212</v>
      </c>
      <c r="C35" s="197">
        <v>1306</v>
      </c>
      <c r="D35" s="197">
        <v>1297</v>
      </c>
      <c r="E35" s="197">
        <v>1374</v>
      </c>
      <c r="F35" s="197">
        <v>1473</v>
      </c>
      <c r="G35" s="239"/>
      <c r="H35" s="197">
        <v>159988</v>
      </c>
      <c r="I35" s="172"/>
      <c r="J35" s="172"/>
    </row>
    <row r="36" spans="1:10" ht="12.6" customHeight="1" x14ac:dyDescent="0.2">
      <c r="A36" s="202" t="s">
        <v>4</v>
      </c>
      <c r="B36" s="197">
        <v>1211</v>
      </c>
      <c r="C36" s="197">
        <v>2031</v>
      </c>
      <c r="D36" s="197">
        <v>1491</v>
      </c>
      <c r="E36" s="197">
        <v>2124</v>
      </c>
      <c r="F36" s="197">
        <v>1393</v>
      </c>
      <c r="G36" s="240"/>
      <c r="H36" s="197">
        <v>187238</v>
      </c>
      <c r="I36" s="172"/>
      <c r="J36" s="172"/>
    </row>
    <row r="37" spans="1:10" ht="12.6" customHeight="1" x14ac:dyDescent="0.2">
      <c r="A37" s="199"/>
      <c r="B37" s="18"/>
      <c r="C37" s="18"/>
      <c r="D37" s="197"/>
      <c r="E37" s="197"/>
      <c r="F37" s="197"/>
      <c r="G37" s="196"/>
      <c r="H37" s="235"/>
      <c r="I37" s="172"/>
      <c r="J37" s="172"/>
    </row>
    <row r="38" spans="1:10" ht="12.6" customHeight="1" x14ac:dyDescent="0.2">
      <c r="A38" s="35" t="s">
        <v>177</v>
      </c>
      <c r="B38" s="36"/>
      <c r="C38" s="36"/>
      <c r="D38" s="36"/>
      <c r="E38" s="36"/>
      <c r="F38" s="36"/>
      <c r="G38" s="37"/>
      <c r="H38" s="37"/>
      <c r="J38" s="60"/>
    </row>
    <row r="39" spans="1:10" s="260" customFormat="1" ht="12.6" customHeight="1" x14ac:dyDescent="0.2">
      <c r="A39" s="62"/>
      <c r="B39" s="16"/>
      <c r="C39" s="16"/>
      <c r="D39" s="16"/>
      <c r="E39" s="16"/>
      <c r="F39" s="16"/>
      <c r="G39" s="17"/>
      <c r="H39" s="17"/>
      <c r="J39" s="60"/>
    </row>
    <row r="40" spans="1:10" s="267" customFormat="1" ht="12.6" customHeight="1" x14ac:dyDescent="0.2">
      <c r="A40" s="62"/>
      <c r="B40" s="16"/>
      <c r="C40" s="16"/>
      <c r="D40" s="16"/>
      <c r="E40" s="16"/>
      <c r="F40" s="16"/>
      <c r="G40" s="17"/>
      <c r="H40" s="17"/>
      <c r="J40" s="60"/>
    </row>
    <row r="41" spans="1:10" ht="14.1" customHeight="1" x14ac:dyDescent="0.2">
      <c r="A41" s="55" t="s">
        <v>206</v>
      </c>
      <c r="B41" s="50"/>
      <c r="C41" s="50"/>
      <c r="D41" s="50"/>
      <c r="E41" s="50"/>
      <c r="F41" s="50"/>
      <c r="G41" s="18"/>
      <c r="H41" s="18"/>
      <c r="J41" s="60"/>
    </row>
    <row r="42" spans="1:10" ht="14.1" customHeight="1" x14ac:dyDescent="0.2">
      <c r="A42" s="6"/>
      <c r="J42" s="60"/>
    </row>
    <row r="43" spans="1:10" ht="14.1" customHeight="1" x14ac:dyDescent="0.2">
      <c r="A43" s="41"/>
      <c r="B43" s="10" t="s">
        <v>7</v>
      </c>
      <c r="C43" s="10"/>
      <c r="D43" s="10"/>
      <c r="E43" s="10"/>
      <c r="F43" s="10"/>
      <c r="G43" s="10"/>
      <c r="H43" s="10" t="s">
        <v>8</v>
      </c>
      <c r="J43" s="60"/>
    </row>
    <row r="44" spans="1:10" ht="14.1" customHeight="1" x14ac:dyDescent="0.2">
      <c r="A44" s="42"/>
      <c r="B44" s="160">
        <v>2012</v>
      </c>
      <c r="C44" s="160">
        <v>2013</v>
      </c>
      <c r="D44" s="160">
        <v>2014</v>
      </c>
      <c r="E44" s="160">
        <v>2015</v>
      </c>
      <c r="F44" s="160">
        <v>2016</v>
      </c>
      <c r="G44" s="14"/>
      <c r="H44" s="160">
        <v>2016</v>
      </c>
      <c r="J44" s="60"/>
    </row>
    <row r="45" spans="1:10" ht="12.6" customHeight="1" x14ac:dyDescent="0.2">
      <c r="A45" s="9"/>
      <c r="B45" s="16"/>
      <c r="C45" s="16"/>
      <c r="D45" s="16"/>
      <c r="E45" s="16"/>
      <c r="F45" s="16"/>
      <c r="G45" s="17"/>
      <c r="H45" s="17"/>
      <c r="J45" s="60"/>
    </row>
    <row r="46" spans="1:10" ht="12.6" customHeight="1" x14ac:dyDescent="0.2">
      <c r="A46" s="130" t="s">
        <v>178</v>
      </c>
      <c r="B46" s="197">
        <v>2998</v>
      </c>
      <c r="C46" s="197">
        <v>3023</v>
      </c>
      <c r="D46" s="197">
        <v>2249</v>
      </c>
      <c r="E46" s="197">
        <v>2561</v>
      </c>
      <c r="F46" s="197">
        <v>2701</v>
      </c>
      <c r="G46" s="240"/>
      <c r="H46" s="197">
        <v>405385</v>
      </c>
      <c r="J46" s="60"/>
    </row>
    <row r="47" spans="1:10" s="267" customFormat="1" ht="12.6" customHeight="1" x14ac:dyDescent="0.2">
      <c r="A47" s="130"/>
      <c r="B47" s="197"/>
      <c r="C47" s="197"/>
      <c r="D47" s="197"/>
      <c r="E47" s="197"/>
      <c r="F47" s="240"/>
      <c r="G47" s="240"/>
      <c r="H47" s="240"/>
      <c r="J47" s="60"/>
    </row>
    <row r="48" spans="1:10" ht="12.6" customHeight="1" x14ac:dyDescent="0.2">
      <c r="A48" s="130" t="s">
        <v>179</v>
      </c>
      <c r="B48" s="197"/>
      <c r="C48" s="197"/>
      <c r="D48" s="197"/>
      <c r="E48" s="240"/>
      <c r="F48" s="240"/>
      <c r="G48" s="240"/>
      <c r="H48" s="240"/>
      <c r="J48" s="60"/>
    </row>
    <row r="49" spans="1:10" ht="12.6" customHeight="1" x14ac:dyDescent="0.2">
      <c r="A49" s="203" t="s">
        <v>180</v>
      </c>
      <c r="B49" s="197">
        <v>2545</v>
      </c>
      <c r="C49" s="197">
        <v>2775</v>
      </c>
      <c r="D49" s="197">
        <v>1921</v>
      </c>
      <c r="E49" s="197">
        <v>2144</v>
      </c>
      <c r="F49" s="197">
        <v>2347</v>
      </c>
      <c r="G49" s="240"/>
      <c r="H49" s="197">
        <v>363826</v>
      </c>
      <c r="J49" s="60"/>
    </row>
    <row r="50" spans="1:10" ht="12.6" customHeight="1" x14ac:dyDescent="0.2">
      <c r="A50" s="203" t="s">
        <v>181</v>
      </c>
      <c r="B50" s="197">
        <v>453</v>
      </c>
      <c r="C50" s="197">
        <v>248</v>
      </c>
      <c r="D50" s="197">
        <v>328</v>
      </c>
      <c r="E50" s="197">
        <v>417</v>
      </c>
      <c r="F50" s="197">
        <v>354</v>
      </c>
      <c r="G50" s="240"/>
      <c r="H50" s="197">
        <v>41559</v>
      </c>
      <c r="J50" s="60"/>
    </row>
    <row r="51" spans="1:10" ht="12.6" customHeight="1" x14ac:dyDescent="0.2">
      <c r="A51" s="200" t="s">
        <v>182</v>
      </c>
      <c r="B51" s="197"/>
      <c r="C51" s="197"/>
      <c r="D51" s="197"/>
      <c r="E51" s="240"/>
      <c r="F51" s="240"/>
      <c r="G51" s="240"/>
      <c r="H51" s="240"/>
      <c r="J51" s="60"/>
    </row>
    <row r="52" spans="1:10" ht="12.6" customHeight="1" x14ac:dyDescent="0.2">
      <c r="A52" s="203" t="s">
        <v>183</v>
      </c>
      <c r="B52" s="197">
        <v>1573</v>
      </c>
      <c r="C52" s="197">
        <v>1755</v>
      </c>
      <c r="D52" s="197">
        <v>926</v>
      </c>
      <c r="E52" s="197">
        <v>811</v>
      </c>
      <c r="F52" s="197">
        <v>639</v>
      </c>
      <c r="G52" s="240"/>
      <c r="H52" s="197">
        <v>75134</v>
      </c>
      <c r="J52" s="60"/>
    </row>
    <row r="53" spans="1:10" ht="12.6" customHeight="1" x14ac:dyDescent="0.2">
      <c r="A53" s="203" t="s">
        <v>184</v>
      </c>
      <c r="B53" s="197">
        <v>1425</v>
      </c>
      <c r="C53" s="197">
        <v>1268</v>
      </c>
      <c r="D53" s="197">
        <v>1323</v>
      </c>
      <c r="E53" s="197">
        <v>1750</v>
      </c>
      <c r="F53" s="197">
        <v>2062</v>
      </c>
      <c r="G53" s="240"/>
      <c r="H53" s="197">
        <v>330251</v>
      </c>
      <c r="J53" s="60"/>
    </row>
    <row r="54" spans="1:10" ht="12.6" customHeight="1" x14ac:dyDescent="0.2">
      <c r="A54" s="199"/>
      <c r="B54" s="18"/>
      <c r="C54" s="18"/>
      <c r="D54" s="18"/>
      <c r="E54" s="18"/>
      <c r="F54" s="18"/>
      <c r="G54" s="23"/>
      <c r="H54" s="163"/>
      <c r="J54" s="60"/>
    </row>
    <row r="55" spans="1:10" ht="12.6" customHeight="1" x14ac:dyDescent="0.2">
      <c r="A55" s="35" t="s">
        <v>177</v>
      </c>
      <c r="B55" s="36"/>
      <c r="C55" s="36"/>
      <c r="D55" s="36"/>
      <c r="E55" s="36"/>
      <c r="F55" s="36"/>
      <c r="G55" s="37"/>
      <c r="H55" s="37"/>
      <c r="J55" s="60"/>
    </row>
    <row r="56" spans="1:10" ht="16.5" customHeight="1" x14ac:dyDescent="0.2">
      <c r="J56" s="60"/>
    </row>
    <row r="57" spans="1:10" ht="16.5" customHeight="1" x14ac:dyDescent="0.2">
      <c r="J57" s="60"/>
    </row>
    <row r="58" spans="1:10" ht="16.5" customHeight="1" x14ac:dyDescent="0.2">
      <c r="J58" s="60"/>
    </row>
    <row r="59" spans="1:10" ht="16.5" customHeight="1" x14ac:dyDescent="0.2">
      <c r="J59" s="60"/>
    </row>
    <row r="60" spans="1:10" ht="16.5" customHeight="1" x14ac:dyDescent="0.2">
      <c r="J60" s="60"/>
    </row>
    <row r="61" spans="1:10" ht="16.5" customHeight="1" x14ac:dyDescent="0.2">
      <c r="J61" s="60"/>
    </row>
    <row r="62" spans="1:10" ht="16.5" customHeight="1" x14ac:dyDescent="0.2">
      <c r="J62" s="60"/>
    </row>
    <row r="63" spans="1:10" ht="16.5" customHeight="1" x14ac:dyDescent="0.2">
      <c r="J63" s="60"/>
    </row>
    <row r="64" spans="1:10" ht="16.5" customHeight="1" x14ac:dyDescent="0.2">
      <c r="J64" s="60"/>
    </row>
    <row r="65" spans="10:10" ht="16.5" customHeight="1" x14ac:dyDescent="0.2">
      <c r="J65" s="60"/>
    </row>
    <row r="66" spans="10:10" ht="16.5" customHeight="1" x14ac:dyDescent="0.2">
      <c r="J66" s="60"/>
    </row>
    <row r="67" spans="10:10" ht="16.5" customHeight="1" x14ac:dyDescent="0.2">
      <c r="J67" s="60"/>
    </row>
    <row r="68" spans="10:10" ht="16.5" customHeight="1" x14ac:dyDescent="0.2">
      <c r="J68" s="60"/>
    </row>
    <row r="69" spans="10:10" ht="16.5" customHeight="1" x14ac:dyDescent="0.2">
      <c r="J69" s="60"/>
    </row>
    <row r="70" spans="10:10" ht="16.5" customHeight="1" x14ac:dyDescent="0.2">
      <c r="J70" s="60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zoomScaleSheetLayoutView="40" workbookViewId="0">
      <selection activeCell="K2" sqref="K2"/>
    </sheetView>
  </sheetViews>
  <sheetFormatPr baseColWidth="10" defaultColWidth="11.5703125" defaultRowHeight="16.5" customHeight="1" x14ac:dyDescent="0.2"/>
  <cols>
    <col min="1" max="1" width="33.7109375" style="4" customWidth="1"/>
    <col min="2" max="6" width="8.7109375" style="4" customWidth="1"/>
    <col min="7" max="7" width="3.140625" style="4" customWidth="1"/>
    <col min="8" max="8" width="11.7109375" style="4" customWidth="1"/>
    <col min="9" max="9" width="4.28515625" style="4" customWidth="1"/>
    <col min="10" max="16384" width="11.5703125" style="4"/>
  </cols>
  <sheetData>
    <row r="1" spans="1:1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1" ht="12.75" customHeight="1" x14ac:dyDescent="0.2">
      <c r="D2" s="23"/>
      <c r="K2" s="270" t="s">
        <v>251</v>
      </c>
    </row>
    <row r="3" spans="1:11" ht="14.1" customHeight="1" x14ac:dyDescent="0.2">
      <c r="A3" s="55" t="s">
        <v>276</v>
      </c>
      <c r="B3" s="50"/>
      <c r="C3" s="50"/>
      <c r="D3" s="50"/>
      <c r="E3" s="50"/>
      <c r="F3" s="50"/>
      <c r="G3" s="18"/>
      <c r="H3" s="18"/>
    </row>
    <row r="4" spans="1:11" ht="14.1" customHeight="1" x14ac:dyDescent="0.2">
      <c r="A4" s="55"/>
      <c r="B4" s="50"/>
      <c r="C4" s="50"/>
      <c r="D4" s="50"/>
      <c r="E4" s="50"/>
      <c r="F4" s="50"/>
      <c r="G4" s="18"/>
      <c r="H4" s="18"/>
    </row>
    <row r="5" spans="1:11" ht="14.1" customHeight="1" x14ac:dyDescent="0.2">
      <c r="A5" s="41"/>
      <c r="B5" s="10" t="s">
        <v>7</v>
      </c>
      <c r="C5" s="10"/>
      <c r="D5" s="10"/>
      <c r="E5" s="10"/>
      <c r="F5" s="10"/>
      <c r="G5" s="10"/>
      <c r="H5" s="10" t="s">
        <v>8</v>
      </c>
    </row>
    <row r="6" spans="1:11" ht="14.1" customHeight="1" x14ac:dyDescent="0.2">
      <c r="A6" s="42"/>
      <c r="B6" s="160">
        <v>2012</v>
      </c>
      <c r="C6" s="160">
        <v>2013</v>
      </c>
      <c r="D6" s="160">
        <v>2014</v>
      </c>
      <c r="E6" s="160">
        <v>2015</v>
      </c>
      <c r="F6" s="160" t="s">
        <v>271</v>
      </c>
      <c r="G6" s="14"/>
      <c r="H6" s="160" t="s">
        <v>271</v>
      </c>
    </row>
    <row r="7" spans="1:11" ht="8.25" customHeight="1" x14ac:dyDescent="0.2">
      <c r="A7" s="9"/>
      <c r="B7" s="16"/>
      <c r="C7" s="16"/>
      <c r="D7" s="16"/>
      <c r="E7" s="16"/>
      <c r="F7" s="17"/>
      <c r="G7" s="17"/>
      <c r="H7" s="17"/>
    </row>
    <row r="8" spans="1:11" ht="12.95" customHeight="1" x14ac:dyDescent="0.2">
      <c r="A8" s="130" t="s">
        <v>185</v>
      </c>
      <c r="B8" s="185">
        <v>71</v>
      </c>
      <c r="C8" s="185">
        <v>94</v>
      </c>
      <c r="D8" s="185">
        <v>76</v>
      </c>
      <c r="E8" s="185">
        <v>34</v>
      </c>
      <c r="F8" s="185">
        <v>33</v>
      </c>
      <c r="G8" s="235"/>
      <c r="H8" s="185">
        <v>4754</v>
      </c>
    </row>
    <row r="9" spans="1:11" ht="3.75" customHeight="1" x14ac:dyDescent="0.2">
      <c r="A9" s="130"/>
      <c r="B9" s="185"/>
      <c r="C9" s="185"/>
      <c r="D9" s="185"/>
      <c r="E9" s="235"/>
      <c r="F9" s="235"/>
      <c r="G9" s="235"/>
      <c r="H9" s="235"/>
    </row>
    <row r="10" spans="1:11" ht="12.95" customHeight="1" x14ac:dyDescent="0.2">
      <c r="A10" s="64" t="s">
        <v>186</v>
      </c>
      <c r="B10" s="242"/>
      <c r="C10" s="242"/>
      <c r="D10" s="242"/>
      <c r="E10" s="280"/>
      <c r="F10" s="280"/>
      <c r="G10" s="280"/>
      <c r="H10" s="280"/>
    </row>
    <row r="11" spans="1:11" ht="12.95" customHeight="1" x14ac:dyDescent="0.2">
      <c r="A11" s="199" t="s">
        <v>187</v>
      </c>
      <c r="B11" s="185">
        <v>63</v>
      </c>
      <c r="C11" s="185">
        <v>94</v>
      </c>
      <c r="D11" s="185">
        <v>72</v>
      </c>
      <c r="E11" s="185">
        <v>32</v>
      </c>
      <c r="F11" s="185">
        <v>27</v>
      </c>
      <c r="G11" s="235"/>
      <c r="H11" s="185">
        <v>4421</v>
      </c>
      <c r="J11" s="228"/>
    </row>
    <row r="12" spans="1:11" ht="12.95" customHeight="1" x14ac:dyDescent="0.2">
      <c r="A12" s="199" t="s">
        <v>188</v>
      </c>
      <c r="B12" s="185">
        <v>8</v>
      </c>
      <c r="C12" s="205">
        <v>0</v>
      </c>
      <c r="D12" s="205">
        <v>4</v>
      </c>
      <c r="E12" s="205">
        <v>2</v>
      </c>
      <c r="F12" s="205">
        <v>6</v>
      </c>
      <c r="G12" s="235"/>
      <c r="H12" s="185">
        <v>333</v>
      </c>
      <c r="J12" s="228"/>
    </row>
    <row r="13" spans="1:11" ht="5.25" customHeight="1" x14ac:dyDescent="0.2">
      <c r="A13" s="64"/>
      <c r="B13" s="185"/>
      <c r="C13" s="185"/>
      <c r="D13" s="185"/>
      <c r="E13" s="235"/>
      <c r="F13" s="235"/>
      <c r="G13" s="235"/>
      <c r="H13" s="235"/>
      <c r="J13" s="228"/>
    </row>
    <row r="14" spans="1:11" ht="12.95" customHeight="1" x14ac:dyDescent="0.2">
      <c r="A14" s="64" t="s">
        <v>189</v>
      </c>
      <c r="B14" s="185"/>
      <c r="C14" s="185"/>
      <c r="D14" s="185"/>
      <c r="E14" s="235"/>
      <c r="F14" s="235"/>
      <c r="G14" s="235"/>
      <c r="H14" s="235"/>
      <c r="J14" s="228"/>
    </row>
    <row r="15" spans="1:11" ht="12.95" customHeight="1" x14ac:dyDescent="0.2">
      <c r="A15" s="199" t="s">
        <v>190</v>
      </c>
      <c r="B15" s="185">
        <v>14</v>
      </c>
      <c r="C15" s="185">
        <v>13</v>
      </c>
      <c r="D15" s="185">
        <v>7</v>
      </c>
      <c r="E15" s="185">
        <v>2</v>
      </c>
      <c r="F15" s="185">
        <v>1</v>
      </c>
      <c r="G15" s="235"/>
      <c r="H15" s="185">
        <v>683</v>
      </c>
      <c r="J15" s="228"/>
    </row>
    <row r="16" spans="1:11" ht="12.95" customHeight="1" x14ac:dyDescent="0.2">
      <c r="A16" s="199" t="s">
        <v>191</v>
      </c>
      <c r="B16" s="185">
        <v>57</v>
      </c>
      <c r="C16" s="185">
        <v>81</v>
      </c>
      <c r="D16" s="185">
        <v>69</v>
      </c>
      <c r="E16" s="185">
        <v>32</v>
      </c>
      <c r="F16" s="185">
        <v>32</v>
      </c>
      <c r="G16" s="235"/>
      <c r="H16" s="185">
        <v>4071</v>
      </c>
    </row>
    <row r="17" spans="1:8" s="23" customFormat="1" ht="6.75" customHeight="1" x14ac:dyDescent="0.2">
      <c r="B17" s="243"/>
      <c r="C17" s="243"/>
      <c r="D17" s="243"/>
      <c r="E17" s="244"/>
      <c r="F17" s="244"/>
      <c r="G17" s="244"/>
      <c r="H17" s="244"/>
    </row>
    <row r="18" spans="1:8" ht="12.95" customHeight="1" x14ac:dyDescent="0.2">
      <c r="A18" s="64" t="s">
        <v>192</v>
      </c>
      <c r="B18" s="185"/>
      <c r="C18" s="185"/>
      <c r="D18" s="185"/>
      <c r="E18" s="235"/>
      <c r="F18" s="235"/>
      <c r="G18" s="235"/>
      <c r="H18" s="235"/>
    </row>
    <row r="19" spans="1:8" ht="12.95" customHeight="1" x14ac:dyDescent="0.2">
      <c r="A19" s="199" t="s">
        <v>193</v>
      </c>
      <c r="B19" s="245">
        <v>71</v>
      </c>
      <c r="C19" s="245">
        <v>94</v>
      </c>
      <c r="D19" s="185">
        <v>76</v>
      </c>
      <c r="E19" s="185">
        <v>34</v>
      </c>
      <c r="F19" s="185">
        <v>33</v>
      </c>
      <c r="G19" s="278"/>
      <c r="H19" s="185">
        <v>4743</v>
      </c>
    </row>
    <row r="20" spans="1:8" ht="12.95" customHeight="1" x14ac:dyDescent="0.2">
      <c r="A20" s="199" t="s">
        <v>194</v>
      </c>
      <c r="B20" s="185" t="s">
        <v>58</v>
      </c>
      <c r="C20" s="185" t="s">
        <v>58</v>
      </c>
      <c r="D20" s="185" t="s">
        <v>58</v>
      </c>
      <c r="E20" s="185" t="s">
        <v>58</v>
      </c>
      <c r="F20" s="185" t="s">
        <v>58</v>
      </c>
      <c r="G20" s="278"/>
      <c r="H20" s="185">
        <v>11</v>
      </c>
    </row>
    <row r="21" spans="1:8" ht="5.25" customHeight="1" x14ac:dyDescent="0.2">
      <c r="A21" s="64"/>
      <c r="B21" s="185"/>
      <c r="C21" s="185"/>
      <c r="D21" s="185"/>
      <c r="E21" s="235"/>
      <c r="F21" s="235"/>
      <c r="G21" s="235"/>
      <c r="H21" s="235"/>
    </row>
    <row r="22" spans="1:8" ht="12.95" customHeight="1" x14ac:dyDescent="0.2">
      <c r="A22" s="64" t="s">
        <v>195</v>
      </c>
      <c r="B22" s="185"/>
      <c r="C22" s="185"/>
      <c r="D22" s="185"/>
      <c r="E22" s="235"/>
      <c r="F22" s="235"/>
      <c r="G22" s="235"/>
      <c r="H22" s="235"/>
    </row>
    <row r="23" spans="1:8" ht="12.95" customHeight="1" x14ac:dyDescent="0.2">
      <c r="A23" s="199" t="s">
        <v>196</v>
      </c>
      <c r="B23" s="245">
        <v>1</v>
      </c>
      <c r="C23" s="245">
        <v>7</v>
      </c>
      <c r="D23" s="205">
        <v>13</v>
      </c>
      <c r="E23" s="205">
        <v>5</v>
      </c>
      <c r="F23" s="205">
        <v>7</v>
      </c>
      <c r="G23" s="281"/>
      <c r="H23" s="205">
        <v>674</v>
      </c>
    </row>
    <row r="24" spans="1:8" ht="12.95" customHeight="1" x14ac:dyDescent="0.2">
      <c r="A24" s="199" t="s">
        <v>97</v>
      </c>
      <c r="B24" s="205">
        <f t="shared" ref="B24:E24" si="0">SUM(B25:B28)</f>
        <v>70</v>
      </c>
      <c r="C24" s="205">
        <f t="shared" si="0"/>
        <v>87</v>
      </c>
      <c r="D24" s="205">
        <f t="shared" si="0"/>
        <v>63</v>
      </c>
      <c r="E24" s="205">
        <f t="shared" si="0"/>
        <v>29</v>
      </c>
      <c r="F24" s="205">
        <f t="shared" ref="F24" si="1">SUM(F25:F28)</f>
        <v>26</v>
      </c>
      <c r="G24" s="281"/>
      <c r="H24" s="205">
        <f>SUM(H25:H28)</f>
        <v>4080</v>
      </c>
    </row>
    <row r="25" spans="1:8" ht="12.95" customHeight="1" x14ac:dyDescent="0.2">
      <c r="A25" s="167" t="s">
        <v>197</v>
      </c>
      <c r="B25" s="205">
        <v>1</v>
      </c>
      <c r="C25" s="185" t="s">
        <v>58</v>
      </c>
      <c r="D25" s="205">
        <v>3</v>
      </c>
      <c r="E25" s="185" t="s">
        <v>58</v>
      </c>
      <c r="F25" s="185">
        <v>3</v>
      </c>
      <c r="G25" s="281"/>
      <c r="H25" s="205">
        <v>208</v>
      </c>
    </row>
    <row r="26" spans="1:8" ht="12.95" customHeight="1" x14ac:dyDescent="0.2">
      <c r="A26" s="167" t="s">
        <v>198</v>
      </c>
      <c r="B26" s="205">
        <v>17</v>
      </c>
      <c r="C26" s="205">
        <v>15</v>
      </c>
      <c r="D26" s="205">
        <v>10</v>
      </c>
      <c r="E26" s="205">
        <v>4</v>
      </c>
      <c r="F26" s="205">
        <v>5</v>
      </c>
      <c r="G26" s="281"/>
      <c r="H26" s="205">
        <v>466</v>
      </c>
    </row>
    <row r="27" spans="1:8" ht="12.95" customHeight="1" x14ac:dyDescent="0.2">
      <c r="A27" s="167" t="s">
        <v>199</v>
      </c>
      <c r="B27" s="205">
        <v>51</v>
      </c>
      <c r="C27" s="205">
        <v>69</v>
      </c>
      <c r="D27" s="205">
        <v>48</v>
      </c>
      <c r="E27" s="205">
        <v>23</v>
      </c>
      <c r="F27" s="205">
        <v>18</v>
      </c>
      <c r="G27" s="281"/>
      <c r="H27" s="205">
        <v>3248</v>
      </c>
    </row>
    <row r="28" spans="1:8" ht="12.95" customHeight="1" x14ac:dyDescent="0.2">
      <c r="A28" s="167" t="s">
        <v>200</v>
      </c>
      <c r="B28" s="205">
        <v>1</v>
      </c>
      <c r="C28" s="205">
        <v>3</v>
      </c>
      <c r="D28" s="205">
        <v>2</v>
      </c>
      <c r="E28" s="205">
        <v>2</v>
      </c>
      <c r="F28" s="185" t="s">
        <v>58</v>
      </c>
      <c r="G28" s="281"/>
      <c r="H28" s="205">
        <v>158</v>
      </c>
    </row>
    <row r="29" spans="1:8" ht="7.5" customHeight="1" x14ac:dyDescent="0.2">
      <c r="A29" s="23"/>
      <c r="B29" s="169"/>
      <c r="C29" s="23"/>
      <c r="D29" s="23"/>
      <c r="E29" s="23"/>
      <c r="F29" s="23"/>
      <c r="G29" s="23"/>
      <c r="H29" s="23"/>
    </row>
    <row r="30" spans="1:8" ht="12.95" customHeight="1" x14ac:dyDescent="0.2">
      <c r="A30" s="35" t="s">
        <v>201</v>
      </c>
      <c r="B30" s="36"/>
      <c r="C30" s="36"/>
      <c r="D30" s="36"/>
      <c r="E30" s="36"/>
      <c r="F30" s="36"/>
      <c r="G30" s="37"/>
      <c r="H30" s="37"/>
    </row>
    <row r="31" spans="1:8" ht="14.1" customHeight="1" x14ac:dyDescent="0.2">
      <c r="A31" s="282" t="s">
        <v>236</v>
      </c>
    </row>
    <row r="34" ht="13.5" customHeight="1" x14ac:dyDescent="0.2"/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48" style="23" customWidth="1"/>
    <col min="2" max="2" width="6" style="23" customWidth="1"/>
    <col min="3" max="3" width="6.7109375" style="23" customWidth="1"/>
    <col min="4" max="4" width="8" style="23" bestFit="1" customWidth="1"/>
    <col min="5" max="5" width="1.85546875" style="23" customWidth="1"/>
    <col min="6" max="7" width="6.7109375" style="23" customWidth="1"/>
    <col min="8" max="8" width="8" style="23" bestFit="1" customWidth="1"/>
    <col min="9" max="16384" width="11.42578125" style="23"/>
  </cols>
  <sheetData>
    <row r="1" spans="1:1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4"/>
      <c r="B2" s="4"/>
      <c r="C2" s="4"/>
      <c r="D2" s="4"/>
      <c r="E2" s="4"/>
      <c r="F2" s="4"/>
      <c r="G2" s="4"/>
      <c r="H2" s="4"/>
      <c r="K2" s="270" t="s">
        <v>251</v>
      </c>
    </row>
    <row r="3" spans="1:11" ht="14.1" customHeight="1" x14ac:dyDescent="0.2">
      <c r="A3" s="6" t="s">
        <v>103</v>
      </c>
      <c r="B3" s="4"/>
      <c r="C3" s="4"/>
      <c r="D3" s="4"/>
      <c r="E3" s="4"/>
      <c r="F3" s="4"/>
      <c r="G3" s="4"/>
      <c r="H3" s="4"/>
    </row>
    <row r="4" spans="1:11" ht="14.1" customHeight="1" x14ac:dyDescent="0.2">
      <c r="A4" s="6" t="s">
        <v>50</v>
      </c>
      <c r="B4" s="4"/>
      <c r="C4" s="4"/>
      <c r="D4" s="4"/>
      <c r="E4" s="4"/>
      <c r="F4" s="4"/>
      <c r="G4" s="4"/>
      <c r="H4" s="4"/>
    </row>
    <row r="5" spans="1:11" ht="14.1" customHeight="1" x14ac:dyDescent="0.2">
      <c r="A5" s="6"/>
      <c r="B5" s="4"/>
      <c r="C5" s="4"/>
      <c r="D5" s="4"/>
      <c r="E5" s="4"/>
      <c r="F5" s="4"/>
      <c r="G5" s="4"/>
      <c r="H5" s="4"/>
    </row>
    <row r="6" spans="1:11" ht="14.1" customHeight="1" x14ac:dyDescent="0.2">
      <c r="A6" s="7" t="s">
        <v>49</v>
      </c>
      <c r="B6" s="4"/>
      <c r="C6" s="4"/>
      <c r="D6" s="4"/>
      <c r="E6" s="4"/>
      <c r="F6" s="4"/>
      <c r="G6" s="4"/>
      <c r="H6" s="4"/>
    </row>
    <row r="7" spans="1:11" ht="9.9499999999999993" customHeight="1" x14ac:dyDescent="0.2">
      <c r="A7" s="4"/>
      <c r="B7" s="4"/>
      <c r="C7" s="4"/>
      <c r="D7" s="4"/>
      <c r="E7" s="4"/>
      <c r="F7" s="4"/>
      <c r="G7" s="4"/>
      <c r="H7" s="4"/>
    </row>
    <row r="8" spans="1:11" ht="14.1" customHeight="1" x14ac:dyDescent="0.2">
      <c r="A8" s="41"/>
      <c r="B8" s="10" t="s">
        <v>7</v>
      </c>
      <c r="C8" s="10"/>
      <c r="D8" s="10"/>
      <c r="E8" s="10"/>
      <c r="F8" s="10" t="s">
        <v>8</v>
      </c>
      <c r="G8" s="10"/>
      <c r="H8" s="10"/>
    </row>
    <row r="9" spans="1:11" ht="14.1" customHeight="1" x14ac:dyDescent="0.2">
      <c r="A9" s="42"/>
      <c r="B9" s="15" t="s">
        <v>233</v>
      </c>
      <c r="C9" s="15" t="s">
        <v>254</v>
      </c>
      <c r="D9" s="15" t="s">
        <v>255</v>
      </c>
      <c r="E9" s="14"/>
      <c r="F9" s="15" t="s">
        <v>233</v>
      </c>
      <c r="G9" s="15" t="s">
        <v>254</v>
      </c>
      <c r="H9" s="15" t="s">
        <v>255</v>
      </c>
    </row>
    <row r="10" spans="1:11" ht="14.1" customHeight="1" x14ac:dyDescent="0.2">
      <c r="A10" s="9"/>
      <c r="B10" s="16"/>
      <c r="C10" s="4"/>
      <c r="D10" s="4"/>
      <c r="E10" s="17"/>
      <c r="F10" s="17"/>
      <c r="G10" s="17"/>
      <c r="H10" s="17"/>
    </row>
    <row r="11" spans="1:11" ht="14.1" customHeight="1" x14ac:dyDescent="0.2">
      <c r="A11" s="21" t="s">
        <v>46</v>
      </c>
      <c r="B11" s="237">
        <v>0.68950653415495822</v>
      </c>
      <c r="C11" s="237">
        <v>2.3749435703921336</v>
      </c>
      <c r="D11" s="237">
        <v>1.3780604296138392</v>
      </c>
      <c r="E11" s="237"/>
      <c r="F11" s="237">
        <v>1.2374219129914366</v>
      </c>
      <c r="G11" s="237">
        <v>2.8606273290675119</v>
      </c>
      <c r="H11" s="237">
        <v>3.1356996090367204</v>
      </c>
    </row>
    <row r="12" spans="1:11" ht="14.1" customHeight="1" x14ac:dyDescent="0.2">
      <c r="A12" s="21"/>
      <c r="B12" s="237"/>
      <c r="C12" s="237"/>
      <c r="D12" s="237"/>
      <c r="E12" s="237"/>
      <c r="F12" s="237"/>
      <c r="G12" s="237"/>
      <c r="H12" s="237"/>
    </row>
    <row r="13" spans="1:11" ht="14.1" customHeight="1" x14ac:dyDescent="0.2">
      <c r="A13" s="43" t="s">
        <v>230</v>
      </c>
      <c r="B13" s="237">
        <v>5.3416895733941629</v>
      </c>
      <c r="C13" s="237">
        <v>-4.3168084622656266</v>
      </c>
      <c r="D13" s="237">
        <v>3.8274890419536689</v>
      </c>
      <c r="E13" s="237"/>
      <c r="F13" s="237">
        <v>-1.5767602625344779</v>
      </c>
      <c r="G13" s="237">
        <v>-2.9202037351443124</v>
      </c>
      <c r="H13" s="237">
        <v>3.4194528875380001</v>
      </c>
    </row>
    <row r="14" spans="1:11" ht="14.1" customHeight="1" x14ac:dyDescent="0.2">
      <c r="A14" s="43"/>
      <c r="B14" s="237"/>
      <c r="C14" s="237"/>
      <c r="D14" s="237"/>
      <c r="E14" s="237"/>
      <c r="F14" s="237"/>
      <c r="G14" s="237"/>
      <c r="H14" s="237"/>
    </row>
    <row r="15" spans="1:11" ht="14.1" customHeight="1" x14ac:dyDescent="0.2">
      <c r="A15" s="43" t="s">
        <v>2</v>
      </c>
      <c r="B15" s="237"/>
      <c r="C15" s="237"/>
      <c r="D15" s="237"/>
      <c r="E15" s="237"/>
      <c r="F15" s="237"/>
      <c r="G15" s="237"/>
      <c r="H15" s="237"/>
    </row>
    <row r="16" spans="1:11" ht="14.1" customHeight="1" x14ac:dyDescent="0.2">
      <c r="A16" s="24" t="s">
        <v>43</v>
      </c>
      <c r="B16" s="237"/>
      <c r="C16" s="237"/>
      <c r="D16" s="237"/>
      <c r="E16" s="237"/>
      <c r="F16" s="237"/>
      <c r="G16" s="237"/>
      <c r="H16" s="237"/>
    </row>
    <row r="17" spans="1:8" ht="14.1" customHeight="1" x14ac:dyDescent="0.2">
      <c r="A17" s="24" t="s">
        <v>38</v>
      </c>
      <c r="B17" s="196"/>
      <c r="C17" s="196"/>
      <c r="D17" s="196"/>
      <c r="E17" s="237"/>
      <c r="F17" s="196"/>
      <c r="G17" s="196"/>
      <c r="H17" s="196"/>
    </row>
    <row r="18" spans="1:8" ht="14.1" customHeight="1" x14ac:dyDescent="0.2">
      <c r="A18" s="25" t="s">
        <v>39</v>
      </c>
      <c r="B18" s="237">
        <v>-1.3120346472999813</v>
      </c>
      <c r="C18" s="237">
        <v>5.0557151520334713</v>
      </c>
      <c r="D18" s="237">
        <v>-3.1965888561256435</v>
      </c>
      <c r="E18" s="237"/>
      <c r="F18" s="237">
        <v>1.8286732054848045</v>
      </c>
      <c r="G18" s="237">
        <v>5.4706045379508055</v>
      </c>
      <c r="H18" s="237">
        <v>2.3526138260780698</v>
      </c>
    </row>
    <row r="19" spans="1:8" ht="14.1" customHeight="1" x14ac:dyDescent="0.2">
      <c r="A19" s="44" t="s">
        <v>31</v>
      </c>
      <c r="B19" s="237">
        <v>-1.2438693775583118</v>
      </c>
      <c r="C19" s="237">
        <v>4.3985337488297631</v>
      </c>
      <c r="D19" s="237">
        <v>-4.2548884998445402</v>
      </c>
      <c r="E19" s="237"/>
      <c r="F19" s="237">
        <v>3.1420819376039191</v>
      </c>
      <c r="G19" s="237">
        <v>6.9773164167627755</v>
      </c>
      <c r="H19" s="237">
        <v>3.1256748779820498</v>
      </c>
    </row>
    <row r="20" spans="1:8" ht="14.1" customHeight="1" x14ac:dyDescent="0.2">
      <c r="A20" s="44"/>
      <c r="B20" s="237"/>
      <c r="C20" s="237"/>
      <c r="D20" s="237"/>
      <c r="E20" s="237"/>
      <c r="F20" s="237"/>
      <c r="G20" s="237"/>
      <c r="H20" s="237"/>
    </row>
    <row r="21" spans="1:8" ht="14.1" customHeight="1" x14ac:dyDescent="0.2">
      <c r="A21" s="43" t="s">
        <v>0</v>
      </c>
      <c r="B21" s="237">
        <v>2.0238349307361005</v>
      </c>
      <c r="C21" s="237">
        <v>-0.53095553159127462</v>
      </c>
      <c r="D21" s="237">
        <v>1.9753676014430113</v>
      </c>
      <c r="E21" s="237"/>
      <c r="F21" s="237">
        <v>-1.2363757692592969</v>
      </c>
      <c r="G21" s="237">
        <v>0.15133398101785644</v>
      </c>
      <c r="H21" s="237">
        <v>2.5296036954210592</v>
      </c>
    </row>
    <row r="22" spans="1:8" ht="14.1" customHeight="1" x14ac:dyDescent="0.2">
      <c r="A22" s="45"/>
      <c r="B22" s="237"/>
      <c r="C22" s="237"/>
      <c r="D22" s="237"/>
      <c r="E22" s="237"/>
      <c r="F22" s="237"/>
      <c r="G22" s="237"/>
      <c r="H22" s="237"/>
    </row>
    <row r="23" spans="1:8" ht="14.1" customHeight="1" x14ac:dyDescent="0.2">
      <c r="A23" s="43" t="s">
        <v>1</v>
      </c>
      <c r="B23" s="237"/>
      <c r="C23" s="237"/>
      <c r="D23" s="237"/>
      <c r="E23" s="237"/>
      <c r="F23" s="237"/>
      <c r="G23" s="237"/>
      <c r="H23" s="237"/>
    </row>
    <row r="24" spans="1:8" ht="14.1" customHeight="1" x14ac:dyDescent="0.2">
      <c r="A24" s="25" t="s">
        <v>29</v>
      </c>
      <c r="B24" s="237"/>
      <c r="C24" s="237"/>
      <c r="D24" s="237"/>
      <c r="E24" s="237"/>
      <c r="F24" s="237"/>
      <c r="G24" s="237"/>
      <c r="H24" s="237"/>
    </row>
    <row r="25" spans="1:8" ht="14.1" customHeight="1" x14ac:dyDescent="0.2">
      <c r="A25" s="25" t="s">
        <v>21</v>
      </c>
      <c r="B25" s="237">
        <v>0.62623832162228155</v>
      </c>
      <c r="C25" s="237">
        <v>4.2732153818659384</v>
      </c>
      <c r="D25" s="237">
        <v>4.8697451872233017</v>
      </c>
      <c r="E25" s="237"/>
      <c r="F25" s="237">
        <v>1.8405587690830458</v>
      </c>
      <c r="G25" s="237">
        <v>4.6319698531894176</v>
      </c>
      <c r="H25" s="237">
        <v>4.4364894748690062</v>
      </c>
    </row>
    <row r="26" spans="1:8" ht="14.1" customHeight="1" x14ac:dyDescent="0.2">
      <c r="A26" s="25" t="s">
        <v>22</v>
      </c>
      <c r="B26" s="237">
        <v>6.2090911833016662</v>
      </c>
      <c r="C26" s="237">
        <v>2.978078036674475</v>
      </c>
      <c r="D26" s="237">
        <v>6.2721515536272108</v>
      </c>
      <c r="E26" s="237"/>
      <c r="F26" s="237">
        <v>5.7478503088288733</v>
      </c>
      <c r="G26" s="237">
        <v>4.9598219804672965</v>
      </c>
      <c r="H26" s="237">
        <v>5.5628256092442143</v>
      </c>
    </row>
    <row r="27" spans="1:8" ht="14.1" customHeight="1" x14ac:dyDescent="0.2">
      <c r="A27" s="25" t="s">
        <v>23</v>
      </c>
      <c r="B27" s="237">
        <v>-3.172484247033978</v>
      </c>
      <c r="C27" s="237">
        <v>-8.4315906562847545</v>
      </c>
      <c r="D27" s="237">
        <v>1.5134482388785386</v>
      </c>
      <c r="E27" s="237"/>
      <c r="F27" s="237">
        <v>-3.5642213569053354</v>
      </c>
      <c r="G27" s="237">
        <v>-7.5441835927196053</v>
      </c>
      <c r="H27" s="237">
        <v>-0.61386552426728258</v>
      </c>
    </row>
    <row r="28" spans="1:8" ht="14.1" customHeight="1" x14ac:dyDescent="0.2">
      <c r="A28" s="25" t="s">
        <v>24</v>
      </c>
      <c r="B28" s="237">
        <v>7.1274104400600891E-2</v>
      </c>
      <c r="C28" s="237">
        <v>-1.2995883406250641</v>
      </c>
      <c r="D28" s="237">
        <v>1.1126531124215404</v>
      </c>
      <c r="E28" s="237"/>
      <c r="F28" s="237">
        <v>0.34620106156550889</v>
      </c>
      <c r="G28" s="237">
        <v>-1.1083875093253681</v>
      </c>
      <c r="H28" s="237">
        <v>1.3424662551967828</v>
      </c>
    </row>
    <row r="29" spans="1:8" ht="14.1" customHeight="1" x14ac:dyDescent="0.2">
      <c r="A29" s="25" t="s">
        <v>26</v>
      </c>
      <c r="B29" s="196"/>
      <c r="C29" s="196"/>
      <c r="D29" s="196"/>
      <c r="E29" s="237"/>
      <c r="F29" s="237"/>
      <c r="G29" s="237"/>
      <c r="H29" s="237"/>
    </row>
    <row r="30" spans="1:8" ht="14.1" customHeight="1" x14ac:dyDescent="0.2">
      <c r="A30" s="25" t="s">
        <v>25</v>
      </c>
      <c r="B30" s="237">
        <v>9.3357069714765402</v>
      </c>
      <c r="C30" s="237">
        <v>11.079284907290486</v>
      </c>
      <c r="D30" s="237">
        <v>5.6535773513385408</v>
      </c>
      <c r="E30" s="237"/>
      <c r="F30" s="237">
        <v>7.2644508670520338</v>
      </c>
      <c r="G30" s="237">
        <v>9.7006832230777604</v>
      </c>
      <c r="H30" s="237">
        <v>6.9194959662677462</v>
      </c>
    </row>
    <row r="31" spans="1:8" ht="14.1" customHeight="1" x14ac:dyDescent="0.2">
      <c r="A31" s="25" t="s">
        <v>27</v>
      </c>
      <c r="B31" s="237"/>
      <c r="C31" s="237"/>
      <c r="D31" s="237"/>
      <c r="E31" s="238"/>
      <c r="F31" s="238"/>
      <c r="G31" s="237"/>
      <c r="H31" s="237"/>
    </row>
    <row r="32" spans="1:8" ht="14.1" customHeight="1" x14ac:dyDescent="0.2">
      <c r="A32" s="25" t="s">
        <v>28</v>
      </c>
      <c r="B32" s="237">
        <v>0.6779122755135063</v>
      </c>
      <c r="C32" s="237">
        <v>1.2309176729160072</v>
      </c>
      <c r="D32" s="237">
        <v>3.1665201506561118</v>
      </c>
      <c r="E32" s="237"/>
      <c r="F32" s="237">
        <v>-0.48562559506036962</v>
      </c>
      <c r="G32" s="237">
        <v>1.7268065897821288</v>
      </c>
      <c r="H32" s="237">
        <v>2.4858333061419842</v>
      </c>
    </row>
    <row r="33" spans="1:8" ht="14.1" customHeight="1" x14ac:dyDescent="0.2">
      <c r="A33" s="25" t="s">
        <v>30</v>
      </c>
      <c r="B33" s="237"/>
      <c r="C33" s="237"/>
      <c r="D33" s="237"/>
      <c r="E33" s="237"/>
      <c r="F33" s="237"/>
      <c r="G33" s="237"/>
      <c r="H33" s="237"/>
    </row>
    <row r="34" spans="1:8" ht="14.1" customHeight="1" x14ac:dyDescent="0.2">
      <c r="A34" s="25" t="s">
        <v>33</v>
      </c>
      <c r="B34" s="237">
        <v>0.64215231742252854</v>
      </c>
      <c r="C34" s="237">
        <v>1.7536752992581199</v>
      </c>
      <c r="D34" s="237">
        <v>0.69690905047809792</v>
      </c>
      <c r="E34" s="237"/>
      <c r="F34" s="237">
        <v>-2.5644313373504701E-2</v>
      </c>
      <c r="G34" s="237">
        <v>0.63881436054683149</v>
      </c>
      <c r="H34" s="237">
        <v>1.0994275915979586</v>
      </c>
    </row>
    <row r="35" spans="1:8" ht="14.1" customHeight="1" x14ac:dyDescent="0.2">
      <c r="A35" s="25"/>
      <c r="B35" s="237"/>
      <c r="C35" s="237"/>
      <c r="D35" s="237"/>
      <c r="E35" s="237"/>
      <c r="F35" s="237"/>
      <c r="G35" s="237"/>
      <c r="H35" s="237"/>
    </row>
    <row r="36" spans="1:8" ht="14.1" customHeight="1" x14ac:dyDescent="0.2">
      <c r="A36" s="28" t="s">
        <v>10</v>
      </c>
      <c r="B36" s="237">
        <v>2.2940836630127848</v>
      </c>
      <c r="C36" s="237">
        <v>6.1840368912750279</v>
      </c>
      <c r="D36" s="237">
        <v>2.4376156372251074</v>
      </c>
      <c r="E36" s="237"/>
      <c r="F36" s="237">
        <v>2.8506651552028899</v>
      </c>
      <c r="G36" s="237">
        <v>6.6876863350706657</v>
      </c>
      <c r="H36" s="237">
        <v>4.2135731741516764</v>
      </c>
    </row>
    <row r="37" spans="1:8" ht="14.1" customHeight="1" x14ac:dyDescent="0.2">
      <c r="A37" s="28"/>
      <c r="B37" s="237"/>
      <c r="C37" s="237"/>
      <c r="D37" s="237"/>
      <c r="E37" s="237"/>
      <c r="F37" s="237"/>
      <c r="G37" s="237"/>
      <c r="H37" s="237"/>
    </row>
    <row r="38" spans="1:8" ht="14.1" customHeight="1" x14ac:dyDescent="0.2">
      <c r="A38" s="21" t="s">
        <v>36</v>
      </c>
      <c r="B38" s="237">
        <v>0.8302762075508241</v>
      </c>
      <c r="C38" s="237">
        <v>2.717445043737257</v>
      </c>
      <c r="D38" s="237">
        <v>1.4764114605606267</v>
      </c>
      <c r="E38" s="237"/>
      <c r="F38" s="237">
        <v>1.3789519458208304</v>
      </c>
      <c r="G38" s="237">
        <v>3.2047443407825256</v>
      </c>
      <c r="H38" s="237">
        <v>3.2357510279935866</v>
      </c>
    </row>
    <row r="39" spans="1:8" ht="14.1" customHeight="1" x14ac:dyDescent="0.2">
      <c r="A39" s="46"/>
      <c r="B39" s="230"/>
      <c r="C39" s="229"/>
      <c r="D39" s="229"/>
      <c r="E39" s="231"/>
      <c r="F39" s="231"/>
      <c r="G39" s="231"/>
      <c r="H39" s="231"/>
    </row>
    <row r="40" spans="1:8" ht="14.1" customHeight="1" x14ac:dyDescent="0.2">
      <c r="A40" s="47" t="s">
        <v>225</v>
      </c>
    </row>
    <row r="41" spans="1:8" ht="14.1" customHeight="1" x14ac:dyDescent="0.2">
      <c r="A41" s="38" t="s">
        <v>226</v>
      </c>
    </row>
  </sheetData>
  <phoneticPr fontId="4" type="noConversion"/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37"/>
  <sheetViews>
    <sheetView zoomScaleNormal="100" workbookViewId="0">
      <selection activeCell="I2" sqref="I2"/>
    </sheetView>
  </sheetViews>
  <sheetFormatPr baseColWidth="10" defaultColWidth="11.42578125" defaultRowHeight="12.75" x14ac:dyDescent="0.2"/>
  <cols>
    <col min="1" max="1" width="52.5703125" style="23" customWidth="1"/>
    <col min="2" max="2" width="8.85546875" style="23" bestFit="1" customWidth="1"/>
    <col min="3" max="4" width="9" style="23" customWidth="1"/>
    <col min="5" max="5" width="2" style="23" customWidth="1"/>
    <col min="6" max="6" width="10.85546875" style="23" bestFit="1" customWidth="1"/>
    <col min="7" max="16384" width="11.42578125" style="23"/>
  </cols>
  <sheetData>
    <row r="1" spans="1:10" s="4" customFormat="1" ht="14.1" customHeight="1" thickBot="1" x14ac:dyDescent="0.25">
      <c r="A1" s="1" t="s">
        <v>212</v>
      </c>
      <c r="B1" s="2"/>
      <c r="C1" s="2"/>
      <c r="D1" s="2"/>
      <c r="E1" s="2"/>
      <c r="F1" s="2"/>
    </row>
    <row r="2" spans="1:10" s="4" customFormat="1" ht="14.1" customHeight="1" x14ac:dyDescent="0.2">
      <c r="I2" s="270" t="s">
        <v>251</v>
      </c>
    </row>
    <row r="3" spans="1:10" s="4" customFormat="1" ht="14.1" customHeight="1" x14ac:dyDescent="0.2">
      <c r="A3" s="6" t="s">
        <v>104</v>
      </c>
    </row>
    <row r="4" spans="1:10" s="4" customFormat="1" ht="11.25" customHeight="1" x14ac:dyDescent="0.2">
      <c r="A4" s="6"/>
    </row>
    <row r="5" spans="1:10" s="4" customFormat="1" ht="14.1" customHeight="1" x14ac:dyDescent="0.2">
      <c r="A5" s="7" t="s">
        <v>9</v>
      </c>
    </row>
    <row r="6" spans="1:10" s="4" customFormat="1" ht="9.9499999999999993" customHeight="1" x14ac:dyDescent="0.2">
      <c r="A6" s="8"/>
      <c r="B6" s="9"/>
      <c r="C6" s="9"/>
      <c r="D6" s="9"/>
      <c r="E6" s="8"/>
      <c r="F6" s="48"/>
    </row>
    <row r="7" spans="1:10" s="13" customFormat="1" ht="14.1" customHeight="1" x14ac:dyDescent="0.2">
      <c r="A7" s="10"/>
      <c r="B7" s="10" t="s">
        <v>7</v>
      </c>
      <c r="C7" s="10"/>
      <c r="D7" s="10"/>
      <c r="E7" s="10"/>
      <c r="F7" s="10" t="s">
        <v>8</v>
      </c>
    </row>
    <row r="8" spans="1:10" s="13" customFormat="1" ht="14.1" customHeight="1" x14ac:dyDescent="0.2">
      <c r="A8" s="14"/>
      <c r="B8" s="15">
        <v>2013</v>
      </c>
      <c r="C8" s="15" t="s">
        <v>233</v>
      </c>
      <c r="D8" s="15" t="s">
        <v>254</v>
      </c>
      <c r="E8" s="14"/>
      <c r="F8" s="15" t="s">
        <v>254</v>
      </c>
    </row>
    <row r="9" spans="1:10" s="4" customFormat="1" ht="9" customHeight="1" x14ac:dyDescent="0.2">
      <c r="A9" s="9"/>
      <c r="B9" s="16"/>
      <c r="E9" s="17"/>
      <c r="F9" s="49"/>
    </row>
    <row r="10" spans="1:10" s="4" customFormat="1" ht="14.1" customHeight="1" x14ac:dyDescent="0.2">
      <c r="A10" s="21" t="s">
        <v>47</v>
      </c>
      <c r="B10" s="205">
        <v>3220204</v>
      </c>
      <c r="C10" s="205">
        <v>3241458</v>
      </c>
      <c r="D10" s="197">
        <v>3359450</v>
      </c>
      <c r="E10" s="205"/>
      <c r="F10" s="197">
        <v>510344000</v>
      </c>
      <c r="I10" s="76"/>
      <c r="J10" s="60"/>
    </row>
    <row r="11" spans="1:10" s="4" customFormat="1" ht="14.1" customHeight="1" x14ac:dyDescent="0.2">
      <c r="A11" s="21"/>
      <c r="B11" s="197"/>
      <c r="C11" s="197"/>
      <c r="D11" s="197"/>
      <c r="E11" s="197"/>
      <c r="F11" s="197"/>
    </row>
    <row r="12" spans="1:10" s="4" customFormat="1" ht="14.1" customHeight="1" x14ac:dyDescent="0.2">
      <c r="A12" s="22" t="s">
        <v>230</v>
      </c>
      <c r="B12" s="205">
        <v>38260</v>
      </c>
      <c r="C12" s="205">
        <v>43312</v>
      </c>
      <c r="D12" s="205">
        <v>46172</v>
      </c>
      <c r="E12" s="205"/>
      <c r="F12" s="197">
        <v>4880000</v>
      </c>
    </row>
    <row r="13" spans="1:10" s="257" customFormat="1" ht="14.1" customHeight="1" x14ac:dyDescent="0.2">
      <c r="A13" s="22"/>
      <c r="B13" s="205"/>
      <c r="C13" s="205"/>
      <c r="D13" s="205"/>
      <c r="E13" s="205"/>
      <c r="F13" s="197"/>
    </row>
    <row r="14" spans="1:10" ht="14.1" customHeight="1" x14ac:dyDescent="0.2">
      <c r="A14" s="22" t="s">
        <v>2</v>
      </c>
      <c r="B14" s="196"/>
      <c r="C14" s="196"/>
      <c r="D14" s="196"/>
      <c r="E14" s="172"/>
      <c r="F14" s="197"/>
      <c r="G14" s="4"/>
    </row>
    <row r="15" spans="1:10" ht="14.1" customHeight="1" x14ac:dyDescent="0.2">
      <c r="A15" s="24" t="s">
        <v>43</v>
      </c>
      <c r="B15" s="196"/>
      <c r="C15" s="196"/>
      <c r="D15" s="196"/>
      <c r="E15" s="172"/>
      <c r="F15" s="197"/>
      <c r="G15" s="4"/>
    </row>
    <row r="16" spans="1:10" ht="14.1" customHeight="1" x14ac:dyDescent="0.2">
      <c r="A16" s="24" t="s">
        <v>38</v>
      </c>
      <c r="B16" s="196"/>
      <c r="C16" s="196"/>
      <c r="D16" s="196"/>
      <c r="E16" s="196"/>
      <c r="F16" s="197"/>
      <c r="G16" s="4"/>
    </row>
    <row r="17" spans="1:7" ht="14.1" customHeight="1" x14ac:dyDescent="0.2">
      <c r="A17" s="25" t="s">
        <v>39</v>
      </c>
      <c r="B17" s="205">
        <v>926364</v>
      </c>
      <c r="C17" s="205">
        <v>886021</v>
      </c>
      <c r="D17" s="205">
        <v>893348</v>
      </c>
      <c r="E17" s="172"/>
      <c r="F17" s="197">
        <v>80988000</v>
      </c>
      <c r="G17" s="4"/>
    </row>
    <row r="18" spans="1:7" ht="14.1" customHeight="1" x14ac:dyDescent="0.2">
      <c r="A18" s="26" t="s">
        <v>31</v>
      </c>
      <c r="B18" s="205">
        <v>868216</v>
      </c>
      <c r="C18" s="205">
        <v>826707</v>
      </c>
      <c r="D18" s="205">
        <v>835490</v>
      </c>
      <c r="E18" s="197"/>
      <c r="F18" s="197">
        <v>70146000</v>
      </c>
      <c r="G18" s="4"/>
    </row>
    <row r="19" spans="1:7" ht="14.1" customHeight="1" x14ac:dyDescent="0.2">
      <c r="A19" s="26"/>
      <c r="B19" s="205"/>
      <c r="C19" s="205"/>
      <c r="D19" s="205"/>
      <c r="E19" s="197"/>
      <c r="F19" s="197"/>
      <c r="G19" s="257"/>
    </row>
    <row r="20" spans="1:7" ht="14.1" customHeight="1" x14ac:dyDescent="0.2">
      <c r="A20" s="22" t="s">
        <v>0</v>
      </c>
      <c r="B20" s="205">
        <v>213389</v>
      </c>
      <c r="C20" s="205">
        <v>215938</v>
      </c>
      <c r="D20" s="205">
        <v>231069</v>
      </c>
      <c r="E20" s="197"/>
      <c r="F20" s="197">
        <v>27771000</v>
      </c>
      <c r="G20" s="4"/>
    </row>
    <row r="21" spans="1:7" ht="14.1" customHeight="1" x14ac:dyDescent="0.2">
      <c r="A21" s="22"/>
      <c r="B21" s="205"/>
      <c r="C21" s="205"/>
      <c r="D21" s="205"/>
      <c r="E21" s="197"/>
      <c r="F21" s="197"/>
      <c r="G21" s="257"/>
    </row>
    <row r="22" spans="1:7" ht="14.1" customHeight="1" x14ac:dyDescent="0.2">
      <c r="A22" s="22" t="s">
        <v>1</v>
      </c>
      <c r="B22" s="205">
        <f>SUM(B23:B32)</f>
        <v>2042191</v>
      </c>
      <c r="C22" s="205">
        <f t="shared" ref="C22:F22" si="0">SUM(C23:C32)</f>
        <v>2096187</v>
      </c>
      <c r="D22" s="205">
        <f t="shared" si="0"/>
        <v>2188861</v>
      </c>
      <c r="E22" s="205"/>
      <c r="F22" s="205">
        <f t="shared" si="0"/>
        <v>396705000</v>
      </c>
      <c r="G22" s="4"/>
    </row>
    <row r="23" spans="1:7" ht="14.1" customHeight="1" x14ac:dyDescent="0.2">
      <c r="A23" s="25" t="s">
        <v>42</v>
      </c>
      <c r="B23" s="196"/>
      <c r="C23" s="196"/>
      <c r="D23" s="196"/>
      <c r="E23" s="205"/>
      <c r="F23" s="197"/>
      <c r="G23" s="4"/>
    </row>
    <row r="24" spans="1:7" ht="14.1" customHeight="1" x14ac:dyDescent="0.2">
      <c r="A24" s="25" t="s">
        <v>37</v>
      </c>
      <c r="B24" s="205">
        <v>630215</v>
      </c>
      <c r="C24" s="205">
        <v>640991</v>
      </c>
      <c r="D24" s="205">
        <v>677570</v>
      </c>
      <c r="E24" s="205"/>
      <c r="F24" s="197">
        <v>125960000</v>
      </c>
      <c r="G24" s="4"/>
    </row>
    <row r="25" spans="1:7" ht="14.1" customHeight="1" x14ac:dyDescent="0.2">
      <c r="A25" s="25" t="s">
        <v>22</v>
      </c>
      <c r="B25" s="205">
        <v>46583</v>
      </c>
      <c r="C25" s="205">
        <v>46825</v>
      </c>
      <c r="D25" s="205">
        <v>52022</v>
      </c>
      <c r="E25" s="205"/>
      <c r="F25" s="197">
        <v>21652000</v>
      </c>
      <c r="G25" s="4"/>
    </row>
    <row r="26" spans="1:7" ht="14.1" customHeight="1" x14ac:dyDescent="0.2">
      <c r="A26" s="25" t="s">
        <v>23</v>
      </c>
      <c r="B26" s="205">
        <v>127733</v>
      </c>
      <c r="C26" s="205">
        <v>120643</v>
      </c>
      <c r="D26" s="205">
        <v>122883</v>
      </c>
      <c r="E26" s="205"/>
      <c r="F26" s="197">
        <v>20414000</v>
      </c>
      <c r="G26" s="4"/>
    </row>
    <row r="27" spans="1:7" ht="14.1" customHeight="1" x14ac:dyDescent="0.2">
      <c r="A27" s="25" t="s">
        <v>24</v>
      </c>
      <c r="B27" s="205">
        <v>13690</v>
      </c>
      <c r="C27" s="205">
        <v>15698</v>
      </c>
      <c r="D27" s="205">
        <v>15913</v>
      </c>
      <c r="E27" s="205"/>
      <c r="F27" s="197">
        <v>4250000</v>
      </c>
    </row>
    <row r="28" spans="1:7" ht="14.1" customHeight="1" x14ac:dyDescent="0.2">
      <c r="A28" s="25" t="s">
        <v>227</v>
      </c>
      <c r="B28" s="205">
        <v>191051</v>
      </c>
      <c r="C28" s="205">
        <v>210574</v>
      </c>
      <c r="D28" s="205">
        <v>229194</v>
      </c>
      <c r="E28" s="205"/>
      <c r="F28" s="197">
        <v>54615000</v>
      </c>
    </row>
    <row r="29" spans="1:7" ht="14.1" customHeight="1" x14ac:dyDescent="0.2">
      <c r="A29" s="25" t="s">
        <v>41</v>
      </c>
      <c r="B29" s="196"/>
      <c r="C29" s="196"/>
      <c r="D29" s="196"/>
      <c r="E29" s="196"/>
      <c r="F29" s="197"/>
    </row>
    <row r="30" spans="1:7" ht="14.1" customHeight="1" x14ac:dyDescent="0.2">
      <c r="A30" s="25" t="s">
        <v>40</v>
      </c>
      <c r="B30" s="205">
        <v>884621</v>
      </c>
      <c r="C30" s="205">
        <v>908422</v>
      </c>
      <c r="D30" s="205">
        <v>937618</v>
      </c>
      <c r="E30" s="205"/>
      <c r="F30" s="197">
        <v>142959000</v>
      </c>
    </row>
    <row r="31" spans="1:7" ht="14.1" customHeight="1" x14ac:dyDescent="0.2">
      <c r="A31" s="25" t="s">
        <v>45</v>
      </c>
      <c r="B31" s="196"/>
      <c r="C31" s="196"/>
      <c r="D31" s="196"/>
      <c r="E31" s="205"/>
      <c r="F31" s="197"/>
    </row>
    <row r="32" spans="1:7" ht="14.1" customHeight="1" x14ac:dyDescent="0.2">
      <c r="A32" s="25" t="s">
        <v>44</v>
      </c>
      <c r="B32" s="205">
        <v>148298</v>
      </c>
      <c r="C32" s="205">
        <v>153034</v>
      </c>
      <c r="D32" s="205">
        <v>153661</v>
      </c>
      <c r="E32" s="205"/>
      <c r="F32" s="205">
        <v>26855000</v>
      </c>
    </row>
    <row r="33" spans="1:6" ht="14.1" customHeight="1" x14ac:dyDescent="0.2">
      <c r="A33" s="29"/>
      <c r="B33" s="229"/>
      <c r="C33" s="230"/>
      <c r="D33" s="229"/>
      <c r="E33" s="231"/>
      <c r="F33" s="232"/>
    </row>
    <row r="34" spans="1:6" ht="14.1" customHeight="1" x14ac:dyDescent="0.2">
      <c r="A34" s="35" t="s">
        <v>225</v>
      </c>
      <c r="B34" s="206"/>
      <c r="C34" s="206"/>
      <c r="D34" s="206"/>
      <c r="E34" s="233"/>
      <c r="F34" s="233"/>
    </row>
    <row r="35" spans="1:6" ht="14.1" customHeight="1" x14ac:dyDescent="0.2">
      <c r="A35" s="38" t="s">
        <v>229</v>
      </c>
      <c r="B35" s="125"/>
      <c r="C35" s="125"/>
      <c r="D35" s="125"/>
      <c r="E35" s="181"/>
      <c r="F35" s="181"/>
    </row>
    <row r="36" spans="1:6" x14ac:dyDescent="0.2">
      <c r="B36" s="118"/>
      <c r="C36" s="118"/>
      <c r="D36" s="118"/>
      <c r="E36" s="118"/>
      <c r="F36" s="118"/>
    </row>
    <row r="37" spans="1:6" x14ac:dyDescent="0.2">
      <c r="B37" s="118"/>
      <c r="C37" s="118"/>
      <c r="D37" s="118"/>
      <c r="E37" s="118"/>
      <c r="F37" s="118"/>
    </row>
  </sheetData>
  <phoneticPr fontId="4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L36"/>
  <sheetViews>
    <sheetView zoomScaleNormal="100" workbookViewId="0">
      <selection activeCell="I2" sqref="I2"/>
    </sheetView>
  </sheetViews>
  <sheetFormatPr baseColWidth="10" defaultColWidth="11.42578125" defaultRowHeight="12.75" x14ac:dyDescent="0.2"/>
  <cols>
    <col min="1" max="1" width="51.85546875" style="23" customWidth="1"/>
    <col min="2" max="2" width="9.140625" style="23" bestFit="1" customWidth="1"/>
    <col min="3" max="4" width="9" style="23" customWidth="1"/>
    <col min="5" max="5" width="2.140625" style="23" customWidth="1"/>
    <col min="6" max="6" width="10.85546875" style="23" bestFit="1" customWidth="1"/>
    <col min="7" max="16384" width="11.42578125" style="23"/>
  </cols>
  <sheetData>
    <row r="1" spans="1:9" s="4" customFormat="1" ht="14.1" customHeight="1" thickBot="1" x14ac:dyDescent="0.25">
      <c r="A1" s="1" t="s">
        <v>212</v>
      </c>
      <c r="B1" s="2"/>
      <c r="C1" s="2"/>
      <c r="D1" s="2"/>
      <c r="E1" s="2"/>
      <c r="F1" s="2"/>
    </row>
    <row r="2" spans="1:9" s="4" customFormat="1" ht="14.1" customHeight="1" x14ac:dyDescent="0.2">
      <c r="I2" s="270" t="s">
        <v>251</v>
      </c>
    </row>
    <row r="3" spans="1:9" s="4" customFormat="1" ht="14.1" customHeight="1" x14ac:dyDescent="0.2">
      <c r="A3" s="6" t="s">
        <v>105</v>
      </c>
    </row>
    <row r="4" spans="1:9" s="4" customFormat="1" ht="11.25" customHeight="1" x14ac:dyDescent="0.2">
      <c r="A4" s="6"/>
    </row>
    <row r="5" spans="1:9" s="4" customFormat="1" ht="14.1" customHeight="1" x14ac:dyDescent="0.2">
      <c r="A5" s="7" t="s">
        <v>9</v>
      </c>
    </row>
    <row r="6" spans="1:9" s="4" customFormat="1" ht="9.9499999999999993" customHeight="1" x14ac:dyDescent="0.2">
      <c r="A6" s="8"/>
      <c r="B6" s="9"/>
      <c r="C6" s="9"/>
      <c r="D6" s="9"/>
      <c r="E6" s="8"/>
      <c r="F6" s="48"/>
    </row>
    <row r="7" spans="1:9" s="13" customFormat="1" ht="14.1" customHeight="1" x14ac:dyDescent="0.2">
      <c r="A7" s="10"/>
      <c r="B7" s="10" t="s">
        <v>7</v>
      </c>
      <c r="C7" s="10"/>
      <c r="D7" s="10"/>
      <c r="E7" s="10"/>
      <c r="F7" s="10" t="s">
        <v>8</v>
      </c>
    </row>
    <row r="8" spans="1:9" s="13" customFormat="1" ht="14.1" customHeight="1" x14ac:dyDescent="0.2">
      <c r="A8" s="14"/>
      <c r="B8" s="15">
        <v>2013</v>
      </c>
      <c r="C8" s="15" t="s">
        <v>233</v>
      </c>
      <c r="D8" s="15" t="s">
        <v>254</v>
      </c>
      <c r="E8" s="14"/>
      <c r="F8" s="15" t="s">
        <v>254</v>
      </c>
    </row>
    <row r="9" spans="1:9" s="4" customFormat="1" ht="9" customHeight="1" x14ac:dyDescent="0.2">
      <c r="A9" s="9"/>
      <c r="B9" s="16"/>
      <c r="E9" s="17"/>
      <c r="F9" s="18"/>
    </row>
    <row r="10" spans="1:9" s="4" customFormat="1" ht="14.1" customHeight="1" x14ac:dyDescent="0.2">
      <c r="A10" s="21" t="s">
        <v>48</v>
      </c>
      <c r="B10" s="205">
        <v>3580339</v>
      </c>
      <c r="C10" s="205">
        <v>3653329</v>
      </c>
      <c r="D10" s="197">
        <v>3725781</v>
      </c>
      <c r="E10" s="205"/>
      <c r="F10" s="197">
        <v>453015000</v>
      </c>
      <c r="I10" s="60"/>
    </row>
    <row r="11" spans="1:9" s="4" customFormat="1" ht="14.1" customHeight="1" x14ac:dyDescent="0.2">
      <c r="A11" s="21"/>
      <c r="B11" s="197"/>
      <c r="C11" s="197"/>
      <c r="D11" s="197"/>
      <c r="E11" s="197"/>
      <c r="F11" s="197"/>
    </row>
    <row r="12" spans="1:9" s="4" customFormat="1" ht="14.1" customHeight="1" x14ac:dyDescent="0.2">
      <c r="A12" s="22" t="s">
        <v>230</v>
      </c>
      <c r="B12" s="205">
        <v>399416</v>
      </c>
      <c r="C12" s="205">
        <v>417943</v>
      </c>
      <c r="D12" s="205">
        <v>425172</v>
      </c>
      <c r="E12" s="205"/>
      <c r="F12" s="205">
        <v>24686000</v>
      </c>
    </row>
    <row r="13" spans="1:9" s="257" customFormat="1" ht="14.1" customHeight="1" x14ac:dyDescent="0.2">
      <c r="A13" s="22"/>
      <c r="B13" s="205"/>
      <c r="C13" s="205"/>
      <c r="D13" s="205"/>
      <c r="E13" s="205"/>
      <c r="F13" s="205"/>
    </row>
    <row r="14" spans="1:9" ht="14.1" customHeight="1" x14ac:dyDescent="0.2">
      <c r="A14" s="22" t="s">
        <v>2</v>
      </c>
      <c r="B14" s="196"/>
      <c r="C14" s="196"/>
      <c r="D14" s="196"/>
      <c r="E14" s="172"/>
      <c r="F14" s="196"/>
      <c r="G14" s="4"/>
    </row>
    <row r="15" spans="1:9" ht="14.1" customHeight="1" x14ac:dyDescent="0.2">
      <c r="A15" s="24" t="s">
        <v>43</v>
      </c>
      <c r="B15" s="196"/>
      <c r="C15" s="196"/>
      <c r="D15" s="196"/>
      <c r="E15" s="172"/>
      <c r="F15" s="196"/>
      <c r="G15" s="4"/>
    </row>
    <row r="16" spans="1:9" ht="14.1" customHeight="1" x14ac:dyDescent="0.2">
      <c r="A16" s="24" t="s">
        <v>38</v>
      </c>
      <c r="B16" s="196"/>
      <c r="C16" s="196"/>
      <c r="D16" s="196"/>
      <c r="E16" s="196"/>
      <c r="F16" s="196"/>
      <c r="G16" s="4"/>
    </row>
    <row r="17" spans="1:12" ht="14.1" customHeight="1" x14ac:dyDescent="0.2">
      <c r="A17" s="25" t="s">
        <v>39</v>
      </c>
      <c r="B17" s="205">
        <v>1122724</v>
      </c>
      <c r="C17" s="205">
        <v>1173918</v>
      </c>
      <c r="D17" s="205">
        <v>1272746</v>
      </c>
      <c r="E17" s="172"/>
      <c r="F17" s="205">
        <v>94023000</v>
      </c>
      <c r="G17" s="4"/>
    </row>
    <row r="18" spans="1:12" ht="14.1" customHeight="1" x14ac:dyDescent="0.2">
      <c r="A18" s="26" t="s">
        <v>31</v>
      </c>
      <c r="B18" s="205">
        <v>927882</v>
      </c>
      <c r="C18" s="205">
        <v>996957</v>
      </c>
      <c r="D18" s="205">
        <v>1081415</v>
      </c>
      <c r="E18" s="197"/>
      <c r="F18" s="205">
        <v>68386000</v>
      </c>
      <c r="G18" s="4"/>
    </row>
    <row r="19" spans="1:12" ht="14.1" customHeight="1" x14ac:dyDescent="0.2">
      <c r="A19" s="26"/>
      <c r="B19" s="205"/>
      <c r="C19" s="205"/>
      <c r="D19" s="205"/>
      <c r="E19" s="197"/>
      <c r="F19" s="205"/>
      <c r="G19" s="257"/>
    </row>
    <row r="20" spans="1:12" ht="14.1" customHeight="1" x14ac:dyDescent="0.2">
      <c r="A20" s="22" t="s">
        <v>0</v>
      </c>
      <c r="B20" s="205">
        <v>185139</v>
      </c>
      <c r="C20" s="205">
        <v>194075</v>
      </c>
      <c r="D20" s="205">
        <v>180084</v>
      </c>
      <c r="E20" s="197"/>
      <c r="F20" s="205">
        <v>24775000</v>
      </c>
      <c r="G20" s="4"/>
    </row>
    <row r="21" spans="1:12" ht="14.1" customHeight="1" x14ac:dyDescent="0.2">
      <c r="A21" s="22"/>
      <c r="B21" s="205"/>
      <c r="C21" s="205"/>
      <c r="D21" s="205"/>
      <c r="E21" s="197"/>
      <c r="F21" s="205"/>
      <c r="G21" s="257"/>
    </row>
    <row r="22" spans="1:12" ht="14.1" customHeight="1" x14ac:dyDescent="0.2">
      <c r="A22" s="22" t="s">
        <v>1</v>
      </c>
      <c r="B22" s="205">
        <f>SUM(B23:B32)</f>
        <v>1873060</v>
      </c>
      <c r="C22" s="205">
        <f t="shared" ref="C22:F22" si="0">SUM(C23:C32)</f>
        <v>1867393</v>
      </c>
      <c r="D22" s="205">
        <f t="shared" si="0"/>
        <v>1847779</v>
      </c>
      <c r="E22" s="205">
        <f t="shared" si="0"/>
        <v>0</v>
      </c>
      <c r="F22" s="205">
        <f t="shared" si="0"/>
        <v>309531000</v>
      </c>
      <c r="G22" s="4"/>
    </row>
    <row r="23" spans="1:12" ht="14.1" customHeight="1" x14ac:dyDescent="0.2">
      <c r="A23" s="25" t="s">
        <v>42</v>
      </c>
      <c r="B23" s="196"/>
      <c r="C23" s="196"/>
      <c r="D23" s="196"/>
      <c r="E23" s="205"/>
      <c r="F23" s="196"/>
      <c r="G23" s="4"/>
    </row>
    <row r="24" spans="1:12" ht="14.1" customHeight="1" x14ac:dyDescent="0.2">
      <c r="A24" s="25" t="s">
        <v>37</v>
      </c>
      <c r="B24" s="205">
        <v>651963</v>
      </c>
      <c r="C24" s="205">
        <v>639707</v>
      </c>
      <c r="D24" s="205">
        <v>635685</v>
      </c>
      <c r="E24" s="205"/>
      <c r="F24" s="205">
        <v>99322000</v>
      </c>
      <c r="G24" s="4"/>
    </row>
    <row r="25" spans="1:12" ht="14.1" customHeight="1" x14ac:dyDescent="0.2">
      <c r="A25" s="25" t="s">
        <v>22</v>
      </c>
      <c r="B25" s="205">
        <v>84669</v>
      </c>
      <c r="C25" s="205">
        <v>82282</v>
      </c>
      <c r="D25" s="205">
        <v>74793</v>
      </c>
      <c r="E25" s="205"/>
      <c r="F25" s="205">
        <v>18390000</v>
      </c>
      <c r="G25" s="4"/>
    </row>
    <row r="26" spans="1:12" ht="14.1" customHeight="1" x14ac:dyDescent="0.2">
      <c r="A26" s="25" t="s">
        <v>23</v>
      </c>
      <c r="B26" s="205">
        <v>88019</v>
      </c>
      <c r="C26" s="205">
        <v>112420</v>
      </c>
      <c r="D26" s="205">
        <v>108643</v>
      </c>
      <c r="E26" s="205"/>
      <c r="F26" s="205">
        <v>14929000</v>
      </c>
      <c r="G26" s="4"/>
    </row>
    <row r="27" spans="1:12" ht="14.1" customHeight="1" x14ac:dyDescent="0.2">
      <c r="A27" s="25" t="s">
        <v>24</v>
      </c>
      <c r="B27" s="205">
        <v>588805</v>
      </c>
      <c r="C27" s="205">
        <v>576936</v>
      </c>
      <c r="D27" s="205">
        <v>549470</v>
      </c>
      <c r="E27" s="205"/>
      <c r="F27" s="205">
        <v>96080000</v>
      </c>
    </row>
    <row r="28" spans="1:12" ht="14.1" customHeight="1" x14ac:dyDescent="0.2">
      <c r="A28" s="25" t="s">
        <v>227</v>
      </c>
      <c r="B28" s="205">
        <v>85906</v>
      </c>
      <c r="C28" s="205">
        <v>90655</v>
      </c>
      <c r="D28" s="205">
        <v>108670</v>
      </c>
      <c r="E28" s="205"/>
      <c r="F28" s="205">
        <v>27484000</v>
      </c>
      <c r="H28" s="19"/>
      <c r="I28" s="19"/>
      <c r="J28" s="19"/>
      <c r="K28" s="19"/>
      <c r="L28" s="19"/>
    </row>
    <row r="29" spans="1:12" ht="14.1" customHeight="1" x14ac:dyDescent="0.2">
      <c r="A29" s="25" t="s">
        <v>41</v>
      </c>
      <c r="B29" s="196"/>
      <c r="C29" s="196"/>
      <c r="D29" s="196"/>
      <c r="E29" s="196"/>
      <c r="F29" s="196"/>
    </row>
    <row r="30" spans="1:12" ht="14.1" customHeight="1" x14ac:dyDescent="0.2">
      <c r="A30" s="25" t="s">
        <v>40</v>
      </c>
      <c r="B30" s="205">
        <v>305314</v>
      </c>
      <c r="C30" s="205">
        <v>299142</v>
      </c>
      <c r="D30" s="205">
        <v>299834</v>
      </c>
      <c r="E30" s="205"/>
      <c r="F30" s="205">
        <v>40635000</v>
      </c>
    </row>
    <row r="31" spans="1:12" ht="14.1" customHeight="1" x14ac:dyDescent="0.2">
      <c r="A31" s="25" t="s">
        <v>45</v>
      </c>
      <c r="B31" s="196"/>
      <c r="C31" s="196"/>
      <c r="D31" s="196"/>
      <c r="E31" s="205"/>
      <c r="F31" s="196"/>
    </row>
    <row r="32" spans="1:12" ht="14.1" customHeight="1" x14ac:dyDescent="0.2">
      <c r="A32" s="25" t="s">
        <v>228</v>
      </c>
      <c r="B32" s="205">
        <v>68384</v>
      </c>
      <c r="C32" s="205">
        <v>66251</v>
      </c>
      <c r="D32" s="205">
        <v>70684</v>
      </c>
      <c r="E32" s="205"/>
      <c r="F32" s="205">
        <v>12691000</v>
      </c>
    </row>
    <row r="33" spans="1:6" ht="14.1" customHeight="1" x14ac:dyDescent="0.2">
      <c r="A33" s="29"/>
      <c r="B33" s="30"/>
      <c r="C33" s="31"/>
      <c r="D33" s="30"/>
      <c r="E33" s="32"/>
      <c r="F33" s="33"/>
    </row>
    <row r="34" spans="1:6" ht="14.1" customHeight="1" x14ac:dyDescent="0.2">
      <c r="A34" s="35" t="s">
        <v>225</v>
      </c>
      <c r="B34" s="36"/>
      <c r="C34" s="36"/>
      <c r="D34" s="36"/>
      <c r="E34" s="37"/>
      <c r="F34" s="37"/>
    </row>
    <row r="35" spans="1:6" ht="14.1" customHeight="1" x14ac:dyDescent="0.2">
      <c r="A35" s="38" t="s">
        <v>229</v>
      </c>
      <c r="B35" s="16"/>
      <c r="C35" s="16"/>
      <c r="D35" s="16"/>
      <c r="E35" s="16"/>
      <c r="F35" s="16"/>
    </row>
    <row r="36" spans="1:6" x14ac:dyDescent="0.2">
      <c r="B36" s="118"/>
      <c r="C36" s="118"/>
      <c r="D36" s="118"/>
      <c r="E36" s="118"/>
      <c r="F36" s="118"/>
    </row>
  </sheetData>
  <phoneticPr fontId="4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35"/>
  <sheetViews>
    <sheetView zoomScaleNormal="100" workbookViewId="0">
      <selection activeCell="L24" sqref="L24"/>
    </sheetView>
  </sheetViews>
  <sheetFormatPr baseColWidth="10" defaultColWidth="11.42578125" defaultRowHeight="12.75" x14ac:dyDescent="0.2"/>
  <cols>
    <col min="1" max="1" width="53.140625" style="23" customWidth="1"/>
    <col min="2" max="2" width="7.85546875" style="23" bestFit="1" customWidth="1"/>
    <col min="3" max="4" width="9" style="23" customWidth="1"/>
    <col min="5" max="5" width="2.140625" style="23" customWidth="1"/>
    <col min="6" max="6" width="10.85546875" style="23" bestFit="1" customWidth="1"/>
    <col min="7" max="16384" width="11.42578125" style="23"/>
  </cols>
  <sheetData>
    <row r="1" spans="1:10" s="4" customFormat="1" ht="14.1" customHeight="1" thickBot="1" x14ac:dyDescent="0.25">
      <c r="A1" s="1" t="s">
        <v>212</v>
      </c>
      <c r="B1" s="2"/>
      <c r="C1" s="2"/>
      <c r="D1" s="2"/>
      <c r="E1" s="2"/>
      <c r="F1" s="2"/>
    </row>
    <row r="2" spans="1:10" s="4" customFormat="1" ht="14.1" customHeight="1" x14ac:dyDescent="0.2">
      <c r="I2" s="270" t="s">
        <v>251</v>
      </c>
    </row>
    <row r="3" spans="1:10" s="4" customFormat="1" ht="14.1" customHeight="1" x14ac:dyDescent="0.2">
      <c r="A3" s="6" t="s">
        <v>106</v>
      </c>
    </row>
    <row r="4" spans="1:10" s="4" customFormat="1" ht="11.25" customHeight="1" x14ac:dyDescent="0.2">
      <c r="A4" s="6"/>
    </row>
    <row r="5" spans="1:10" s="4" customFormat="1" ht="14.1" customHeight="1" x14ac:dyDescent="0.2">
      <c r="A5" s="7" t="s">
        <v>34</v>
      </c>
    </row>
    <row r="6" spans="1:10" s="4" customFormat="1" ht="9.9499999999999993" customHeight="1" x14ac:dyDescent="0.2">
      <c r="A6" s="8"/>
      <c r="B6" s="9"/>
      <c r="C6" s="9"/>
      <c r="D6" s="9"/>
      <c r="E6" s="8"/>
      <c r="F6" s="48"/>
    </row>
    <row r="7" spans="1:10" s="13" customFormat="1" ht="14.1" customHeight="1" x14ac:dyDescent="0.2">
      <c r="A7" s="10"/>
      <c r="B7" s="10" t="s">
        <v>7</v>
      </c>
      <c r="C7" s="10"/>
      <c r="D7" s="10"/>
      <c r="E7" s="10"/>
      <c r="F7" s="10" t="s">
        <v>8</v>
      </c>
    </row>
    <row r="8" spans="1:10" s="13" customFormat="1" ht="14.1" customHeight="1" x14ac:dyDescent="0.2">
      <c r="A8" s="14"/>
      <c r="B8" s="15" t="s">
        <v>233</v>
      </c>
      <c r="C8" s="15" t="s">
        <v>254</v>
      </c>
      <c r="D8" s="15" t="s">
        <v>255</v>
      </c>
      <c r="E8" s="14"/>
      <c r="F8" s="15" t="s">
        <v>254</v>
      </c>
    </row>
    <row r="9" spans="1:10" s="4" customFormat="1" ht="9" customHeight="1" x14ac:dyDescent="0.2">
      <c r="A9" s="9"/>
      <c r="B9" s="16"/>
      <c r="E9" s="17"/>
      <c r="F9" s="18"/>
    </row>
    <row r="10" spans="1:10" s="4" customFormat="1" ht="14.1" customHeight="1" x14ac:dyDescent="0.2">
      <c r="A10" s="21" t="s">
        <v>32</v>
      </c>
      <c r="B10" s="204">
        <v>128.4</v>
      </c>
      <c r="C10" s="204">
        <v>131.5</v>
      </c>
      <c r="D10" s="204">
        <v>134.1</v>
      </c>
      <c r="E10" s="205"/>
      <c r="F10" s="204">
        <v>18474.2</v>
      </c>
      <c r="I10" s="76"/>
      <c r="J10" s="60"/>
    </row>
    <row r="11" spans="1:10" s="4" customFormat="1" ht="14.1" customHeight="1" x14ac:dyDescent="0.2">
      <c r="A11" s="21"/>
      <c r="B11" s="204"/>
      <c r="C11" s="204"/>
      <c r="D11" s="204"/>
      <c r="E11" s="197"/>
      <c r="F11" s="204"/>
    </row>
    <row r="12" spans="1:10" s="4" customFormat="1" ht="14.1" customHeight="1" x14ac:dyDescent="0.2">
      <c r="A12" s="22" t="s">
        <v>230</v>
      </c>
      <c r="B12" s="204">
        <v>9.5</v>
      </c>
      <c r="C12" s="204">
        <v>9.1999999999999993</v>
      </c>
      <c r="D12" s="204"/>
      <c r="E12" s="205"/>
      <c r="F12" s="204">
        <v>730.3</v>
      </c>
      <c r="I12" s="60"/>
      <c r="J12" s="60"/>
    </row>
    <row r="13" spans="1:10" s="261" customFormat="1" ht="14.1" customHeight="1" x14ac:dyDescent="0.2">
      <c r="A13" s="22"/>
      <c r="B13" s="204"/>
      <c r="C13" s="204"/>
      <c r="D13" s="204"/>
      <c r="E13" s="205"/>
      <c r="F13" s="204"/>
      <c r="I13" s="60"/>
      <c r="J13" s="60"/>
    </row>
    <row r="14" spans="1:10" ht="14.1" customHeight="1" x14ac:dyDescent="0.2">
      <c r="A14" s="22" t="s">
        <v>2</v>
      </c>
      <c r="B14" s="204"/>
      <c r="C14" s="204"/>
      <c r="D14" s="204"/>
      <c r="E14" s="172"/>
      <c r="F14" s="204"/>
      <c r="G14" s="4"/>
      <c r="I14" s="60"/>
      <c r="J14" s="60"/>
    </row>
    <row r="15" spans="1:10" ht="14.1" customHeight="1" x14ac:dyDescent="0.2">
      <c r="A15" s="24" t="s">
        <v>43</v>
      </c>
      <c r="B15" s="204"/>
      <c r="C15" s="204"/>
      <c r="D15" s="204"/>
      <c r="E15" s="172"/>
      <c r="F15" s="204"/>
      <c r="G15" s="4"/>
      <c r="I15" s="60"/>
      <c r="J15" s="60"/>
    </row>
    <row r="16" spans="1:10" ht="14.1" customHeight="1" x14ac:dyDescent="0.2">
      <c r="A16" s="24" t="s">
        <v>38</v>
      </c>
      <c r="B16" s="204"/>
      <c r="C16" s="204"/>
      <c r="D16" s="204"/>
      <c r="E16" s="196"/>
      <c r="F16" s="204"/>
      <c r="G16" s="4"/>
      <c r="I16" s="60"/>
      <c r="J16" s="60"/>
    </row>
    <row r="17" spans="1:10" ht="14.1" customHeight="1" x14ac:dyDescent="0.2">
      <c r="A17" s="25" t="s">
        <v>39</v>
      </c>
      <c r="B17" s="204">
        <v>26.5</v>
      </c>
      <c r="C17" s="204">
        <v>27.099999999999998</v>
      </c>
      <c r="D17" s="204"/>
      <c r="E17" s="172"/>
      <c r="F17" s="204">
        <v>2207.5</v>
      </c>
      <c r="G17" s="4"/>
      <c r="I17" s="60"/>
      <c r="J17" s="60"/>
    </row>
    <row r="18" spans="1:10" ht="14.1" customHeight="1" x14ac:dyDescent="0.2">
      <c r="A18" s="26" t="s">
        <v>31</v>
      </c>
      <c r="B18" s="204">
        <v>25.3</v>
      </c>
      <c r="C18" s="204">
        <v>25.9</v>
      </c>
      <c r="D18" s="204"/>
      <c r="E18" s="197"/>
      <c r="F18" s="204">
        <v>1977.3</v>
      </c>
      <c r="G18" s="4"/>
      <c r="I18" s="60"/>
      <c r="J18" s="60"/>
    </row>
    <row r="19" spans="1:10" ht="14.1" customHeight="1" x14ac:dyDescent="0.2">
      <c r="A19" s="26"/>
      <c r="B19" s="204"/>
      <c r="C19" s="204"/>
      <c r="D19" s="204"/>
      <c r="E19" s="197"/>
      <c r="F19" s="204"/>
      <c r="G19" s="257"/>
      <c r="I19" s="60"/>
      <c r="J19" s="60"/>
    </row>
    <row r="20" spans="1:10" ht="14.1" customHeight="1" x14ac:dyDescent="0.2">
      <c r="A20" s="22" t="s">
        <v>0</v>
      </c>
      <c r="B20" s="204">
        <v>8.1</v>
      </c>
      <c r="C20" s="204">
        <v>8.6</v>
      </c>
      <c r="D20" s="204"/>
      <c r="E20" s="197"/>
      <c r="F20" s="204">
        <v>1028</v>
      </c>
      <c r="G20" s="4"/>
      <c r="I20" s="60"/>
      <c r="J20" s="60"/>
    </row>
    <row r="21" spans="1:10" ht="14.1" customHeight="1" x14ac:dyDescent="0.2">
      <c r="A21" s="22"/>
      <c r="B21" s="204"/>
      <c r="C21" s="204"/>
      <c r="D21" s="204"/>
      <c r="E21" s="197"/>
      <c r="F21" s="204"/>
      <c r="G21" s="257"/>
      <c r="I21" s="60"/>
      <c r="J21" s="60"/>
    </row>
    <row r="22" spans="1:10" ht="14.1" customHeight="1" x14ac:dyDescent="0.2">
      <c r="A22" s="22" t="s">
        <v>1</v>
      </c>
      <c r="B22" s="204"/>
      <c r="C22" s="204"/>
      <c r="D22" s="204"/>
      <c r="E22" s="205"/>
      <c r="F22" s="204"/>
      <c r="G22" s="4"/>
      <c r="I22" s="60"/>
      <c r="J22" s="60"/>
    </row>
    <row r="23" spans="1:10" ht="14.1" customHeight="1" x14ac:dyDescent="0.2">
      <c r="A23" s="25" t="s">
        <v>42</v>
      </c>
      <c r="B23" s="204"/>
      <c r="C23" s="204"/>
      <c r="D23" s="204"/>
      <c r="E23" s="205"/>
      <c r="F23" s="204"/>
      <c r="G23" s="4"/>
      <c r="I23" s="60"/>
      <c r="J23" s="60"/>
    </row>
    <row r="24" spans="1:10" ht="14.1" customHeight="1" x14ac:dyDescent="0.2">
      <c r="A24" s="25" t="s">
        <v>37</v>
      </c>
      <c r="B24" s="204">
        <v>32.599999999999994</v>
      </c>
      <c r="C24" s="204">
        <v>33.5</v>
      </c>
      <c r="D24" s="204"/>
      <c r="E24" s="205"/>
      <c r="F24" s="204">
        <v>5587.0999999999995</v>
      </c>
      <c r="G24" s="4"/>
      <c r="I24" s="60"/>
      <c r="J24" s="60"/>
    </row>
    <row r="25" spans="1:10" ht="14.1" customHeight="1" x14ac:dyDescent="0.2">
      <c r="A25" s="25" t="s">
        <v>22</v>
      </c>
      <c r="B25" s="204">
        <v>1.2000000000000002</v>
      </c>
      <c r="C25" s="204">
        <v>1.2</v>
      </c>
      <c r="D25" s="204"/>
      <c r="E25" s="205"/>
      <c r="F25" s="204">
        <v>465.7</v>
      </c>
      <c r="G25" s="4"/>
      <c r="I25" s="60"/>
      <c r="J25" s="60"/>
    </row>
    <row r="26" spans="1:10" ht="14.1" customHeight="1" x14ac:dyDescent="0.2">
      <c r="A26" s="25" t="s">
        <v>23</v>
      </c>
      <c r="B26" s="204">
        <v>2.2000000000000002</v>
      </c>
      <c r="C26" s="204">
        <v>2.2000000000000002</v>
      </c>
      <c r="D26" s="204"/>
      <c r="E26" s="205"/>
      <c r="F26" s="204">
        <v>355.7</v>
      </c>
      <c r="G26" s="4"/>
      <c r="I26" s="60"/>
      <c r="J26" s="60"/>
    </row>
    <row r="27" spans="1:10" ht="14.1" customHeight="1" x14ac:dyDescent="0.2">
      <c r="A27" s="25" t="s">
        <v>24</v>
      </c>
      <c r="B27" s="204">
        <v>1.1000000000000001</v>
      </c>
      <c r="C27" s="204">
        <v>1.1000000000000001</v>
      </c>
      <c r="D27" s="204"/>
      <c r="E27" s="205"/>
      <c r="F27" s="204">
        <v>188.6</v>
      </c>
      <c r="I27" s="60"/>
      <c r="J27" s="60"/>
    </row>
    <row r="28" spans="1:10" ht="14.1" customHeight="1" x14ac:dyDescent="0.2">
      <c r="A28" s="25" t="s">
        <v>227</v>
      </c>
      <c r="B28" s="204">
        <v>10.199999999999999</v>
      </c>
      <c r="C28" s="204">
        <v>10.9</v>
      </c>
      <c r="D28" s="204"/>
      <c r="E28" s="205"/>
      <c r="F28" s="204">
        <v>2240.6000000000004</v>
      </c>
      <c r="I28" s="60"/>
      <c r="J28" s="60"/>
    </row>
    <row r="29" spans="1:10" ht="14.1" customHeight="1" x14ac:dyDescent="0.2">
      <c r="A29" s="25" t="s">
        <v>41</v>
      </c>
      <c r="B29" s="204"/>
      <c r="C29" s="204"/>
      <c r="D29" s="204"/>
      <c r="E29" s="196"/>
      <c r="F29" s="204"/>
      <c r="I29" s="60"/>
      <c r="J29" s="60"/>
    </row>
    <row r="30" spans="1:10" ht="14.1" customHeight="1" x14ac:dyDescent="0.2">
      <c r="A30" s="25" t="s">
        <v>40</v>
      </c>
      <c r="B30" s="204">
        <v>26.2</v>
      </c>
      <c r="C30" s="204">
        <v>26.699999999999996</v>
      </c>
      <c r="D30" s="204"/>
      <c r="E30" s="205"/>
      <c r="F30" s="204">
        <v>3986.2</v>
      </c>
      <c r="I30" s="60"/>
      <c r="J30" s="60"/>
    </row>
    <row r="31" spans="1:10" ht="14.1" customHeight="1" x14ac:dyDescent="0.2">
      <c r="A31" s="25" t="s">
        <v>45</v>
      </c>
      <c r="B31" s="204"/>
      <c r="C31" s="204"/>
      <c r="D31" s="204"/>
      <c r="E31" s="205"/>
      <c r="F31" s="204"/>
      <c r="I31" s="60"/>
      <c r="J31" s="60"/>
    </row>
    <row r="32" spans="1:10" ht="14.1" customHeight="1" x14ac:dyDescent="0.2">
      <c r="A32" s="25" t="s">
        <v>228</v>
      </c>
      <c r="B32" s="204">
        <v>10.799999999999999</v>
      </c>
      <c r="C32" s="204">
        <v>11</v>
      </c>
      <c r="D32" s="204"/>
      <c r="E32" s="205"/>
      <c r="F32" s="204">
        <v>1684.5</v>
      </c>
      <c r="I32" s="60"/>
      <c r="J32" s="60"/>
    </row>
    <row r="33" spans="1:6" ht="14.1" customHeight="1" x14ac:dyDescent="0.2">
      <c r="A33" s="29"/>
      <c r="B33" s="229"/>
      <c r="C33" s="230"/>
      <c r="D33" s="229"/>
      <c r="E33" s="231"/>
      <c r="F33" s="291"/>
    </row>
    <row r="34" spans="1:6" ht="14.1" customHeight="1" x14ac:dyDescent="0.2">
      <c r="A34" s="35" t="s">
        <v>225</v>
      </c>
      <c r="B34" s="36"/>
      <c r="C34" s="36"/>
      <c r="D34" s="36"/>
      <c r="E34" s="37"/>
      <c r="F34" s="37"/>
    </row>
    <row r="35" spans="1:6" ht="14.1" customHeight="1" x14ac:dyDescent="0.2">
      <c r="A35" s="38" t="s">
        <v>226</v>
      </c>
      <c r="B35" s="16"/>
      <c r="C35" s="16"/>
      <c r="D35" s="16"/>
      <c r="E35" s="17"/>
      <c r="F35" s="17"/>
    </row>
  </sheetData>
  <phoneticPr fontId="4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T26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53.5703125" style="23" customWidth="1"/>
    <col min="2" max="2" width="4.85546875" style="23" customWidth="1"/>
    <col min="3" max="4" width="6.7109375" style="23" customWidth="1"/>
    <col min="5" max="5" width="6" style="23" customWidth="1"/>
    <col min="6" max="6" width="5.5703125" style="23" customWidth="1"/>
    <col min="7" max="7" width="1.42578125" style="23" customWidth="1"/>
    <col min="8" max="8" width="7.140625" style="23" bestFit="1" customWidth="1"/>
    <col min="9" max="16384" width="11.42578125" style="23"/>
  </cols>
  <sheetData>
    <row r="1" spans="1:20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70" t="s">
        <v>251</v>
      </c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6" t="s">
        <v>207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6" t="s">
        <v>273</v>
      </c>
      <c r="B5" s="4"/>
      <c r="C5" s="4"/>
      <c r="D5" s="4"/>
      <c r="E5" s="4"/>
      <c r="F5" s="4"/>
      <c r="G5" s="4"/>
      <c r="H5" s="4"/>
    </row>
    <row r="6" spans="1:20" ht="14.1" customHeight="1" x14ac:dyDescent="0.2">
      <c r="A6" s="6" t="s">
        <v>272</v>
      </c>
      <c r="B6" s="267"/>
      <c r="C6" s="267"/>
      <c r="D6" s="267"/>
      <c r="E6" s="267"/>
      <c r="F6" s="267"/>
      <c r="G6" s="267"/>
      <c r="H6" s="267"/>
    </row>
    <row r="7" spans="1:20" ht="14.1" customHeight="1" x14ac:dyDescent="0.2">
      <c r="A7" s="6"/>
      <c r="B7" s="4"/>
      <c r="C7" s="4"/>
      <c r="D7" s="4"/>
      <c r="E7" s="4"/>
      <c r="F7" s="4"/>
      <c r="G7" s="4"/>
      <c r="H7" s="4"/>
    </row>
    <row r="8" spans="1:20" ht="14.1" customHeight="1" x14ac:dyDescent="0.2">
      <c r="A8" s="41"/>
      <c r="B8" s="10" t="s">
        <v>7</v>
      </c>
      <c r="C8" s="10"/>
      <c r="D8" s="10"/>
      <c r="E8" s="10"/>
      <c r="F8" s="10"/>
      <c r="G8" s="10"/>
      <c r="H8" s="10" t="s">
        <v>8</v>
      </c>
    </row>
    <row r="9" spans="1:20" ht="14.1" customHeight="1" x14ac:dyDescent="0.2">
      <c r="A9" s="42"/>
      <c r="B9" s="15">
        <v>2012</v>
      </c>
      <c r="C9" s="15">
        <v>2013</v>
      </c>
      <c r="D9" s="15">
        <v>2014</v>
      </c>
      <c r="E9" s="15">
        <v>2015</v>
      </c>
      <c r="F9" s="15">
        <v>2016</v>
      </c>
      <c r="G9" s="14"/>
      <c r="H9" s="15">
        <v>2016</v>
      </c>
    </row>
    <row r="10" spans="1:20" ht="14.1" customHeight="1" x14ac:dyDescent="0.2">
      <c r="A10" s="9"/>
      <c r="B10" s="16"/>
      <c r="C10" s="267"/>
      <c r="D10" s="267"/>
      <c r="E10" s="267"/>
      <c r="F10" s="4"/>
      <c r="G10" s="17"/>
      <c r="H10" s="17"/>
      <c r="J10" s="196"/>
      <c r="K10" s="196"/>
      <c r="L10" s="196"/>
    </row>
    <row r="11" spans="1:20" ht="14.1" customHeight="1" x14ac:dyDescent="0.2">
      <c r="A11" s="21" t="s">
        <v>3</v>
      </c>
      <c r="B11" s="237">
        <v>2.6</v>
      </c>
      <c r="C11" s="237">
        <v>1.3</v>
      </c>
      <c r="D11" s="237">
        <v>-0.2</v>
      </c>
      <c r="E11" s="237">
        <v>-0.4</v>
      </c>
      <c r="F11" s="237">
        <v>-0.4</v>
      </c>
      <c r="G11" s="237"/>
      <c r="H11" s="237">
        <v>-0.2</v>
      </c>
      <c r="J11" s="292"/>
      <c r="K11" s="196"/>
      <c r="L11" s="293"/>
    </row>
    <row r="12" spans="1:20" ht="14.1" customHeight="1" x14ac:dyDescent="0.2">
      <c r="A12" s="52" t="s">
        <v>257</v>
      </c>
      <c r="B12" s="237">
        <v>2.7</v>
      </c>
      <c r="C12" s="237">
        <v>2.5</v>
      </c>
      <c r="D12" s="237">
        <v>-0.6</v>
      </c>
      <c r="E12" s="237">
        <v>1.5</v>
      </c>
      <c r="F12" s="237">
        <v>1.6</v>
      </c>
      <c r="G12" s="237"/>
      <c r="H12" s="237">
        <v>1.4</v>
      </c>
      <c r="J12" s="292"/>
      <c r="K12" s="196"/>
      <c r="L12" s="293"/>
    </row>
    <row r="13" spans="1:20" ht="14.1" customHeight="1" x14ac:dyDescent="0.2">
      <c r="A13" s="53" t="s">
        <v>258</v>
      </c>
      <c r="B13" s="237">
        <v>6.4</v>
      </c>
      <c r="C13" s="237">
        <v>5.9</v>
      </c>
      <c r="D13" s="237">
        <v>0.9</v>
      </c>
      <c r="E13" s="237">
        <v>0.9</v>
      </c>
      <c r="F13" s="237">
        <v>0.3</v>
      </c>
      <c r="G13" s="204"/>
      <c r="H13" s="237">
        <v>0.5</v>
      </c>
      <c r="J13" s="292"/>
      <c r="K13" s="196"/>
      <c r="L13" s="293"/>
    </row>
    <row r="14" spans="1:20" ht="14.1" customHeight="1" x14ac:dyDescent="0.2">
      <c r="A14" s="54" t="s">
        <v>259</v>
      </c>
      <c r="B14" s="204">
        <v>0.3</v>
      </c>
      <c r="C14" s="204">
        <v>0.2</v>
      </c>
      <c r="D14" s="237">
        <v>0.2</v>
      </c>
      <c r="E14" s="237">
        <v>0.4</v>
      </c>
      <c r="F14" s="237">
        <v>0.5</v>
      </c>
      <c r="G14" s="204"/>
      <c r="H14" s="237">
        <v>0.6</v>
      </c>
      <c r="J14" s="292"/>
      <c r="K14" s="196"/>
      <c r="L14" s="293"/>
    </row>
    <row r="15" spans="1:20" ht="14.1" customHeight="1" x14ac:dyDescent="0.2">
      <c r="A15" s="54" t="s">
        <v>260</v>
      </c>
      <c r="B15" s="237">
        <v>5.7</v>
      </c>
      <c r="C15" s="237">
        <v>0.7</v>
      </c>
      <c r="D15" s="237">
        <v>1.8</v>
      </c>
      <c r="E15" s="237">
        <v>-2.8</v>
      </c>
      <c r="F15" s="237">
        <v>-5.5</v>
      </c>
      <c r="G15" s="204"/>
      <c r="H15" s="237">
        <v>-4.2</v>
      </c>
      <c r="J15" s="292"/>
      <c r="K15" s="196"/>
      <c r="L15" s="293"/>
    </row>
    <row r="16" spans="1:20" ht="14.1" customHeight="1" x14ac:dyDescent="0.2">
      <c r="A16" s="54" t="s">
        <v>268</v>
      </c>
      <c r="B16" s="237">
        <v>2</v>
      </c>
      <c r="C16" s="237">
        <v>1.9</v>
      </c>
      <c r="D16" s="237">
        <v>-0.6</v>
      </c>
      <c r="E16" s="237">
        <v>0.3</v>
      </c>
      <c r="F16" s="237">
        <v>-0.1</v>
      </c>
      <c r="G16" s="204"/>
      <c r="H16" s="237">
        <v>0.2</v>
      </c>
      <c r="J16" s="292"/>
      <c r="K16" s="196"/>
      <c r="L16" s="293"/>
    </row>
    <row r="17" spans="1:12" ht="14.1" customHeight="1" x14ac:dyDescent="0.2">
      <c r="A17" s="54" t="s">
        <v>261</v>
      </c>
      <c r="B17" s="237">
        <v>2.2999999999999998</v>
      </c>
      <c r="C17" s="237">
        <v>5.8</v>
      </c>
      <c r="D17" s="237">
        <v>-0.3</v>
      </c>
      <c r="E17" s="237">
        <v>0.4</v>
      </c>
      <c r="F17" s="237">
        <v>-0.5</v>
      </c>
      <c r="G17" s="204"/>
      <c r="H17" s="237">
        <v>-0.2</v>
      </c>
      <c r="J17" s="292"/>
      <c r="K17" s="196"/>
      <c r="L17" s="293"/>
    </row>
    <row r="18" spans="1:12" ht="14.1" customHeight="1" x14ac:dyDescent="0.2">
      <c r="A18" s="54" t="s">
        <v>262</v>
      </c>
      <c r="B18" s="237">
        <v>4.0999999999999996</v>
      </c>
      <c r="C18" s="237">
        <v>0.2</v>
      </c>
      <c r="D18" s="237">
        <v>-0.6</v>
      </c>
      <c r="E18" s="237">
        <v>-4.3</v>
      </c>
      <c r="F18" s="237">
        <v>-2</v>
      </c>
      <c r="G18" s="204"/>
      <c r="H18" s="237">
        <v>-2.1</v>
      </c>
      <c r="J18" s="292"/>
      <c r="K18" s="196"/>
      <c r="L18" s="293"/>
    </row>
    <row r="19" spans="1:12" ht="14.1" customHeight="1" x14ac:dyDescent="0.2">
      <c r="A19" s="54" t="s">
        <v>263</v>
      </c>
      <c r="B19" s="237">
        <v>-3.4</v>
      </c>
      <c r="C19" s="237">
        <v>-4.3</v>
      </c>
      <c r="D19" s="237">
        <v>-6.1</v>
      </c>
      <c r="E19" s="237">
        <v>-1.8</v>
      </c>
      <c r="F19" s="237">
        <v>2.5</v>
      </c>
      <c r="G19" s="204"/>
      <c r="H19" s="237">
        <v>2.6</v>
      </c>
      <c r="J19" s="292"/>
      <c r="K19" s="196"/>
      <c r="L19" s="293"/>
    </row>
    <row r="20" spans="1:12" ht="14.1" customHeight="1" x14ac:dyDescent="0.2">
      <c r="A20" s="54" t="s">
        <v>264</v>
      </c>
      <c r="B20" s="237">
        <v>1.8</v>
      </c>
      <c r="C20" s="237">
        <v>0.4</v>
      </c>
      <c r="D20" s="237">
        <v>-1.4</v>
      </c>
      <c r="E20" s="237">
        <v>1.2</v>
      </c>
      <c r="F20" s="237">
        <v>-0.3</v>
      </c>
      <c r="G20" s="204"/>
      <c r="H20" s="237">
        <v>-1</v>
      </c>
      <c r="J20" s="292"/>
      <c r="K20" s="196"/>
      <c r="L20" s="293"/>
    </row>
    <row r="21" spans="1:12" ht="14.1" customHeight="1" x14ac:dyDescent="0.2">
      <c r="A21" s="54" t="s">
        <v>265</v>
      </c>
      <c r="B21" s="237">
        <v>4</v>
      </c>
      <c r="C21" s="237">
        <v>6.4</v>
      </c>
      <c r="D21" s="237">
        <v>1.5</v>
      </c>
      <c r="E21" s="237">
        <v>0.6</v>
      </c>
      <c r="F21" s="237">
        <v>0.9</v>
      </c>
      <c r="G21" s="204"/>
      <c r="H21" s="237">
        <v>0.6</v>
      </c>
      <c r="J21" s="292"/>
      <c r="K21" s="196"/>
      <c r="L21" s="293"/>
    </row>
    <row r="22" spans="1:12" ht="14.1" customHeight="1" x14ac:dyDescent="0.2">
      <c r="A22" s="54" t="s">
        <v>266</v>
      </c>
      <c r="B22" s="237">
        <v>0.7</v>
      </c>
      <c r="C22" s="237">
        <v>0.8</v>
      </c>
      <c r="D22" s="237">
        <v>0.4</v>
      </c>
      <c r="E22" s="237">
        <v>0.5</v>
      </c>
      <c r="F22" s="237">
        <v>0.7</v>
      </c>
      <c r="G22" s="205"/>
      <c r="H22" s="237">
        <v>1.1000000000000001</v>
      </c>
      <c r="J22" s="292"/>
      <c r="K22" s="196"/>
      <c r="L22" s="293"/>
    </row>
    <row r="23" spans="1:12" ht="14.1" customHeight="1" x14ac:dyDescent="0.2">
      <c r="A23" s="54" t="s">
        <v>267</v>
      </c>
      <c r="B23" s="204">
        <v>2.5</v>
      </c>
      <c r="C23" s="204">
        <v>1.6</v>
      </c>
      <c r="D23" s="237">
        <v>0.5</v>
      </c>
      <c r="E23" s="237">
        <v>1.4</v>
      </c>
      <c r="F23" s="237">
        <v>1.3</v>
      </c>
      <c r="G23" s="276"/>
      <c r="H23" s="237">
        <v>1.6</v>
      </c>
      <c r="J23" s="292"/>
      <c r="K23" s="196"/>
      <c r="L23" s="293"/>
    </row>
    <row r="24" spans="1:12" ht="14.1" customHeight="1" x14ac:dyDescent="0.2">
      <c r="A24" s="46"/>
      <c r="B24" s="229"/>
      <c r="C24" s="229"/>
      <c r="D24" s="229"/>
      <c r="E24" s="230"/>
      <c r="F24" s="229"/>
      <c r="G24" s="231"/>
      <c r="H24" s="231"/>
      <c r="J24" s="196"/>
      <c r="K24" s="196"/>
      <c r="L24" s="196"/>
    </row>
    <row r="25" spans="1:12" ht="14.1" customHeight="1" x14ac:dyDescent="0.2">
      <c r="A25" s="35" t="s">
        <v>269</v>
      </c>
      <c r="B25" s="36"/>
      <c r="C25" s="36"/>
      <c r="D25" s="36"/>
      <c r="E25" s="36"/>
      <c r="F25" s="36"/>
      <c r="G25" s="37"/>
      <c r="H25" s="37"/>
      <c r="J25" s="196"/>
      <c r="K25" s="196"/>
      <c r="L25" s="196"/>
    </row>
    <row r="26" spans="1:12" ht="14.1" customHeight="1" x14ac:dyDescent="0.2">
      <c r="A26" s="47"/>
    </row>
  </sheetData>
  <phoneticPr fontId="4" type="noConversion"/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U50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52.42578125" style="23" customWidth="1"/>
    <col min="2" max="2" width="6.7109375" style="23" customWidth="1"/>
    <col min="3" max="3" width="6.140625" style="23" customWidth="1"/>
    <col min="4" max="4" width="5.7109375" style="23" customWidth="1"/>
    <col min="5" max="5" width="5.85546875" style="23" customWidth="1"/>
    <col min="6" max="6" width="6.140625" style="23" customWidth="1"/>
    <col min="7" max="7" width="1.140625" style="23" customWidth="1"/>
    <col min="8" max="8" width="7.7109375" style="23" customWidth="1"/>
    <col min="9" max="10" width="11.42578125" style="23"/>
    <col min="11" max="11" width="13.5703125" style="23" customWidth="1"/>
    <col min="12" max="12" width="13.28515625" style="23" customWidth="1"/>
    <col min="13" max="13" width="15" style="23" customWidth="1"/>
    <col min="14" max="16384" width="11.42578125" style="23"/>
  </cols>
  <sheetData>
    <row r="1" spans="1:21" ht="14.1" customHeight="1" thickBot="1" x14ac:dyDescent="0.25">
      <c r="A1" s="1" t="s">
        <v>212</v>
      </c>
      <c r="B1" s="1"/>
      <c r="C1" s="1"/>
      <c r="D1" s="1"/>
      <c r="E1" s="1"/>
      <c r="F1" s="2"/>
      <c r="G1" s="2"/>
      <c r="H1" s="2"/>
    </row>
    <row r="2" spans="1:21" ht="14.1" customHeight="1" x14ac:dyDescent="0.2">
      <c r="A2" s="4"/>
      <c r="B2" s="4"/>
      <c r="C2" s="4"/>
      <c r="E2" s="4"/>
      <c r="F2" s="4"/>
      <c r="G2" s="4"/>
      <c r="H2" s="4"/>
      <c r="K2" s="270" t="s">
        <v>251</v>
      </c>
    </row>
    <row r="3" spans="1:21" ht="14.1" customHeight="1" x14ac:dyDescent="0.2">
      <c r="A3" s="58" t="s">
        <v>216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 x14ac:dyDescent="0.2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 x14ac:dyDescent="0.2">
      <c r="A5" s="41"/>
      <c r="B5" s="10" t="s">
        <v>7</v>
      </c>
      <c r="C5" s="10"/>
      <c r="D5" s="10"/>
      <c r="E5" s="10"/>
      <c r="F5" s="10"/>
      <c r="G5" s="10"/>
      <c r="H5" s="10" t="s">
        <v>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4.1" customHeight="1" x14ac:dyDescent="0.2">
      <c r="A6" s="42"/>
      <c r="B6" s="56">
        <v>2012</v>
      </c>
      <c r="C6" s="56">
        <v>2013</v>
      </c>
      <c r="D6" s="56">
        <v>2014</v>
      </c>
      <c r="E6" s="56">
        <v>2015</v>
      </c>
      <c r="F6" s="56">
        <v>2016</v>
      </c>
      <c r="G6" s="14"/>
      <c r="H6" s="59">
        <v>2016</v>
      </c>
      <c r="I6" s="4"/>
      <c r="N6" s="4"/>
      <c r="O6" s="4"/>
      <c r="P6" s="4"/>
      <c r="Q6" s="4"/>
      <c r="R6" s="4"/>
      <c r="S6" s="4"/>
      <c r="T6" s="4"/>
      <c r="U6" s="4"/>
    </row>
    <row r="7" spans="1:21" ht="14.1" customHeight="1" x14ac:dyDescent="0.2">
      <c r="A7" s="9"/>
      <c r="B7" s="16"/>
      <c r="C7" s="16"/>
      <c r="D7" s="16"/>
      <c r="E7" s="16"/>
      <c r="F7" s="16"/>
      <c r="G7" s="17"/>
      <c r="H7" s="17"/>
      <c r="I7" s="4"/>
      <c r="N7" s="4"/>
      <c r="O7" s="4"/>
      <c r="P7" s="4"/>
      <c r="Q7" s="4"/>
      <c r="R7" s="4"/>
      <c r="S7" s="4"/>
      <c r="T7" s="4"/>
      <c r="U7" s="4"/>
    </row>
    <row r="8" spans="1:21" ht="14.1" customHeight="1" x14ac:dyDescent="0.2">
      <c r="A8" s="57" t="s">
        <v>3</v>
      </c>
      <c r="B8" s="16">
        <v>2.8</v>
      </c>
      <c r="C8" s="16">
        <v>0.1</v>
      </c>
      <c r="D8" s="16">
        <v>-0.9</v>
      </c>
      <c r="E8" s="16">
        <v>0.1</v>
      </c>
      <c r="F8" s="125">
        <v>1.5</v>
      </c>
      <c r="G8" s="125"/>
      <c r="H8" s="125">
        <v>1.6</v>
      </c>
      <c r="I8" s="4"/>
      <c r="L8" s="51"/>
      <c r="N8" s="4"/>
      <c r="O8" s="4"/>
      <c r="P8" s="4"/>
      <c r="Q8" s="4"/>
      <c r="R8" s="4"/>
      <c r="S8" s="4"/>
      <c r="T8" s="4"/>
      <c r="U8" s="4"/>
    </row>
    <row r="9" spans="1:21" ht="14.1" customHeight="1" x14ac:dyDescent="0.2">
      <c r="A9" s="9" t="s">
        <v>257</v>
      </c>
      <c r="B9" s="16">
        <v>3.7</v>
      </c>
      <c r="C9" s="16">
        <v>0.8</v>
      </c>
      <c r="D9" s="16">
        <v>-0.3</v>
      </c>
      <c r="E9" s="16">
        <v>2.8</v>
      </c>
      <c r="F9" s="125">
        <v>0.3</v>
      </c>
      <c r="G9" s="125"/>
      <c r="H9" s="125">
        <v>0.8</v>
      </c>
      <c r="I9" s="4"/>
      <c r="L9" s="51"/>
      <c r="N9" s="4"/>
      <c r="O9" s="4"/>
      <c r="P9" s="4"/>
      <c r="Q9" s="4"/>
      <c r="R9" s="4"/>
      <c r="S9" s="4"/>
      <c r="T9" s="4"/>
      <c r="U9" s="4"/>
    </row>
    <row r="10" spans="1:21" ht="14.1" customHeight="1" x14ac:dyDescent="0.2">
      <c r="A10" s="9" t="s">
        <v>258</v>
      </c>
      <c r="B10" s="16">
        <v>6.2</v>
      </c>
      <c r="C10" s="16">
        <v>5</v>
      </c>
      <c r="D10" s="16">
        <v>-0.4</v>
      </c>
      <c r="E10" s="16">
        <v>1.3</v>
      </c>
      <c r="F10" s="125">
        <v>0.5</v>
      </c>
      <c r="G10" s="125"/>
      <c r="H10" s="125">
        <v>0.9</v>
      </c>
      <c r="I10" s="4"/>
      <c r="J10" s="4"/>
      <c r="L10" s="51"/>
      <c r="N10" s="4"/>
      <c r="O10" s="4"/>
      <c r="P10" s="4"/>
      <c r="Q10" s="4"/>
      <c r="R10" s="4"/>
      <c r="S10" s="4"/>
      <c r="T10" s="4"/>
      <c r="U10" s="4"/>
    </row>
    <row r="11" spans="1:21" ht="14.1" customHeight="1" x14ac:dyDescent="0.2">
      <c r="A11" s="9" t="s">
        <v>259</v>
      </c>
      <c r="B11" s="16">
        <v>0.1</v>
      </c>
      <c r="C11" s="16">
        <v>0.2</v>
      </c>
      <c r="D11" s="16">
        <v>0.2</v>
      </c>
      <c r="E11" s="16">
        <v>0.4</v>
      </c>
      <c r="F11" s="125">
        <v>0.6</v>
      </c>
      <c r="G11" s="125"/>
      <c r="H11" s="125">
        <v>0.9</v>
      </c>
      <c r="I11" s="4"/>
      <c r="J11" s="4"/>
      <c r="L11" s="51"/>
      <c r="N11" s="4"/>
      <c r="O11" s="4"/>
      <c r="P11" s="4"/>
      <c r="Q11" s="4"/>
      <c r="R11" s="4"/>
      <c r="S11" s="4"/>
      <c r="T11" s="4"/>
      <c r="U11" s="4"/>
    </row>
    <row r="12" spans="1:21" ht="14.1" customHeight="1" x14ac:dyDescent="0.2">
      <c r="A12" s="9" t="s">
        <v>260</v>
      </c>
      <c r="B12" s="16">
        <v>6</v>
      </c>
      <c r="C12" s="16">
        <v>-0.1</v>
      </c>
      <c r="D12" s="16">
        <v>-0.3</v>
      </c>
      <c r="E12" s="16">
        <v>-3</v>
      </c>
      <c r="F12" s="125">
        <v>0.5</v>
      </c>
      <c r="G12" s="125"/>
      <c r="H12" s="125">
        <v>0.8</v>
      </c>
      <c r="I12" s="4"/>
      <c r="J12" s="4"/>
      <c r="L12" s="51"/>
      <c r="N12" s="4"/>
      <c r="O12" s="4"/>
      <c r="P12" s="4"/>
      <c r="Q12" s="4"/>
      <c r="R12" s="4"/>
      <c r="S12" s="4"/>
      <c r="T12" s="4"/>
      <c r="U12" s="4"/>
    </row>
    <row r="13" spans="1:21" ht="14.1" customHeight="1" x14ac:dyDescent="0.2">
      <c r="A13" s="9" t="s">
        <v>268</v>
      </c>
      <c r="B13" s="16">
        <v>1.1000000000000001</v>
      </c>
      <c r="C13" s="16">
        <v>1.2</v>
      </c>
      <c r="D13" s="16">
        <v>-0.1</v>
      </c>
      <c r="E13" s="16">
        <v>0.4</v>
      </c>
      <c r="F13" s="125">
        <v>0.5</v>
      </c>
      <c r="G13" s="125"/>
      <c r="H13" s="125">
        <v>0</v>
      </c>
      <c r="I13" s="4"/>
      <c r="L13" s="51"/>
      <c r="N13" s="4"/>
      <c r="O13" s="4"/>
      <c r="P13" s="4"/>
      <c r="Q13" s="4"/>
      <c r="R13" s="4"/>
      <c r="S13" s="4"/>
      <c r="T13" s="4"/>
      <c r="U13" s="4"/>
    </row>
    <row r="14" spans="1:21" ht="14.1" customHeight="1" x14ac:dyDescent="0.2">
      <c r="A14" s="9" t="s">
        <v>261</v>
      </c>
      <c r="B14" s="16">
        <v>9.6</v>
      </c>
      <c r="C14" s="16">
        <v>0.4</v>
      </c>
      <c r="D14" s="16">
        <v>0.5</v>
      </c>
      <c r="E14" s="16">
        <v>-0.4</v>
      </c>
      <c r="F14" s="125">
        <v>0.2</v>
      </c>
      <c r="G14" s="125"/>
      <c r="H14" s="125">
        <v>-0.1</v>
      </c>
      <c r="I14" s="4"/>
      <c r="L14" s="51"/>
      <c r="N14" s="4"/>
      <c r="O14" s="4"/>
      <c r="P14" s="4"/>
      <c r="Q14" s="4"/>
      <c r="R14" s="4"/>
      <c r="S14" s="4"/>
      <c r="T14" s="4"/>
      <c r="U14" s="4"/>
    </row>
    <row r="15" spans="1:21" ht="14.1" customHeight="1" x14ac:dyDescent="0.2">
      <c r="A15" s="9" t="s">
        <v>262</v>
      </c>
      <c r="B15" s="16">
        <v>1.9</v>
      </c>
      <c r="C15" s="16">
        <v>1.4</v>
      </c>
      <c r="D15" s="16">
        <v>-5.3</v>
      </c>
      <c r="E15" s="16">
        <v>-3.2</v>
      </c>
      <c r="F15" s="125">
        <v>5.3</v>
      </c>
      <c r="G15" s="125"/>
      <c r="H15" s="125">
        <v>4.7</v>
      </c>
      <c r="I15" s="4"/>
      <c r="J15" s="4"/>
      <c r="L15" s="51"/>
      <c r="N15" s="4"/>
      <c r="O15" s="4"/>
      <c r="P15" s="4"/>
      <c r="Q15" s="4"/>
      <c r="R15" s="4"/>
      <c r="S15" s="4"/>
      <c r="T15" s="4"/>
      <c r="U15" s="4"/>
    </row>
    <row r="16" spans="1:21" ht="14.1" customHeight="1" x14ac:dyDescent="0.2">
      <c r="A16" s="9" t="s">
        <v>263</v>
      </c>
      <c r="B16" s="16">
        <v>-2.8</v>
      </c>
      <c r="C16" s="16">
        <v>-6.6</v>
      </c>
      <c r="D16" s="16">
        <v>-5.7</v>
      </c>
      <c r="E16" s="16">
        <v>0.5</v>
      </c>
      <c r="F16" s="125">
        <v>3.3</v>
      </c>
      <c r="G16" s="125"/>
      <c r="H16" s="125">
        <v>3.3</v>
      </c>
      <c r="I16" s="4"/>
      <c r="J16" s="4"/>
      <c r="L16" s="51"/>
      <c r="N16" s="4"/>
      <c r="O16" s="4"/>
      <c r="P16" s="4"/>
      <c r="Q16" s="4"/>
      <c r="R16" s="4"/>
      <c r="S16" s="4"/>
      <c r="T16" s="4"/>
      <c r="U16" s="4"/>
    </row>
    <row r="17" spans="1:21" ht="14.1" customHeight="1" x14ac:dyDescent="0.2">
      <c r="A17" s="9" t="s">
        <v>264</v>
      </c>
      <c r="B17" s="16">
        <v>1</v>
      </c>
      <c r="C17" s="16">
        <v>-2.2000000000000002</v>
      </c>
      <c r="D17" s="16">
        <v>1.1000000000000001</v>
      </c>
      <c r="E17" s="16">
        <v>1.5</v>
      </c>
      <c r="F17" s="125">
        <v>0.3</v>
      </c>
      <c r="G17" s="125"/>
      <c r="H17" s="125">
        <v>0.5</v>
      </c>
      <c r="I17" s="4"/>
      <c r="J17" s="4"/>
      <c r="L17" s="51"/>
      <c r="N17" s="4"/>
      <c r="O17" s="4"/>
      <c r="P17" s="4"/>
      <c r="Q17" s="4"/>
      <c r="R17" s="4"/>
      <c r="S17" s="4"/>
      <c r="T17" s="4"/>
      <c r="U17" s="4"/>
    </row>
    <row r="18" spans="1:21" ht="14.1" customHeight="1" x14ac:dyDescent="0.2">
      <c r="A18" s="9" t="s">
        <v>265</v>
      </c>
      <c r="B18" s="16">
        <v>10.3</v>
      </c>
      <c r="C18" s="16">
        <v>0.6</v>
      </c>
      <c r="D18" s="16">
        <v>0.9</v>
      </c>
      <c r="E18" s="16">
        <v>0.3</v>
      </c>
      <c r="F18" s="125">
        <v>1.3</v>
      </c>
      <c r="G18" s="125"/>
      <c r="H18" s="125">
        <v>0.9</v>
      </c>
      <c r="I18" s="4"/>
      <c r="J18" s="4"/>
      <c r="L18" s="51"/>
      <c r="N18" s="4"/>
      <c r="O18" s="4"/>
      <c r="P18" s="4"/>
      <c r="Q18" s="4"/>
      <c r="R18" s="4"/>
      <c r="S18" s="4"/>
      <c r="T18" s="4"/>
      <c r="U18" s="4"/>
    </row>
    <row r="19" spans="1:21" ht="14.1" customHeight="1" x14ac:dyDescent="0.2">
      <c r="A19" s="61" t="s">
        <v>266</v>
      </c>
      <c r="B19" s="16">
        <v>0.9</v>
      </c>
      <c r="C19" s="16">
        <v>0.2</v>
      </c>
      <c r="D19" s="16">
        <v>0.2</v>
      </c>
      <c r="E19" s="16">
        <v>0.6</v>
      </c>
      <c r="F19" s="125">
        <v>1.6</v>
      </c>
      <c r="G19" s="125"/>
      <c r="H19" s="125">
        <v>1.4</v>
      </c>
      <c r="I19" s="4"/>
      <c r="J19" s="4"/>
      <c r="L19" s="51"/>
      <c r="N19" s="4"/>
      <c r="O19" s="4"/>
      <c r="P19" s="4"/>
      <c r="Q19" s="4"/>
      <c r="R19" s="4"/>
      <c r="S19" s="4"/>
      <c r="T19" s="4"/>
      <c r="U19" s="4"/>
    </row>
    <row r="20" spans="1:21" ht="14.1" customHeight="1" x14ac:dyDescent="0.2">
      <c r="A20" s="54" t="s">
        <v>267</v>
      </c>
      <c r="B20" s="16">
        <v>3.2</v>
      </c>
      <c r="C20" s="16">
        <v>-0.2</v>
      </c>
      <c r="D20" s="16">
        <v>0.8</v>
      </c>
      <c r="E20" s="16">
        <v>1.2</v>
      </c>
      <c r="F20" s="125">
        <v>2.1</v>
      </c>
      <c r="G20" s="125"/>
      <c r="H20" s="125">
        <v>1.9</v>
      </c>
      <c r="I20" s="4"/>
      <c r="J20" s="4"/>
      <c r="L20" s="51"/>
      <c r="N20" s="4"/>
      <c r="O20" s="4"/>
      <c r="P20" s="4"/>
      <c r="Q20" s="4"/>
      <c r="R20" s="4"/>
      <c r="S20" s="4"/>
      <c r="T20" s="4"/>
      <c r="U20" s="4"/>
    </row>
    <row r="21" spans="1:21" ht="14.1" customHeight="1" x14ac:dyDescent="0.2">
      <c r="A21" s="46"/>
      <c r="B21" s="30"/>
      <c r="C21" s="30"/>
      <c r="D21" s="30"/>
      <c r="E21" s="30"/>
      <c r="F21" s="96"/>
      <c r="G21" s="97"/>
      <c r="H21" s="97"/>
      <c r="I21" s="4"/>
      <c r="J21" s="4"/>
      <c r="N21" s="4"/>
      <c r="O21" s="4"/>
      <c r="P21" s="4"/>
      <c r="Q21" s="4"/>
      <c r="R21" s="4"/>
      <c r="S21" s="4"/>
      <c r="T21" s="4"/>
      <c r="U21" s="4"/>
    </row>
    <row r="22" spans="1:21" ht="14.1" customHeight="1" x14ac:dyDescent="0.2">
      <c r="A22" s="35" t="s">
        <v>269</v>
      </c>
      <c r="B22" s="36"/>
      <c r="C22" s="36"/>
      <c r="D22" s="36"/>
      <c r="E22" s="36"/>
      <c r="F22" s="36"/>
      <c r="G22" s="37"/>
      <c r="H22" s="37"/>
      <c r="I22" s="4"/>
      <c r="J22" s="4"/>
      <c r="N22" s="4"/>
      <c r="O22" s="4"/>
      <c r="P22" s="4"/>
      <c r="Q22" s="4"/>
      <c r="R22" s="4"/>
      <c r="S22" s="4"/>
      <c r="T22" s="4"/>
      <c r="U22" s="4"/>
    </row>
    <row r="23" spans="1:21" ht="14.1" customHeight="1" x14ac:dyDescent="0.2">
      <c r="A23" s="62" t="s">
        <v>231</v>
      </c>
      <c r="B23" s="16"/>
      <c r="C23" s="16"/>
      <c r="D23" s="16"/>
      <c r="E23" s="16"/>
      <c r="F23" s="16"/>
      <c r="G23" s="17"/>
      <c r="H23" s="17"/>
      <c r="I23" s="4"/>
      <c r="J23" s="4"/>
      <c r="N23" s="4"/>
      <c r="O23" s="4"/>
      <c r="P23" s="4"/>
      <c r="Q23" s="4"/>
      <c r="R23" s="4"/>
      <c r="S23" s="4"/>
      <c r="T23" s="4"/>
      <c r="U23" s="4"/>
    </row>
    <row r="24" spans="1:21" ht="14.1" customHeight="1" x14ac:dyDescent="0.2">
      <c r="A24" s="62"/>
      <c r="B24" s="16"/>
      <c r="C24" s="16"/>
      <c r="D24" s="16"/>
      <c r="E24" s="16"/>
      <c r="F24" s="16"/>
      <c r="G24" s="17"/>
      <c r="H24" s="17"/>
      <c r="I24" s="4"/>
      <c r="J24" s="4"/>
      <c r="N24" s="4"/>
      <c r="O24" s="4"/>
      <c r="P24" s="4"/>
      <c r="Q24" s="4"/>
      <c r="R24" s="4"/>
      <c r="S24" s="4"/>
      <c r="T24" s="4"/>
      <c r="U24" s="4"/>
    </row>
    <row r="25" spans="1:21" ht="14.1" customHeight="1" x14ac:dyDescent="0.2">
      <c r="A25" s="62"/>
      <c r="B25" s="16"/>
      <c r="C25" s="16"/>
      <c r="D25" s="16"/>
      <c r="E25" s="16"/>
      <c r="F25" s="16"/>
      <c r="G25" s="17"/>
      <c r="H25" s="17"/>
      <c r="I25" s="4"/>
      <c r="J25" s="4"/>
      <c r="N25" s="4"/>
      <c r="O25" s="4"/>
      <c r="P25" s="4"/>
      <c r="Q25" s="4"/>
      <c r="R25" s="4"/>
      <c r="S25" s="4"/>
      <c r="T25" s="4"/>
      <c r="U25" s="4"/>
    </row>
    <row r="26" spans="1:21" x14ac:dyDescent="0.2">
      <c r="A26" s="38"/>
      <c r="B26" s="4"/>
      <c r="C26" s="4"/>
      <c r="D26" s="4"/>
      <c r="E26" s="4"/>
      <c r="F26" s="4"/>
      <c r="G26" s="4"/>
      <c r="H26" s="4"/>
    </row>
    <row r="27" spans="1:21" x14ac:dyDescent="0.2">
      <c r="I27" s="63"/>
      <c r="K27" s="95" t="s">
        <v>51</v>
      </c>
      <c r="L27" s="87"/>
      <c r="M27" s="88"/>
    </row>
    <row r="28" spans="1:21" ht="15" x14ac:dyDescent="0.2">
      <c r="A28" s="298" t="s">
        <v>107</v>
      </c>
      <c r="B28" s="299"/>
      <c r="C28" s="299"/>
      <c r="D28" s="299"/>
      <c r="E28" s="299"/>
      <c r="F28" s="299"/>
      <c r="G28" s="299"/>
      <c r="H28" s="299"/>
      <c r="K28" s="89" t="s">
        <v>17</v>
      </c>
      <c r="L28" s="8"/>
      <c r="M28" s="85"/>
    </row>
    <row r="29" spans="1:21" x14ac:dyDescent="0.2">
      <c r="K29" s="89" t="s">
        <v>18</v>
      </c>
      <c r="L29" s="8"/>
      <c r="M29" s="85"/>
    </row>
    <row r="30" spans="1:21" x14ac:dyDescent="0.2">
      <c r="K30" s="89" t="s">
        <v>19</v>
      </c>
      <c r="L30" s="8"/>
      <c r="M30" s="85"/>
    </row>
    <row r="31" spans="1:21" x14ac:dyDescent="0.2">
      <c r="K31" s="89"/>
      <c r="L31" s="8" t="s">
        <v>16</v>
      </c>
      <c r="M31" s="85" t="s">
        <v>15</v>
      </c>
    </row>
    <row r="32" spans="1:21" x14ac:dyDescent="0.2">
      <c r="K32" s="89"/>
      <c r="L32" s="8" t="s">
        <v>20</v>
      </c>
      <c r="M32" s="85" t="s">
        <v>20</v>
      </c>
    </row>
    <row r="33" spans="11:13" x14ac:dyDescent="0.2">
      <c r="K33" s="84"/>
      <c r="L33" s="8"/>
      <c r="M33" s="85"/>
    </row>
    <row r="34" spans="11:13" x14ac:dyDescent="0.2">
      <c r="K34" s="84">
        <v>2000</v>
      </c>
      <c r="L34" s="211">
        <v>4</v>
      </c>
      <c r="M34" s="212">
        <v>4.5</v>
      </c>
    </row>
    <row r="35" spans="11:13" x14ac:dyDescent="0.2">
      <c r="K35" s="84">
        <v>2001</v>
      </c>
      <c r="L35" s="211">
        <v>2.7</v>
      </c>
      <c r="M35" s="212">
        <v>3.6</v>
      </c>
    </row>
    <row r="36" spans="11:13" x14ac:dyDescent="0.2">
      <c r="K36" s="84">
        <v>2002</v>
      </c>
      <c r="L36" s="209">
        <v>4</v>
      </c>
      <c r="M36" s="210">
        <v>3.8</v>
      </c>
    </row>
    <row r="37" spans="11:13" x14ac:dyDescent="0.2">
      <c r="K37" s="84">
        <v>2003</v>
      </c>
      <c r="L37" s="209">
        <v>2.6</v>
      </c>
      <c r="M37" s="210">
        <v>2.4</v>
      </c>
    </row>
    <row r="38" spans="11:13" x14ac:dyDescent="0.2">
      <c r="K38" s="84">
        <v>2004</v>
      </c>
      <c r="L38" s="209">
        <v>3.2</v>
      </c>
      <c r="M38" s="210">
        <v>3.3</v>
      </c>
    </row>
    <row r="39" spans="11:13" x14ac:dyDescent="0.2">
      <c r="K39" s="84">
        <v>2005</v>
      </c>
      <c r="L39" s="209">
        <v>3.7</v>
      </c>
      <c r="M39" s="210">
        <v>4.4000000000000004</v>
      </c>
    </row>
    <row r="40" spans="11:13" x14ac:dyDescent="0.2">
      <c r="K40" s="84">
        <v>2006</v>
      </c>
      <c r="L40" s="209">
        <v>2.7</v>
      </c>
      <c r="M40" s="210">
        <v>3.1</v>
      </c>
    </row>
    <row r="41" spans="11:13" x14ac:dyDescent="0.2">
      <c r="K41" s="84">
        <v>2007</v>
      </c>
      <c r="L41" s="209">
        <v>4.2</v>
      </c>
      <c r="M41" s="210">
        <v>3.9</v>
      </c>
    </row>
    <row r="42" spans="11:13" x14ac:dyDescent="0.2">
      <c r="K42" s="84">
        <v>2008</v>
      </c>
      <c r="L42" s="209">
        <v>1.4</v>
      </c>
      <c r="M42" s="210">
        <v>1.6</v>
      </c>
    </row>
    <row r="43" spans="11:13" x14ac:dyDescent="0.2">
      <c r="K43" s="84">
        <v>2009</v>
      </c>
      <c r="L43" s="209">
        <v>0.8</v>
      </c>
      <c r="M43" s="210">
        <v>0.5</v>
      </c>
    </row>
    <row r="44" spans="11:13" x14ac:dyDescent="0.2">
      <c r="K44" s="84">
        <v>2010</v>
      </c>
      <c r="L44" s="209">
        <v>3</v>
      </c>
      <c r="M44" s="210">
        <v>3</v>
      </c>
    </row>
    <row r="45" spans="11:13" x14ac:dyDescent="0.2">
      <c r="K45" s="84">
        <v>2011</v>
      </c>
      <c r="L45" s="209">
        <v>2.4</v>
      </c>
      <c r="M45" s="210">
        <v>2.7</v>
      </c>
    </row>
    <row r="46" spans="11:13" x14ac:dyDescent="0.2">
      <c r="K46" s="84">
        <v>2012</v>
      </c>
      <c r="L46" s="209">
        <v>2.9</v>
      </c>
      <c r="M46" s="210">
        <v>2.8</v>
      </c>
    </row>
    <row r="47" spans="11:13" x14ac:dyDescent="0.2">
      <c r="K47" s="91">
        <v>2013</v>
      </c>
      <c r="L47" s="211">
        <v>0.3</v>
      </c>
      <c r="M47" s="212">
        <v>0.1</v>
      </c>
    </row>
    <row r="48" spans="11:13" x14ac:dyDescent="0.2">
      <c r="K48" s="91">
        <v>2014</v>
      </c>
      <c r="L48" s="211">
        <v>-1</v>
      </c>
      <c r="M48" s="212">
        <v>-0.9</v>
      </c>
    </row>
    <row r="49" spans="11:13" x14ac:dyDescent="0.2">
      <c r="K49" s="91">
        <v>2015</v>
      </c>
      <c r="L49" s="211">
        <v>0</v>
      </c>
      <c r="M49" s="212">
        <v>0.1</v>
      </c>
    </row>
    <row r="50" spans="11:13" x14ac:dyDescent="0.2">
      <c r="K50" s="92">
        <v>2016</v>
      </c>
      <c r="L50" s="213">
        <v>1.6</v>
      </c>
      <c r="M50" s="214">
        <v>1.5</v>
      </c>
    </row>
  </sheetData>
  <mergeCells count="1">
    <mergeCell ref="A28:H28"/>
  </mergeCells>
  <phoneticPr fontId="4" type="noConversion"/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zoomScaleNormal="100" workbookViewId="0"/>
  </sheetViews>
  <sheetFormatPr baseColWidth="10" defaultColWidth="11.42578125" defaultRowHeight="16.5" customHeight="1" x14ac:dyDescent="0.2"/>
  <cols>
    <col min="1" max="1" width="33" style="4" customWidth="1"/>
    <col min="2" max="6" width="8.42578125" style="4" customWidth="1"/>
    <col min="7" max="7" width="4.7109375" style="4" customWidth="1"/>
    <col min="8" max="8" width="12.28515625" style="4" customWidth="1"/>
    <col min="9" max="16384" width="11.42578125" style="4"/>
  </cols>
  <sheetData>
    <row r="1" spans="1:20" ht="13.5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20" ht="14.25" x14ac:dyDescent="0.2">
      <c r="K2" s="270" t="s">
        <v>251</v>
      </c>
    </row>
    <row r="3" spans="1:20" ht="12.75" x14ac:dyDescent="0.2">
      <c r="A3" s="6" t="s">
        <v>109</v>
      </c>
    </row>
    <row r="4" spans="1:20" ht="12.75" x14ac:dyDescent="0.2"/>
    <row r="5" spans="1:20" ht="12.75" x14ac:dyDescent="0.2">
      <c r="A5" s="6" t="s">
        <v>108</v>
      </c>
    </row>
    <row r="6" spans="1:20" ht="12.75" x14ac:dyDescent="0.2">
      <c r="A6" s="6"/>
    </row>
    <row r="7" spans="1:20" ht="12.75" x14ac:dyDescent="0.2">
      <c r="A7" s="98" t="s">
        <v>53</v>
      </c>
    </row>
    <row r="8" spans="1:20" ht="12.75" x14ac:dyDescent="0.2">
      <c r="A8" s="70"/>
      <c r="B8" s="70"/>
      <c r="C8" s="69"/>
      <c r="D8" s="70"/>
      <c r="E8" s="70"/>
      <c r="F8" s="70"/>
      <c r="G8" s="70"/>
      <c r="H8" s="69"/>
    </row>
    <row r="9" spans="1:20" s="20" customFormat="1" ht="14.1" customHeight="1" x14ac:dyDescent="0.15">
      <c r="A9" s="10"/>
      <c r="B9" s="99" t="s">
        <v>7</v>
      </c>
      <c r="C9" s="100"/>
      <c r="D9" s="100"/>
      <c r="E9" s="100"/>
      <c r="F9" s="100"/>
      <c r="G9" s="10"/>
      <c r="H9" s="10" t="s">
        <v>8</v>
      </c>
    </row>
    <row r="10" spans="1:20" ht="14.1" customHeight="1" x14ac:dyDescent="0.2">
      <c r="A10" s="101"/>
      <c r="B10" s="59">
        <v>2013</v>
      </c>
      <c r="C10" s="59">
        <v>2014</v>
      </c>
      <c r="D10" s="59">
        <v>2015</v>
      </c>
      <c r="E10" s="59">
        <v>2016</v>
      </c>
      <c r="F10" s="59">
        <v>2017</v>
      </c>
      <c r="G10" s="68"/>
      <c r="H10" s="56">
        <v>2017</v>
      </c>
      <c r="J10"/>
      <c r="K10"/>
      <c r="L10"/>
      <c r="M10"/>
      <c r="N10"/>
      <c r="O10"/>
      <c r="P10"/>
      <c r="Q10"/>
      <c r="R10"/>
      <c r="S10"/>
      <c r="T10"/>
    </row>
    <row r="11" spans="1:20" ht="12.75" x14ac:dyDescent="0.2">
      <c r="A11" s="9"/>
      <c r="B11" s="50"/>
      <c r="C11" s="50"/>
      <c r="D11" s="50"/>
      <c r="E11" s="50"/>
      <c r="F11" s="50"/>
      <c r="G11" s="18"/>
      <c r="H11" s="18"/>
    </row>
    <row r="12" spans="1:20" ht="12.75" x14ac:dyDescent="0.2">
      <c r="A12" s="66" t="s">
        <v>6</v>
      </c>
      <c r="B12" s="17">
        <v>22316</v>
      </c>
      <c r="C12" s="17">
        <v>22314</v>
      </c>
      <c r="D12" s="17">
        <v>23083</v>
      </c>
      <c r="E12" s="17">
        <v>23076</v>
      </c>
      <c r="F12" s="17">
        <v>23167</v>
      </c>
      <c r="G12" s="17"/>
      <c r="H12" s="17">
        <v>3282346</v>
      </c>
      <c r="K12" s="76"/>
      <c r="L12" s="76"/>
    </row>
    <row r="13" spans="1:20" ht="12.75" x14ac:dyDescent="0.2">
      <c r="A13" s="66" t="s">
        <v>54</v>
      </c>
      <c r="B13" s="17">
        <v>763</v>
      </c>
      <c r="C13" s="17">
        <v>730</v>
      </c>
      <c r="D13" s="17">
        <v>720</v>
      </c>
      <c r="E13" s="17">
        <v>695</v>
      </c>
      <c r="F13" s="17">
        <v>666</v>
      </c>
      <c r="G13" s="17"/>
      <c r="H13" s="17">
        <v>81954</v>
      </c>
      <c r="K13" s="76"/>
      <c r="L13" s="76"/>
    </row>
    <row r="14" spans="1:20" ht="12.75" x14ac:dyDescent="0.2">
      <c r="A14" s="66" t="s">
        <v>55</v>
      </c>
      <c r="B14" s="17">
        <v>6540</v>
      </c>
      <c r="C14" s="17">
        <v>6587</v>
      </c>
      <c r="D14" s="17">
        <v>6636</v>
      </c>
      <c r="E14" s="17">
        <v>6673</v>
      </c>
      <c r="F14" s="17">
        <v>6873</v>
      </c>
      <c r="G14" s="17"/>
      <c r="H14" s="17">
        <v>1162254</v>
      </c>
      <c r="K14" s="76"/>
      <c r="L14" s="76"/>
    </row>
    <row r="15" spans="1:20" ht="12.75" x14ac:dyDescent="0.2">
      <c r="A15" s="66" t="s">
        <v>56</v>
      </c>
      <c r="B15" s="17">
        <v>1</v>
      </c>
      <c r="C15" s="17">
        <v>1</v>
      </c>
      <c r="D15" s="17">
        <v>1</v>
      </c>
      <c r="E15" s="17">
        <v>1</v>
      </c>
      <c r="F15" s="17">
        <v>1</v>
      </c>
      <c r="G15" s="17"/>
      <c r="H15" s="17">
        <v>166</v>
      </c>
      <c r="K15" s="76"/>
      <c r="L15" s="76"/>
    </row>
    <row r="16" spans="1:20" ht="12.75" x14ac:dyDescent="0.2">
      <c r="A16" s="66" t="s">
        <v>57</v>
      </c>
      <c r="B16" s="18" t="s">
        <v>58</v>
      </c>
      <c r="C16" s="18" t="s">
        <v>58</v>
      </c>
      <c r="D16" s="18" t="s">
        <v>58</v>
      </c>
      <c r="E16" s="18" t="s">
        <v>58</v>
      </c>
      <c r="F16" s="18" t="s">
        <v>58</v>
      </c>
      <c r="G16" s="17"/>
      <c r="H16" s="18">
        <v>83</v>
      </c>
      <c r="K16" s="76"/>
      <c r="L16" s="76"/>
    </row>
    <row r="17" spans="1:39" ht="12.75" x14ac:dyDescent="0.2">
      <c r="A17" s="66" t="s">
        <v>59</v>
      </c>
      <c r="B17" s="17">
        <v>787</v>
      </c>
      <c r="C17" s="17">
        <v>804</v>
      </c>
      <c r="D17" s="17">
        <v>1255</v>
      </c>
      <c r="E17" s="17">
        <v>1255</v>
      </c>
      <c r="F17" s="17">
        <v>1356</v>
      </c>
      <c r="G17" s="17"/>
      <c r="H17" s="17">
        <v>115377</v>
      </c>
      <c r="K17" s="76"/>
      <c r="L17" s="76"/>
    </row>
    <row r="18" spans="1:39" ht="12.75" x14ac:dyDescent="0.2">
      <c r="A18" s="66" t="s">
        <v>60</v>
      </c>
      <c r="B18" s="17">
        <v>164</v>
      </c>
      <c r="C18" s="17">
        <v>162</v>
      </c>
      <c r="D18" s="17">
        <v>153</v>
      </c>
      <c r="E18" s="17">
        <v>152</v>
      </c>
      <c r="F18" s="17">
        <v>141</v>
      </c>
      <c r="G18" s="17"/>
      <c r="H18" s="17">
        <v>20656</v>
      </c>
      <c r="K18" s="76"/>
      <c r="L18" s="76"/>
    </row>
    <row r="19" spans="1:39" ht="12.75" x14ac:dyDescent="0.2">
      <c r="A19" s="66" t="s">
        <v>61</v>
      </c>
      <c r="B19" s="17">
        <v>2666</v>
      </c>
      <c r="C19" s="17">
        <v>2732</v>
      </c>
      <c r="D19" s="17">
        <v>2844</v>
      </c>
      <c r="E19" s="17">
        <v>2540</v>
      </c>
      <c r="F19" s="17">
        <v>1709</v>
      </c>
      <c r="G19" s="17"/>
      <c r="H19" s="17">
        <v>145834</v>
      </c>
      <c r="K19" s="76"/>
      <c r="L19" s="76"/>
    </row>
    <row r="20" spans="1:39" ht="12.75" x14ac:dyDescent="0.2">
      <c r="A20" s="66" t="s">
        <v>62</v>
      </c>
      <c r="B20" s="17">
        <v>101</v>
      </c>
      <c r="C20" s="17">
        <v>103</v>
      </c>
      <c r="D20" s="17">
        <v>111</v>
      </c>
      <c r="E20" s="17">
        <v>112</v>
      </c>
      <c r="F20" s="17">
        <v>114</v>
      </c>
      <c r="G20" s="17"/>
      <c r="H20" s="17">
        <v>8863</v>
      </c>
      <c r="K20" s="76"/>
      <c r="L20" s="76"/>
    </row>
    <row r="21" spans="1:39" ht="12.75" x14ac:dyDescent="0.2">
      <c r="A21" s="66" t="s">
        <v>63</v>
      </c>
      <c r="B21" s="17">
        <v>11294</v>
      </c>
      <c r="C21" s="17">
        <v>11195</v>
      </c>
      <c r="D21" s="17">
        <v>11363</v>
      </c>
      <c r="E21" s="17">
        <v>11648</v>
      </c>
      <c r="F21" s="17">
        <v>12307</v>
      </c>
      <c r="G21" s="17"/>
      <c r="H21" s="17">
        <v>1747159</v>
      </c>
      <c r="K21" s="76"/>
      <c r="L21" s="76"/>
    </row>
    <row r="22" spans="1:39" ht="12.75" x14ac:dyDescent="0.2">
      <c r="A22" s="64"/>
      <c r="B22" s="102"/>
      <c r="C22" s="50"/>
      <c r="D22" s="18"/>
      <c r="E22" s="18"/>
      <c r="F22" s="18"/>
      <c r="G22" s="18"/>
      <c r="H22" s="18"/>
    </row>
    <row r="23" spans="1:39" ht="12.75" x14ac:dyDescent="0.2">
      <c r="A23" s="103" t="s">
        <v>64</v>
      </c>
      <c r="B23" s="104"/>
      <c r="C23" s="104"/>
      <c r="D23" s="104"/>
      <c r="E23" s="104"/>
      <c r="F23" s="104"/>
      <c r="G23" s="104"/>
      <c r="H23" s="104"/>
    </row>
    <row r="24" spans="1:39" ht="12.75" x14ac:dyDescent="0.2">
      <c r="A24" s="47" t="s">
        <v>65</v>
      </c>
      <c r="B24" s="50"/>
      <c r="C24" s="50"/>
      <c r="D24" s="50"/>
      <c r="E24" s="18"/>
      <c r="F24" s="18"/>
      <c r="G24" s="18"/>
      <c r="H24" s="18"/>
    </row>
    <row r="25" spans="1:39" ht="12.75" x14ac:dyDescent="0.2"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39" ht="12.75" x14ac:dyDescent="0.2">
      <c r="A26" s="105"/>
      <c r="B26" s="17"/>
      <c r="C26" s="17"/>
      <c r="D26" s="17"/>
      <c r="E26" s="17"/>
      <c r="F26" s="17"/>
      <c r="G26" s="17"/>
      <c r="H26" s="17"/>
      <c r="AJ26" s="50"/>
      <c r="AK26" s="50"/>
      <c r="AL26" s="50"/>
      <c r="AM26" s="50"/>
    </row>
    <row r="27" spans="1:39" ht="12.75" x14ac:dyDescent="0.2">
      <c r="A27" s="9"/>
      <c r="B27" s="17"/>
      <c r="C27" s="17"/>
      <c r="D27" s="17"/>
      <c r="E27" s="17"/>
      <c r="F27" s="17"/>
      <c r="G27" s="17"/>
      <c r="H27" s="17"/>
      <c r="AJ27" s="50"/>
      <c r="AK27" s="50"/>
      <c r="AL27" s="50"/>
      <c r="AM27" s="50"/>
    </row>
    <row r="28" spans="1:39" ht="12.75" x14ac:dyDescent="0.2">
      <c r="A28" s="9"/>
      <c r="B28" s="9"/>
      <c r="C28" s="9"/>
      <c r="D28" s="9"/>
      <c r="E28" s="9"/>
      <c r="F28" s="9"/>
      <c r="G28" s="9"/>
      <c r="H28" s="9"/>
      <c r="AJ28" s="50"/>
      <c r="AK28" s="50"/>
      <c r="AL28" s="50"/>
      <c r="AM28" s="50"/>
    </row>
    <row r="29" spans="1:39" ht="12.75" x14ac:dyDescent="0.2">
      <c r="A29" s="9"/>
      <c r="B29" s="9"/>
      <c r="C29" s="9"/>
      <c r="D29" s="9"/>
      <c r="E29" s="9"/>
      <c r="F29" s="9"/>
      <c r="G29" s="9"/>
      <c r="H29" s="9"/>
      <c r="AJ29" s="50"/>
      <c r="AK29" s="50"/>
      <c r="AL29" s="50"/>
      <c r="AM29" s="50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Cap_1</vt:lpstr>
      <vt:lpstr>1.1.1-G.1.1</vt:lpstr>
      <vt:lpstr>1.1.2</vt:lpstr>
      <vt:lpstr>1.1.3</vt:lpstr>
      <vt:lpstr>1.1.4</vt:lpstr>
      <vt:lpstr>1.1.5 </vt:lpstr>
      <vt:lpstr>1.2.1</vt:lpstr>
      <vt:lpstr>1.2.2-G1.2</vt:lpstr>
      <vt:lpstr>1.3.1</vt:lpstr>
      <vt:lpstr>1.3.2-G3</vt:lpstr>
      <vt:lpstr>1.3.3</vt:lpstr>
      <vt:lpstr>1.3.4</vt:lpstr>
      <vt:lpstr>1.3.5</vt:lpstr>
      <vt:lpstr>1.3.6</vt:lpstr>
      <vt:lpstr>1.4</vt:lpstr>
      <vt:lpstr>1.5</vt:lpstr>
      <vt:lpstr>1.6.1- 1.6.2-1.6.3</vt:lpstr>
      <vt:lpstr>G1.4-G1.5</vt:lpstr>
      <vt:lpstr>1.7.1</vt:lpstr>
      <vt:lpstr>1.7.2-1.7.3</vt:lpstr>
      <vt:lpstr>1.8.1-1.8.2</vt:lpstr>
      <vt:lpstr>1.9</vt:lpstr>
      <vt:lpstr>'1.1.1-G.1.1'!Área_de_impresión</vt:lpstr>
      <vt:lpstr>'1.1.2'!Área_de_impresión</vt:lpstr>
      <vt:lpstr>'1.1.3'!Área_de_impresión</vt:lpstr>
      <vt:lpstr>'1.1.4'!Área_de_impresión</vt:lpstr>
      <vt:lpstr>'1.1.5 '!Área_de_impresión</vt:lpstr>
      <vt:lpstr>'1.2.1'!Área_de_impresión</vt:lpstr>
      <vt:lpstr>'1.2.2-G1.2'!Área_de_impresión</vt:lpstr>
      <vt:lpstr>'1.3.1'!Área_de_impresión</vt:lpstr>
      <vt:lpstr>'1.3.2-G3'!Área_de_impresión</vt:lpstr>
      <vt:lpstr>'1.3.3'!Área_de_impresión</vt:lpstr>
      <vt:lpstr>'1.3.4'!Área_de_impresión</vt:lpstr>
      <vt:lpstr>'1.3.5'!Área_de_impresión</vt:lpstr>
      <vt:lpstr>'1.3.6'!Área_de_impresión</vt:lpstr>
      <vt:lpstr>'1.4'!Área_de_impresión</vt:lpstr>
      <vt:lpstr>'1.5'!Área_de_impresión</vt:lpstr>
      <vt:lpstr>'1.6.1- 1.6.2-1.6.3'!Área_de_impresión</vt:lpstr>
      <vt:lpstr>'1.7.1'!Área_de_impresión</vt:lpstr>
      <vt:lpstr>'1.7.2-1.7.3'!Área_de_impresión</vt:lpstr>
      <vt:lpstr>'1.8.1-1.8.2'!Área_de_impresión</vt:lpstr>
      <vt:lpstr>'1.9'!Área_de_impresión</vt:lpstr>
      <vt:lpstr>'G1.4-G1.5'!Área_de_impresión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Diego Jiménez Galán</cp:lastModifiedBy>
  <cp:lastPrinted>2017-11-15T12:21:16Z</cp:lastPrinted>
  <dcterms:created xsi:type="dcterms:W3CDTF">1996-11-27T10:00:04Z</dcterms:created>
  <dcterms:modified xsi:type="dcterms:W3CDTF">2017-11-29T08:50:11Z</dcterms:modified>
</cp:coreProperties>
</file>