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370" yWindow="3945" windowWidth="8115" windowHeight="5760" tabRatio="763"/>
  </bookViews>
  <sheets>
    <sheet name="Índice Cap_8" sheetId="120" r:id="rId1"/>
    <sheet name="8.1.1-G1" sheetId="108" r:id="rId2"/>
    <sheet name="8.1.2" sheetId="75" r:id="rId3"/>
    <sheet name="8.1.3" sheetId="76" r:id="rId4"/>
    <sheet name="8.1.4-G2" sheetId="77" r:id="rId5"/>
    <sheet name="8.1.5_8.1.6" sheetId="78" r:id="rId6"/>
    <sheet name="8.1.7 " sheetId="96" r:id="rId7"/>
    <sheet name="8.2.1_8.2.2" sheetId="80" r:id="rId8"/>
    <sheet name="8.2.3" sheetId="97" r:id="rId9"/>
    <sheet name="8.2.4-G3" sheetId="112" r:id="rId10"/>
    <sheet name="8.3.1-G4" sheetId="110" r:id="rId11"/>
    <sheet name="8.3.2-8.3.3" sheetId="111" r:id="rId12"/>
    <sheet name="8.4.1-8.4.2" sheetId="61" r:id="rId13"/>
    <sheet name="8.4.3" sheetId="118" r:id="rId14"/>
    <sheet name="8.5.1_8.5.2" sheetId="67" r:id="rId15"/>
    <sheet name="8.5.3-8.5.4" sheetId="68" r:id="rId16"/>
    <sheet name="8.5.5-8.5.6" sheetId="69" r:id="rId17"/>
    <sheet name="8.6.1-8.6.2-8.6.3" sheetId="99" r:id="rId18"/>
    <sheet name="8.6.4" sheetId="119" r:id="rId19"/>
    <sheet name="8.7.1 Y 8.7.2" sheetId="100" r:id="rId20"/>
    <sheet name="8.7.3" sheetId="101" r:id="rId21"/>
    <sheet name="8.8.1-8.8.2" sheetId="102" r:id="rId22"/>
    <sheet name="8.9.1-8.9.2" sheetId="103" r:id="rId23"/>
    <sheet name="8.9.3-8.9.4" sheetId="104" r:id="rId24"/>
    <sheet name="8.10.1-8.10.2" sheetId="105" r:id="rId25"/>
    <sheet name="8.11.1 " sheetId="113" r:id="rId26"/>
    <sheet name="8.11.2-G5-G6" sheetId="88" r:id="rId27"/>
    <sheet name="8.11.3 " sheetId="87" r:id="rId28"/>
    <sheet name="8.12.1 -8.12.2" sheetId="90" r:id="rId29"/>
    <sheet name="8.12.3" sheetId="107" r:id="rId30"/>
    <sheet name="8.12.4" sheetId="91" r:id="rId31"/>
    <sheet name="8.12.5" sheetId="55" r:id="rId32"/>
  </sheets>
  <definedNames>
    <definedName name="_xlnm.Print_Area" localSheetId="1">'8.1.1-G1'!$A$1:$H$86</definedName>
    <definedName name="_xlnm.Print_Area" localSheetId="2">'8.1.2'!$A$1:$H$26</definedName>
    <definedName name="_xlnm.Print_Area" localSheetId="3">'8.1.3'!$A$1:$H$38</definedName>
    <definedName name="_xlnm.Print_Area" localSheetId="4">'8.1.4-G2'!$A$1:$T$54</definedName>
    <definedName name="_xlnm.Print_Area" localSheetId="5">'8.1.5_8.1.6'!$A$1:$H$60</definedName>
    <definedName name="_xlnm.Print_Area" localSheetId="6">'8.1.7 '!$A$1:$H$31</definedName>
    <definedName name="_xlnm.Print_Area" localSheetId="24">'8.10.1-8.10.2'!$A$1:$H$51</definedName>
    <definedName name="_xlnm.Print_Area" localSheetId="25">'8.11.1 '!$A$1:$H$46</definedName>
    <definedName name="_xlnm.Print_Area" localSheetId="26">'8.11.2-G5-G6'!$A$1:$H$79</definedName>
    <definedName name="_xlnm.Print_Area" localSheetId="27">'8.11.3 '!$A$1:$M$56</definedName>
    <definedName name="_xlnm.Print_Area" localSheetId="28">'8.12.1 -8.12.2'!$A$1:$H$52</definedName>
    <definedName name="_xlnm.Print_Area" localSheetId="29">'8.12.3'!$A$1:$H$31</definedName>
    <definedName name="_xlnm.Print_Area" localSheetId="30">'8.12.4'!$A$1:$H$27</definedName>
    <definedName name="_xlnm.Print_Area" localSheetId="31">'8.12.5'!$A$1:$G$38</definedName>
    <definedName name="_xlnm.Print_Area" localSheetId="7">'8.2.1_8.2.2'!$A$1:$H$47</definedName>
    <definedName name="_xlnm.Print_Area" localSheetId="8">'8.2.3'!$A$1:$H$28</definedName>
    <definedName name="_xlnm.Print_Area" localSheetId="9">'8.2.4-G3'!$A$1:$H$53</definedName>
    <definedName name="_xlnm.Print_Area" localSheetId="10">'8.3.1-G4'!$A$1:$H$52</definedName>
    <definedName name="_xlnm.Print_Area" localSheetId="11">'8.3.2-8.3.3'!$A$1:$H$48</definedName>
    <definedName name="_xlnm.Print_Area" localSheetId="12">'8.4.1-8.4.2'!$A$1:$H$49</definedName>
    <definedName name="_xlnm.Print_Area" localSheetId="13">'8.4.3'!$A$1:$H$33</definedName>
    <definedName name="_xlnm.Print_Area" localSheetId="14">'8.5.1_8.5.2'!$A$1:$H$42</definedName>
    <definedName name="_xlnm.Print_Area" localSheetId="15">'8.5.3-8.5.4'!$A$1:$H$53</definedName>
    <definedName name="_xlnm.Print_Area" localSheetId="16">'8.5.5-8.5.6'!$A$1:$H$46</definedName>
    <definedName name="_xlnm.Print_Area" localSheetId="17">'8.6.1-8.6.2-8.6.3'!$A$1:$H$51</definedName>
    <definedName name="_xlnm.Print_Area" localSheetId="18">'8.6.4'!$A$1:$H$21</definedName>
    <definedName name="_xlnm.Print_Area" localSheetId="19">'8.7.1 Y 8.7.2'!$A$1:$H$37</definedName>
    <definedName name="_xlnm.Print_Area" localSheetId="20">'8.7.3'!$A$1:$H$15</definedName>
    <definedName name="_xlnm.Print_Area" localSheetId="21">'8.8.1-8.8.2'!$A$1:$H$46</definedName>
    <definedName name="_xlnm.Print_Area" localSheetId="22">'8.9.1-8.9.2'!$A$1:$H$43</definedName>
    <definedName name="_xlnm.Print_Area" localSheetId="23">'8.9.3-8.9.4'!$A$1:$H$49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M63" i="108" l="1"/>
  <c r="L63" i="108"/>
  <c r="M62" i="108"/>
  <c r="L62" i="108"/>
  <c r="M61" i="108"/>
  <c r="L61" i="108"/>
  <c r="C20" i="91" l="1"/>
  <c r="D20" i="91"/>
  <c r="E20" i="91"/>
  <c r="F20" i="91"/>
  <c r="H20" i="91"/>
  <c r="B20" i="91"/>
  <c r="C14" i="91"/>
  <c r="D14" i="91"/>
  <c r="E14" i="91"/>
  <c r="F14" i="91"/>
  <c r="H14" i="91"/>
  <c r="B14" i="91"/>
  <c r="E38" i="61" l="1"/>
  <c r="E31" i="118"/>
  <c r="D31" i="118"/>
  <c r="C31" i="118"/>
  <c r="B31" i="118"/>
  <c r="E28" i="118"/>
  <c r="D28" i="118"/>
  <c r="C28" i="118"/>
  <c r="B28" i="118"/>
  <c r="E25" i="118"/>
  <c r="D25" i="118"/>
  <c r="C25" i="118"/>
  <c r="B25" i="118"/>
  <c r="C20" i="118"/>
  <c r="D20" i="118"/>
  <c r="E20" i="118"/>
  <c r="C17" i="118"/>
  <c r="D17" i="118"/>
  <c r="E17" i="118"/>
  <c r="C14" i="118"/>
  <c r="D14" i="118"/>
  <c r="E14" i="118"/>
  <c r="B14" i="118"/>
  <c r="B17" i="118"/>
  <c r="B20" i="118"/>
  <c r="H10" i="75"/>
  <c r="B11" i="77"/>
  <c r="C11" i="77"/>
  <c r="D11" i="77"/>
  <c r="E11" i="77"/>
  <c r="F11" i="77"/>
  <c r="B12" i="77"/>
  <c r="C12" i="77"/>
  <c r="D12" i="77"/>
  <c r="E12" i="77"/>
  <c r="F12" i="77"/>
  <c r="B13" i="77"/>
  <c r="C13" i="77"/>
  <c r="D13" i="77"/>
  <c r="E13" i="77"/>
  <c r="F13" i="77"/>
  <c r="B14" i="77"/>
  <c r="C14" i="77"/>
  <c r="D14" i="77"/>
  <c r="E14" i="77"/>
  <c r="F14" i="77"/>
  <c r="B15" i="77"/>
  <c r="C15" i="77"/>
  <c r="D15" i="77"/>
  <c r="E15" i="77"/>
  <c r="F15" i="77"/>
  <c r="C10" i="77"/>
  <c r="D10" i="77"/>
  <c r="E10" i="77"/>
  <c r="F10" i="77"/>
  <c r="B10" i="77"/>
  <c r="H19" i="113"/>
  <c r="F19" i="113"/>
  <c r="E19" i="113"/>
  <c r="H15" i="113"/>
  <c r="E15" i="113"/>
  <c r="L34" i="110"/>
  <c r="L35" i="110"/>
  <c r="L36" i="110"/>
  <c r="L33" i="110"/>
  <c r="K34" i="110"/>
  <c r="K36" i="110"/>
  <c r="K35" i="110"/>
  <c r="H16" i="105"/>
  <c r="H27" i="104"/>
  <c r="F27" i="104"/>
  <c r="H15" i="104"/>
  <c r="F15" i="104"/>
  <c r="H13" i="99"/>
  <c r="H12" i="99"/>
  <c r="H11" i="99"/>
  <c r="H10" i="99"/>
  <c r="B25" i="108"/>
  <c r="C25" i="108"/>
  <c r="D25" i="108"/>
  <c r="E25" i="108"/>
  <c r="F25" i="108"/>
  <c r="H25" i="108"/>
  <c r="B26" i="108"/>
  <c r="C26" i="108"/>
  <c r="D26" i="108"/>
  <c r="E26" i="108"/>
  <c r="F26" i="108"/>
  <c r="H26" i="108"/>
  <c r="C24" i="108"/>
  <c r="C29" i="108" s="1"/>
  <c r="D24" i="108"/>
  <c r="D29" i="108" s="1"/>
  <c r="E24" i="108"/>
  <c r="E29" i="108" s="1"/>
  <c r="F24" i="108"/>
  <c r="F29" i="108" s="1"/>
  <c r="H24" i="108"/>
  <c r="H29" i="108" s="1"/>
  <c r="B24" i="108"/>
  <c r="B29" i="108" s="1"/>
  <c r="C28" i="76"/>
  <c r="D28" i="76"/>
  <c r="E28" i="76"/>
  <c r="F28" i="76"/>
  <c r="H28" i="76"/>
  <c r="C29" i="76"/>
  <c r="D29" i="76"/>
  <c r="E29" i="76"/>
  <c r="F29" i="76"/>
  <c r="H29" i="76"/>
  <c r="C30" i="76"/>
  <c r="D30" i="76"/>
  <c r="E30" i="76"/>
  <c r="F30" i="76"/>
  <c r="H30" i="76"/>
  <c r="C32" i="76"/>
  <c r="D32" i="76"/>
  <c r="E32" i="76"/>
  <c r="F32" i="76"/>
  <c r="H32" i="76"/>
  <c r="C33" i="76"/>
  <c r="D33" i="76"/>
  <c r="E33" i="76"/>
  <c r="F33" i="76"/>
  <c r="H33" i="76"/>
  <c r="C34" i="76"/>
  <c r="D34" i="76"/>
  <c r="E34" i="76"/>
  <c r="F34" i="76"/>
  <c r="H34" i="76"/>
  <c r="C35" i="76"/>
  <c r="D35" i="76"/>
  <c r="E35" i="76"/>
  <c r="F35" i="76"/>
  <c r="H35" i="76"/>
  <c r="B29" i="76"/>
  <c r="B30" i="76"/>
  <c r="B32" i="76"/>
  <c r="B33" i="76"/>
  <c r="B34" i="76"/>
  <c r="B35" i="76"/>
  <c r="B28" i="76"/>
  <c r="B13" i="108"/>
  <c r="C13" i="108"/>
  <c r="D13" i="108"/>
  <c r="E13" i="108"/>
  <c r="F13" i="108"/>
  <c r="H13" i="108"/>
  <c r="B14" i="108"/>
  <c r="C14" i="108"/>
  <c r="D14" i="108"/>
  <c r="E14" i="108"/>
  <c r="F14" i="108"/>
  <c r="H14" i="108"/>
  <c r="C12" i="108"/>
  <c r="D12" i="108"/>
  <c r="E12" i="108"/>
  <c r="F12" i="108"/>
  <c r="H12" i="108"/>
  <c r="B12" i="108"/>
  <c r="H14" i="97"/>
  <c r="F14" i="97"/>
  <c r="F35" i="80"/>
  <c r="F32" i="80"/>
  <c r="F29" i="80"/>
  <c r="K33" i="110"/>
  <c r="H29" i="80"/>
  <c r="K61" i="88"/>
  <c r="L61" i="88"/>
  <c r="K62" i="88"/>
  <c r="L62" i="88"/>
  <c r="K63" i="88"/>
  <c r="L63" i="88"/>
  <c r="K64" i="88"/>
  <c r="L64" i="88"/>
  <c r="AM60" i="77"/>
  <c r="AN60" i="77"/>
  <c r="AM61" i="77"/>
  <c r="AN61" i="77"/>
  <c r="AM62" i="77"/>
  <c r="AN62" i="77"/>
  <c r="AM63" i="77"/>
  <c r="AN63" i="77"/>
  <c r="AM64" i="77"/>
  <c r="AN64" i="77"/>
</calcChain>
</file>

<file path=xl/sharedStrings.xml><?xml version="1.0" encoding="utf-8"?>
<sst xmlns="http://schemas.openxmlformats.org/spreadsheetml/2006/main" count="1193" uniqueCount="528">
  <si>
    <t>Directores y gerentes</t>
  </si>
  <si>
    <t xml:space="preserve">           MEDIA DE DICIEMBRE</t>
  </si>
  <si>
    <t>NOTA: Para ESPAÑA valor en blanco significa que ese dato está incluido en "Resto países" y el total incluye los regímenes Carbón y Mar.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</si>
  <si>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</si>
  <si>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</si>
  <si>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</si>
  <si>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</si>
  <si>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</si>
  <si>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Paraguay</t>
  </si>
  <si>
    <t xml:space="preserve">           DE ACTIVIDAD Y OCUPACIÓN</t>
  </si>
  <si>
    <t xml:space="preserve">           DE DICIEMBRE</t>
  </si>
  <si>
    <t>SEGÚN SEXO</t>
  </si>
  <si>
    <t>Indefinido</t>
  </si>
  <si>
    <t>Polonia</t>
  </si>
  <si>
    <t xml:space="preserve">   Autónomos</t>
  </si>
  <si>
    <t>De 50 a 249 trabajadores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</si>
  <si>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</si>
  <si>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</si>
  <si>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</si>
  <si>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</si>
  <si>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</si>
  <si>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</si>
  <si>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 xml:space="preserve">    De 55 o más años</t>
  </si>
  <si>
    <t>POBLACIÓN ACTIVA</t>
  </si>
  <si>
    <t>Conciliaciones</t>
  </si>
  <si>
    <t>Cuenta propia</t>
  </si>
  <si>
    <t>Mujeres</t>
  </si>
  <si>
    <t>Total</t>
  </si>
  <si>
    <t>LA RIOJA</t>
  </si>
  <si>
    <t>ESPAÑA</t>
  </si>
  <si>
    <t>De 16 a 19 años</t>
  </si>
  <si>
    <t>China</t>
  </si>
  <si>
    <t>Régimen General</t>
  </si>
  <si>
    <t>Regímenes Especiales</t>
  </si>
  <si>
    <t xml:space="preserve">   Agrario</t>
  </si>
  <si>
    <t>Ucrania</t>
  </si>
  <si>
    <t>POBLACIÓN OCUPADA</t>
  </si>
  <si>
    <t xml:space="preserve">    Total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</si>
  <si>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</si>
  <si>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</si>
  <si>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</si>
  <si>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</si>
  <si>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</si>
  <si>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</si>
  <si>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</si>
  <si>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AMBOS SEXOS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</si>
  <si>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</si>
  <si>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</si>
  <si>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</si>
  <si>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</si>
  <si>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</si>
  <si>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</si>
  <si>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</si>
  <si>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</si>
  <si>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</si>
  <si>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</si>
  <si>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</si>
  <si>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POBLACIÓN PARADA</t>
  </si>
  <si>
    <t>Prestaciones sociales directas</t>
  </si>
  <si>
    <t>De 25 a 54 años</t>
  </si>
  <si>
    <t>De 55 o más edad</t>
  </si>
  <si>
    <t>Beneficiarios prestaciones desempleo (media anual)</t>
  </si>
  <si>
    <t>FUENTE: Encuesta Anual de Coste Laboral. INE.</t>
  </si>
  <si>
    <t>De 6 a 9 trabajadores</t>
  </si>
  <si>
    <t>Régimen Especial Trabajadores Autónomos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</si>
  <si>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</si>
  <si>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</si>
  <si>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</si>
  <si>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</si>
  <si>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</si>
  <si>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</si>
  <si>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</si>
  <si>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</si>
  <si>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Trabajadores cualificados</t>
  </si>
  <si>
    <t>Empleados domésticos y otro personal de limpieza</t>
  </si>
  <si>
    <t>Ámbito nacional</t>
  </si>
  <si>
    <t>Ámbito autonómico</t>
  </si>
  <si>
    <t>De 20 a 24 años</t>
  </si>
  <si>
    <t>SISTEMA DE CAPITALIZACIÓN (Pago único)</t>
  </si>
  <si>
    <t>Colombia</t>
  </si>
  <si>
    <t>Ecuador</t>
  </si>
  <si>
    <t>Perú</t>
  </si>
  <si>
    <t>PRESTAC. ECONÓMICAS (Med. anual)</t>
  </si>
  <si>
    <t>Cuenta ajena</t>
  </si>
  <si>
    <t>Peones de la agricultura y de la pesca</t>
  </si>
  <si>
    <t>TOTAL POBLACIÓN MAYOR DE 16 AÑOS</t>
  </si>
  <si>
    <t xml:space="preserve">   Empleados de hogar</t>
  </si>
  <si>
    <t xml:space="preserve">    Otras situaciones</t>
  </si>
  <si>
    <t>Marruecos</t>
  </si>
  <si>
    <t xml:space="preserve">Trabajadores servicios de restauración, personales, </t>
  </si>
  <si>
    <t>No clasificables</t>
  </si>
  <si>
    <t>No clasificable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</si>
  <si>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</si>
  <si>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</si>
  <si>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</si>
  <si>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</si>
  <si>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</si>
  <si>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</si>
  <si>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</si>
  <si>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>De 1 a 2 trabajadores</t>
  </si>
  <si>
    <t>De 3 a 5 trabajadores</t>
  </si>
  <si>
    <t>Pakistán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</si>
  <si>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</si>
  <si>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</si>
  <si>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</si>
  <si>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</si>
  <si>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 xml:space="preserve">        Renta agraria</t>
  </si>
  <si>
    <t>Renta activa de inserción</t>
  </si>
  <si>
    <t>De 250 a 499 trabajadores</t>
  </si>
  <si>
    <t>PARO REGISTRADO</t>
  </si>
  <si>
    <t>Argelia</t>
  </si>
  <si>
    <t xml:space="preserve">    Agricultura</t>
  </si>
  <si>
    <t xml:space="preserve">    Industria</t>
  </si>
  <si>
    <t xml:space="preserve">    Construcción</t>
  </si>
  <si>
    <t xml:space="preserve">    Servicios</t>
  </si>
  <si>
    <t xml:space="preserve">    No clasificable</t>
  </si>
  <si>
    <t>Industria</t>
  </si>
  <si>
    <t>Servicios</t>
  </si>
  <si>
    <t>Leves</t>
  </si>
  <si>
    <t>Graves</t>
  </si>
  <si>
    <t>Mortales</t>
  </si>
  <si>
    <t xml:space="preserve">    De 55 y más</t>
  </si>
  <si>
    <t>HOMBRES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</si>
  <si>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</si>
  <si>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</si>
  <si>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</si>
  <si>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</si>
  <si>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</si>
  <si>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</si>
  <si>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</si>
  <si>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</si>
  <si>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</si>
  <si>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</si>
  <si>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</si>
  <si>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</si>
  <si>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</si>
  <si>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TRABAJADORES (en miles)</t>
  </si>
  <si>
    <t>INDIVIDUALES EN MATERIA DE DESPIDOS</t>
  </si>
  <si>
    <t>Otros trabajadores no cualificados</t>
  </si>
  <si>
    <t>Trabajadores no clasificables</t>
  </si>
  <si>
    <t>MUJERES</t>
  </si>
  <si>
    <t>-</t>
  </si>
  <si>
    <t>S.O.V.I.</t>
  </si>
  <si>
    <t xml:space="preserve">Persona Física </t>
  </si>
  <si>
    <t xml:space="preserve">Persona Jurídica </t>
  </si>
  <si>
    <t>IMPORTE MEDIO (Euros/mes)</t>
  </si>
  <si>
    <t>TOTAL PENSIONES</t>
  </si>
  <si>
    <t>Percibidas por el padre</t>
  </si>
  <si>
    <t>Percibidas por la madre</t>
  </si>
  <si>
    <t>Interinidad por proceso de selección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</si>
  <si>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</si>
  <si>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</si>
  <si>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</si>
  <si>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</si>
  <si>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</si>
  <si>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</si>
  <si>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</si>
  <si>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España</t>
  </si>
  <si>
    <t>Inactivos</t>
  </si>
  <si>
    <t>Paro registrado (miles) (medias anuales)</t>
  </si>
  <si>
    <t xml:space="preserve">      Invalidez</t>
  </si>
  <si>
    <t>Ámbito provincial</t>
  </si>
  <si>
    <t>Cobertura paro registrado/paro EPA (%)</t>
  </si>
  <si>
    <t>% de padres perceptores (1)</t>
  </si>
  <si>
    <t>POR HORA EFECTIVA</t>
  </si>
  <si>
    <t>Cotizaciones obligatorias</t>
  </si>
  <si>
    <t>SEGÚN SECTOR DE ACTIVIDAD</t>
  </si>
  <si>
    <t>Población Activa</t>
  </si>
  <si>
    <t>Población Ocupada</t>
  </si>
  <si>
    <t>Población Parada</t>
  </si>
  <si>
    <t>Bulgaria</t>
  </si>
  <si>
    <t>Eslovaquia</t>
  </si>
  <si>
    <t>Leyenda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</si>
  <si>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</si>
  <si>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</si>
  <si>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</si>
  <si>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</si>
  <si>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</si>
  <si>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</si>
  <si>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</si>
  <si>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Argentina</t>
  </si>
  <si>
    <t>Bolivia</t>
  </si>
  <si>
    <t>Brasil</t>
  </si>
  <si>
    <t>SALARIO BRUTO ANUAL TOTAL</t>
  </si>
  <si>
    <t>POR SEXO</t>
  </si>
  <si>
    <t>POR GRUPOS DE EDAD</t>
  </si>
  <si>
    <t>POR SECTOR DE ACTIVIDAD</t>
  </si>
  <si>
    <t>Técnicos profesionales, científicos e intelectuales</t>
  </si>
  <si>
    <t>Subvenciones y deducciones</t>
  </si>
  <si>
    <t>Despidos</t>
  </si>
  <si>
    <t>Interinidad por reserva del puesto de trabajo</t>
  </si>
  <si>
    <t xml:space="preserve">   Sustitución por jubilación a los 64 años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</si>
  <si>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</si>
  <si>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</si>
  <si>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</si>
  <si>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</si>
  <si>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</si>
  <si>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</si>
  <si>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</si>
  <si>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</si>
  <si>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</si>
  <si>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</si>
  <si>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</si>
  <si>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</si>
  <si>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</si>
  <si>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</si>
  <si>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</si>
  <si>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</si>
  <si>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</si>
  <si>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</si>
  <si>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</si>
  <si>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</si>
  <si>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</si>
  <si>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</si>
  <si>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</si>
  <si>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</si>
  <si>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</si>
  <si>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</si>
  <si>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</si>
  <si>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</si>
  <si>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Alemania</t>
  </si>
  <si>
    <t>Austria</t>
  </si>
  <si>
    <t>Bélgica</t>
  </si>
  <si>
    <t>Chipre</t>
  </si>
  <si>
    <t>Dinamarca</t>
  </si>
  <si>
    <t>Eslovenia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</si>
  <si>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</si>
  <si>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</si>
  <si>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</si>
  <si>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</si>
  <si>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</si>
  <si>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</si>
  <si>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</si>
  <si>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</si>
  <si>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</si>
  <si>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</si>
  <si>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</si>
  <si>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Países Bajos</t>
  </si>
  <si>
    <t>Portugal</t>
  </si>
  <si>
    <t>Reino Unido</t>
  </si>
  <si>
    <t>Rumania</t>
  </si>
  <si>
    <t>Suecia</t>
  </si>
  <si>
    <t>Resto Países</t>
  </si>
  <si>
    <t>Hogar</t>
  </si>
  <si>
    <t>Autónomos</t>
  </si>
  <si>
    <t>SEGÚN RÉGIMEN</t>
  </si>
  <si>
    <t>SEGÚN DEPENDENCIA LABORAL</t>
  </si>
  <si>
    <t>SEGÚN OCUPACIÓN</t>
  </si>
  <si>
    <t xml:space="preserve">Construcción </t>
  </si>
  <si>
    <t>Técnicos y profesionales de apoyo y empleados advos.</t>
  </si>
  <si>
    <t>TOTAL TRABAJADORES</t>
  </si>
  <si>
    <t>TIEMPO COMPLETO</t>
  </si>
  <si>
    <t>DATOS GRÁFICO</t>
  </si>
  <si>
    <t>PAÍSES NO UE</t>
  </si>
  <si>
    <t>PAÍSES UE</t>
  </si>
  <si>
    <t>1. Agricultura ( A )</t>
  </si>
  <si>
    <t>3. Industria  manufacturera ( C )</t>
  </si>
  <si>
    <t>4. Construcción ( F )</t>
  </si>
  <si>
    <t>6. Información y comunicaciones ( J )</t>
  </si>
  <si>
    <t>7. Actividades financieras y de seguros (  K  )</t>
  </si>
  <si>
    <t>8. Actividades inmobiliarias ( L )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</si>
  <si>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</si>
  <si>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</si>
  <si>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</si>
  <si>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</si>
  <si>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</si>
  <si>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</si>
  <si>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 xml:space="preserve">TRABAJADORES (miles) </t>
  </si>
  <si>
    <t>SEGÚN SUPUESTOS DE UTILIZACIÓN</t>
  </si>
  <si>
    <t xml:space="preserve">  Total</t>
  </si>
  <si>
    <t>CONFLICTOS COLECTIVOS</t>
  </si>
  <si>
    <t>CONFLICTOS INDIVIDUALES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</si>
  <si>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</si>
  <si>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</si>
  <si>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</si>
  <si>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</si>
  <si>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</si>
  <si>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</si>
  <si>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</si>
  <si>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</si>
  <si>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</si>
  <si>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>Horas pagadas</t>
  </si>
  <si>
    <t>Horas efectivas</t>
  </si>
  <si>
    <t>Horas no trabajadas</t>
  </si>
  <si>
    <t>Horas extra por trabajador</t>
  </si>
  <si>
    <t>Horas pactadas</t>
  </si>
  <si>
    <t>NOTA: A partir de 2009 se utiliza la CNAE 2009.</t>
  </si>
  <si>
    <t xml:space="preserve">ALTAS </t>
  </si>
  <si>
    <t>NOTA: (1) Comprende: reclamaciones por accidente de trabajo, clasificación profesional o laboral, antigüedad, etc.</t>
  </si>
  <si>
    <t>TIEMPO PARCIAL</t>
  </si>
  <si>
    <t>Gran Invalidez</t>
  </si>
  <si>
    <t>Incapacidad permanente absoluta</t>
  </si>
  <si>
    <t>Incapacidad permanente total</t>
  </si>
  <si>
    <t>Incapacidad permanente parcial</t>
  </si>
  <si>
    <t>Hombre</t>
  </si>
  <si>
    <t>Mujer</t>
  </si>
  <si>
    <t>CONTRATOS ACUMULADOS</t>
  </si>
  <si>
    <t>INDEFINIDO</t>
  </si>
  <si>
    <t>TEMPORAL</t>
  </si>
  <si>
    <t xml:space="preserve">        Eventuales agrarios </t>
  </si>
  <si>
    <t>Por conciliación</t>
  </si>
  <si>
    <t xml:space="preserve">Por desestimiento </t>
  </si>
  <si>
    <t>República Checa</t>
  </si>
  <si>
    <t xml:space="preserve">        Prog. temp. de protecc. por desemp. e inserción</t>
  </si>
  <si>
    <t xml:space="preserve">   Nº de beneficiarios por tipo de actividad</t>
  </si>
  <si>
    <t xml:space="preserve">   Nº medio de días capitalizados por beneficiario</t>
  </si>
  <si>
    <t xml:space="preserve">   Importe líquido medio por beneficiario -en euros-</t>
  </si>
  <si>
    <t>Gastos en formación profesional</t>
  </si>
  <si>
    <t>Gastos en transporte</t>
  </si>
  <si>
    <t>Gastos de carácter social</t>
  </si>
  <si>
    <t>Resto de costes</t>
  </si>
  <si>
    <t>SEGURIDAD SOCIAL (1)</t>
  </si>
  <si>
    <t>Afiliación y Cotización</t>
  </si>
  <si>
    <t>Prestaciones</t>
  </si>
  <si>
    <t>Accidentes de trabajo y enfermedades profesionales</t>
  </si>
  <si>
    <t>protección y vendedores</t>
  </si>
  <si>
    <t>Total sectores</t>
  </si>
  <si>
    <t>FUENTE: Ministerio de Empleo y Seguridad Social (MEYSS).</t>
  </si>
  <si>
    <t>No consta</t>
  </si>
  <si>
    <t>(1) El porcentaje de padres perceptores se ha calculado sobre las prestaciones percibidas por la madre.</t>
  </si>
  <si>
    <t>Sentencia</t>
  </si>
  <si>
    <t>Conciliación</t>
  </si>
  <si>
    <t>"</t>
  </si>
  <si>
    <t>*22.005,85</t>
  </si>
  <si>
    <t>*13.419,03</t>
  </si>
  <si>
    <t>*25.266,98</t>
  </si>
  <si>
    <t>*12.806,76</t>
  </si>
  <si>
    <t>*22.761,55</t>
  </si>
  <si>
    <t xml:space="preserve">        AUMENTO SALARIAL REVISADO</t>
  </si>
  <si>
    <t xml:space="preserve">        DATOS A 31 DE DICIEMBRE</t>
  </si>
  <si>
    <t xml:space="preserve">           SECTOR DE ACTIVIDAD</t>
  </si>
  <si>
    <t xml:space="preserve">           TRABAJADORES AFECTADOS</t>
  </si>
  <si>
    <t>Empresas afectadas</t>
  </si>
  <si>
    <t>Trabajadores afectados</t>
  </si>
  <si>
    <t>Parados que han trabajado antes</t>
  </si>
  <si>
    <t>Parados que buscan primer empleo</t>
  </si>
  <si>
    <t>*13.595,65</t>
  </si>
  <si>
    <t>*23.518,57</t>
  </si>
  <si>
    <t>POR TIPO DE INACTIVIDAD</t>
  </si>
  <si>
    <t>FUENTE: Estadística de Incapacidad Temporal. Tesorería General de la Seguridad Social.</t>
  </si>
  <si>
    <t xml:space="preserve">        MEDIA ANUAL</t>
  </si>
  <si>
    <t>Número de procesos en vigor al final del año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</si>
  <si>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</si>
  <si>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</si>
  <si>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</si>
  <si>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</si>
  <si>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</si>
  <si>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>(*): No incluye los contratos del País Vasco (de ámbito autonómico) ni los de Álava y Vizcaya (de ámbito provincial) por no estar disponibles.</t>
  </si>
  <si>
    <t xml:space="preserve">Coste total </t>
  </si>
  <si>
    <t>Coste salarial total</t>
  </si>
  <si>
    <t xml:space="preserve">Coste salarial ordinario </t>
  </si>
  <si>
    <t>Coste total</t>
  </si>
  <si>
    <t xml:space="preserve">Coste salarial total </t>
  </si>
  <si>
    <t>Coste salarial ordinario</t>
  </si>
  <si>
    <t xml:space="preserve">Otros costes </t>
  </si>
  <si>
    <t>Unidades: Horas por trabajador y mes</t>
  </si>
  <si>
    <t xml:space="preserve">         CONSIDERADO, SEGÚN CAUSA Y DEPENDENCIA LABORAL</t>
  </si>
  <si>
    <t>(1): Se recogen otros contratos no especificados anteriormente, regímenes especiales de contratación (artistas, serv. doméstico, mercantiles</t>
  </si>
  <si>
    <t xml:space="preserve">      etc.) y los acogidos a modalidades existentes con algún defecto formal o inicialmente incumplen algunos requisitos básicos.</t>
  </si>
  <si>
    <t xml:space="preserve">         AFECTADOS POR EFECTO DEL EXPEDIENTE</t>
  </si>
  <si>
    <t xml:space="preserve">         RESOLUCIÓN</t>
  </si>
  <si>
    <t xml:space="preserve">         MOTIVACIÓN</t>
  </si>
  <si>
    <t>Cantidades acordadas (miles de euros)</t>
  </si>
  <si>
    <t>Reclamaciones derivadas del contrato (miles de euros)</t>
  </si>
  <si>
    <t xml:space="preserve">             (*) antes del dato, indica que el número de observaciones está comprendido entre 100 y 500, por lo que la cifra es poco significativa.</t>
  </si>
  <si>
    <t xml:space="preserve">    y motocicletas; transp. y almacenamiento; hostelería(G+H+I)</t>
  </si>
  <si>
    <t>9. Actividades profesionales, científicas y técnicas; actividades</t>
  </si>
  <si>
    <t>10. Admón. Pública y defensa, Seguridad Social Obligatoria; Educación</t>
  </si>
  <si>
    <t xml:space="preserve">      Actividades sanitarias y de SS (O+P+Q)</t>
  </si>
  <si>
    <t xml:space="preserve">           Socios de Entidades Mercantiles</t>
  </si>
  <si>
    <t xml:space="preserve">   No consta</t>
  </si>
  <si>
    <t>Sanciones y Causas varias (1)</t>
  </si>
  <si>
    <t>Croacia</t>
  </si>
  <si>
    <t>R General</t>
  </si>
  <si>
    <t>*10.996,85</t>
  </si>
  <si>
    <t>*22.766,54</t>
  </si>
  <si>
    <t>2013 (*)</t>
  </si>
  <si>
    <t xml:space="preserve">NOTA: (1) Se han sumado las Intentadas sin efecto, las tenidas por no presentadas, desistidas y otros motivos     </t>
  </si>
  <si>
    <t>De 10 a 49 trabajadores</t>
  </si>
  <si>
    <t>Más de 499 trabajadores</t>
  </si>
  <si>
    <t>Con acuerdo</t>
  </si>
  <si>
    <t>Sin acuerdo</t>
  </si>
  <si>
    <t>R.General</t>
  </si>
  <si>
    <t>R.Agrario</t>
  </si>
  <si>
    <t>R.E.T.Autónomos</t>
  </si>
  <si>
    <t>R.E.Hogar</t>
  </si>
  <si>
    <t xml:space="preserve">     administrativas y serv. auxiliares (M+N)</t>
  </si>
  <si>
    <t>8.2.1 PARO REGISTRADO, COBERTURA Y BENEFICIARIOS DE PRESTACIONES POR DESEMPLEO</t>
  </si>
  <si>
    <t>8.2.2 CARACTERÍSTICAS DEL PARO REGISTRADO. MEDIAS ANUALES</t>
  </si>
  <si>
    <t>8.2.3 CONTRATOS DE TRABAJO REGISTRADOS SEGÚN MODALIDAD</t>
  </si>
  <si>
    <t xml:space="preserve">8.5.1 NÚMERO DE PENSIONES DE LA SEG. SOCIAL EN VIGOR E IMPORTE MEDIO POR CLASES. </t>
  </si>
  <si>
    <t>8.5.2 PENSIONES DE INCAPACIDAD PERMANENTE SEGÚN GRADO DE INCAPACIDAD. MEDIA ANUAL</t>
  </si>
  <si>
    <t>8.5.4 BENEFICIARIOS DE PRESTACIONES POR DESEMPLEO POR TIPO DE PRESTACIÓN. MEDIA ANUAL</t>
  </si>
  <si>
    <t>8.5.3 NÚMERO DE PENSIONES DE LA SEGURIDAD SOCIAL EN VIGOR SEGÚN RÉGIMEN. MEDIA ANUAL</t>
  </si>
  <si>
    <t>8.5.5 BENEFICIARIOS DE PRESTACIONES NO CONTRIBUTIVAS E IMPORTE MEDIO. MEDIA ANUAL</t>
  </si>
  <si>
    <t>8.5.6 NÚMERO DE PRESTACIONES POR MATERNIDAD, SEGÚN SEXO DEL PERCEPTOR</t>
  </si>
  <si>
    <t>8.6.3 ENFERMEDADES PROFESIONALES</t>
  </si>
  <si>
    <t>8.6.1 ACCIDENTES DE TRABAJO CON BAJA</t>
  </si>
  <si>
    <t>8.6.4 PROCESOS DE INCAPACIDAD TEMPORAL EN VIGOR Y PREVALENCIA AL FINAL DEL PERIODO</t>
  </si>
  <si>
    <t>8.8.2 CONTRATOS DE PUESTA A DISPOSICIÓN DE LA EMPRESA DE TRABAJO TEMPORAL</t>
  </si>
  <si>
    <t>8.9.1 CONCILIACIONES TERMINADAS EN LAS UNIDADES ADMINISTRATIVAS SEGÚN TIPO DE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</si>
  <si>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</si>
  <si>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</si>
  <si>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</si>
  <si>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8.10.1 ASUNTOS RESUELTOS SEGÚN MATERIA OBJETO DE LA DEMANDA</t>
  </si>
  <si>
    <t>8.10.2 ASUNTOS RESUELTOS EN MATERIA DE DESPIDOS, SEGÚN CLASE DE RESOLUCIÓN</t>
  </si>
  <si>
    <t>8.11.2 TRABAJADORES EXTRANJEROS AFILIADOS A LA SEGURIDAD SOCIAL, EN ALTA LABORAL A 31</t>
  </si>
  <si>
    <t>8.12.1 COSTE TOTAL LABORAL. MEDIA ANUAL</t>
  </si>
  <si>
    <t>8.12.2 COSTE TOTAL LABORAL POR SECTOR DE ACTIVIDAD. MEDIA ANUAL</t>
  </si>
  <si>
    <t>8.12.3 TIEMPO DE TRABAJO. MEDIA ANUAL</t>
  </si>
  <si>
    <t>8.7.3 COOPERATIVAS CONSTITUIDAS</t>
  </si>
  <si>
    <t>2012 (A)</t>
  </si>
  <si>
    <t>Indefinido Ordinario</t>
  </si>
  <si>
    <t>Fomento de la contratación indefinida</t>
  </si>
  <si>
    <t>Mar y Carbón</t>
  </si>
  <si>
    <t xml:space="preserve">   Hogar</t>
  </si>
  <si>
    <t>Régimen General (1)</t>
  </si>
  <si>
    <t>(1): Régimen General sin los Sistemas Especiales Agrario y Hogar, desde la nueva clasificación 2012</t>
  </si>
  <si>
    <t>(1) Con motivo de la entrada en vigor de la Ley 28/2011, de 22 de septiembre, el R.E. Agrario queda integrado en el R. General.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</si>
  <si>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</si>
  <si>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</si>
  <si>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</si>
  <si>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</si>
  <si>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</si>
  <si>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</si>
  <si>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</si>
  <si>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</si>
  <si>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</si>
  <si>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</si>
  <si>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8.11 MERCADO DE TRABAJO</t>
  </si>
  <si>
    <t xml:space="preserve">     A partir de junio de 2013, los trabajadores del Régimen Especial de Empleados de Hogar quedan integrados completamente</t>
  </si>
  <si>
    <t xml:space="preserve">     en el Régimen General</t>
  </si>
  <si>
    <t xml:space="preserve">2. Ind. extractivas; sum. de energ. eléct., gas, vapor, aire acond.; </t>
  </si>
  <si>
    <t xml:space="preserve">    suministro de agua; actividades de saneamiento; gestión de</t>
  </si>
  <si>
    <t xml:space="preserve">    residuos y descontaminación (B+D+E)</t>
  </si>
  <si>
    <t>5. Comercio al por mayor y por menor, reparación de veh. de motor</t>
  </si>
  <si>
    <t xml:space="preserve">      organismos extraterritoriales y otros servicios ( R+S+T+U)</t>
  </si>
  <si>
    <t>11. Act. artísticas, recreativas y de entto.; hogares como empleadores</t>
  </si>
  <si>
    <t xml:space="preserve">      domésticos y product. de bienes y servicios uso propio de organiz.</t>
  </si>
  <si>
    <t>FUENTE: Estadística de Accidentes de Trabajo. Ministerio de Empleo y Seguridad Social (MEYSS).</t>
  </si>
  <si>
    <t xml:space="preserve">8.11.1 AUTORIZACIONES DE TRABAJO CONCEDIDAS SEGÚN DEPENDENCIA LABORAL, SECTOR 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</si>
  <si>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</si>
  <si>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</si>
  <si>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</si>
  <si>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</si>
  <si>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</si>
  <si>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</si>
  <si>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</si>
  <si>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</si>
  <si>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8.12.5 GANANCIA MEDIA ANUAL POR TRABAJADOR</t>
  </si>
  <si>
    <t>8. MERCADO DE TRABAJO</t>
  </si>
  <si>
    <t>NOTA: (A) Avance.</t>
  </si>
  <si>
    <r>
      <t>PENSIONES ASISTENCIALES</t>
    </r>
    <r>
      <rPr>
        <b/>
        <vertAlign val="superscript"/>
        <sz val="8"/>
        <rFont val="HelveticaNeue LT 55 Roman"/>
      </rPr>
      <t>(1)</t>
    </r>
  </si>
  <si>
    <r>
      <t>PRESTACIONES DE LA LISMI</t>
    </r>
    <r>
      <rPr>
        <b/>
        <vertAlign val="superscript"/>
        <sz val="8"/>
        <rFont val="HelveticaNeue LT 55 Roman"/>
      </rPr>
      <t>(2) (3)</t>
    </r>
  </si>
  <si>
    <t>De Frecuencia de accidentes (por millón de horas)</t>
  </si>
  <si>
    <r>
      <t>Prevalencia</t>
    </r>
    <r>
      <rPr>
        <b/>
        <vertAlign val="superscript"/>
        <sz val="8"/>
        <rFont val="HelveticaNeue LT 55 Roman"/>
      </rPr>
      <t>(1)</t>
    </r>
  </si>
  <si>
    <t>NOTA: El total incluye los no clasificables por dependencia laboral.</t>
  </si>
  <si>
    <t xml:space="preserve">      Agrario</t>
  </si>
  <si>
    <t xml:space="preserve">      Empleados de hogar </t>
  </si>
  <si>
    <t>NOTA: Con motivo de la entrada en vigor de la Ley 28/2011, de 22 de septiembre, el R.E. Agrario queda integrado en el R. General.</t>
  </si>
  <si>
    <r>
      <t xml:space="preserve">   Régimen General</t>
    </r>
    <r>
      <rPr>
        <vertAlign val="superscript"/>
        <sz val="8"/>
        <rFont val="HelveticaNeue LT 55 Roman"/>
      </rPr>
      <t>(1)</t>
    </r>
  </si>
  <si>
    <t>NOTA: El total de beneficiarios es menor que el nº de prestaciones ya que un mismo beneficiario puede recibir más de un tipo de prestación.</t>
  </si>
  <si>
    <t>De Incidencia de accidentes (por cien mil trabajadores)</t>
  </si>
  <si>
    <t>8.12 COSTE LABORAL, JORNADA Y SALARIO</t>
  </si>
  <si>
    <t>8.1 RELACIÓN CON LA ACTIVIDAD DE LA POBLACIÓN DE 16 Y MÁS AÑOS</t>
  </si>
  <si>
    <t>Del Mar</t>
  </si>
  <si>
    <t>Trabajadores autónomos</t>
  </si>
  <si>
    <r>
      <t>Régimen General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 xml:space="preserve"> y de la Minería del Carbón</t>
    </r>
  </si>
  <si>
    <t>(1): El Régimen General no incluye a los Sistemas Especiales Agrario y Empleados del Hogar.</t>
  </si>
  <si>
    <t>G.8.1 Población en relación con la actividad. Porcentaje. 4º trimestre 2013</t>
  </si>
  <si>
    <t>FUENTE: Encuesta de Población Activa. INE.</t>
  </si>
  <si>
    <t>G.8.2 Población activa, ocupada y parada por sectores económicos. 4º trimestre/13</t>
  </si>
  <si>
    <t>FUENTE: Servicio Público de Empleo Estatal (SEPE). Ministerio de Empleo y Seguridad Social.</t>
  </si>
  <si>
    <t>8.2.4 EVOLUCIÓN DE LA SITUACIÓN LABORAL DE LOS EXTRANJEROS</t>
  </si>
  <si>
    <t>G.8.3 Evolución de los parados extranjeros. Media anual</t>
  </si>
  <si>
    <t xml:space="preserve">FUENTE: D.G.de Formación y Empleo. Consejería de Industria, Innovación y Empleo </t>
  </si>
  <si>
    <t>FUENTE: Ministerio de Empleo y Seguridad Social.</t>
  </si>
  <si>
    <t>FUENTE: Elaboración propia a partir de datos de la Tesorería General de la Seguridad Social.</t>
  </si>
  <si>
    <t>8.3 AFILIACIÓN AL SISTEMA GENERAL DE LA SEGURIDAD SOCIAL</t>
  </si>
  <si>
    <t>8.3.1 AFILIACIONES EN ALTA LABORAL SEGÚN RÉGIMEN. MEDIA ANUAL A ÚLTIMO DÍA DE CADA MES</t>
  </si>
  <si>
    <t>G.8.4 % Afiliaciones por régimen. Media anual año 2013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</si>
  <si>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</si>
  <si>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</si>
  <si>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</si>
  <si>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</si>
  <si>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8.3.3 AFILIACIONES EN ALTA LABORAL POR SECTORES. MEDIA ANUAL A ÚLTIMO DÍA DE CADA MES</t>
  </si>
  <si>
    <t xml:space="preserve">8.4.3 EXPEDIENTES DE REGULACIÓN DE EMPLEO. EMPRESAS Y TRABAJADORES  </t>
  </si>
  <si>
    <t>FUENTE: Observatorio de las contingencias profesionales de la Seguridad Social. Ministerio de Empleo y Seguridad Social (MEYSS).</t>
  </si>
  <si>
    <t xml:space="preserve">(1) Número de procesos en vigor en los que el trabajador está de baja al final del periodo considerado, dividido por la población protegida </t>
  </si>
  <si>
    <t>al final del mismo y multiplicado por 1.000.</t>
  </si>
  <si>
    <t>8.7.1 TRABAJADORES EN EMPRESAS CON ASALARIADOS SEGÚN TIPO DE EMPRESA.</t>
  </si>
  <si>
    <t>8.7.2 TRABAJADORES EN EMPRESAS CON ASALARIADOS SEGÚN TAMAÑO DE LA EMPRESA.</t>
  </si>
  <si>
    <t>(1): A partir del segundo trimestre de 2010, los asuntos resueltos en materia de Seguridad Social se refieren exclusivamente a Prestaciones.</t>
  </si>
  <si>
    <t>8.11.3 TRABAJADORES EXTRANJEROS AFILIADOS EN ALTA LABORAL, SEGÚN PAÍS DE PROCEDENCIA.</t>
  </si>
  <si>
    <t>FUENTE: Encuesta Trimestral de Coste Laboral (ETCL). INE.</t>
  </si>
  <si>
    <t xml:space="preserve">            </t>
  </si>
  <si>
    <t xml:space="preserve">NOTAS:  La información de 2010 corresponde a la Encuesta de Estructura Salarial, de periodicidad cuatrienal,  realizada en el marco de la </t>
  </si>
  <si>
    <t>UE con criterios comunes de metodología y contenido.</t>
  </si>
  <si>
    <t>Beneficios sociales</t>
  </si>
  <si>
    <t>Gastos derivados del trabajo</t>
  </si>
  <si>
    <t xml:space="preserve">8.12.4 COMPONENTES DEL COSTE LABORAL POR TRABAJADOR Y AÑO </t>
  </si>
  <si>
    <t>NOTA: Datos referidos al último trimestre del año.</t>
  </si>
  <si>
    <t>8.1.1 POBLACIÓN DE MÁS DE 16 AÑOS SEGÚN RELACIÓN CON LA ACTIVIDAD</t>
  </si>
  <si>
    <t>8.1.2 POBLACIÓN INACTIVA POR TIPO DE INACTIVIDAD Y POR GRUPOS DE EDAD</t>
  </si>
  <si>
    <t>8.1.3 POBLACIÓN ACTIVA, OCUPADA Y PARADA POR GRUPOS DE EDAD</t>
  </si>
  <si>
    <t>8.1.4 POBLACIÓN ACTIVA, OCUPADA Y PARADA POR SECTORES ECONÓMICOS</t>
  </si>
  <si>
    <t>8.1.5 TASA DE ACTIVIDAD POR GRUPOS DE EDAD</t>
  </si>
  <si>
    <t>8.1.6 TASA DE PARO POR GRUPOS DE EDAD</t>
  </si>
  <si>
    <t>NOTA: Datos a 31 de diciembre</t>
  </si>
  <si>
    <t>8.8.1 EMPRESAS DE TRABAJO TEMPORAL</t>
  </si>
  <si>
    <t>G.8.5 Evolución de los afiliados extranjeros por sexo a 31 de diciembre en La Rioja</t>
  </si>
  <si>
    <t>G.8.6 % Participación de los afiliados extranjeros por régimen a 31 de diciembre de 2013</t>
  </si>
  <si>
    <t>8.1.7 POBLACIÓN OCUPADA POR RAMAS DE ACTIVIDAD. MEDIAS ANUALES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</si>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</sst>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8"/>
      <color indexed="8"/>
      <name val="HelveticaNeue LT 55 Roman"/>
    </font>
    <font>
      <b/>
      <sz val="10"/>
      <color indexed="10"/>
      <name val="HelveticaNeue LT 55 Roman"/>
    </font>
    <font>
      <b/>
      <vertAlign val="superscript"/>
      <sz val="8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8"/>
      <color indexed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vertAlign val="superscript"/>
      <sz val="8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165" fontId="17" fillId="2" borderId="0"/>
    <xf numFmtId="10" fontId="2" fillId="0" borderId="0" applyNumberFormat="0">
      <alignment horizontal="right" vertical="center"/>
      <protection locked="0"/>
    </xf>
    <xf numFmtId="9" fontId="22" fillId="0" borderId="0" applyFont="0" applyFill="0" applyBorder="0" applyAlignment="0" applyProtection="0"/>
    <xf numFmtId="0" fontId="23" fillId="0" borderId="0"/>
    <xf numFmtId="0" fontId="3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2" xfId="0" applyNumberFormat="1" applyFont="1" applyFill="1" applyBorder="1" applyAlignment="1"/>
    <xf numFmtId="0" fontId="5" fillId="3" borderId="2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0" fontId="8" fillId="0" borderId="0" xfId="0" applyFont="1" applyBorder="1" applyAlignment="1"/>
    <xf numFmtId="0" fontId="5" fillId="3" borderId="2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65" fontId="10" fillId="0" borderId="0" xfId="0" applyNumberFormat="1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0" fontId="3" fillId="0" borderId="0" xfId="0" applyFont="1"/>
    <xf numFmtId="0" fontId="5" fillId="0" borderId="0" xfId="0" applyFont="1" applyBorder="1"/>
    <xf numFmtId="165" fontId="4" fillId="0" borderId="0" xfId="0" applyNumberFormat="1" applyFont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3" fontId="4" fillId="0" borderId="0" xfId="0" applyNumberFormat="1" applyFont="1" applyBorder="1" applyAlignment="1"/>
    <xf numFmtId="3" fontId="5" fillId="0" borderId="0" xfId="0" applyNumberFormat="1" applyFont="1" applyAlignment="1" applyProtection="1">
      <alignment horizontal="right"/>
    </xf>
    <xf numFmtId="0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0" fontId="5" fillId="5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3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 applyProtection="1">
      <alignment vertical="center"/>
      <protection locked="0"/>
    </xf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3" fontId="5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5" fillId="0" borderId="5" xfId="0" applyFont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4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167" fontId="5" fillId="0" borderId="0" xfId="0" applyNumberFormat="1" applyFont="1"/>
    <xf numFmtId="165" fontId="7" fillId="0" borderId="0" xfId="0" applyNumberFormat="1" applyFont="1" applyBorder="1" applyAlignment="1"/>
    <xf numFmtId="3" fontId="5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/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4" fontId="4" fillId="0" borderId="0" xfId="0" applyNumberFormat="1" applyFont="1" applyBorder="1" applyAlignment="1"/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/>
    <xf numFmtId="4" fontId="5" fillId="0" borderId="0" xfId="1" applyNumberFormat="1" applyFont="1" applyBorder="1" applyAlignment="1">
      <alignment horizontal="right"/>
    </xf>
    <xf numFmtId="0" fontId="7" fillId="0" borderId="0" xfId="0" applyFont="1" applyBorder="1" applyAlignment="1"/>
    <xf numFmtId="3" fontId="15" fillId="0" borderId="0" xfId="0" applyNumberFormat="1" applyFont="1" applyAlignment="1"/>
    <xf numFmtId="3" fontId="16" fillId="0" borderId="0" xfId="5" applyNumberFormat="1" applyFont="1" applyFill="1" applyBorder="1" applyAlignment="1">
      <alignment vertical="center"/>
    </xf>
    <xf numFmtId="3" fontId="16" fillId="0" borderId="0" xfId="5" applyNumberFormat="1" applyFont="1" applyFill="1" applyAlignment="1">
      <alignment horizontal="right" vertical="center"/>
    </xf>
    <xf numFmtId="3" fontId="18" fillId="0" borderId="0" xfId="0" applyNumberFormat="1" applyFont="1" applyBorder="1" applyAlignment="1">
      <alignment vertical="top" wrapText="1"/>
    </xf>
    <xf numFmtId="3" fontId="0" fillId="0" borderId="0" xfId="0" applyNumberFormat="1"/>
    <xf numFmtId="0" fontId="20" fillId="0" borderId="0" xfId="0" applyFont="1" applyAlignment="1" applyProtection="1">
      <alignment horizontal="left" vertical="center"/>
    </xf>
    <xf numFmtId="167" fontId="20" fillId="0" borderId="0" xfId="0" applyNumberFormat="1" applyFont="1"/>
    <xf numFmtId="3" fontId="20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19" fillId="0" borderId="0" xfId="0" applyNumberFormat="1" applyFont="1" applyAlignment="1" applyProtection="1">
      <alignment horizontal="right" vertical="center"/>
      <protection locked="0"/>
    </xf>
    <xf numFmtId="169" fontId="19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>
      <alignment horizontal="right"/>
    </xf>
    <xf numFmtId="0" fontId="15" fillId="0" borderId="0" xfId="0" applyFont="1" applyBorder="1" applyAlignment="1"/>
    <xf numFmtId="166" fontId="15" fillId="0" borderId="0" xfId="0" applyNumberFormat="1" applyFont="1" applyBorder="1" applyAlignment="1"/>
    <xf numFmtId="0" fontId="15" fillId="0" borderId="0" xfId="0" applyFont="1"/>
    <xf numFmtId="166" fontId="15" fillId="0" borderId="0" xfId="0" applyNumberFormat="1" applyFont="1" applyBorder="1"/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5" fillId="5" borderId="4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0" fontId="5" fillId="0" borderId="0" xfId="0" applyFont="1" applyBorder="1" applyAlignment="1" applyProtection="1">
      <protection locked="0"/>
    </xf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 applyAlignment="1"/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24" fillId="0" borderId="0" xfId="0" applyFont="1"/>
    <xf numFmtId="3" fontId="16" fillId="0" borderId="0" xfId="0" applyNumberFormat="1" applyFont="1" applyFill="1" applyAlignment="1">
      <alignment horizontal="right" vertical="center" indent="1"/>
    </xf>
    <xf numFmtId="165" fontId="16" fillId="0" borderId="0" xfId="0" applyNumberFormat="1" applyFont="1" applyFill="1" applyBorder="1" applyAlignment="1">
      <alignment horizontal="right" vertical="center" indent="1"/>
    </xf>
    <xf numFmtId="3" fontId="21" fillId="0" borderId="0" xfId="0" applyNumberFormat="1" applyFont="1" applyAlignment="1">
      <alignment horizontal="right"/>
    </xf>
    <xf numFmtId="0" fontId="24" fillId="0" borderId="0" xfId="0" applyFont="1" applyAlignment="1"/>
    <xf numFmtId="165" fontId="18" fillId="0" borderId="0" xfId="0" applyNumberFormat="1" applyFont="1" applyAlignment="1">
      <alignment horizontal="right" indent="1"/>
    </xf>
    <xf numFmtId="4" fontId="18" fillId="0" borderId="0" xfId="0" applyNumberFormat="1" applyFont="1" applyBorder="1" applyAlignment="1">
      <alignment horizontal="right" indent="1"/>
    </xf>
    <xf numFmtId="4" fontId="18" fillId="0" borderId="0" xfId="0" applyNumberFormat="1" applyFont="1" applyAlignment="1">
      <alignment horizontal="right" indent="1"/>
    </xf>
    <xf numFmtId="167" fontId="19" fillId="0" borderId="0" xfId="0" applyNumberFormat="1" applyFont="1"/>
    <xf numFmtId="3" fontId="19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9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top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24" fillId="0" borderId="0" xfId="0" applyFont="1" applyBorder="1"/>
    <xf numFmtId="0" fontId="24" fillId="0" borderId="0" xfId="0" applyFont="1" applyBorder="1" applyAlignment="1"/>
    <xf numFmtId="165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4" fontId="5" fillId="0" borderId="0" xfId="4" applyNumberFormat="1" applyFont="1" applyBorder="1" applyAlignment="1">
      <alignment horizontal="right"/>
    </xf>
    <xf numFmtId="4" fontId="4" fillId="0" borderId="0" xfId="0" applyNumberFormat="1" applyFont="1"/>
    <xf numFmtId="10" fontId="24" fillId="0" borderId="0" xfId="7" applyNumberFormat="1" applyFont="1" applyBorder="1" applyAlignment="1"/>
    <xf numFmtId="0" fontId="11" fillId="6" borderId="0" xfId="3" applyFont="1" applyFill="1" applyAlignment="1">
      <alignment horizontal="right" wrapText="1"/>
    </xf>
    <xf numFmtId="0" fontId="5" fillId="7" borderId="0" xfId="0" applyNumberFormat="1" applyFont="1" applyFill="1" applyBorder="1" applyAlignment="1"/>
    <xf numFmtId="0" fontId="5" fillId="7" borderId="0" xfId="0" applyNumberFormat="1" applyFont="1" applyFill="1" applyBorder="1" applyAlignment="1">
      <alignment vertical="center"/>
    </xf>
    <xf numFmtId="0" fontId="4" fillId="7" borderId="0" xfId="0" applyFont="1" applyFill="1" applyBorder="1"/>
    <xf numFmtId="0" fontId="5" fillId="8" borderId="0" xfId="0" applyNumberFormat="1" applyFont="1" applyFill="1" applyBorder="1" applyAlignment="1">
      <alignment vertical="center"/>
    </xf>
    <xf numFmtId="0" fontId="5" fillId="7" borderId="0" xfId="0" applyFont="1" applyFill="1" applyBorder="1" applyAlignment="1"/>
    <xf numFmtId="165" fontId="5" fillId="7" borderId="0" xfId="0" applyNumberFormat="1" applyFont="1" applyFill="1" applyBorder="1" applyAlignment="1"/>
    <xf numFmtId="0" fontId="4" fillId="7" borderId="0" xfId="0" applyFont="1" applyFill="1" applyBorder="1" applyAlignment="1"/>
    <xf numFmtId="3" fontId="5" fillId="7" borderId="0" xfId="0" applyNumberFormat="1" applyFont="1" applyFill="1" applyBorder="1" applyAlignment="1"/>
    <xf numFmtId="0" fontId="7" fillId="0" borderId="0" xfId="0" applyFont="1" applyAlignment="1">
      <alignment horizontal="left" indent="4"/>
    </xf>
    <xf numFmtId="170" fontId="4" fillId="0" borderId="0" xfId="1" applyNumberFormat="1" applyFont="1"/>
    <xf numFmtId="2" fontId="4" fillId="0" borderId="0" xfId="0" applyNumberFormat="1" applyFont="1" applyBorder="1"/>
    <xf numFmtId="2" fontId="4" fillId="0" borderId="6" xfId="0" applyNumberFormat="1" applyFont="1" applyBorder="1"/>
    <xf numFmtId="2" fontId="5" fillId="0" borderId="6" xfId="0" applyNumberFormat="1" applyFont="1" applyBorder="1" applyAlignment="1"/>
    <xf numFmtId="2" fontId="5" fillId="0" borderId="8" xfId="0" applyNumberFormat="1" applyFont="1" applyBorder="1" applyAlignment="1"/>
    <xf numFmtId="2" fontId="5" fillId="0" borderId="9" xfId="0" applyNumberFormat="1" applyFont="1" applyBorder="1" applyAlignment="1"/>
    <xf numFmtId="0" fontId="26" fillId="0" borderId="12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6" xfId="0" applyFont="1" applyBorder="1" applyAlignment="1">
      <alignment horizontal="right"/>
    </xf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165" fontId="5" fillId="0" borderId="6" xfId="0" applyNumberFormat="1" applyFont="1" applyBorder="1" applyAlignment="1"/>
    <xf numFmtId="165" fontId="5" fillId="0" borderId="8" xfId="0" applyNumberFormat="1" applyFont="1" applyBorder="1" applyAlignment="1"/>
    <xf numFmtId="165" fontId="5" fillId="0" borderId="9" xfId="0" applyNumberFormat="1" applyFont="1" applyBorder="1" applyAlignment="1"/>
    <xf numFmtId="0" fontId="6" fillId="0" borderId="13" xfId="0" applyFont="1" applyFill="1" applyBorder="1"/>
    <xf numFmtId="0" fontId="5" fillId="0" borderId="14" xfId="0" applyFont="1" applyBorder="1"/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28" fillId="0" borderId="0" xfId="9" applyFont="1" applyAlignment="1" applyProtection="1">
      <alignment horizontal="left" vertical="center" indent="1"/>
    </xf>
    <xf numFmtId="0" fontId="1" fillId="0" borderId="0" xfId="3"/>
    <xf numFmtId="0" fontId="28" fillId="0" borderId="0" xfId="9" applyFont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2">
    <cellStyle name="Hipervínculo" xfId="9" builtinId="8"/>
    <cellStyle name="Millares" xfId="1" builtinId="3"/>
    <cellStyle name="Millares 2" xfId="10"/>
    <cellStyle name="Millares_AnexoCap.2" xfId="2"/>
    <cellStyle name="Normal" xfId="0" builtinId="0"/>
    <cellStyle name="Normal 2" xfId="3"/>
    <cellStyle name="Normal 2 2" xfId="8"/>
    <cellStyle name="Normal 3" xfId="4"/>
    <cellStyle name="Normal 4" xfId="11"/>
    <cellStyle name="Normal_Hoja1" xfId="5"/>
    <cellStyle name="porcen_sin%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63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'8.1.1-G1'!$L$60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1.7845044330853856E-2"/>
                  <c:y val="-3.5786431424065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223330679873359E-2"/>
                  <c:y val="-2.625106469452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879658686892243E-2"/>
                  <c:y val="-3.206738433660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'8.1.1-G1'!$K$61:$K$63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'8.1.1-G1'!$L$61:$L$63</c:f>
              <c:numCache>
                <c:formatCode>#,##0.0</c:formatCode>
                <c:ptCount val="3"/>
                <c:pt idx="0">
                  <c:v>0.48139624088991179</c:v>
                </c:pt>
                <c:pt idx="1">
                  <c:v>0.12236286919831227</c:v>
                </c:pt>
                <c:pt idx="2">
                  <c:v>0.39624088991177597</c:v>
                </c:pt>
              </c:numCache>
            </c:numRef>
          </c:val>
        </c:ser>
        <c:ser>
          <c:idx val="1"/>
          <c:order val="1"/>
          <c:tx>
            <c:strRef>
              <c:f>'8.1.1-G1'!$M$60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2.6186110569386009E-2"/>
                  <c:y val="-3.7421495233215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2849309696010472E-2"/>
                  <c:y val="-2.83473397565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790190319822867E-2"/>
                  <c:y val="-3.40804805619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'8.1.1-G1'!$K$61:$K$63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'8.1.1-G1'!$M$61:$M$63</c:f>
              <c:numCache>
                <c:formatCode>#,##0.0</c:formatCode>
                <c:ptCount val="3"/>
                <c:pt idx="0">
                  <c:v>0.44457128624504455</c:v>
                </c:pt>
                <c:pt idx="1">
                  <c:v>0.15400122459992946</c:v>
                </c:pt>
                <c:pt idx="2">
                  <c:v>0.40142748915502607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00021376"/>
        <c:axId val="100022912"/>
        <c:axId val="0"/>
      </c:bar3DChart>
      <c:catAx>
        <c:axId val="10002137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00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0229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0021376"/>
        <c:crosses val="autoZero"/>
        <c:crossBetween val="between"/>
        <c:minorUnit val="0.1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8936571179031437"/>
          <c:y val="0.92345912316515988"/>
          <c:w val="0.20754734989172668"/>
          <c:h val="5.6790382683646001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'8.3.1-G4'!$K$8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'8.11.2-G5-G6'!$B$7:$F$7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'8.3.1-G4'!$K$9:$K$14</c:f>
              <c:numCache>
                <c:formatCode>General</c:formatCode>
                <c:ptCount val="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42912"/>
        <c:axId val="101544704"/>
      </c:lineChart>
      <c:catAx>
        <c:axId val="10154291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54470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0154470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54291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'8.3.1-G4'!$K$32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'8.3.1-G4'!$J$33:$J$36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'8.3.1-G4'!$K$33:$K$36</c:f>
              <c:numCache>
                <c:formatCode>0.00</c:formatCode>
                <c:ptCount val="4"/>
                <c:pt idx="0">
                  <c:v>0.7726165718241339</c:v>
                </c:pt>
                <c:pt idx="1">
                  <c:v>2.7345481280767001E-2</c:v>
                </c:pt>
                <c:pt idx="2">
                  <c:v>2.6700680524200781E-2</c:v>
                </c:pt>
                <c:pt idx="3">
                  <c:v>0.22738342817586607</c:v>
                </c:pt>
              </c:numCache>
            </c:numRef>
          </c:val>
        </c:ser>
        <c:ser>
          <c:idx val="1"/>
          <c:order val="1"/>
          <c:tx>
            <c:strRef>
              <c:f>'8.3.1-G4'!$L$32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'8.3.1-G4'!$J$33:$J$36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'8.3.1-G4'!$L$33:$L$36</c:f>
              <c:numCache>
                <c:formatCode>0.00</c:formatCode>
                <c:ptCount val="4"/>
                <c:pt idx="0">
                  <c:v>0.80936051863498815</c:v>
                </c:pt>
                <c:pt idx="1">
                  <c:v>4.611188472440924E-2</c:v>
                </c:pt>
                <c:pt idx="2">
                  <c:v>2.6012732528296782E-2</c:v>
                </c:pt>
                <c:pt idx="3">
                  <c:v>0.18659894245908137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1951744"/>
        <c:axId val="111284224"/>
      </c:barChart>
      <c:catAx>
        <c:axId val="10195174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8422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95174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"/>
      <c:hPercent val="59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048097837238891E-2"/>
          <c:y val="1.0309291324313543E-2"/>
          <c:w val="0.90737640318161983"/>
          <c:h val="0.809279368958613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'8.3.1-G4'!$K$32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9.8578935535789409E-3"/>
                  <c:y val="-1.6588138711828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881901690524569E-2"/>
                  <c:y val="-9.0577826845494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06906785010942E-2"/>
                  <c:y val="-9.3762057773658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363803603451586E-2"/>
                  <c:y val="-6.749025864439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'8.3.1-G4'!$J$33:$J$36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'8.3.1-G4'!$K$33:$K$36</c:f>
              <c:numCache>
                <c:formatCode>0.00</c:formatCode>
                <c:ptCount val="4"/>
                <c:pt idx="0">
                  <c:v>0.7726165718241339</c:v>
                </c:pt>
                <c:pt idx="1">
                  <c:v>2.7345481280767001E-2</c:v>
                </c:pt>
                <c:pt idx="2">
                  <c:v>2.6700680524200781E-2</c:v>
                </c:pt>
                <c:pt idx="3">
                  <c:v>0.22738342817586607</c:v>
                </c:pt>
              </c:numCache>
            </c:numRef>
          </c:val>
        </c:ser>
        <c:ser>
          <c:idx val="1"/>
          <c:order val="1"/>
          <c:tx>
            <c:strRef>
              <c:f>'8.3.1-G4'!$L$32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9653435258843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70462564212387E-2"/>
                  <c:y val="-9.9588233605695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445078119817003E-2"/>
                  <c:y val="-1.134065418681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047596766254051E-2"/>
                  <c:y val="-1.674631028675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'8.3.1-G4'!$J$33:$J$36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'8.3.1-G4'!$L$33:$L$36</c:f>
              <c:numCache>
                <c:formatCode>0.00</c:formatCode>
                <c:ptCount val="4"/>
                <c:pt idx="0">
                  <c:v>0.80936051863498815</c:v>
                </c:pt>
                <c:pt idx="1">
                  <c:v>4.611188472440924E-2</c:v>
                </c:pt>
                <c:pt idx="2">
                  <c:v>2.6012732528296782E-2</c:v>
                </c:pt>
                <c:pt idx="3">
                  <c:v>0.18659894245908137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02071296"/>
        <c:axId val="102077184"/>
        <c:axId val="0"/>
      </c:bar3DChart>
      <c:catAx>
        <c:axId val="10207129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07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7718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07129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02061920647569"/>
          <c:y val="0.92010417512243958"/>
          <c:w val="0.22641527442002851"/>
          <c:h val="7.2164948453608213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'8.11.2-G5-G6'!$B$7:$F$7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29504"/>
        <c:axId val="102231040"/>
      </c:lineChart>
      <c:catAx>
        <c:axId val="10222950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231040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02231040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22950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748544"/>
        <c:axId val="102750080"/>
      </c:barChart>
      <c:catAx>
        <c:axId val="10274854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75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5008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74854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2595584"/>
        <c:axId val="102597376"/>
      </c:barChart>
      <c:catAx>
        <c:axId val="10259558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59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59737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59558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>
            <a:alpha val="0"/>
          </a:srgbClr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sideWall>
    <c:backWall>
      <c:thickness val="0"/>
      <c:spPr>
        <a:solidFill>
          <a:srgbClr val="FFFFFF"/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backWall>
    <c:plotArea>
      <c:layout>
        <c:manualLayout>
          <c:layoutTarget val="inner"/>
          <c:xMode val="edge"/>
          <c:yMode val="edge"/>
          <c:x val="6.8493150684931503E-2"/>
          <c:y val="1.1080347397024591E-2"/>
          <c:w val="0.92294520547945202"/>
          <c:h val="0.847646575872381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'8.11.2-G5-G6'!$K$59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1.1216876999964064E-2"/>
                  <c:y val="-3.891184616458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748606766619896E-2"/>
                  <c:y val="-3.0200553701255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732391327796363E-2"/>
                  <c:y val="-3.3454781119473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140833423219361E-2"/>
                  <c:y val="-3.0397134638327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'8.11.2-G5-G6'!$J$61:$J$64</c:f>
              <c:strCache>
                <c:ptCount val="4"/>
                <c:pt idx="0">
                  <c:v>R.General</c:v>
                </c:pt>
                <c:pt idx="1">
                  <c:v>R.Agrario</c:v>
                </c:pt>
                <c:pt idx="2">
                  <c:v>R.E.T.Autónomos</c:v>
                </c:pt>
                <c:pt idx="3">
                  <c:v>R.E.Hogar</c:v>
                </c:pt>
              </c:strCache>
            </c:strRef>
          </c:cat>
          <c:val>
            <c:numRef>
              <c:f>'8.11.2-G5-G6'!$K$61:$K$64</c:f>
              <c:numCache>
                <c:formatCode>0.00</c:formatCode>
                <c:ptCount val="4"/>
                <c:pt idx="0">
                  <c:v>0.56420695504664975</c:v>
                </c:pt>
                <c:pt idx="1">
                  <c:v>0.1547921967769296</c:v>
                </c:pt>
                <c:pt idx="2">
                  <c:v>0.11925360474978795</c:v>
                </c:pt>
                <c:pt idx="3">
                  <c:v>0.16174724342663274</c:v>
                </c:pt>
              </c:numCache>
            </c:numRef>
          </c:val>
        </c:ser>
        <c:ser>
          <c:idx val="1"/>
          <c:order val="1"/>
          <c:tx>
            <c:strRef>
              <c:f>'8.11.2-G5-G6'!$L$59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2.5763132348182494E-2"/>
                  <c:y val="-3.8860982223419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445547046345207E-2"/>
                  <c:y val="-3.7034849491831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292345306151843E-2"/>
                  <c:y val="-3.312065618704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700787401574841E-2"/>
                  <c:y val="-3.1649974940482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'8.11.2-G5-G6'!$J$61:$J$64</c:f>
              <c:strCache>
                <c:ptCount val="4"/>
                <c:pt idx="0">
                  <c:v>R.General</c:v>
                </c:pt>
                <c:pt idx="1">
                  <c:v>R.Agrario</c:v>
                </c:pt>
                <c:pt idx="2">
                  <c:v>R.E.T.Autónomos</c:v>
                </c:pt>
                <c:pt idx="3">
                  <c:v>R.E.Hogar</c:v>
                </c:pt>
              </c:strCache>
            </c:strRef>
          </c:cat>
          <c:val>
            <c:numRef>
              <c:f>'8.11.2-G5-G6'!$L$61:$L$64</c:f>
              <c:numCache>
                <c:formatCode>0.00</c:formatCode>
                <c:ptCount val="4"/>
                <c:pt idx="0">
                  <c:v>0.58100074588615602</c:v>
                </c:pt>
                <c:pt idx="1">
                  <c:v>0.12744428466371546</c:v>
                </c:pt>
                <c:pt idx="2">
                  <c:v>0.14666625592677993</c:v>
                </c:pt>
                <c:pt idx="3">
                  <c:v>0.1426995573185327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02456704"/>
        <c:axId val="102478976"/>
        <c:axId val="0"/>
      </c:bar3DChart>
      <c:catAx>
        <c:axId val="10245670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47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478976"/>
        <c:scaling>
          <c:orientation val="minMax"/>
          <c:max val="0.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456704"/>
        <c:crosses val="autoZero"/>
        <c:crossBetween val="between"/>
        <c:majorUnit val="0.1"/>
        <c:minorUnit val="0.1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15296803652968"/>
          <c:y val="0.93351916882965802"/>
          <c:w val="0.18835616438356162"/>
          <c:h val="5.2631578947368474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333837328239E-2"/>
          <c:y val="4.8843187660668377E-2"/>
          <c:w val="0.89435496064392761"/>
          <c:h val="0.77120822622107965"/>
        </c:manualLayout>
      </c:layout>
      <c:lineChart>
        <c:grouping val="standard"/>
        <c:varyColors val="0"/>
        <c:ser>
          <c:idx val="0"/>
          <c:order val="0"/>
          <c:tx>
            <c:strRef>
              <c:f>'8.11.2-G5-G6'!$A$12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465768774755605E-3"/>
                  <c:y val="-6.0111329271501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475431134721038E-2"/>
                  <c:y val="-5.471273674338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-3.5046994447030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68007691688124E-3"/>
                  <c:y val="-4.430149316168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823434304124627E-3"/>
                  <c:y val="-4.9057209751094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'8.11.2-G5-G6'!$B$7:$F$7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'8.11.2-G5-G6'!$B$12:$F$12</c:f>
              <c:numCache>
                <c:formatCode>#,##0</c:formatCode>
                <c:ptCount val="5"/>
                <c:pt idx="0">
                  <c:v>10050</c:v>
                </c:pt>
                <c:pt idx="1">
                  <c:v>9723</c:v>
                </c:pt>
                <c:pt idx="2">
                  <c:v>8891</c:v>
                </c:pt>
                <c:pt idx="3">
                  <c:v>6714</c:v>
                </c:pt>
                <c:pt idx="4">
                  <c:v>5987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'8.11.2-G5-G6'!$A$13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32564336896575E-2"/>
                  <c:y val="3.577569513322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965437841210443E-3"/>
                  <c:y val="4.7600887935280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5.467009425878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8995468657486E-2"/>
                  <c:y val="4.734368358196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'8.11.2-G5-G6'!$B$7:$F$7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'8.11.2-G5-G6'!$B$13:$F$13</c:f>
              <c:numCache>
                <c:formatCode>#,##0</c:formatCode>
                <c:ptCount val="5"/>
                <c:pt idx="0">
                  <c:v>6186</c:v>
                </c:pt>
                <c:pt idx="1">
                  <c:v>6221</c:v>
                </c:pt>
                <c:pt idx="2">
                  <c:v>6124</c:v>
                </c:pt>
                <c:pt idx="3">
                  <c:v>6244</c:v>
                </c:pt>
                <c:pt idx="4">
                  <c:v>5803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06816"/>
        <c:axId val="103153664"/>
      </c:lineChart>
      <c:catAx>
        <c:axId val="10310681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153664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03153664"/>
        <c:scaling>
          <c:orientation val="minMax"/>
          <c:max val="11000"/>
          <c:min val="5000"/>
        </c:scaling>
        <c:delete val="0"/>
        <c:axPos val="l"/>
        <c:min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3106816"/>
        <c:crosses val="autoZero"/>
        <c:crossBetween val="between"/>
        <c:majorUnit val="1000"/>
        <c:min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88714388843471"/>
          <c:y val="0.93316195372750643"/>
          <c:w val="0.28051059191371569"/>
          <c:h val="4.8843187660668419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37785100312932"/>
          <c:y val="0.27179623295389099"/>
          <c:w val="0.60692010281576381"/>
          <c:h val="0.54872069671823276"/>
        </c:manualLayout>
      </c:layout>
      <c:pie3DChart>
        <c:varyColors val="1"/>
        <c:ser>
          <c:idx val="0"/>
          <c:order val="0"/>
          <c:tx>
            <c:strRef>
              <c:f>'8.1.4-G2'!$B$7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'8.1.4-G2'!$A$11:$A$15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'8.1.4-G2'!$F$11:$F$15</c:f>
              <c:numCache>
                <c:formatCode>#,##0.0</c:formatCode>
                <c:ptCount val="5"/>
                <c:pt idx="0">
                  <c:v>9.7000000000000011</c:v>
                </c:pt>
                <c:pt idx="1">
                  <c:v>36.300000000000004</c:v>
                </c:pt>
                <c:pt idx="2">
                  <c:v>8.8000000000000007</c:v>
                </c:pt>
                <c:pt idx="3">
                  <c:v>85.1</c:v>
                </c:pt>
                <c:pt idx="4">
                  <c:v>17.600000000000001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'8.1.4-G2'!$A$11:$A$15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'8.1.4-G2'!$N$9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633301268804384E-2"/>
          <c:y val="0.28571499749630674"/>
          <c:w val="0.73408508194742639"/>
          <c:h val="0.55102178088573439"/>
        </c:manualLayout>
      </c:layout>
      <c:pie3DChart>
        <c:varyColors val="1"/>
        <c:ser>
          <c:idx val="0"/>
          <c:order val="0"/>
          <c:tx>
            <c:strRef>
              <c:f>'8.1.4-G2'!$H$7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2"/>
              <c:layout>
                <c:manualLayout>
                  <c:x val="2.0500338047608484E-3"/>
                  <c:y val="-2.9871090560651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'8.1.4-G2'!$A$11:$A$15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'8.1.4-G2'!$H$11:$H$15</c:f>
              <c:numCache>
                <c:formatCode>#,##0.0</c:formatCode>
                <c:ptCount val="5"/>
                <c:pt idx="0">
                  <c:v>1051.3</c:v>
                </c:pt>
                <c:pt idx="1">
                  <c:v>2678.3</c:v>
                </c:pt>
                <c:pt idx="2">
                  <c:v>1461.7</c:v>
                </c:pt>
                <c:pt idx="3">
                  <c:v>14453</c:v>
                </c:pt>
                <c:pt idx="4">
                  <c:v>3278.1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6371374766887"/>
          <c:y val="0.17346981990847196"/>
          <c:w val="0.64797704919030252"/>
          <c:h val="0.58673615557277281"/>
        </c:manualLayout>
      </c:layout>
      <c:pie3DChart>
        <c:varyColors val="1"/>
        <c:ser>
          <c:idx val="0"/>
          <c:order val="0"/>
          <c:tx>
            <c:strRef>
              <c:f>'8.1.4-G2'!$B$7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'8.1.4-G2'!$A$18:$A$21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'8.1.4-G2'!$F$18:$F$21</c:f>
              <c:numCache>
                <c:formatCode>#,##0.0</c:formatCode>
                <c:ptCount val="4"/>
                <c:pt idx="0">
                  <c:v>8.3000000000000007</c:v>
                </c:pt>
                <c:pt idx="1">
                  <c:v>33.1</c:v>
                </c:pt>
                <c:pt idx="2">
                  <c:v>6.9</c:v>
                </c:pt>
                <c:pt idx="3">
                  <c:v>77.3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519219121278483E-2"/>
          <c:y val="0.24365482233502539"/>
          <c:w val="0.79389460932768019"/>
          <c:h val="0.58375634517766495"/>
        </c:manualLayout>
      </c:layout>
      <c:pie3DChart>
        <c:varyColors val="1"/>
        <c:ser>
          <c:idx val="0"/>
          <c:order val="0"/>
          <c:tx>
            <c:strRef>
              <c:f>'8.1.4-G2'!$H$7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'8.1.4-G2'!$A$18:$A$21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'8.1.4-G2'!$H$18:$H$21</c:f>
              <c:numCache>
                <c:formatCode>#,##0.0</c:formatCode>
                <c:ptCount val="4"/>
                <c:pt idx="0">
                  <c:v>777.3</c:v>
                </c:pt>
                <c:pt idx="1">
                  <c:v>2340.8000000000002</c:v>
                </c:pt>
                <c:pt idx="2">
                  <c:v>990.4</c:v>
                </c:pt>
                <c:pt idx="3">
                  <c:v>13026.8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4968152866242"/>
          <c:y val="0.23"/>
          <c:w val="0.72929936305732479"/>
          <c:h val="0.63500000000000001"/>
        </c:manualLayout>
      </c:layout>
      <c:pie3DChart>
        <c:varyColors val="1"/>
        <c:ser>
          <c:idx val="0"/>
          <c:order val="0"/>
          <c:tx>
            <c:strRef>
              <c:f>'8.1.4-G2'!$B$7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'8.1.4-G2'!$A$24:$A$28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'8.1.4-G2'!$F$24:$F$28</c:f>
              <c:numCache>
                <c:formatCode>#,##0.0</c:formatCode>
                <c:ptCount val="5"/>
                <c:pt idx="0">
                  <c:v>1.4</c:v>
                </c:pt>
                <c:pt idx="1">
                  <c:v>3.2</c:v>
                </c:pt>
                <c:pt idx="2">
                  <c:v>1.9</c:v>
                </c:pt>
                <c:pt idx="3">
                  <c:v>7.8</c:v>
                </c:pt>
                <c:pt idx="4">
                  <c:v>17.600000000000001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57413249211358"/>
          <c:y val="0.23529411764705882"/>
          <c:w val="0.71924290220820186"/>
          <c:h val="0.57013574660633481"/>
        </c:manualLayout>
      </c:layout>
      <c:pie3DChart>
        <c:varyColors val="1"/>
        <c:ser>
          <c:idx val="0"/>
          <c:order val="0"/>
          <c:tx>
            <c:strRef>
              <c:f>'8.1.4-G2'!$S$59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8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4"/>
              <c:layout>
                <c:manualLayout>
                  <c:x val="3.1790821100043873E-3"/>
                  <c:y val="0.1064429163549126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'8.1.4-G2'!$A$24:$A$28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'8.1.4-G2'!$H$24:$H$28</c:f>
              <c:numCache>
                <c:formatCode>#,##0.0</c:formatCode>
                <c:ptCount val="5"/>
                <c:pt idx="0">
                  <c:v>247.2</c:v>
                </c:pt>
                <c:pt idx="1">
                  <c:v>248.5</c:v>
                </c:pt>
                <c:pt idx="2">
                  <c:v>298.60000000000002</c:v>
                </c:pt>
                <c:pt idx="3">
                  <c:v>1603.7</c:v>
                </c:pt>
                <c:pt idx="4">
                  <c:v>3537.7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cat>
            <c:strRef>
              <c:f>'8.1.4-G2'!$AL$60:$AL$64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'8.1.4-G2'!$AM$60:$AM$64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'8.1.4-G2'!$AL$60:$AL$64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'8.1.4-G2'!$AN$60:$AN$64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25114155251141"/>
          <c:y val="0.13512378520252535"/>
          <c:w val="0.72602739726027399"/>
          <c:h val="0.86487621479747467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'8.2.4-G3'!$A$10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38356164383563E-2"/>
                  <c:y val="-3.515714670744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9931506849315065E-2"/>
                  <c:y val="-3.967704757178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191780821917844E-2"/>
                  <c:y val="-4.3111651300983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589041095890451E-2"/>
                  <c:y val="-4.1353218886358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'8.2.4-G3'!$B$6:$F$6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'8.2.4-G3'!$B$10:$F$10</c:f>
              <c:numCache>
                <c:formatCode>#,##0</c:formatCode>
                <c:ptCount val="5"/>
                <c:pt idx="0">
                  <c:v>3393</c:v>
                </c:pt>
                <c:pt idx="1">
                  <c:v>3663</c:v>
                </c:pt>
                <c:pt idx="2">
                  <c:v>3631</c:v>
                </c:pt>
                <c:pt idx="3">
                  <c:v>3696.1666666666665</c:v>
                </c:pt>
                <c:pt idx="4">
                  <c:v>3298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'8.2.4-G3'!$A$11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602739726027398E-2"/>
                  <c:y val="3.545734416462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57534246575344E-2"/>
                  <c:y val="3.5979992403058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260273972602808E-2"/>
                  <c:y val="3.506982836034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232876712328822E-2"/>
                  <c:y val="3.6277710687115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93150684931601E-2"/>
                  <c:y val="3.6378680831219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'8.2.4-G3'!$B$6:$F$6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'8.2.4-G3'!$B$11:$F$11</c:f>
              <c:numCache>
                <c:formatCode>#,##0</c:formatCode>
                <c:ptCount val="5"/>
                <c:pt idx="0">
                  <c:v>1528.3333333333333</c:v>
                </c:pt>
                <c:pt idx="1">
                  <c:v>2083</c:v>
                </c:pt>
                <c:pt idx="2">
                  <c:v>2425</c:v>
                </c:pt>
                <c:pt idx="3">
                  <c:v>2621.3333333333335</c:v>
                </c:pt>
                <c:pt idx="4">
                  <c:v>2462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32512"/>
        <c:axId val="102034048"/>
      </c:lineChart>
      <c:catAx>
        <c:axId val="10203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0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34048"/>
        <c:scaling>
          <c:orientation val="minMax"/>
          <c:max val="40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032512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276225</xdr:colOff>
      <xdr:row>3</xdr:row>
      <xdr:rowOff>209550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8077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61</xdr:row>
      <xdr:rowOff>38100</xdr:rowOff>
    </xdr:from>
    <xdr:to>
      <xdr:col>7</xdr:col>
      <xdr:colOff>38100</xdr:colOff>
      <xdr:row>85</xdr:row>
      <xdr:rowOff>9525</xdr:rowOff>
    </xdr:to>
    <xdr:graphicFrame macro="">
      <xdr:nvGraphicFramePr>
        <xdr:cNvPr id="2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9</xdr:row>
      <xdr:rowOff>19050</xdr:rowOff>
    </xdr:from>
    <xdr:to>
      <xdr:col>14</xdr:col>
      <xdr:colOff>19050</xdr:colOff>
      <xdr:row>19</xdr:row>
      <xdr:rowOff>161925</xdr:rowOff>
    </xdr:to>
    <xdr:graphicFrame macro="">
      <xdr:nvGraphicFramePr>
        <xdr:cNvPr id="30353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409575</xdr:colOff>
      <xdr:row>8</xdr:row>
      <xdr:rowOff>104775</xdr:rowOff>
    </xdr:from>
    <xdr:to>
      <xdr:col>19</xdr:col>
      <xdr:colOff>428625</xdr:colOff>
      <xdr:row>19</xdr:row>
      <xdr:rowOff>85725</xdr:rowOff>
    </xdr:to>
    <xdr:graphicFrame macro="">
      <xdr:nvGraphicFramePr>
        <xdr:cNvPr id="3035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22</xdr:row>
      <xdr:rowOff>142875</xdr:rowOff>
    </xdr:from>
    <xdr:to>
      <xdr:col>14</xdr:col>
      <xdr:colOff>38100</xdr:colOff>
      <xdr:row>33</xdr:row>
      <xdr:rowOff>142875</xdr:rowOff>
    </xdr:to>
    <xdr:graphicFrame macro="">
      <xdr:nvGraphicFramePr>
        <xdr:cNvPr id="30353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438150</xdr:colOff>
      <xdr:row>21</xdr:row>
      <xdr:rowOff>161925</xdr:rowOff>
    </xdr:from>
    <xdr:to>
      <xdr:col>19</xdr:col>
      <xdr:colOff>409575</xdr:colOff>
      <xdr:row>33</xdr:row>
      <xdr:rowOff>0</xdr:rowOff>
    </xdr:to>
    <xdr:graphicFrame macro="">
      <xdr:nvGraphicFramePr>
        <xdr:cNvPr id="30353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36</xdr:row>
      <xdr:rowOff>85725</xdr:rowOff>
    </xdr:from>
    <xdr:to>
      <xdr:col>13</xdr:col>
      <xdr:colOff>466725</xdr:colOff>
      <xdr:row>48</xdr:row>
      <xdr:rowOff>47625</xdr:rowOff>
    </xdr:to>
    <xdr:graphicFrame macro="">
      <xdr:nvGraphicFramePr>
        <xdr:cNvPr id="303536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466725</xdr:colOff>
      <xdr:row>36</xdr:row>
      <xdr:rowOff>57150</xdr:rowOff>
    </xdr:from>
    <xdr:to>
      <xdr:col>19</xdr:col>
      <xdr:colOff>457200</xdr:colOff>
      <xdr:row>49</xdr:row>
      <xdr:rowOff>57150</xdr:rowOff>
    </xdr:to>
    <xdr:graphicFrame macro="">
      <xdr:nvGraphicFramePr>
        <xdr:cNvPr id="303536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352425</xdr:colOff>
      <xdr:row>51</xdr:row>
      <xdr:rowOff>0</xdr:rowOff>
    </xdr:from>
    <xdr:to>
      <xdr:col>19</xdr:col>
      <xdr:colOff>323850</xdr:colOff>
      <xdr:row>53</xdr:row>
      <xdr:rowOff>28575</xdr:rowOff>
    </xdr:to>
    <xdr:graphicFrame macro="">
      <xdr:nvGraphicFramePr>
        <xdr:cNvPr id="303536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0.49709</cdr:x>
      <cdr:y>0.49597</cdr:y>
    </cdr:from>
    <cdr:to>
      <cdr:x>0.52156</cdr:x>
      <cdr:y>0.57879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785" y="933818"/>
          <a:ext cx="75038" cy="155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50" b="0" i="0" u="none" strike="noStrike" baseline="0">
              <a:solidFill>
                <a:srgbClr val="000000"/>
              </a:solidFill>
              <a:latin typeface="HelveticaNeue LT 55 Roman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30</xdr:row>
      <xdr:rowOff>28575</xdr:rowOff>
    </xdr:from>
    <xdr:to>
      <xdr:col>7</xdr:col>
      <xdr:colOff>533400</xdr:colOff>
      <xdr:row>52</xdr:row>
      <xdr:rowOff>38100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50</xdr:row>
      <xdr:rowOff>0</xdr:rowOff>
    </xdr:from>
    <xdr:to>
      <xdr:col>7</xdr:col>
      <xdr:colOff>447675</xdr:colOff>
      <xdr:row>50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50</xdr:row>
      <xdr:rowOff>0</xdr:rowOff>
    </xdr:from>
    <xdr:to>
      <xdr:col>7</xdr:col>
      <xdr:colOff>609600</xdr:colOff>
      <xdr:row>50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28</xdr:row>
      <xdr:rowOff>28575</xdr:rowOff>
    </xdr:from>
    <xdr:to>
      <xdr:col>7</xdr:col>
      <xdr:colOff>657225</xdr:colOff>
      <xdr:row>50</xdr:row>
      <xdr:rowOff>0</xdr:rowOff>
    </xdr:to>
    <xdr:graphicFrame macro="">
      <xdr:nvGraphicFramePr>
        <xdr:cNvPr id="56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48</xdr:row>
      <xdr:rowOff>0</xdr:rowOff>
    </xdr:from>
    <xdr:to>
      <xdr:col>7</xdr:col>
      <xdr:colOff>447675</xdr:colOff>
      <xdr:row>48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48</xdr:row>
      <xdr:rowOff>0</xdr:rowOff>
    </xdr:from>
    <xdr:to>
      <xdr:col>7</xdr:col>
      <xdr:colOff>609600</xdr:colOff>
      <xdr:row>48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7</xdr:col>
      <xdr:colOff>342900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58</xdr:row>
      <xdr:rowOff>152400</xdr:rowOff>
    </xdr:from>
    <xdr:to>
      <xdr:col>7</xdr:col>
      <xdr:colOff>447675</xdr:colOff>
      <xdr:row>78</xdr:row>
      <xdr:rowOff>161925</xdr:rowOff>
    </xdr:to>
    <xdr:graphicFrame macro="">
      <xdr:nvGraphicFramePr>
        <xdr:cNvPr id="75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29</xdr:row>
      <xdr:rowOff>133350</xdr:rowOff>
    </xdr:from>
    <xdr:to>
      <xdr:col>7</xdr:col>
      <xdr:colOff>361950</xdr:colOff>
      <xdr:row>51</xdr:row>
      <xdr:rowOff>66675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98" customWidth="1"/>
    <col min="2" max="2" width="59.85546875" style="198" customWidth="1"/>
    <col min="3" max="7" width="11.42578125" style="198" customWidth="1"/>
    <col min="8" max="8" width="6.28515625" style="198" customWidth="1"/>
    <col min="9" max="255" width="0" style="198" hidden="1" customWidth="1"/>
    <col min="256" max="256" width="1.42578125" style="198" customWidth="1"/>
    <col min="257" max="257" width="4.28515625" style="198" hidden="1"/>
    <col min="258" max="258" width="59.85546875" style="198" hidden="1"/>
    <col min="259" max="263" width="11.42578125" style="198" hidden="1"/>
    <col min="264" max="264" width="6.28515625" style="198" hidden="1"/>
    <col min="265" max="512" width="1.42578125" style="198" hidden="1"/>
    <col min="513" max="513" width="4.28515625" style="198" hidden="1"/>
    <col min="514" max="514" width="59.85546875" style="198" hidden="1"/>
    <col min="515" max="519" width="11.42578125" style="198" hidden="1"/>
    <col min="520" max="520" width="6.28515625" style="198" hidden="1"/>
    <col min="521" max="768" width="1.42578125" style="198" hidden="1"/>
    <col min="769" max="769" width="4.28515625" style="198" hidden="1"/>
    <col min="770" max="770" width="59.85546875" style="198" hidden="1"/>
    <col min="771" max="775" width="11.42578125" style="198" hidden="1"/>
    <col min="776" max="776" width="6.28515625" style="198" hidden="1"/>
    <col min="777" max="1024" width="1.42578125" style="198" hidden="1"/>
    <col min="1025" max="1025" width="4.28515625" style="198" hidden="1"/>
    <col min="1026" max="1026" width="59.85546875" style="198" hidden="1"/>
    <col min="1027" max="1031" width="11.42578125" style="198" hidden="1"/>
    <col min="1032" max="1032" width="6.28515625" style="198" hidden="1"/>
    <col min="1033" max="1280" width="1.42578125" style="198" hidden="1"/>
    <col min="1281" max="1281" width="4.28515625" style="198" hidden="1"/>
    <col min="1282" max="1282" width="59.85546875" style="198" hidden="1"/>
    <col min="1283" max="1287" width="11.42578125" style="198" hidden="1"/>
    <col min="1288" max="1288" width="6.28515625" style="198" hidden="1"/>
    <col min="1289" max="1536" width="1.42578125" style="198" hidden="1"/>
    <col min="1537" max="1537" width="4.28515625" style="198" hidden="1"/>
    <col min="1538" max="1538" width="59.85546875" style="198" hidden="1"/>
    <col min="1539" max="1543" width="11.42578125" style="198" hidden="1"/>
    <col min="1544" max="1544" width="6.28515625" style="198" hidden="1"/>
    <col min="1545" max="1792" width="1.42578125" style="198" hidden="1"/>
    <col min="1793" max="1793" width="4.28515625" style="198" hidden="1"/>
    <col min="1794" max="1794" width="59.85546875" style="198" hidden="1"/>
    <col min="1795" max="1799" width="11.42578125" style="198" hidden="1"/>
    <col min="1800" max="1800" width="6.28515625" style="198" hidden="1"/>
    <col min="1801" max="2048" width="1.42578125" style="198" hidden="1"/>
    <col min="2049" max="2049" width="4.28515625" style="198" hidden="1"/>
    <col min="2050" max="2050" width="59.85546875" style="198" hidden="1"/>
    <col min="2051" max="2055" width="11.42578125" style="198" hidden="1"/>
    <col min="2056" max="2056" width="6.28515625" style="198" hidden="1"/>
    <col min="2057" max="2304" width="1.42578125" style="198" hidden="1"/>
    <col min="2305" max="2305" width="4.28515625" style="198" hidden="1"/>
    <col min="2306" max="2306" width="59.85546875" style="198" hidden="1"/>
    <col min="2307" max="2311" width="11.42578125" style="198" hidden="1"/>
    <col min="2312" max="2312" width="6.28515625" style="198" hidden="1"/>
    <col min="2313" max="2560" width="1.42578125" style="198" hidden="1"/>
    <col min="2561" max="2561" width="4.28515625" style="198" hidden="1"/>
    <col min="2562" max="2562" width="59.85546875" style="198" hidden="1"/>
    <col min="2563" max="2567" width="11.42578125" style="198" hidden="1"/>
    <col min="2568" max="2568" width="6.28515625" style="198" hidden="1"/>
    <col min="2569" max="2816" width="1.42578125" style="198" hidden="1"/>
    <col min="2817" max="2817" width="4.28515625" style="198" hidden="1"/>
    <col min="2818" max="2818" width="59.85546875" style="198" hidden="1"/>
    <col min="2819" max="2823" width="11.42578125" style="198" hidden="1"/>
    <col min="2824" max="2824" width="6.28515625" style="198" hidden="1"/>
    <col min="2825" max="3072" width="1.42578125" style="198" hidden="1"/>
    <col min="3073" max="3073" width="4.28515625" style="198" hidden="1"/>
    <col min="3074" max="3074" width="59.85546875" style="198" hidden="1"/>
    <col min="3075" max="3079" width="11.42578125" style="198" hidden="1"/>
    <col min="3080" max="3080" width="6.28515625" style="198" hidden="1"/>
    <col min="3081" max="3328" width="1.42578125" style="198" hidden="1"/>
    <col min="3329" max="3329" width="4.28515625" style="198" hidden="1"/>
    <col min="3330" max="3330" width="59.85546875" style="198" hidden="1"/>
    <col min="3331" max="3335" width="11.42578125" style="198" hidden="1"/>
    <col min="3336" max="3336" width="6.28515625" style="198" hidden="1"/>
    <col min="3337" max="3584" width="1.42578125" style="198" hidden="1"/>
    <col min="3585" max="3585" width="4.28515625" style="198" hidden="1"/>
    <col min="3586" max="3586" width="59.85546875" style="198" hidden="1"/>
    <col min="3587" max="3591" width="11.42578125" style="198" hidden="1"/>
    <col min="3592" max="3592" width="6.28515625" style="198" hidden="1"/>
    <col min="3593" max="3840" width="1.42578125" style="198" hidden="1"/>
    <col min="3841" max="3841" width="4.28515625" style="198" hidden="1"/>
    <col min="3842" max="3842" width="59.85546875" style="198" hidden="1"/>
    <col min="3843" max="3847" width="11.42578125" style="198" hidden="1"/>
    <col min="3848" max="3848" width="6.28515625" style="198" hidden="1"/>
    <col min="3849" max="4096" width="1.42578125" style="198" hidden="1"/>
    <col min="4097" max="4097" width="4.28515625" style="198" hidden="1"/>
    <col min="4098" max="4098" width="59.85546875" style="198" hidden="1"/>
    <col min="4099" max="4103" width="11.42578125" style="198" hidden="1"/>
    <col min="4104" max="4104" width="6.28515625" style="198" hidden="1"/>
    <col min="4105" max="4352" width="1.42578125" style="198" hidden="1"/>
    <col min="4353" max="4353" width="4.28515625" style="198" hidden="1"/>
    <col min="4354" max="4354" width="59.85546875" style="198" hidden="1"/>
    <col min="4355" max="4359" width="11.42578125" style="198" hidden="1"/>
    <col min="4360" max="4360" width="6.28515625" style="198" hidden="1"/>
    <col min="4361" max="4608" width="1.42578125" style="198" hidden="1"/>
    <col min="4609" max="4609" width="4.28515625" style="198" hidden="1"/>
    <col min="4610" max="4610" width="59.85546875" style="198" hidden="1"/>
    <col min="4611" max="4615" width="11.42578125" style="198" hidden="1"/>
    <col min="4616" max="4616" width="6.28515625" style="198" hidden="1"/>
    <col min="4617" max="4864" width="1.42578125" style="198" hidden="1"/>
    <col min="4865" max="4865" width="4.28515625" style="198" hidden="1"/>
    <col min="4866" max="4866" width="59.85546875" style="198" hidden="1"/>
    <col min="4867" max="4871" width="11.42578125" style="198" hidden="1"/>
    <col min="4872" max="4872" width="6.28515625" style="198" hidden="1"/>
    <col min="4873" max="5120" width="1.42578125" style="198" hidden="1"/>
    <col min="5121" max="5121" width="4.28515625" style="198" hidden="1"/>
    <col min="5122" max="5122" width="59.85546875" style="198" hidden="1"/>
    <col min="5123" max="5127" width="11.42578125" style="198" hidden="1"/>
    <col min="5128" max="5128" width="6.28515625" style="198" hidden="1"/>
    <col min="5129" max="5376" width="1.42578125" style="198" hidden="1"/>
    <col min="5377" max="5377" width="4.28515625" style="198" hidden="1"/>
    <col min="5378" max="5378" width="59.85546875" style="198" hidden="1"/>
    <col min="5379" max="5383" width="11.42578125" style="198" hidden="1"/>
    <col min="5384" max="5384" width="6.28515625" style="198" hidden="1"/>
    <col min="5385" max="5632" width="1.42578125" style="198" hidden="1"/>
    <col min="5633" max="5633" width="4.28515625" style="198" hidden="1"/>
    <col min="5634" max="5634" width="59.85546875" style="198" hidden="1"/>
    <col min="5635" max="5639" width="11.42578125" style="198" hidden="1"/>
    <col min="5640" max="5640" width="6.28515625" style="198" hidden="1"/>
    <col min="5641" max="5888" width="1.42578125" style="198" hidden="1"/>
    <col min="5889" max="5889" width="4.28515625" style="198" hidden="1"/>
    <col min="5890" max="5890" width="59.85546875" style="198" hidden="1"/>
    <col min="5891" max="5895" width="11.42578125" style="198" hidden="1"/>
    <col min="5896" max="5896" width="6.28515625" style="198" hidden="1"/>
    <col min="5897" max="6144" width="1.42578125" style="198" hidden="1"/>
    <col min="6145" max="6145" width="4.28515625" style="198" hidden="1"/>
    <col min="6146" max="6146" width="59.85546875" style="198" hidden="1"/>
    <col min="6147" max="6151" width="11.42578125" style="198" hidden="1"/>
    <col min="6152" max="6152" width="6.28515625" style="198" hidden="1"/>
    <col min="6153" max="6400" width="1.42578125" style="198" hidden="1"/>
    <col min="6401" max="6401" width="4.28515625" style="198" hidden="1"/>
    <col min="6402" max="6402" width="59.85546875" style="198" hidden="1"/>
    <col min="6403" max="6407" width="11.42578125" style="198" hidden="1"/>
    <col min="6408" max="6408" width="6.28515625" style="198" hidden="1"/>
    <col min="6409" max="6656" width="1.42578125" style="198" hidden="1"/>
    <col min="6657" max="6657" width="4.28515625" style="198" hidden="1"/>
    <col min="6658" max="6658" width="59.85546875" style="198" hidden="1"/>
    <col min="6659" max="6663" width="11.42578125" style="198" hidden="1"/>
    <col min="6664" max="6664" width="6.28515625" style="198" hidden="1"/>
    <col min="6665" max="6912" width="1.42578125" style="198" hidden="1"/>
    <col min="6913" max="6913" width="4.28515625" style="198" hidden="1"/>
    <col min="6914" max="6914" width="59.85546875" style="198" hidden="1"/>
    <col min="6915" max="6919" width="11.42578125" style="198" hidden="1"/>
    <col min="6920" max="6920" width="6.28515625" style="198" hidden="1"/>
    <col min="6921" max="7168" width="1.42578125" style="198" hidden="1"/>
    <col min="7169" max="7169" width="4.28515625" style="198" hidden="1"/>
    <col min="7170" max="7170" width="59.85546875" style="198" hidden="1"/>
    <col min="7171" max="7175" width="11.42578125" style="198" hidden="1"/>
    <col min="7176" max="7176" width="6.28515625" style="198" hidden="1"/>
    <col min="7177" max="7424" width="1.42578125" style="198" hidden="1"/>
    <col min="7425" max="7425" width="4.28515625" style="198" hidden="1"/>
    <col min="7426" max="7426" width="59.85546875" style="198" hidden="1"/>
    <col min="7427" max="7431" width="11.42578125" style="198" hidden="1"/>
    <col min="7432" max="7432" width="6.28515625" style="198" hidden="1"/>
    <col min="7433" max="7680" width="1.42578125" style="198" hidden="1"/>
    <col min="7681" max="7681" width="4.28515625" style="198" hidden="1"/>
    <col min="7682" max="7682" width="59.85546875" style="198" hidden="1"/>
    <col min="7683" max="7687" width="11.42578125" style="198" hidden="1"/>
    <col min="7688" max="7688" width="6.28515625" style="198" hidden="1"/>
    <col min="7689" max="7936" width="1.42578125" style="198" hidden="1"/>
    <col min="7937" max="7937" width="4.28515625" style="198" hidden="1"/>
    <col min="7938" max="7938" width="59.85546875" style="198" hidden="1"/>
    <col min="7939" max="7943" width="11.42578125" style="198" hidden="1"/>
    <col min="7944" max="7944" width="6.28515625" style="198" hidden="1"/>
    <col min="7945" max="8192" width="1.42578125" style="198" hidden="1"/>
    <col min="8193" max="8193" width="4.28515625" style="198" hidden="1"/>
    <col min="8194" max="8194" width="59.85546875" style="198" hidden="1"/>
    <col min="8195" max="8199" width="11.42578125" style="198" hidden="1"/>
    <col min="8200" max="8200" width="6.28515625" style="198" hidden="1"/>
    <col min="8201" max="8448" width="1.42578125" style="198" hidden="1"/>
    <col min="8449" max="8449" width="4.28515625" style="198" hidden="1"/>
    <col min="8450" max="8450" width="59.85546875" style="198" hidden="1"/>
    <col min="8451" max="8455" width="11.42578125" style="198" hidden="1"/>
    <col min="8456" max="8456" width="6.28515625" style="198" hidden="1"/>
    <col min="8457" max="8704" width="1.42578125" style="198" hidden="1"/>
    <col min="8705" max="8705" width="4.28515625" style="198" hidden="1"/>
    <col min="8706" max="8706" width="59.85546875" style="198" hidden="1"/>
    <col min="8707" max="8711" width="11.42578125" style="198" hidden="1"/>
    <col min="8712" max="8712" width="6.28515625" style="198" hidden="1"/>
    <col min="8713" max="8960" width="1.42578125" style="198" hidden="1"/>
    <col min="8961" max="8961" width="4.28515625" style="198" hidden="1"/>
    <col min="8962" max="8962" width="59.85546875" style="198" hidden="1"/>
    <col min="8963" max="8967" width="11.42578125" style="198" hidden="1"/>
    <col min="8968" max="8968" width="6.28515625" style="198" hidden="1"/>
    <col min="8969" max="9216" width="1.42578125" style="198" hidden="1"/>
    <col min="9217" max="9217" width="4.28515625" style="198" hidden="1"/>
    <col min="9218" max="9218" width="59.85546875" style="198" hidden="1"/>
    <col min="9219" max="9223" width="11.42578125" style="198" hidden="1"/>
    <col min="9224" max="9224" width="6.28515625" style="198" hidden="1"/>
    <col min="9225" max="9472" width="1.42578125" style="198" hidden="1"/>
    <col min="9473" max="9473" width="4.28515625" style="198" hidden="1"/>
    <col min="9474" max="9474" width="59.85546875" style="198" hidden="1"/>
    <col min="9475" max="9479" width="11.42578125" style="198" hidden="1"/>
    <col min="9480" max="9480" width="6.28515625" style="198" hidden="1"/>
    <col min="9481" max="9728" width="1.42578125" style="198" hidden="1"/>
    <col min="9729" max="9729" width="4.28515625" style="198" hidden="1"/>
    <col min="9730" max="9730" width="59.85546875" style="198" hidden="1"/>
    <col min="9731" max="9735" width="11.42578125" style="198" hidden="1"/>
    <col min="9736" max="9736" width="6.28515625" style="198" hidden="1"/>
    <col min="9737" max="9984" width="1.42578125" style="198" hidden="1"/>
    <col min="9985" max="9985" width="4.28515625" style="198" hidden="1"/>
    <col min="9986" max="9986" width="59.85546875" style="198" hidden="1"/>
    <col min="9987" max="9991" width="11.42578125" style="198" hidden="1"/>
    <col min="9992" max="9992" width="6.28515625" style="198" hidden="1"/>
    <col min="9993" max="10240" width="1.42578125" style="198" hidden="1"/>
    <col min="10241" max="10241" width="4.28515625" style="198" hidden="1"/>
    <col min="10242" max="10242" width="59.85546875" style="198" hidden="1"/>
    <col min="10243" max="10247" width="11.42578125" style="198" hidden="1"/>
    <col min="10248" max="10248" width="6.28515625" style="198" hidden="1"/>
    <col min="10249" max="10496" width="1.42578125" style="198" hidden="1"/>
    <col min="10497" max="10497" width="4.28515625" style="198" hidden="1"/>
    <col min="10498" max="10498" width="59.85546875" style="198" hidden="1"/>
    <col min="10499" max="10503" width="11.42578125" style="198" hidden="1"/>
    <col min="10504" max="10504" width="6.28515625" style="198" hidden="1"/>
    <col min="10505" max="10752" width="1.42578125" style="198" hidden="1"/>
    <col min="10753" max="10753" width="4.28515625" style="198" hidden="1"/>
    <col min="10754" max="10754" width="59.85546875" style="198" hidden="1"/>
    <col min="10755" max="10759" width="11.42578125" style="198" hidden="1"/>
    <col min="10760" max="10760" width="6.28515625" style="198" hidden="1"/>
    <col min="10761" max="11008" width="1.42578125" style="198" hidden="1"/>
    <col min="11009" max="11009" width="4.28515625" style="198" hidden="1"/>
    <col min="11010" max="11010" width="59.85546875" style="198" hidden="1"/>
    <col min="11011" max="11015" width="11.42578125" style="198" hidden="1"/>
    <col min="11016" max="11016" width="6.28515625" style="198" hidden="1"/>
    <col min="11017" max="11264" width="1.42578125" style="198" hidden="1"/>
    <col min="11265" max="11265" width="4.28515625" style="198" hidden="1"/>
    <col min="11266" max="11266" width="59.85546875" style="198" hidden="1"/>
    <col min="11267" max="11271" width="11.42578125" style="198" hidden="1"/>
    <col min="11272" max="11272" width="6.28515625" style="198" hidden="1"/>
    <col min="11273" max="11520" width="1.42578125" style="198" hidden="1"/>
    <col min="11521" max="11521" width="4.28515625" style="198" hidden="1"/>
    <col min="11522" max="11522" width="59.85546875" style="198" hidden="1"/>
    <col min="11523" max="11527" width="11.42578125" style="198" hidden="1"/>
    <col min="11528" max="11528" width="6.28515625" style="198" hidden="1"/>
    <col min="11529" max="11776" width="1.42578125" style="198" hidden="1"/>
    <col min="11777" max="11777" width="4.28515625" style="198" hidden="1"/>
    <col min="11778" max="11778" width="59.85546875" style="198" hidden="1"/>
    <col min="11779" max="11783" width="11.42578125" style="198" hidden="1"/>
    <col min="11784" max="11784" width="6.28515625" style="198" hidden="1"/>
    <col min="11785" max="12032" width="1.42578125" style="198" hidden="1"/>
    <col min="12033" max="12033" width="4.28515625" style="198" hidden="1"/>
    <col min="12034" max="12034" width="59.85546875" style="198" hidden="1"/>
    <col min="12035" max="12039" width="11.42578125" style="198" hidden="1"/>
    <col min="12040" max="12040" width="6.28515625" style="198" hidden="1"/>
    <col min="12041" max="12288" width="1.42578125" style="198" hidden="1"/>
    <col min="12289" max="12289" width="4.28515625" style="198" hidden="1"/>
    <col min="12290" max="12290" width="59.85546875" style="198" hidden="1"/>
    <col min="12291" max="12295" width="11.42578125" style="198" hidden="1"/>
    <col min="12296" max="12296" width="6.28515625" style="198" hidden="1"/>
    <col min="12297" max="12544" width="1.42578125" style="198" hidden="1"/>
    <col min="12545" max="12545" width="4.28515625" style="198" hidden="1"/>
    <col min="12546" max="12546" width="59.85546875" style="198" hidden="1"/>
    <col min="12547" max="12551" width="11.42578125" style="198" hidden="1"/>
    <col min="12552" max="12552" width="6.28515625" style="198" hidden="1"/>
    <col min="12553" max="12800" width="1.42578125" style="198" hidden="1"/>
    <col min="12801" max="12801" width="4.28515625" style="198" hidden="1"/>
    <col min="12802" max="12802" width="59.85546875" style="198" hidden="1"/>
    <col min="12803" max="12807" width="11.42578125" style="198" hidden="1"/>
    <col min="12808" max="12808" width="6.28515625" style="198" hidden="1"/>
    <col min="12809" max="13056" width="1.42578125" style="198" hidden="1"/>
    <col min="13057" max="13057" width="4.28515625" style="198" hidden="1"/>
    <col min="13058" max="13058" width="59.85546875" style="198" hidden="1"/>
    <col min="13059" max="13063" width="11.42578125" style="198" hidden="1"/>
    <col min="13064" max="13064" width="6.28515625" style="198" hidden="1"/>
    <col min="13065" max="13312" width="1.42578125" style="198" hidden="1"/>
    <col min="13313" max="13313" width="4.28515625" style="198" hidden="1"/>
    <col min="13314" max="13314" width="59.85546875" style="198" hidden="1"/>
    <col min="13315" max="13319" width="11.42578125" style="198" hidden="1"/>
    <col min="13320" max="13320" width="6.28515625" style="198" hidden="1"/>
    <col min="13321" max="13568" width="1.42578125" style="198" hidden="1"/>
    <col min="13569" max="13569" width="4.28515625" style="198" hidden="1"/>
    <col min="13570" max="13570" width="59.85546875" style="198" hidden="1"/>
    <col min="13571" max="13575" width="11.42578125" style="198" hidden="1"/>
    <col min="13576" max="13576" width="6.28515625" style="198" hidden="1"/>
    <col min="13577" max="13824" width="1.42578125" style="198" hidden="1"/>
    <col min="13825" max="13825" width="4.28515625" style="198" hidden="1"/>
    <col min="13826" max="13826" width="59.85546875" style="198" hidden="1"/>
    <col min="13827" max="13831" width="11.42578125" style="198" hidden="1"/>
    <col min="13832" max="13832" width="6.28515625" style="198" hidden="1"/>
    <col min="13833" max="14080" width="1.42578125" style="198" hidden="1"/>
    <col min="14081" max="14081" width="4.28515625" style="198" hidden="1"/>
    <col min="14082" max="14082" width="59.85546875" style="198" hidden="1"/>
    <col min="14083" max="14087" width="11.42578125" style="198" hidden="1"/>
    <col min="14088" max="14088" width="6.28515625" style="198" hidden="1"/>
    <col min="14089" max="14336" width="1.42578125" style="198" hidden="1"/>
    <col min="14337" max="14337" width="4.28515625" style="198" hidden="1"/>
    <col min="14338" max="14338" width="59.85546875" style="198" hidden="1"/>
    <col min="14339" max="14343" width="11.42578125" style="198" hidden="1"/>
    <col min="14344" max="14344" width="6.28515625" style="198" hidden="1"/>
    <col min="14345" max="14592" width="1.42578125" style="198" hidden="1"/>
    <col min="14593" max="14593" width="4.28515625" style="198" hidden="1"/>
    <col min="14594" max="14594" width="59.85546875" style="198" hidden="1"/>
    <col min="14595" max="14599" width="11.42578125" style="198" hidden="1"/>
    <col min="14600" max="14600" width="6.28515625" style="198" hidden="1"/>
    <col min="14601" max="14848" width="1.42578125" style="198" hidden="1"/>
    <col min="14849" max="14849" width="4.28515625" style="198" hidden="1"/>
    <col min="14850" max="14850" width="59.85546875" style="198" hidden="1"/>
    <col min="14851" max="14855" width="11.42578125" style="198" hidden="1"/>
    <col min="14856" max="14856" width="6.28515625" style="198" hidden="1"/>
    <col min="14857" max="15104" width="1.42578125" style="198" hidden="1"/>
    <col min="15105" max="15105" width="4.28515625" style="198" hidden="1"/>
    <col min="15106" max="15106" width="59.85546875" style="198" hidden="1"/>
    <col min="15107" max="15111" width="11.42578125" style="198" hidden="1"/>
    <col min="15112" max="15112" width="6.28515625" style="198" hidden="1"/>
    <col min="15113" max="15360" width="1.42578125" style="198" hidden="1"/>
    <col min="15361" max="15361" width="4.28515625" style="198" hidden="1"/>
    <col min="15362" max="15362" width="59.85546875" style="198" hidden="1"/>
    <col min="15363" max="15367" width="11.42578125" style="198" hidden="1"/>
    <col min="15368" max="15368" width="6.28515625" style="198" hidden="1"/>
    <col min="15369" max="15616" width="1.42578125" style="198" hidden="1"/>
    <col min="15617" max="15617" width="4.28515625" style="198" hidden="1"/>
    <col min="15618" max="15618" width="59.85546875" style="198" hidden="1"/>
    <col min="15619" max="15623" width="11.42578125" style="198" hidden="1"/>
    <col min="15624" max="15624" width="6.28515625" style="198" hidden="1"/>
    <col min="15625" max="15872" width="1.42578125" style="198" hidden="1"/>
    <col min="15873" max="15873" width="4.28515625" style="198" hidden="1"/>
    <col min="15874" max="15874" width="59.85546875" style="198" hidden="1"/>
    <col min="15875" max="15879" width="11.42578125" style="198" hidden="1"/>
    <col min="15880" max="15880" width="6.28515625" style="198" hidden="1"/>
    <col min="15881" max="16128" width="1.42578125" style="198" hidden="1"/>
    <col min="16129" max="16129" width="4.28515625" style="198" hidden="1"/>
    <col min="16130" max="16130" width="59.85546875" style="198" hidden="1"/>
    <col min="16131" max="16135" width="11.42578125" style="198" hidden="1"/>
    <col min="16136" max="16136" width="6.28515625" style="198" hidden="1"/>
    <col min="16137" max="16384" width="1.42578125" style="198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99" t="s">
        <v>513</v>
      </c>
      <c r="C8" s="200"/>
      <c r="D8" s="200"/>
      <c r="E8" s="200"/>
      <c r="F8" s="200"/>
      <c r="G8" s="200"/>
      <c r="H8" s="200"/>
    </row>
    <row r="9" spans="2:8" ht="18" customHeight="1" x14ac:dyDescent="0.2"/>
    <row r="10" spans="2:8" ht="18" customHeight="1" x14ac:dyDescent="0.2">
      <c r="B10" s="201" t="s">
        <v>514</v>
      </c>
    </row>
    <row r="11" spans="2:8" ht="18" customHeight="1" x14ac:dyDescent="0.2">
      <c r="B11" s="201" t="s">
        <v>515</v>
      </c>
    </row>
    <row r="12" spans="2:8" ht="18" customHeight="1" x14ac:dyDescent="0.2">
      <c r="B12" s="201" t="s">
        <v>516</v>
      </c>
    </row>
    <row r="13" spans="2:8" ht="18" customHeight="1" x14ac:dyDescent="0.2">
      <c r="B13" s="201" t="s">
        <v>517</v>
      </c>
    </row>
    <row r="14" spans="2:8" ht="18" customHeight="1" x14ac:dyDescent="0.2">
      <c r="B14" s="201" t="s">
        <v>518</v>
      </c>
    </row>
    <row r="15" spans="2:8" ht="18" customHeight="1" x14ac:dyDescent="0.2">
      <c r="B15" s="201" t="s">
        <v>519</v>
      </c>
    </row>
    <row r="16" spans="2:8" ht="18" customHeight="1" x14ac:dyDescent="0.2">
      <c r="B16" s="201" t="s">
        <v>520</v>
      </c>
    </row>
    <row r="17" spans="2:2" ht="18" customHeight="1" x14ac:dyDescent="0.2">
      <c r="B17" s="201" t="s">
        <v>521</v>
      </c>
    </row>
    <row r="18" spans="2:2" ht="18" customHeight="1" x14ac:dyDescent="0.2">
      <c r="B18" s="201" t="s">
        <v>522</v>
      </c>
    </row>
    <row r="19" spans="2:2" ht="18" customHeight="1" x14ac:dyDescent="0.2">
      <c r="B19" s="201" t="s">
        <v>523</v>
      </c>
    </row>
    <row r="20" spans="2:2" ht="18" customHeight="1" x14ac:dyDescent="0.2">
      <c r="B20" s="201" t="s">
        <v>524</v>
      </c>
    </row>
    <row r="21" spans="2:2" ht="18" customHeight="1" x14ac:dyDescent="0.2">
      <c r="B21" s="201" t="s">
        <v>525</v>
      </c>
    </row>
    <row r="22" spans="2:2" ht="18" customHeight="1" x14ac:dyDescent="0.2"/>
    <row r="23" spans="2:2" ht="18" customHeight="1" x14ac:dyDescent="0.2"/>
    <row r="24" spans="2:2" s="202" customFormat="1" ht="18" customHeight="1" x14ac:dyDescent="0.2"/>
    <row r="25" spans="2:2" ht="18" customHeight="1" x14ac:dyDescent="0.2"/>
  </sheetData>
  <hyperlinks>
    <hyperlink ref="B10" location="'8.1.1-G1'!A1" display="8.1: Relación con la actividad de la población de 16 y más años"/>
    <hyperlink ref="B11" location="'8.2.1_8.2.2'!A1" display="8.2: Movimiento laboral registrado"/>
    <hyperlink ref="B12" location="'8.3.1-G4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 Y 8.7.2'!A1" display="8.7: Empresas inscritas en la Seguridad Social"/>
    <hyperlink ref="B17" location="'8.8.1-8.8.2'!A1" display="8.8: Empresas de trabajo temporal (ETT)"/>
    <hyperlink ref="B18" location="'8.9.1-8.9.2'!A1" display="8.9: Mediación, arbitraje y conciliación"/>
    <hyperlink ref="B19" location="'8.10.1-8.10.2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 tint="-0.249977111117893"/>
  </sheetPr>
  <dimension ref="A1:N30"/>
  <sheetViews>
    <sheetView zoomScaleNormal="100" workbookViewId="0"/>
  </sheetViews>
  <sheetFormatPr baseColWidth="10" defaultRowHeight="12.75" x14ac:dyDescent="0.2"/>
  <cols>
    <col min="1" max="1" width="37.85546875" style="5" customWidth="1"/>
    <col min="2" max="6" width="7.7109375" style="5" customWidth="1"/>
    <col min="7" max="7" width="4" style="5" customWidth="1"/>
    <col min="8" max="8" width="11.5703125" style="5" customWidth="1"/>
    <col min="9" max="9" width="11.42578125" style="24"/>
    <col min="10" max="16384" width="11.42578125" style="5"/>
  </cols>
  <sheetData>
    <row r="1" spans="1:14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</row>
    <row r="2" spans="1:14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50"/>
    </row>
    <row r="3" spans="1:14" ht="14.1" customHeight="1" x14ac:dyDescent="0.2">
      <c r="A3" s="36" t="s">
        <v>473</v>
      </c>
      <c r="B3" s="4"/>
      <c r="C3" s="4"/>
      <c r="D3" s="4"/>
      <c r="E3" s="4"/>
      <c r="F3" s="4"/>
      <c r="G3" s="4"/>
      <c r="H3" s="4"/>
      <c r="J3" s="50"/>
    </row>
    <row r="4" spans="1:14" ht="14.1" customHeight="1" x14ac:dyDescent="0.2">
      <c r="A4" s="6"/>
      <c r="B4" s="4"/>
      <c r="C4" s="4"/>
      <c r="D4" s="4"/>
      <c r="E4" s="4"/>
      <c r="F4" s="4"/>
      <c r="G4" s="4"/>
      <c r="H4" s="4"/>
      <c r="J4" s="50"/>
    </row>
    <row r="5" spans="1:14" ht="14.1" customHeight="1" x14ac:dyDescent="0.2">
      <c r="A5" s="8"/>
      <c r="B5" s="9" t="s">
        <v>28</v>
      </c>
      <c r="C5" s="9"/>
      <c r="D5" s="9"/>
      <c r="E5" s="9"/>
      <c r="F5" s="9"/>
      <c r="G5" s="9"/>
      <c r="H5" s="9" t="s">
        <v>29</v>
      </c>
      <c r="J5" s="146"/>
    </row>
    <row r="6" spans="1:14" ht="14.1" customHeight="1" x14ac:dyDescent="0.2">
      <c r="A6" s="10"/>
      <c r="B6" s="11">
        <v>2009</v>
      </c>
      <c r="C6" s="11">
        <v>2010</v>
      </c>
      <c r="D6" s="11">
        <v>2011</v>
      </c>
      <c r="E6" s="11">
        <v>2012</v>
      </c>
      <c r="F6" s="11">
        <v>2013</v>
      </c>
      <c r="G6" s="12"/>
      <c r="H6" s="11">
        <v>2013</v>
      </c>
    </row>
    <row r="7" spans="1:14" ht="14.1" customHeight="1" x14ac:dyDescent="0.2">
      <c r="A7" s="7"/>
      <c r="B7" s="13"/>
      <c r="C7" s="13"/>
      <c r="D7" s="13"/>
      <c r="E7" s="13"/>
      <c r="F7" s="13"/>
      <c r="G7" s="13"/>
      <c r="H7" s="13"/>
    </row>
    <row r="8" spans="1:14" ht="14.1" customHeight="1" x14ac:dyDescent="0.2">
      <c r="A8" s="7"/>
      <c r="B8" s="28"/>
      <c r="C8" s="28"/>
      <c r="D8" s="28"/>
      <c r="E8" s="28"/>
      <c r="F8" s="28"/>
      <c r="G8" s="28"/>
      <c r="H8" s="28"/>
      <c r="J8" s="161"/>
      <c r="K8" s="161"/>
      <c r="L8" s="161"/>
      <c r="M8" s="161"/>
      <c r="N8" s="161"/>
    </row>
    <row r="9" spans="1:14" ht="14.1" customHeight="1" x14ac:dyDescent="0.2">
      <c r="A9" s="14" t="s">
        <v>109</v>
      </c>
      <c r="B9" s="28">
        <v>4921.333333333333</v>
      </c>
      <c r="C9" s="28">
        <v>5745.916666666667</v>
      </c>
      <c r="D9" s="28">
        <v>6056.333333333333</v>
      </c>
      <c r="E9" s="28">
        <v>6318</v>
      </c>
      <c r="F9" s="28">
        <v>5760</v>
      </c>
      <c r="G9" s="28"/>
      <c r="H9" s="28">
        <v>582342</v>
      </c>
      <c r="I9" s="130"/>
      <c r="J9" s="167"/>
      <c r="K9" s="161"/>
      <c r="L9" s="161"/>
      <c r="M9" s="161"/>
      <c r="N9" s="161"/>
    </row>
    <row r="10" spans="1:14" ht="14.1" customHeight="1" x14ac:dyDescent="0.2">
      <c r="A10" s="7" t="s">
        <v>46</v>
      </c>
      <c r="B10" s="28">
        <v>3393</v>
      </c>
      <c r="C10" s="28">
        <v>3663</v>
      </c>
      <c r="D10" s="28">
        <v>3631</v>
      </c>
      <c r="E10" s="28">
        <v>3696.1666666666665</v>
      </c>
      <c r="F10" s="28">
        <v>3298</v>
      </c>
      <c r="G10" s="28"/>
      <c r="H10" s="28">
        <v>326621</v>
      </c>
      <c r="J10" s="167"/>
      <c r="K10" s="161"/>
      <c r="L10" s="161"/>
      <c r="M10" s="161"/>
      <c r="N10" s="161"/>
    </row>
    <row r="11" spans="1:14" ht="14.1" customHeight="1" x14ac:dyDescent="0.2">
      <c r="A11" s="7" t="s">
        <v>26</v>
      </c>
      <c r="B11" s="28">
        <v>1528.3333333333333</v>
      </c>
      <c r="C11" s="28">
        <v>2083</v>
      </c>
      <c r="D11" s="28">
        <v>2425</v>
      </c>
      <c r="E11" s="28">
        <v>2621.3333333333335</v>
      </c>
      <c r="F11" s="28">
        <v>2462</v>
      </c>
      <c r="G11" s="28"/>
      <c r="H11" s="28">
        <v>255721</v>
      </c>
      <c r="J11" s="167"/>
      <c r="K11" s="161"/>
      <c r="L11" s="161"/>
      <c r="M11" s="161"/>
      <c r="N11" s="161"/>
    </row>
    <row r="12" spans="1:14" ht="14.1" customHeight="1" x14ac:dyDescent="0.2">
      <c r="A12" s="7"/>
      <c r="B12" s="28"/>
      <c r="C12" s="28"/>
      <c r="D12" s="28"/>
      <c r="E12" s="28"/>
      <c r="F12" s="28"/>
      <c r="G12" s="28"/>
      <c r="H12" s="28"/>
      <c r="J12" s="167"/>
      <c r="K12" s="161"/>
      <c r="L12" s="161"/>
      <c r="M12" s="161"/>
      <c r="N12" s="161"/>
    </row>
    <row r="13" spans="1:14" ht="14.1" customHeight="1" x14ac:dyDescent="0.2">
      <c r="A13" s="53" t="s">
        <v>296</v>
      </c>
      <c r="B13" s="28">
        <v>32577</v>
      </c>
      <c r="C13" s="28">
        <v>33946</v>
      </c>
      <c r="D13" s="28">
        <v>33077</v>
      </c>
      <c r="E13" s="28">
        <v>34350</v>
      </c>
      <c r="F13" s="28">
        <v>34071</v>
      </c>
      <c r="G13" s="28"/>
      <c r="H13" s="28">
        <v>2565800</v>
      </c>
      <c r="I13" s="50"/>
      <c r="J13" s="167"/>
      <c r="K13" s="161"/>
      <c r="L13" s="161"/>
      <c r="M13" s="161"/>
      <c r="N13" s="161"/>
    </row>
    <row r="14" spans="1:14" ht="14.1" customHeight="1" x14ac:dyDescent="0.2">
      <c r="A14" s="54" t="s">
        <v>46</v>
      </c>
      <c r="B14" s="28">
        <v>23106</v>
      </c>
      <c r="C14" s="28">
        <v>24519</v>
      </c>
      <c r="D14" s="28">
        <v>23750</v>
      </c>
      <c r="E14" s="28">
        <v>23363</v>
      </c>
      <c r="F14" s="28">
        <v>25269</v>
      </c>
      <c r="G14" s="28"/>
      <c r="H14" s="28">
        <v>1605159</v>
      </c>
      <c r="I14" s="50"/>
      <c r="J14" s="167"/>
      <c r="K14" s="161"/>
      <c r="L14" s="161"/>
      <c r="M14" s="161"/>
      <c r="N14" s="161"/>
    </row>
    <row r="15" spans="1:14" ht="14.1" customHeight="1" x14ac:dyDescent="0.2">
      <c r="A15" s="54" t="s">
        <v>26</v>
      </c>
      <c r="B15" s="28">
        <v>9471</v>
      </c>
      <c r="C15" s="28">
        <v>9427</v>
      </c>
      <c r="D15" s="28">
        <v>9327</v>
      </c>
      <c r="E15" s="28">
        <v>10987</v>
      </c>
      <c r="F15" s="28">
        <v>8802</v>
      </c>
      <c r="G15" s="28"/>
      <c r="H15" s="28">
        <v>960641</v>
      </c>
      <c r="I15" s="50"/>
      <c r="J15" s="167"/>
      <c r="K15" s="161"/>
      <c r="L15" s="161"/>
      <c r="M15" s="162"/>
      <c r="N15" s="162"/>
    </row>
    <row r="16" spans="1:14" ht="14.1" customHeight="1" x14ac:dyDescent="0.2">
      <c r="A16" s="53"/>
      <c r="B16" s="28"/>
      <c r="C16" s="28"/>
      <c r="D16" s="28"/>
      <c r="E16" s="28"/>
      <c r="F16" s="28"/>
      <c r="G16" s="28"/>
      <c r="H16" s="55"/>
      <c r="J16" s="167"/>
      <c r="K16" s="161"/>
      <c r="L16" s="161"/>
      <c r="M16" s="161"/>
      <c r="N16" s="161"/>
    </row>
    <row r="17" spans="1:14" ht="14.1" customHeight="1" x14ac:dyDescent="0.2">
      <c r="A17" s="56" t="s">
        <v>297</v>
      </c>
      <c r="B17" s="28">
        <v>2120</v>
      </c>
      <c r="C17" s="28">
        <v>2098</v>
      </c>
      <c r="D17" s="28">
        <v>1723</v>
      </c>
      <c r="E17" s="28">
        <v>3767</v>
      </c>
      <c r="F17" s="28">
        <v>1824</v>
      </c>
      <c r="G17" s="28"/>
      <c r="H17" s="28">
        <v>276469</v>
      </c>
      <c r="I17" s="57"/>
      <c r="J17" s="167"/>
      <c r="K17" s="161"/>
      <c r="L17" s="161"/>
      <c r="M17" s="161"/>
      <c r="N17" s="161"/>
    </row>
    <row r="18" spans="1:14" ht="14.1" customHeight="1" x14ac:dyDescent="0.2">
      <c r="A18" s="56" t="s">
        <v>294</v>
      </c>
      <c r="B18" s="28">
        <v>1233</v>
      </c>
      <c r="C18" s="28">
        <v>1298</v>
      </c>
      <c r="D18" s="28">
        <v>1065</v>
      </c>
      <c r="E18" s="28">
        <v>1105</v>
      </c>
      <c r="F18" s="28">
        <v>890</v>
      </c>
      <c r="G18" s="28"/>
      <c r="H18" s="28">
        <v>130988</v>
      </c>
      <c r="J18" s="167"/>
      <c r="K18" s="161"/>
      <c r="L18" s="161"/>
      <c r="M18" s="161"/>
      <c r="N18" s="161"/>
    </row>
    <row r="19" spans="1:14" ht="14.1" customHeight="1" x14ac:dyDescent="0.2">
      <c r="A19" s="56" t="s">
        <v>295</v>
      </c>
      <c r="B19" s="28">
        <v>887</v>
      </c>
      <c r="C19" s="28">
        <v>800</v>
      </c>
      <c r="D19" s="28">
        <v>658</v>
      </c>
      <c r="E19" s="28">
        <v>2662</v>
      </c>
      <c r="F19" s="28">
        <v>934</v>
      </c>
      <c r="G19" s="28"/>
      <c r="H19" s="28">
        <v>145481</v>
      </c>
      <c r="I19" s="58"/>
      <c r="J19" s="167"/>
      <c r="K19" s="161"/>
      <c r="L19" s="161"/>
      <c r="M19" s="161"/>
      <c r="N19" s="161"/>
    </row>
    <row r="20" spans="1:14" ht="14.1" customHeight="1" x14ac:dyDescent="0.2">
      <c r="A20" s="56"/>
      <c r="B20" s="28"/>
      <c r="C20" s="28"/>
      <c r="D20" s="28"/>
      <c r="E20" s="28"/>
      <c r="F20" s="28"/>
      <c r="G20" s="28"/>
      <c r="H20" s="28"/>
      <c r="J20" s="167"/>
      <c r="K20" s="161"/>
      <c r="L20" s="161"/>
      <c r="M20" s="161"/>
      <c r="N20" s="161"/>
    </row>
    <row r="21" spans="1:14" ht="14.1" customHeight="1" x14ac:dyDescent="0.2">
      <c r="A21" s="56" t="s">
        <v>298</v>
      </c>
      <c r="B21" s="28">
        <v>30457</v>
      </c>
      <c r="C21" s="28">
        <v>31848</v>
      </c>
      <c r="D21" s="28">
        <v>31354</v>
      </c>
      <c r="E21" s="28">
        <v>30583</v>
      </c>
      <c r="F21" s="28">
        <v>32247</v>
      </c>
      <c r="G21" s="28"/>
      <c r="H21" s="28">
        <v>2289331</v>
      </c>
      <c r="I21" s="58"/>
      <c r="J21" s="167"/>
      <c r="K21" s="161"/>
      <c r="L21" s="161"/>
      <c r="M21" s="161"/>
      <c r="N21" s="161"/>
    </row>
    <row r="22" spans="1:14" ht="14.1" customHeight="1" x14ac:dyDescent="0.2">
      <c r="A22" s="56" t="s">
        <v>294</v>
      </c>
      <c r="B22" s="28">
        <v>21873</v>
      </c>
      <c r="C22" s="28">
        <v>23221</v>
      </c>
      <c r="D22" s="28">
        <v>22685</v>
      </c>
      <c r="E22" s="28">
        <v>22258</v>
      </c>
      <c r="F22" s="28">
        <v>24379</v>
      </c>
      <c r="G22" s="28"/>
      <c r="H22" s="28">
        <v>1474171</v>
      </c>
      <c r="J22" s="167"/>
      <c r="K22" s="161"/>
      <c r="L22" s="161"/>
      <c r="M22" s="161"/>
      <c r="N22" s="161"/>
    </row>
    <row r="23" spans="1:14" ht="14.1" customHeight="1" x14ac:dyDescent="0.2">
      <c r="A23" s="56" t="s">
        <v>295</v>
      </c>
      <c r="B23" s="28">
        <v>8584</v>
      </c>
      <c r="C23" s="28">
        <v>8627</v>
      </c>
      <c r="D23" s="28">
        <v>8669</v>
      </c>
      <c r="E23" s="28">
        <v>8325</v>
      </c>
      <c r="F23" s="28">
        <v>7868</v>
      </c>
      <c r="G23" s="28"/>
      <c r="H23" s="28">
        <v>815160</v>
      </c>
      <c r="J23" s="167"/>
    </row>
    <row r="24" spans="1:14" ht="14.1" customHeight="1" x14ac:dyDescent="0.2">
      <c r="A24" s="19"/>
      <c r="B24" s="20"/>
      <c r="C24" s="20"/>
      <c r="D24" s="20"/>
      <c r="E24" s="20"/>
      <c r="F24" s="20"/>
      <c r="G24" s="20"/>
      <c r="H24" s="20"/>
    </row>
    <row r="25" spans="1:14" ht="14.1" customHeight="1" x14ac:dyDescent="0.2">
      <c r="A25" s="22" t="s">
        <v>475</v>
      </c>
      <c r="B25" s="23"/>
      <c r="C25" s="23"/>
      <c r="D25" s="23"/>
      <c r="E25" s="23"/>
      <c r="F25" s="23"/>
      <c r="G25" s="23"/>
      <c r="H25" s="23"/>
    </row>
    <row r="26" spans="1:14" x14ac:dyDescent="0.2">
      <c r="B26" s="24"/>
      <c r="C26" s="24"/>
      <c r="D26" s="24"/>
      <c r="E26" s="24"/>
      <c r="F26" s="24"/>
      <c r="G26" s="24"/>
      <c r="H26" s="24"/>
      <c r="J26" s="24"/>
      <c r="K26" s="24"/>
    </row>
    <row r="27" spans="1:14" x14ac:dyDescent="0.2">
      <c r="B27" s="24"/>
      <c r="C27" s="24"/>
      <c r="D27" s="24"/>
      <c r="E27" s="24"/>
      <c r="F27" s="24"/>
      <c r="G27" s="24"/>
      <c r="H27" s="24"/>
      <c r="J27" s="24"/>
      <c r="K27" s="24"/>
    </row>
    <row r="28" spans="1:14" x14ac:dyDescent="0.2">
      <c r="B28" s="24"/>
      <c r="C28" s="24"/>
      <c r="D28" s="24"/>
      <c r="E28" s="24"/>
      <c r="F28" s="24"/>
      <c r="G28" s="24"/>
      <c r="H28" s="24"/>
      <c r="J28" s="24"/>
      <c r="K28" s="24"/>
    </row>
    <row r="29" spans="1:14" ht="15" x14ac:dyDescent="0.2">
      <c r="A29" s="204" t="s">
        <v>474</v>
      </c>
      <c r="B29" s="206"/>
      <c r="C29" s="206"/>
      <c r="D29" s="206"/>
      <c r="E29" s="206"/>
      <c r="F29" s="206"/>
      <c r="G29" s="206"/>
      <c r="H29" s="206"/>
      <c r="J29" s="24"/>
      <c r="K29" s="24"/>
    </row>
    <row r="30" spans="1:14" x14ac:dyDescent="0.2">
      <c r="B30" s="24"/>
      <c r="C30" s="24"/>
      <c r="D30" s="24"/>
      <c r="E30" s="24"/>
      <c r="F30" s="24"/>
      <c r="G30" s="24"/>
      <c r="H30" s="24"/>
      <c r="J30" s="24"/>
      <c r="K30" s="24"/>
    </row>
  </sheetData>
  <mergeCells count="1">
    <mergeCell ref="A29:H29"/>
  </mergeCells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 tint="-0.249977111117893"/>
  </sheetPr>
  <dimension ref="A1:S68"/>
  <sheetViews>
    <sheetView zoomScaleNormal="100" workbookViewId="0"/>
  </sheetViews>
  <sheetFormatPr baseColWidth="10" defaultRowHeight="12.75" x14ac:dyDescent="0.2"/>
  <cols>
    <col min="1" max="1" width="27.140625" style="5" customWidth="1"/>
    <col min="2" max="6" width="9.7109375" style="5" customWidth="1"/>
    <col min="7" max="7" width="2.42578125" style="5" customWidth="1"/>
    <col min="8" max="8" width="13.85546875" style="5" customWidth="1"/>
    <col min="9" max="9" width="11.42578125" style="24"/>
    <col min="10" max="10" width="17" style="5" customWidth="1"/>
    <col min="11" max="16384" width="11.42578125" style="5"/>
  </cols>
  <sheetData>
    <row r="1" spans="1:19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478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 x14ac:dyDescent="0.2">
      <c r="A5" s="6" t="s">
        <v>479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1" customHeight="1" x14ac:dyDescent="0.2">
      <c r="A6" s="6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9.9499999999999993" customHeight="1" x14ac:dyDescent="0.2">
      <c r="B7" s="7"/>
      <c r="C7" s="7"/>
      <c r="D7" s="7"/>
      <c r="E7" s="7"/>
      <c r="F7" s="7"/>
      <c r="G7" s="3"/>
      <c r="H7" s="3"/>
      <c r="I7" s="3"/>
      <c r="J7" s="3"/>
      <c r="K7" s="3"/>
      <c r="L7" s="3"/>
      <c r="M7" s="4"/>
      <c r="N7" s="4"/>
      <c r="O7" s="4"/>
      <c r="P7" s="4"/>
      <c r="Q7" s="4"/>
      <c r="R7" s="4"/>
      <c r="S7" s="4"/>
    </row>
    <row r="8" spans="1:19" ht="14.1" customHeight="1" x14ac:dyDescent="0.2">
      <c r="A8" s="8"/>
      <c r="B8" s="9" t="s">
        <v>28</v>
      </c>
      <c r="C8" s="9"/>
      <c r="D8" s="9"/>
      <c r="E8" s="9"/>
      <c r="F8" s="9"/>
      <c r="G8" s="9"/>
      <c r="H8" s="9" t="s">
        <v>29</v>
      </c>
      <c r="I8" s="3"/>
      <c r="J8" s="3"/>
      <c r="K8" s="3"/>
      <c r="L8" s="3"/>
      <c r="M8" s="4"/>
      <c r="N8" s="4"/>
      <c r="O8" s="4"/>
      <c r="P8" s="4"/>
      <c r="Q8" s="4"/>
      <c r="R8" s="4"/>
      <c r="S8" s="4"/>
    </row>
    <row r="9" spans="1:19" ht="14.1" customHeight="1" x14ac:dyDescent="0.2">
      <c r="A9" s="10"/>
      <c r="B9" s="59">
        <v>2009</v>
      </c>
      <c r="C9" s="59">
        <v>2010</v>
      </c>
      <c r="D9" s="59">
        <v>2011</v>
      </c>
      <c r="E9" s="59">
        <v>2012</v>
      </c>
      <c r="F9" s="59">
        <v>2013</v>
      </c>
      <c r="G9" s="12"/>
      <c r="H9" s="60">
        <v>2013</v>
      </c>
      <c r="I9" s="3"/>
      <c r="J9" s="3"/>
      <c r="K9" s="3"/>
      <c r="L9" s="3"/>
      <c r="M9" s="4"/>
      <c r="N9" s="4"/>
      <c r="O9" s="4"/>
      <c r="P9" s="4"/>
      <c r="Q9" s="4"/>
      <c r="R9" s="4"/>
      <c r="S9" s="4"/>
    </row>
    <row r="10" spans="1:19" ht="14.1" customHeight="1" x14ac:dyDescent="0.2">
      <c r="A10" s="7"/>
      <c r="B10" s="13"/>
      <c r="C10" s="4"/>
      <c r="G10" s="15"/>
      <c r="H10" s="15"/>
      <c r="I10" s="3"/>
      <c r="J10" s="3"/>
      <c r="K10" s="3"/>
      <c r="L10" s="3"/>
      <c r="M10" s="4"/>
      <c r="N10" s="4"/>
      <c r="O10" s="4"/>
      <c r="P10" s="4"/>
      <c r="Q10" s="4"/>
      <c r="R10" s="4"/>
      <c r="S10" s="4"/>
    </row>
    <row r="11" spans="1:19" ht="14.1" customHeight="1" x14ac:dyDescent="0.2">
      <c r="A11" s="14" t="s">
        <v>177</v>
      </c>
      <c r="B11" s="15">
        <v>125767.16666666667</v>
      </c>
      <c r="C11" s="15">
        <v>124005.25</v>
      </c>
      <c r="D11" s="15">
        <v>122433.91666666667</v>
      </c>
      <c r="E11" s="15">
        <v>117613.66666666667</v>
      </c>
      <c r="F11" s="15">
        <v>112437.83333333333</v>
      </c>
      <c r="G11" s="13"/>
      <c r="H11" s="15">
        <v>16227662.083333334</v>
      </c>
      <c r="I11" s="130"/>
      <c r="J11" s="3"/>
      <c r="K11" s="164"/>
      <c r="L11" s="3"/>
      <c r="M11" s="4"/>
      <c r="N11" s="4"/>
      <c r="O11" s="4"/>
      <c r="P11" s="4"/>
      <c r="Q11" s="4"/>
      <c r="R11" s="4"/>
      <c r="S11" s="4"/>
    </row>
    <row r="12" spans="1:19" ht="14.1" customHeight="1" x14ac:dyDescent="0.2">
      <c r="A12" s="25" t="s">
        <v>32</v>
      </c>
      <c r="B12" s="15">
        <v>91978.75</v>
      </c>
      <c r="C12" s="15">
        <v>90945.083333333328</v>
      </c>
      <c r="D12" s="15">
        <v>89922.416666666672</v>
      </c>
      <c r="E12" s="15">
        <v>91355.083333333328</v>
      </c>
      <c r="F12" s="15">
        <v>86871.333333333328</v>
      </c>
      <c r="G12" s="13"/>
      <c r="H12" s="15">
        <v>13134029</v>
      </c>
      <c r="I12" s="130"/>
      <c r="J12" s="3"/>
      <c r="K12" s="164"/>
      <c r="L12" s="3"/>
      <c r="M12" s="4"/>
      <c r="N12" s="4"/>
      <c r="O12" s="4"/>
      <c r="P12" s="4"/>
      <c r="Q12" s="4"/>
      <c r="R12" s="4"/>
      <c r="S12" s="4"/>
    </row>
    <row r="13" spans="1:19" ht="14.1" customHeight="1" x14ac:dyDescent="0.2">
      <c r="A13" s="17" t="s">
        <v>460</v>
      </c>
      <c r="B13" s="15"/>
      <c r="C13" s="15"/>
      <c r="D13" s="15"/>
      <c r="E13" s="15">
        <v>85178.083333333328</v>
      </c>
      <c r="F13" s="15">
        <v>80794.5</v>
      </c>
      <c r="G13" s="13"/>
      <c r="H13" s="15">
        <v>11963615.083333334</v>
      </c>
      <c r="I13" s="130"/>
      <c r="J13" s="3"/>
      <c r="K13" s="164"/>
      <c r="L13" s="3"/>
      <c r="M13" s="4"/>
      <c r="N13" s="4"/>
      <c r="O13" s="4"/>
      <c r="P13" s="4"/>
      <c r="Q13" s="4"/>
      <c r="R13" s="4"/>
      <c r="S13" s="4"/>
    </row>
    <row r="14" spans="1:19" ht="14.1" customHeight="1" x14ac:dyDescent="0.2">
      <c r="A14" s="17" t="s">
        <v>34</v>
      </c>
      <c r="B14" s="15">
        <v>4939.333333333333</v>
      </c>
      <c r="C14" s="15">
        <v>4893</v>
      </c>
      <c r="D14" s="15">
        <v>4748.5</v>
      </c>
      <c r="E14" s="15">
        <v>4342.083333333333</v>
      </c>
      <c r="F14" s="15">
        <v>3074.6666666666665</v>
      </c>
      <c r="G14" s="13"/>
      <c r="H14" s="15">
        <v>748288.08333333337</v>
      </c>
      <c r="I14" s="130"/>
      <c r="J14" s="3"/>
      <c r="K14" s="164"/>
      <c r="L14" s="3"/>
      <c r="M14" s="4"/>
      <c r="N14" s="4"/>
      <c r="O14" s="4"/>
      <c r="P14" s="4"/>
      <c r="Q14" s="4"/>
      <c r="R14" s="4"/>
      <c r="S14" s="4"/>
    </row>
    <row r="15" spans="1:19" ht="14.1" customHeight="1" x14ac:dyDescent="0.2">
      <c r="A15" s="17" t="s">
        <v>415</v>
      </c>
      <c r="B15" s="15">
        <v>1566.75</v>
      </c>
      <c r="C15" s="15">
        <v>1717.6666666666667</v>
      </c>
      <c r="D15" s="15">
        <v>1751.8333333333333</v>
      </c>
      <c r="E15" s="15">
        <v>2534.166666666667</v>
      </c>
      <c r="F15" s="15">
        <v>3002.1666666666665</v>
      </c>
      <c r="G15" s="13"/>
      <c r="H15" s="15">
        <v>422125.83333333331</v>
      </c>
      <c r="I15" s="130"/>
      <c r="J15" s="3"/>
      <c r="K15" s="164"/>
      <c r="L15" s="3"/>
      <c r="M15" s="4"/>
      <c r="N15" s="4"/>
      <c r="O15" s="4"/>
      <c r="P15" s="4"/>
      <c r="Q15" s="4"/>
      <c r="R15" s="4"/>
      <c r="S15" s="4"/>
    </row>
    <row r="16" spans="1:19" ht="14.1" customHeight="1" x14ac:dyDescent="0.2">
      <c r="A16" s="17" t="s">
        <v>244</v>
      </c>
      <c r="B16" s="15">
        <v>27243.75</v>
      </c>
      <c r="C16" s="15">
        <v>26449.5</v>
      </c>
      <c r="D16" s="15">
        <v>26011.166666666668</v>
      </c>
      <c r="E16" s="15">
        <v>25708.083333333332</v>
      </c>
      <c r="F16" s="15">
        <v>25566.5</v>
      </c>
      <c r="G16" s="13"/>
      <c r="H16" s="15">
        <v>3028064.5833333335</v>
      </c>
      <c r="I16" s="130"/>
      <c r="J16" s="3"/>
      <c r="K16" s="164"/>
      <c r="L16" s="3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17" t="s">
        <v>414</v>
      </c>
      <c r="B17" s="35" t="s">
        <v>141</v>
      </c>
      <c r="C17" s="35" t="s">
        <v>141</v>
      </c>
      <c r="D17" s="35" t="s">
        <v>141</v>
      </c>
      <c r="E17" s="35" t="s">
        <v>141</v>
      </c>
      <c r="F17" s="35" t="s">
        <v>141</v>
      </c>
      <c r="G17" s="13"/>
      <c r="H17" s="15">
        <v>65568.5</v>
      </c>
      <c r="I17" s="130"/>
      <c r="J17" s="3"/>
      <c r="K17" s="13"/>
      <c r="L17" s="13"/>
      <c r="N17" s="4"/>
      <c r="O17" s="4"/>
      <c r="P17" s="4"/>
      <c r="Q17" s="4"/>
      <c r="R17" s="4"/>
      <c r="S17" s="4"/>
    </row>
    <row r="18" spans="1:19" ht="14.1" customHeight="1" x14ac:dyDescent="0.2">
      <c r="A18" s="19"/>
      <c r="B18" s="20"/>
      <c r="C18" s="20"/>
      <c r="D18" s="20"/>
      <c r="E18" s="21"/>
      <c r="F18" s="20"/>
      <c r="G18" s="62"/>
      <c r="H18" s="62"/>
      <c r="I18" s="3"/>
      <c r="J18" s="138"/>
      <c r="K18" s="13"/>
      <c r="L18" s="13"/>
      <c r="N18" s="4"/>
      <c r="O18" s="4"/>
      <c r="P18" s="4"/>
      <c r="Q18" s="4"/>
      <c r="R18" s="4"/>
      <c r="S18" s="4"/>
    </row>
    <row r="19" spans="1:19" ht="14.1" customHeight="1" x14ac:dyDescent="0.2">
      <c r="A19" s="22" t="s">
        <v>477</v>
      </c>
      <c r="B19" s="23"/>
      <c r="C19" s="23"/>
      <c r="D19" s="23"/>
      <c r="E19" s="23"/>
      <c r="F19" s="23"/>
      <c r="G19" s="63"/>
      <c r="H19" s="63"/>
      <c r="I19" s="3"/>
      <c r="J19" s="138"/>
      <c r="K19" s="35"/>
      <c r="L19" s="13"/>
      <c r="N19" s="4"/>
      <c r="O19" s="4"/>
      <c r="P19" s="4"/>
      <c r="Q19" s="4"/>
      <c r="R19" s="4"/>
      <c r="S19" s="4"/>
    </row>
    <row r="20" spans="1:19" ht="14.1" customHeight="1" x14ac:dyDescent="0.2">
      <c r="A20" s="26" t="s">
        <v>418</v>
      </c>
      <c r="B20" s="4"/>
      <c r="C20" s="4"/>
      <c r="D20" s="4"/>
      <c r="E20" s="4"/>
      <c r="F20" s="4"/>
      <c r="G20" s="4"/>
      <c r="H20" s="4"/>
      <c r="I20" s="3"/>
      <c r="J20" s="24"/>
      <c r="K20" s="24"/>
      <c r="L20" s="24"/>
      <c r="N20" s="4"/>
      <c r="O20" s="4"/>
      <c r="P20" s="4"/>
      <c r="Q20" s="4"/>
      <c r="R20" s="4"/>
      <c r="S20" s="4"/>
    </row>
    <row r="21" spans="1:19" ht="9.9499999999999993" customHeight="1" x14ac:dyDescent="0.2">
      <c r="A21" s="26" t="s">
        <v>430</v>
      </c>
      <c r="B21" s="4"/>
      <c r="C21" s="4"/>
      <c r="D21" s="4"/>
      <c r="E21" s="4"/>
      <c r="F21" s="4"/>
      <c r="G21" s="4"/>
      <c r="H21" s="4"/>
      <c r="I21" s="3"/>
      <c r="J21" s="24"/>
      <c r="K21" s="24"/>
      <c r="L21" s="24"/>
      <c r="N21" s="4"/>
      <c r="O21" s="4"/>
      <c r="P21" s="4"/>
      <c r="Q21" s="4"/>
      <c r="R21" s="4"/>
      <c r="S21" s="4"/>
    </row>
    <row r="22" spans="1:19" ht="9.9499999999999993" customHeight="1" x14ac:dyDescent="0.2">
      <c r="A22" s="26" t="s">
        <v>431</v>
      </c>
      <c r="B22" s="4"/>
      <c r="C22" s="4"/>
      <c r="D22" s="4"/>
      <c r="E22" s="4"/>
      <c r="F22" s="4"/>
      <c r="G22" s="4"/>
      <c r="H22" s="4"/>
      <c r="I22" s="3"/>
      <c r="J22" s="24"/>
      <c r="K22" s="24"/>
      <c r="L22" s="24"/>
      <c r="N22" s="4"/>
      <c r="O22" s="4"/>
      <c r="P22" s="4"/>
      <c r="Q22" s="4"/>
      <c r="R22" s="4"/>
      <c r="S22" s="4"/>
    </row>
    <row r="23" spans="1:19" ht="9.9499999999999993" customHeight="1" x14ac:dyDescent="0.2">
      <c r="A23" s="79"/>
      <c r="B23" s="4"/>
      <c r="C23" s="4"/>
      <c r="D23" s="4"/>
      <c r="E23" s="4"/>
      <c r="F23" s="4"/>
      <c r="G23" s="4"/>
      <c r="H23" s="4"/>
      <c r="I23" s="3"/>
      <c r="J23" s="24"/>
      <c r="K23" s="24"/>
      <c r="L23" s="24"/>
      <c r="N23" s="4"/>
      <c r="O23" s="4"/>
      <c r="P23" s="4"/>
      <c r="Q23" s="4"/>
      <c r="R23" s="4"/>
      <c r="S23" s="4"/>
    </row>
    <row r="24" spans="1:19" ht="14.1" customHeight="1" x14ac:dyDescent="0.2">
      <c r="A24" s="79"/>
      <c r="B24" s="4"/>
      <c r="C24" s="4"/>
      <c r="D24" s="4"/>
      <c r="E24" s="4"/>
      <c r="F24" s="4"/>
      <c r="G24" s="4"/>
      <c r="H24" s="4"/>
      <c r="I24" s="3"/>
      <c r="N24" s="4"/>
      <c r="O24" s="4"/>
      <c r="P24" s="4"/>
      <c r="Q24" s="4"/>
      <c r="R24" s="4"/>
      <c r="S24" s="4"/>
    </row>
    <row r="25" spans="1:19" ht="14.1" customHeight="1" x14ac:dyDescent="0.2">
      <c r="A25" s="79"/>
      <c r="B25" s="4"/>
      <c r="C25" s="4"/>
      <c r="D25" s="4"/>
      <c r="E25" s="4"/>
      <c r="F25" s="4"/>
      <c r="G25" s="4"/>
      <c r="H25" s="4"/>
      <c r="I25" s="3"/>
      <c r="N25" s="4"/>
      <c r="O25" s="4"/>
      <c r="P25" s="4"/>
      <c r="Q25" s="4"/>
      <c r="R25" s="4"/>
      <c r="S25" s="4"/>
    </row>
    <row r="26" spans="1:19" ht="14.1" customHeight="1" x14ac:dyDescent="0.2">
      <c r="A26" s="79"/>
      <c r="B26" s="4"/>
      <c r="C26" s="4"/>
      <c r="D26" s="4"/>
      <c r="E26" s="4"/>
      <c r="F26" s="4"/>
      <c r="G26" s="4"/>
      <c r="H26" s="4"/>
      <c r="I26" s="3"/>
      <c r="N26" s="4"/>
      <c r="O26" s="4"/>
      <c r="P26" s="4"/>
      <c r="Q26" s="4"/>
      <c r="R26" s="4"/>
      <c r="S26" s="4"/>
    </row>
    <row r="27" spans="1:19" ht="14.1" customHeight="1" x14ac:dyDescent="0.2">
      <c r="A27" s="204" t="s">
        <v>480</v>
      </c>
      <c r="B27" s="206"/>
      <c r="C27" s="206"/>
      <c r="D27" s="206"/>
      <c r="E27" s="206"/>
      <c r="F27" s="206"/>
      <c r="G27" s="206"/>
      <c r="H27" s="206"/>
      <c r="I27" s="3"/>
      <c r="N27" s="4"/>
      <c r="O27" s="4"/>
      <c r="P27" s="4"/>
      <c r="Q27" s="4"/>
      <c r="R27" s="4"/>
      <c r="S27" s="4"/>
    </row>
    <row r="28" spans="1:19" ht="14.1" customHeight="1" x14ac:dyDescent="0.2">
      <c r="A28" s="79"/>
      <c r="B28" s="4"/>
      <c r="C28" s="4"/>
      <c r="D28" s="4"/>
      <c r="E28" s="4"/>
      <c r="F28" s="4"/>
      <c r="G28" s="4"/>
      <c r="H28" s="4"/>
      <c r="I28" s="3"/>
      <c r="N28" s="4"/>
      <c r="O28" s="4"/>
      <c r="P28" s="4"/>
      <c r="Q28" s="4"/>
      <c r="R28" s="4"/>
      <c r="S28" s="4"/>
    </row>
    <row r="29" spans="1:19" ht="14.1" customHeight="1" x14ac:dyDescent="0.2">
      <c r="A29" s="79"/>
      <c r="B29" s="4"/>
      <c r="C29" s="4"/>
      <c r="D29" s="4"/>
      <c r="E29" s="4"/>
      <c r="F29" s="4"/>
      <c r="G29" s="4"/>
      <c r="H29" s="4"/>
      <c r="I29" s="3"/>
      <c r="J29" s="141" t="s">
        <v>252</v>
      </c>
      <c r="K29" s="139"/>
      <c r="L29" s="140"/>
      <c r="N29" s="4"/>
      <c r="O29" s="4"/>
      <c r="P29" s="4"/>
      <c r="Q29" s="4"/>
      <c r="R29" s="4"/>
      <c r="S29" s="4"/>
    </row>
    <row r="30" spans="1:19" ht="14.1" customHeight="1" x14ac:dyDescent="0.2">
      <c r="A30" s="79"/>
      <c r="B30" s="4"/>
      <c r="C30" s="4"/>
      <c r="D30" s="4"/>
      <c r="E30" s="4"/>
      <c r="F30" s="4"/>
      <c r="G30" s="4"/>
      <c r="H30" s="4"/>
      <c r="I30" s="3"/>
      <c r="J30" s="80"/>
      <c r="K30" s="24"/>
      <c r="L30" s="81"/>
      <c r="N30" s="4"/>
      <c r="O30" s="4"/>
      <c r="P30" s="4"/>
      <c r="Q30" s="4"/>
      <c r="R30" s="4"/>
      <c r="S30" s="4"/>
    </row>
    <row r="31" spans="1:19" ht="14.1" customHeight="1" x14ac:dyDescent="0.2">
      <c r="A31" s="79"/>
      <c r="B31" s="4"/>
      <c r="C31" s="4"/>
      <c r="D31" s="4"/>
      <c r="E31" s="4"/>
      <c r="F31" s="4"/>
      <c r="G31" s="4"/>
      <c r="H31" s="4"/>
      <c r="I31" s="3"/>
      <c r="J31" s="80"/>
      <c r="K31" s="24"/>
      <c r="L31" s="81"/>
      <c r="N31" s="4"/>
      <c r="O31" s="4"/>
      <c r="P31" s="4"/>
      <c r="Q31" s="4"/>
      <c r="R31" s="4"/>
      <c r="S31" s="4"/>
    </row>
    <row r="32" spans="1:19" ht="14.1" customHeight="1" x14ac:dyDescent="0.2">
      <c r="A32" s="79"/>
      <c r="B32" s="4"/>
      <c r="C32" s="4"/>
      <c r="D32" s="4"/>
      <c r="E32" s="4"/>
      <c r="F32" s="4"/>
      <c r="G32" s="4"/>
      <c r="H32" s="4"/>
      <c r="I32" s="3"/>
      <c r="J32" s="80"/>
      <c r="K32" s="24" t="s">
        <v>156</v>
      </c>
      <c r="L32" s="81" t="s">
        <v>157</v>
      </c>
      <c r="N32" s="4"/>
      <c r="O32" s="4"/>
      <c r="P32" s="4"/>
      <c r="Q32" s="4"/>
      <c r="R32" s="4"/>
      <c r="S32" s="4"/>
    </row>
    <row r="33" spans="1:19" ht="14.1" customHeight="1" x14ac:dyDescent="0.2">
      <c r="A33" s="79"/>
      <c r="B33" s="4"/>
      <c r="C33" s="4"/>
      <c r="D33" s="4"/>
      <c r="E33" s="4"/>
      <c r="F33" s="4"/>
      <c r="G33" s="4"/>
      <c r="H33" s="4"/>
      <c r="I33" s="3"/>
      <c r="J33" s="78" t="s">
        <v>416</v>
      </c>
      <c r="K33" s="181">
        <f>F12/$F$11</f>
        <v>0.7726165718241339</v>
      </c>
      <c r="L33" s="182">
        <f>H12/$H$11</f>
        <v>0.80936051863498815</v>
      </c>
      <c r="N33" s="4"/>
      <c r="O33" s="4"/>
      <c r="P33" s="4"/>
      <c r="Q33" s="4"/>
      <c r="R33" s="4"/>
      <c r="S33" s="4"/>
    </row>
    <row r="34" spans="1:19" ht="14.1" customHeight="1" x14ac:dyDescent="0.2">
      <c r="A34" s="79"/>
      <c r="B34" s="4"/>
      <c r="C34" s="4"/>
      <c r="D34" s="4"/>
      <c r="E34" s="4"/>
      <c r="F34" s="4"/>
      <c r="G34" s="4"/>
      <c r="H34" s="4"/>
      <c r="I34" s="3"/>
      <c r="J34" s="78" t="s">
        <v>34</v>
      </c>
      <c r="K34" s="181">
        <f>F14/$F$11</f>
        <v>2.7345481280767001E-2</v>
      </c>
      <c r="L34" s="182">
        <f>H14/$H$11</f>
        <v>4.611188472440924E-2</v>
      </c>
      <c r="N34" s="4"/>
      <c r="O34" s="4"/>
      <c r="P34" s="4"/>
      <c r="Q34" s="4"/>
      <c r="R34" s="4"/>
      <c r="S34" s="4"/>
    </row>
    <row r="35" spans="1:19" ht="14.1" customHeight="1" x14ac:dyDescent="0.2">
      <c r="A35" s="79"/>
      <c r="B35" s="4"/>
      <c r="C35" s="4"/>
      <c r="D35" s="4"/>
      <c r="E35" s="4"/>
      <c r="F35" s="4"/>
      <c r="G35" s="4"/>
      <c r="H35" s="4"/>
      <c r="I35" s="3"/>
      <c r="J35" s="78" t="s">
        <v>86</v>
      </c>
      <c r="K35" s="181">
        <f>F15/F11</f>
        <v>2.6700680524200781E-2</v>
      </c>
      <c r="L35" s="182">
        <f>H15/$H$11</f>
        <v>2.6012732528296782E-2</v>
      </c>
      <c r="N35" s="4"/>
      <c r="O35" s="4"/>
      <c r="P35" s="4"/>
      <c r="Q35" s="4"/>
      <c r="R35" s="4"/>
      <c r="S35" s="4"/>
    </row>
    <row r="36" spans="1:19" ht="14.1" customHeight="1" x14ac:dyDescent="0.2">
      <c r="A36" s="79"/>
      <c r="B36" s="4"/>
      <c r="C36" s="4"/>
      <c r="D36" s="4"/>
      <c r="E36" s="4"/>
      <c r="F36" s="4"/>
      <c r="G36" s="4"/>
      <c r="H36" s="4"/>
      <c r="I36" s="3"/>
      <c r="J36" s="78" t="s">
        <v>14</v>
      </c>
      <c r="K36" s="181">
        <f>F16/F11</f>
        <v>0.22738342817586607</v>
      </c>
      <c r="L36" s="182">
        <f>H16/$H$11</f>
        <v>0.18659894245908137</v>
      </c>
      <c r="N36" s="4"/>
      <c r="O36" s="4"/>
      <c r="P36" s="4"/>
      <c r="Q36" s="4"/>
      <c r="R36" s="4"/>
      <c r="S36" s="4"/>
    </row>
    <row r="37" spans="1:19" ht="14.1" customHeight="1" x14ac:dyDescent="0.2">
      <c r="A37" s="79"/>
      <c r="B37" s="4"/>
      <c r="C37" s="4"/>
      <c r="D37" s="4"/>
      <c r="E37" s="4"/>
      <c r="F37" s="4"/>
      <c r="G37" s="4"/>
      <c r="H37" s="4"/>
      <c r="I37" s="3"/>
      <c r="J37" s="82"/>
      <c r="K37" s="83"/>
      <c r="L37" s="84"/>
      <c r="N37" s="4"/>
      <c r="O37" s="4"/>
      <c r="P37" s="4"/>
      <c r="Q37" s="4"/>
      <c r="R37" s="4"/>
      <c r="S37" s="4"/>
    </row>
    <row r="38" spans="1:19" ht="14.1" customHeight="1" x14ac:dyDescent="0.2">
      <c r="A38" s="79"/>
      <c r="B38" s="4"/>
      <c r="C38" s="4"/>
      <c r="D38" s="4"/>
      <c r="E38" s="4"/>
      <c r="F38" s="4"/>
      <c r="G38" s="4"/>
      <c r="H38" s="4"/>
      <c r="I38" s="3"/>
      <c r="N38" s="4"/>
      <c r="O38" s="4"/>
      <c r="P38" s="4"/>
      <c r="Q38" s="4"/>
      <c r="R38" s="4"/>
      <c r="S38" s="4"/>
    </row>
    <row r="39" spans="1:19" ht="14.1" customHeight="1" x14ac:dyDescent="0.2">
      <c r="A39" s="79"/>
      <c r="B39" s="4"/>
      <c r="C39" s="4"/>
      <c r="D39" s="4"/>
      <c r="E39" s="4"/>
      <c r="F39" s="4"/>
      <c r="G39" s="4"/>
      <c r="H39" s="4"/>
      <c r="I39" s="3"/>
      <c r="N39" s="4"/>
      <c r="O39" s="4"/>
      <c r="P39" s="4"/>
      <c r="Q39" s="4"/>
      <c r="R39" s="4"/>
      <c r="S39" s="4"/>
    </row>
    <row r="40" spans="1:19" ht="14.1" customHeight="1" x14ac:dyDescent="0.2">
      <c r="A40" s="79"/>
      <c r="B40" s="4"/>
      <c r="C40" s="4"/>
      <c r="D40" s="4"/>
      <c r="E40" s="4"/>
      <c r="F40" s="4"/>
      <c r="G40" s="4"/>
      <c r="H40" s="4"/>
      <c r="I40" s="3"/>
      <c r="N40" s="4"/>
      <c r="O40" s="4"/>
      <c r="P40" s="4"/>
      <c r="Q40" s="4"/>
      <c r="R40" s="4"/>
      <c r="S40" s="4"/>
    </row>
    <row r="41" spans="1:19" ht="14.1" customHeight="1" x14ac:dyDescent="0.2">
      <c r="A41" s="79"/>
      <c r="B41" s="4"/>
      <c r="C41" s="4"/>
      <c r="D41" s="4"/>
      <c r="E41" s="4"/>
      <c r="F41" s="4"/>
      <c r="G41" s="4"/>
      <c r="H41" s="4"/>
      <c r="I41" s="3"/>
      <c r="N41" s="4"/>
      <c r="O41" s="4"/>
      <c r="P41" s="4"/>
      <c r="Q41" s="4"/>
      <c r="R41" s="4"/>
      <c r="S41" s="4"/>
    </row>
    <row r="42" spans="1:19" ht="14.1" customHeight="1" x14ac:dyDescent="0.2">
      <c r="A42" s="79"/>
      <c r="B42" s="4"/>
      <c r="C42" s="4"/>
      <c r="D42" s="4"/>
      <c r="E42" s="4"/>
      <c r="F42" s="4"/>
      <c r="G42" s="4"/>
      <c r="H42" s="4"/>
      <c r="I42" s="3"/>
      <c r="N42" s="4"/>
      <c r="O42" s="4"/>
      <c r="P42" s="4"/>
      <c r="Q42" s="4"/>
      <c r="R42" s="4"/>
      <c r="S42" s="4"/>
    </row>
    <row r="43" spans="1:19" ht="14.1" customHeight="1" x14ac:dyDescent="0.2">
      <c r="A43" s="79"/>
      <c r="B43" s="4"/>
      <c r="C43" s="4"/>
      <c r="D43" s="4"/>
      <c r="E43" s="4"/>
      <c r="F43" s="4"/>
      <c r="G43" s="4"/>
      <c r="H43" s="4"/>
      <c r="I43" s="3"/>
      <c r="N43" s="4"/>
      <c r="O43" s="4"/>
      <c r="P43" s="4"/>
      <c r="Q43" s="4"/>
      <c r="R43" s="4"/>
      <c r="S43" s="4"/>
    </row>
    <row r="44" spans="1:19" ht="14.1" customHeight="1" x14ac:dyDescent="0.2">
      <c r="A44" s="79"/>
      <c r="B44" s="4"/>
      <c r="C44" s="4"/>
      <c r="D44" s="4"/>
      <c r="E44" s="4"/>
      <c r="F44" s="4"/>
      <c r="G44" s="4"/>
      <c r="H44" s="4"/>
      <c r="I44" s="3"/>
      <c r="N44" s="4"/>
      <c r="O44" s="4"/>
      <c r="P44" s="4"/>
      <c r="Q44" s="4"/>
      <c r="R44" s="4"/>
      <c r="S44" s="4"/>
    </row>
    <row r="45" spans="1:19" ht="14.1" customHeight="1" x14ac:dyDescent="0.2">
      <c r="A45" s="79"/>
      <c r="B45" s="4"/>
      <c r="C45" s="4"/>
      <c r="D45" s="4"/>
      <c r="E45" s="4"/>
      <c r="F45" s="4"/>
      <c r="G45" s="4"/>
      <c r="H45" s="4"/>
      <c r="I45" s="3"/>
      <c r="N45" s="4"/>
      <c r="O45" s="4"/>
      <c r="P45" s="4"/>
      <c r="Q45" s="4"/>
      <c r="R45" s="4"/>
      <c r="S45" s="4"/>
    </row>
    <row r="46" spans="1:19" ht="14.1" customHeight="1" x14ac:dyDescent="0.2">
      <c r="A46" s="79"/>
      <c r="B46" s="4"/>
      <c r="C46" s="4"/>
      <c r="D46" s="4"/>
      <c r="E46" s="4"/>
      <c r="F46" s="4"/>
      <c r="G46" s="4"/>
      <c r="H46" s="4"/>
      <c r="I46" s="3"/>
      <c r="N46" s="4"/>
      <c r="O46" s="4"/>
      <c r="P46" s="4"/>
      <c r="Q46" s="4"/>
      <c r="R46" s="4"/>
      <c r="S46" s="4"/>
    </row>
    <row r="47" spans="1:19" ht="9.9499999999999993" customHeight="1" x14ac:dyDescent="0.2">
      <c r="A47" s="79"/>
      <c r="B47" s="4"/>
      <c r="C47" s="4"/>
      <c r="D47" s="4"/>
      <c r="E47" s="4"/>
      <c r="F47" s="4"/>
      <c r="G47" s="4"/>
      <c r="H47" s="4"/>
      <c r="I47" s="3"/>
      <c r="N47" s="4"/>
      <c r="O47" s="4"/>
      <c r="P47" s="4"/>
      <c r="Q47" s="4"/>
      <c r="R47" s="4"/>
      <c r="S47" s="4"/>
    </row>
    <row r="48" spans="1:19" ht="14.1" customHeight="1" x14ac:dyDescent="0.2">
      <c r="A48" s="4"/>
      <c r="B48" s="4"/>
      <c r="C48" s="4"/>
      <c r="D48" s="4"/>
      <c r="E48" s="4"/>
      <c r="F48" s="4"/>
      <c r="G48" s="4"/>
      <c r="H48" s="4"/>
      <c r="I48" s="3"/>
      <c r="N48" s="4"/>
      <c r="O48" s="4"/>
      <c r="P48" s="4"/>
      <c r="Q48" s="4"/>
      <c r="R48" s="4"/>
      <c r="S48" s="4"/>
    </row>
    <row r="49" spans="1:19" ht="14.1" customHeight="1" x14ac:dyDescent="0.2">
      <c r="A49" s="4"/>
      <c r="B49" s="4"/>
      <c r="C49" s="4"/>
      <c r="D49" s="4"/>
      <c r="E49" s="4"/>
      <c r="F49" s="4"/>
      <c r="G49" s="4"/>
      <c r="H49" s="4"/>
      <c r="I49" s="3"/>
      <c r="M49" s="4"/>
      <c r="N49" s="4"/>
      <c r="O49" s="4"/>
      <c r="P49" s="4"/>
      <c r="Q49" s="4"/>
      <c r="R49" s="4"/>
      <c r="S49" s="4"/>
    </row>
    <row r="50" spans="1:19" ht="14.1" customHeight="1" x14ac:dyDescent="0.2">
      <c r="A50" s="4"/>
      <c r="B50" s="4"/>
      <c r="C50" s="4"/>
      <c r="D50" s="4"/>
      <c r="E50" s="4"/>
      <c r="F50" s="4"/>
      <c r="G50" s="4"/>
      <c r="H50" s="4"/>
      <c r="I50" s="3"/>
      <c r="M50" s="4"/>
      <c r="N50" s="4"/>
      <c r="O50" s="4"/>
      <c r="P50" s="4"/>
      <c r="Q50" s="4"/>
      <c r="R50" s="4"/>
      <c r="S50" s="4"/>
    </row>
    <row r="52" spans="1:19" x14ac:dyDescent="0.2">
      <c r="A52" s="207" t="s">
        <v>417</v>
      </c>
      <c r="B52" s="208"/>
      <c r="C52" s="208"/>
      <c r="D52" s="208"/>
      <c r="E52" s="208"/>
      <c r="F52" s="208"/>
      <c r="G52" s="208"/>
      <c r="H52" s="208"/>
    </row>
    <row r="68" spans="3:3" x14ac:dyDescent="0.2">
      <c r="C68" s="44"/>
    </row>
  </sheetData>
  <mergeCells count="2">
    <mergeCell ref="A27:H27"/>
    <mergeCell ref="A52:H52"/>
  </mergeCells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 tint="-0.249977111117893"/>
  </sheetPr>
  <dimension ref="A1:S50"/>
  <sheetViews>
    <sheetView zoomScaleNormal="100" workbookViewId="0"/>
  </sheetViews>
  <sheetFormatPr baseColWidth="10" defaultRowHeight="12.75" x14ac:dyDescent="0.2"/>
  <cols>
    <col min="1" max="1" width="32.7109375" style="5" customWidth="1"/>
    <col min="2" max="2" width="8.7109375" style="5" customWidth="1"/>
    <col min="3" max="6" width="8.85546875" style="5" customWidth="1"/>
    <col min="7" max="7" width="2.5703125" style="5" customWidth="1"/>
    <col min="8" max="8" width="12.7109375" style="5" customWidth="1"/>
    <col min="9" max="9" width="18.140625" style="24" customWidth="1"/>
    <col min="10" max="16384" width="11.42578125" style="5"/>
  </cols>
  <sheetData>
    <row r="1" spans="1:19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 x14ac:dyDescent="0.2">
      <c r="A2" s="36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 x14ac:dyDescent="0.2">
      <c r="A3" s="6" t="s">
        <v>484</v>
      </c>
      <c r="B3" s="4"/>
      <c r="C3" s="4"/>
      <c r="D3" s="4"/>
      <c r="E3" s="4"/>
      <c r="G3" s="4"/>
      <c r="H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</row>
    <row r="5" spans="1:19" ht="9.9499999999999993" customHeight="1" x14ac:dyDescent="0.2">
      <c r="B5" s="7"/>
      <c r="C5" s="7"/>
      <c r="D5" s="7"/>
      <c r="E5" s="7"/>
      <c r="F5" s="7"/>
      <c r="G5" s="3"/>
      <c r="H5" s="3"/>
    </row>
    <row r="6" spans="1:19" ht="14.1" customHeight="1" x14ac:dyDescent="0.2">
      <c r="A6" s="8"/>
      <c r="B6" s="9" t="s">
        <v>28</v>
      </c>
      <c r="C6" s="9"/>
      <c r="D6" s="9"/>
      <c r="E6" s="9"/>
      <c r="F6" s="9"/>
      <c r="G6" s="9"/>
      <c r="H6" s="9" t="s">
        <v>29</v>
      </c>
    </row>
    <row r="7" spans="1:19" ht="14.1" customHeight="1" x14ac:dyDescent="0.2">
      <c r="A7" s="10"/>
      <c r="B7" s="59">
        <v>2009</v>
      </c>
      <c r="C7" s="59">
        <v>2010</v>
      </c>
      <c r="D7" s="59">
        <v>2011</v>
      </c>
      <c r="E7" s="59">
        <v>2012</v>
      </c>
      <c r="F7" s="59">
        <v>2013</v>
      </c>
      <c r="G7" s="12"/>
      <c r="H7" s="59">
        <v>2013</v>
      </c>
    </row>
    <row r="8" spans="1:19" ht="14.1" customHeight="1" x14ac:dyDescent="0.2">
      <c r="A8" s="7"/>
      <c r="B8" s="13"/>
      <c r="C8" s="13"/>
      <c r="D8" s="13"/>
      <c r="E8" s="13"/>
      <c r="F8" s="4"/>
      <c r="G8" s="15"/>
      <c r="H8" s="15"/>
    </row>
    <row r="9" spans="1:19" ht="14.1" customHeight="1" x14ac:dyDescent="0.2">
      <c r="A9" s="14" t="s">
        <v>287</v>
      </c>
      <c r="B9" s="15">
        <v>116900</v>
      </c>
      <c r="C9" s="15">
        <v>119068</v>
      </c>
      <c r="D9" s="15">
        <v>119053</v>
      </c>
      <c r="E9" s="15">
        <v>136928</v>
      </c>
      <c r="F9" s="15">
        <v>140851</v>
      </c>
      <c r="G9" s="46"/>
      <c r="H9" s="15">
        <v>19712821</v>
      </c>
      <c r="K9" s="24"/>
    </row>
    <row r="10" spans="1:19" ht="14.1" customHeight="1" x14ac:dyDescent="0.2">
      <c r="A10" s="7" t="s">
        <v>467</v>
      </c>
      <c r="B10" s="15">
        <v>103373</v>
      </c>
      <c r="C10" s="15">
        <v>104398</v>
      </c>
      <c r="D10" s="15">
        <v>103009</v>
      </c>
      <c r="E10" s="15">
        <v>96814</v>
      </c>
      <c r="F10" s="15">
        <v>102650</v>
      </c>
      <c r="G10" s="46"/>
      <c r="H10" s="15">
        <v>16273543</v>
      </c>
      <c r="K10" s="24"/>
      <c r="M10" s="50"/>
    </row>
    <row r="11" spans="1:19" ht="14.1" customHeight="1" x14ac:dyDescent="0.2">
      <c r="A11" s="25" t="s">
        <v>33</v>
      </c>
      <c r="B11" s="15"/>
      <c r="C11" s="15"/>
      <c r="D11" s="15"/>
      <c r="E11" s="15"/>
      <c r="F11" s="15"/>
      <c r="G11" s="46"/>
      <c r="H11" s="15"/>
    </row>
    <row r="12" spans="1:19" ht="14.1" customHeight="1" x14ac:dyDescent="0.2">
      <c r="A12" s="17" t="s">
        <v>457</v>
      </c>
      <c r="B12" s="15">
        <v>9440</v>
      </c>
      <c r="C12" s="15">
        <v>10303</v>
      </c>
      <c r="D12" s="15">
        <v>11383</v>
      </c>
      <c r="E12" s="15">
        <v>31331</v>
      </c>
      <c r="F12" s="15">
        <v>32368</v>
      </c>
      <c r="G12" s="46"/>
      <c r="H12" s="15">
        <v>2375173</v>
      </c>
      <c r="K12" s="24"/>
    </row>
    <row r="13" spans="1:19" ht="14.1" customHeight="1" x14ac:dyDescent="0.2">
      <c r="A13" s="17" t="s">
        <v>458</v>
      </c>
      <c r="B13" s="15">
        <v>1145</v>
      </c>
      <c r="C13" s="15">
        <v>1231</v>
      </c>
      <c r="D13" s="15">
        <v>1198</v>
      </c>
      <c r="E13" s="15">
        <v>4988</v>
      </c>
      <c r="F13" s="15">
        <v>1615</v>
      </c>
      <c r="G13" s="46"/>
      <c r="H13" s="15">
        <v>188584</v>
      </c>
      <c r="K13" s="24"/>
    </row>
    <row r="14" spans="1:19" ht="14.1" customHeight="1" x14ac:dyDescent="0.2">
      <c r="A14" s="17" t="s">
        <v>465</v>
      </c>
      <c r="B14" s="28" t="s">
        <v>141</v>
      </c>
      <c r="C14" s="28" t="s">
        <v>141</v>
      </c>
      <c r="D14" s="28" t="s">
        <v>141</v>
      </c>
      <c r="E14" s="28" t="s">
        <v>141</v>
      </c>
      <c r="F14" s="28" t="s">
        <v>141</v>
      </c>
      <c r="G14" s="46"/>
      <c r="H14" s="28">
        <v>216302</v>
      </c>
    </row>
    <row r="15" spans="1:19" ht="14.1" customHeight="1" x14ac:dyDescent="0.2">
      <c r="A15" s="17" t="s">
        <v>466</v>
      </c>
      <c r="B15" s="15">
        <v>2942</v>
      </c>
      <c r="C15" s="15">
        <v>3136</v>
      </c>
      <c r="D15" s="15">
        <v>3463</v>
      </c>
      <c r="E15" s="15">
        <v>3795</v>
      </c>
      <c r="F15" s="15">
        <v>4218</v>
      </c>
      <c r="G15" s="46"/>
      <c r="H15" s="15">
        <v>659219</v>
      </c>
      <c r="K15" s="24"/>
    </row>
    <row r="16" spans="1:19" ht="14.1" customHeight="1" x14ac:dyDescent="0.2">
      <c r="A16" s="7"/>
      <c r="B16" s="15"/>
      <c r="C16" s="15"/>
      <c r="D16" s="15"/>
      <c r="E16" s="15"/>
      <c r="F16" s="15"/>
      <c r="G16" s="46"/>
      <c r="H16" s="15"/>
    </row>
    <row r="17" spans="1:13" ht="14.1" customHeight="1" x14ac:dyDescent="0.2">
      <c r="A17" s="14" t="s">
        <v>196</v>
      </c>
      <c r="B17" s="15">
        <v>118743</v>
      </c>
      <c r="C17" s="15">
        <v>118581</v>
      </c>
      <c r="D17" s="15">
        <v>122061</v>
      </c>
      <c r="E17" s="15">
        <v>137382</v>
      </c>
      <c r="F17" s="15">
        <v>142083</v>
      </c>
      <c r="G17" s="46"/>
      <c r="H17" s="15">
        <v>19651190</v>
      </c>
      <c r="K17" s="24"/>
    </row>
    <row r="18" spans="1:13" ht="14.1" customHeight="1" x14ac:dyDescent="0.2">
      <c r="A18" s="7" t="s">
        <v>467</v>
      </c>
      <c r="B18" s="15">
        <v>107090</v>
      </c>
      <c r="C18" s="15">
        <v>104782</v>
      </c>
      <c r="D18" s="15">
        <v>105419</v>
      </c>
      <c r="E18" s="15">
        <v>101948</v>
      </c>
      <c r="F18" s="15">
        <v>104426</v>
      </c>
      <c r="G18" s="46"/>
      <c r="H18" s="15">
        <v>16395000</v>
      </c>
      <c r="I18" s="5"/>
      <c r="J18" s="24"/>
      <c r="K18" s="24"/>
      <c r="M18" s="50"/>
    </row>
    <row r="19" spans="1:13" ht="14.1" customHeight="1" x14ac:dyDescent="0.2">
      <c r="A19" s="25" t="s">
        <v>33</v>
      </c>
      <c r="B19" s="15"/>
      <c r="C19" s="15"/>
      <c r="D19" s="15"/>
      <c r="E19" s="15"/>
      <c r="G19" s="117"/>
      <c r="H19" s="15"/>
    </row>
    <row r="20" spans="1:13" ht="14.1" customHeight="1" x14ac:dyDescent="0.2">
      <c r="A20" s="17" t="s">
        <v>457</v>
      </c>
      <c r="B20" s="15">
        <v>7155</v>
      </c>
      <c r="C20" s="15">
        <v>9616</v>
      </c>
      <c r="D20" s="15">
        <v>11593</v>
      </c>
      <c r="E20" s="15">
        <v>28987</v>
      </c>
      <c r="F20" s="15">
        <v>32185</v>
      </c>
      <c r="G20" s="46"/>
      <c r="H20" s="15">
        <v>2258141</v>
      </c>
      <c r="K20" s="24"/>
    </row>
    <row r="21" spans="1:13" ht="14.1" customHeight="1" x14ac:dyDescent="0.2">
      <c r="A21" s="17" t="s">
        <v>458</v>
      </c>
      <c r="B21" s="15">
        <v>968</v>
      </c>
      <c r="C21" s="15">
        <v>1039</v>
      </c>
      <c r="D21" s="15">
        <v>1213</v>
      </c>
      <c r="E21" s="15">
        <v>2679</v>
      </c>
      <c r="F21" s="15">
        <v>1670</v>
      </c>
      <c r="G21" s="46"/>
      <c r="H21" s="28">
        <v>215171</v>
      </c>
      <c r="I21" s="5"/>
      <c r="K21" s="24"/>
    </row>
    <row r="22" spans="1:13" ht="14.1" customHeight="1" x14ac:dyDescent="0.2">
      <c r="A22" s="17" t="s">
        <v>465</v>
      </c>
      <c r="B22" s="28" t="s">
        <v>141</v>
      </c>
      <c r="C22" s="28" t="s">
        <v>141</v>
      </c>
      <c r="D22" s="28" t="s">
        <v>141</v>
      </c>
      <c r="E22" s="28" t="s">
        <v>141</v>
      </c>
      <c r="F22" s="28" t="s">
        <v>141</v>
      </c>
      <c r="G22" s="46"/>
      <c r="H22" s="15">
        <v>189005</v>
      </c>
    </row>
    <row r="23" spans="1:13" ht="14.1" customHeight="1" x14ac:dyDescent="0.2">
      <c r="A23" s="17" t="s">
        <v>466</v>
      </c>
      <c r="B23" s="15">
        <v>3530</v>
      </c>
      <c r="C23" s="15">
        <v>3144</v>
      </c>
      <c r="D23" s="15">
        <v>3836</v>
      </c>
      <c r="E23" s="15">
        <v>3768</v>
      </c>
      <c r="F23" s="15">
        <v>3802</v>
      </c>
      <c r="G23" s="46"/>
      <c r="H23" s="15">
        <v>593873</v>
      </c>
      <c r="K23" s="24"/>
    </row>
    <row r="24" spans="1:13" ht="14.1" customHeight="1" x14ac:dyDescent="0.2">
      <c r="A24" s="19"/>
      <c r="B24" s="20"/>
      <c r="C24" s="20"/>
      <c r="D24" s="21"/>
      <c r="E24" s="20"/>
      <c r="F24" s="20"/>
      <c r="G24" s="62"/>
      <c r="H24" s="62"/>
    </row>
    <row r="25" spans="1:13" ht="14.1" customHeight="1" x14ac:dyDescent="0.2">
      <c r="A25" s="26" t="s">
        <v>476</v>
      </c>
      <c r="B25" s="13"/>
      <c r="C25" s="13"/>
      <c r="D25" s="85"/>
      <c r="E25" s="13"/>
      <c r="F25" s="13"/>
      <c r="G25" s="15"/>
      <c r="H25" s="15"/>
    </row>
    <row r="26" spans="1:13" ht="14.1" customHeight="1" x14ac:dyDescent="0.2">
      <c r="A26" s="26" t="s">
        <v>468</v>
      </c>
      <c r="B26" s="13"/>
      <c r="C26" s="13"/>
      <c r="D26" s="85"/>
      <c r="E26" s="13"/>
      <c r="F26" s="13"/>
      <c r="G26" s="15"/>
      <c r="H26" s="15"/>
    </row>
    <row r="27" spans="1:13" ht="9.9499999999999993" customHeight="1" x14ac:dyDescent="0.2">
      <c r="A27" s="26"/>
      <c r="B27" s="13"/>
      <c r="C27" s="13"/>
      <c r="D27" s="85"/>
      <c r="E27" s="13"/>
      <c r="F27" s="13"/>
      <c r="G27" s="15"/>
      <c r="H27" s="15"/>
    </row>
    <row r="28" spans="1:13" ht="14.1" customHeight="1" x14ac:dyDescent="0.2">
      <c r="A28" s="26"/>
    </row>
    <row r="29" spans="1:13" ht="9.9499999999999993" customHeight="1" x14ac:dyDescent="0.2">
      <c r="A29" s="26"/>
    </row>
    <row r="30" spans="1:13" ht="14.1" customHeight="1" x14ac:dyDescent="0.2"/>
    <row r="31" spans="1:13" ht="14.1" customHeight="1" x14ac:dyDescent="0.2"/>
    <row r="32" spans="1:13" ht="14.1" customHeight="1" x14ac:dyDescent="0.2"/>
    <row r="33" spans="1:14" ht="14.1" customHeight="1" x14ac:dyDescent="0.2"/>
    <row r="34" spans="1:14" ht="14.1" customHeight="1" x14ac:dyDescent="0.2">
      <c r="A34" s="6" t="s">
        <v>485</v>
      </c>
      <c r="B34" s="4"/>
      <c r="C34" s="4"/>
      <c r="D34" s="4"/>
      <c r="E34" s="4"/>
      <c r="G34" s="4"/>
      <c r="H34" s="4"/>
    </row>
    <row r="35" spans="1:14" ht="14.1" customHeight="1" x14ac:dyDescent="0.2">
      <c r="A35" s="6"/>
      <c r="B35" s="4"/>
      <c r="C35" s="4"/>
      <c r="D35" s="4"/>
      <c r="E35" s="4"/>
      <c r="F35" s="4"/>
      <c r="G35" s="4"/>
      <c r="H35" s="4"/>
    </row>
    <row r="36" spans="1:14" ht="9.9499999999999993" customHeight="1" x14ac:dyDescent="0.2">
      <c r="B36" s="7"/>
      <c r="C36" s="7"/>
      <c r="D36" s="7"/>
      <c r="E36" s="7"/>
      <c r="F36" s="7"/>
      <c r="G36" s="3"/>
      <c r="H36" s="3"/>
    </row>
    <row r="37" spans="1:14" ht="14.1" customHeight="1" x14ac:dyDescent="0.2">
      <c r="A37" s="8"/>
      <c r="B37" s="9" t="s">
        <v>28</v>
      </c>
      <c r="C37" s="9"/>
      <c r="D37" s="9"/>
      <c r="E37" s="9"/>
      <c r="F37" s="9"/>
      <c r="G37" s="9"/>
      <c r="H37" s="9" t="s">
        <v>29</v>
      </c>
    </row>
    <row r="38" spans="1:14" ht="14.1" customHeight="1" x14ac:dyDescent="0.2">
      <c r="A38" s="10"/>
      <c r="B38" s="59">
        <v>2009</v>
      </c>
      <c r="C38" s="59">
        <v>2010</v>
      </c>
      <c r="D38" s="59">
        <v>2011</v>
      </c>
      <c r="E38" s="59">
        <v>2012</v>
      </c>
      <c r="F38" s="59">
        <v>2013</v>
      </c>
      <c r="G38" s="12"/>
      <c r="H38" s="59">
        <v>2013</v>
      </c>
    </row>
    <row r="39" spans="1:14" ht="14.1" customHeight="1" x14ac:dyDescent="0.2">
      <c r="A39" s="7"/>
      <c r="B39" s="13"/>
      <c r="C39" s="13"/>
      <c r="D39" s="13"/>
      <c r="E39" s="13"/>
      <c r="F39" s="4"/>
      <c r="G39" s="15"/>
      <c r="H39" s="15"/>
    </row>
    <row r="40" spans="1:14" ht="14.1" customHeight="1" x14ac:dyDescent="0.2">
      <c r="A40" s="14" t="s">
        <v>177</v>
      </c>
      <c r="B40" s="15">
        <v>125767.16666666667</v>
      </c>
      <c r="C40" s="15">
        <v>124005.25</v>
      </c>
      <c r="D40" s="15">
        <v>122433.91666666667</v>
      </c>
      <c r="E40" s="15">
        <v>117613.66666666667</v>
      </c>
      <c r="F40" s="15">
        <v>112437.83333333333</v>
      </c>
      <c r="G40" s="13"/>
      <c r="H40" s="15">
        <v>16227662.083333334</v>
      </c>
      <c r="J40" s="24"/>
      <c r="K40" s="24"/>
      <c r="L40" s="24"/>
      <c r="M40" s="24"/>
      <c r="N40" s="24"/>
    </row>
    <row r="41" spans="1:14" ht="14.1" customHeight="1" x14ac:dyDescent="0.2">
      <c r="A41" s="7" t="s">
        <v>192</v>
      </c>
      <c r="B41" s="15">
        <v>9949.9166666666661</v>
      </c>
      <c r="C41" s="15">
        <v>9741.3333333333339</v>
      </c>
      <c r="D41" s="15">
        <v>9457.4166666666661</v>
      </c>
      <c r="E41" s="15">
        <v>8967.1666666666661</v>
      </c>
      <c r="F41" s="15">
        <v>7653.25</v>
      </c>
      <c r="G41" s="13"/>
      <c r="H41" s="15">
        <v>1101563.9166666667</v>
      </c>
      <c r="J41" s="24"/>
      <c r="K41" s="24"/>
      <c r="L41" s="24"/>
      <c r="M41" s="24"/>
    </row>
    <row r="42" spans="1:14" ht="14.1" customHeight="1" x14ac:dyDescent="0.2">
      <c r="A42" s="17" t="s">
        <v>116</v>
      </c>
      <c r="B42" s="15">
        <v>28346.916666666668</v>
      </c>
      <c r="C42" s="15">
        <v>27653.75</v>
      </c>
      <c r="D42" s="15">
        <v>27385.75</v>
      </c>
      <c r="E42" s="15">
        <v>25645.166666666668</v>
      </c>
      <c r="F42" s="15">
        <v>24592.083333333332</v>
      </c>
      <c r="G42" s="13"/>
      <c r="H42" s="15">
        <v>2014236.4166666667</v>
      </c>
      <c r="J42" s="24"/>
      <c r="K42" s="24"/>
      <c r="L42" s="24"/>
      <c r="M42" s="24"/>
    </row>
    <row r="43" spans="1:14" ht="14.1" customHeight="1" x14ac:dyDescent="0.2">
      <c r="A43" s="17" t="s">
        <v>173</v>
      </c>
      <c r="B43" s="15">
        <v>13186.583333333332</v>
      </c>
      <c r="C43" s="15">
        <v>11604</v>
      </c>
      <c r="D43" s="15">
        <v>10204.416666666666</v>
      </c>
      <c r="E43" s="15">
        <v>8240.5833333333339</v>
      </c>
      <c r="F43" s="15">
        <v>7168.833333333333</v>
      </c>
      <c r="G43" s="13"/>
      <c r="H43" s="15">
        <v>988014.33333333337</v>
      </c>
      <c r="J43" s="24"/>
      <c r="K43" s="24"/>
      <c r="L43" s="24"/>
      <c r="M43" s="24"/>
    </row>
    <row r="44" spans="1:14" ht="14.1" customHeight="1" x14ac:dyDescent="0.2">
      <c r="A44" s="17" t="s">
        <v>117</v>
      </c>
      <c r="B44" s="15">
        <v>72900</v>
      </c>
      <c r="C44" s="15">
        <v>73700</v>
      </c>
      <c r="D44" s="15">
        <v>73800</v>
      </c>
      <c r="E44" s="15">
        <v>73336.083333333328</v>
      </c>
      <c r="F44" s="15">
        <v>72804.416666666672</v>
      </c>
      <c r="G44" s="13"/>
      <c r="H44" s="15">
        <v>12104716.583333334</v>
      </c>
      <c r="J44" s="24"/>
      <c r="K44" s="24"/>
      <c r="L44" s="24"/>
      <c r="M44" s="24"/>
    </row>
    <row r="45" spans="1:14" ht="14.1" customHeight="1" x14ac:dyDescent="0.2">
      <c r="A45" s="17" t="s">
        <v>318</v>
      </c>
      <c r="B45" s="28">
        <v>700</v>
      </c>
      <c r="C45" s="28">
        <v>1300</v>
      </c>
      <c r="D45" s="28">
        <v>1600</v>
      </c>
      <c r="E45" s="28">
        <v>1423.25</v>
      </c>
      <c r="F45" s="28">
        <v>217.41666666666666</v>
      </c>
      <c r="G45" s="13"/>
      <c r="H45" s="15">
        <v>19130.833333333332</v>
      </c>
      <c r="J45" s="24"/>
      <c r="K45" s="24"/>
      <c r="L45" s="24"/>
      <c r="M45" s="24"/>
    </row>
    <row r="46" spans="1:14" ht="14.1" customHeight="1" x14ac:dyDescent="0.2">
      <c r="A46" s="19"/>
      <c r="B46" s="20"/>
      <c r="C46" s="20"/>
      <c r="D46" s="20"/>
      <c r="E46" s="20"/>
      <c r="F46" s="20"/>
      <c r="G46" s="62"/>
      <c r="H46" s="62"/>
    </row>
    <row r="47" spans="1:14" ht="14.1" customHeight="1" x14ac:dyDescent="0.2">
      <c r="A47" s="26" t="s">
        <v>317</v>
      </c>
      <c r="B47" s="23"/>
      <c r="C47" s="23"/>
      <c r="D47" s="23"/>
      <c r="E47" s="23"/>
      <c r="F47" s="23"/>
      <c r="G47" s="63"/>
      <c r="H47" s="63"/>
    </row>
    <row r="48" spans="1:14" ht="14.1" customHeight="1" x14ac:dyDescent="0.2">
      <c r="A48" s="26"/>
      <c r="B48" s="4"/>
      <c r="C48" s="4"/>
      <c r="D48" s="4"/>
      <c r="E48" s="4"/>
      <c r="F48" s="4"/>
      <c r="G48" s="4"/>
      <c r="H48" s="4"/>
    </row>
    <row r="50" spans="2:6" x14ac:dyDescent="0.2">
      <c r="B50" s="13"/>
      <c r="C50" s="13"/>
      <c r="D50" s="13"/>
      <c r="E50" s="13"/>
      <c r="F50" s="13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 tint="-0.249977111117893"/>
  </sheetPr>
  <dimension ref="A1:J49"/>
  <sheetViews>
    <sheetView zoomScaleNormal="100" workbookViewId="0"/>
  </sheetViews>
  <sheetFormatPr baseColWidth="10" defaultRowHeight="12.75" x14ac:dyDescent="0.2"/>
  <cols>
    <col min="1" max="1" width="30.28515625" style="5" customWidth="1"/>
    <col min="2" max="2" width="9.7109375" style="5" customWidth="1"/>
    <col min="3" max="6" width="9.28515625" style="5" customWidth="1"/>
    <col min="7" max="7" width="4.85546875" style="5" customWidth="1"/>
    <col min="8" max="8" width="10.140625" style="5" customWidth="1"/>
    <col min="9" max="16384" width="11.42578125" style="5"/>
  </cols>
  <sheetData>
    <row r="1" spans="1:1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4"/>
      <c r="J1" s="203" t="s">
        <v>526</v>
      </c>
    </row>
    <row r="2" spans="1:10" ht="14.1" customHeight="1" x14ac:dyDescent="0.2">
      <c r="A2" s="4"/>
      <c r="B2" s="4"/>
      <c r="C2" s="4"/>
      <c r="D2" s="4"/>
      <c r="E2" s="4"/>
      <c r="G2" s="4"/>
      <c r="H2" s="4"/>
      <c r="I2" s="4"/>
    </row>
    <row r="3" spans="1:10" ht="14.1" customHeight="1" x14ac:dyDescent="0.2">
      <c r="A3" s="6" t="s">
        <v>481</v>
      </c>
      <c r="B3" s="4"/>
      <c r="C3" s="4"/>
      <c r="D3" s="4"/>
      <c r="E3" s="4"/>
      <c r="G3" s="4"/>
      <c r="H3" s="4"/>
      <c r="I3" s="4"/>
    </row>
    <row r="4" spans="1:10" ht="14.1" customHeight="1" x14ac:dyDescent="0.2">
      <c r="A4" s="4"/>
      <c r="B4" s="4"/>
      <c r="C4" s="4"/>
      <c r="D4" s="4"/>
      <c r="E4" s="4"/>
      <c r="G4" s="4"/>
      <c r="H4" s="4"/>
      <c r="I4" s="4"/>
    </row>
    <row r="5" spans="1:10" ht="14.1" customHeight="1" x14ac:dyDescent="0.2">
      <c r="A5" s="6" t="s">
        <v>482</v>
      </c>
      <c r="B5" s="4"/>
      <c r="C5" s="4"/>
      <c r="D5" s="4"/>
      <c r="E5" s="4"/>
      <c r="G5" s="4"/>
      <c r="H5" s="4"/>
      <c r="I5" s="4"/>
    </row>
    <row r="6" spans="1:10" ht="14.1" customHeight="1" x14ac:dyDescent="0.2">
      <c r="A6" s="3"/>
      <c r="B6" s="7"/>
      <c r="C6" s="7"/>
      <c r="D6" s="7"/>
      <c r="E6" s="7"/>
      <c r="F6" s="7"/>
      <c r="G6" s="3"/>
      <c r="H6" s="3"/>
      <c r="I6" s="4"/>
    </row>
    <row r="7" spans="1:10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4"/>
    </row>
    <row r="8" spans="1:10" ht="14.1" customHeight="1" x14ac:dyDescent="0.2">
      <c r="A8" s="10"/>
      <c r="B8" s="59">
        <v>2009</v>
      </c>
      <c r="C8" s="59">
        <v>2010</v>
      </c>
      <c r="D8" s="59">
        <v>2011</v>
      </c>
      <c r="E8" s="59">
        <v>2012</v>
      </c>
      <c r="F8" s="59">
        <v>2013</v>
      </c>
      <c r="G8" s="12"/>
      <c r="H8" s="60">
        <v>2013</v>
      </c>
      <c r="I8" s="4"/>
    </row>
    <row r="9" spans="1:10" ht="14.1" customHeight="1" x14ac:dyDescent="0.2">
      <c r="A9" s="7"/>
      <c r="B9" s="13"/>
      <c r="C9" s="13"/>
      <c r="D9" s="4"/>
      <c r="E9" s="4"/>
      <c r="F9" s="4"/>
      <c r="G9" s="15"/>
      <c r="H9" s="15"/>
      <c r="I9" s="4"/>
    </row>
    <row r="10" spans="1:10" ht="14.1" customHeight="1" x14ac:dyDescent="0.2">
      <c r="A10" s="14" t="s">
        <v>199</v>
      </c>
      <c r="B10" s="15">
        <v>11</v>
      </c>
      <c r="C10" s="15">
        <v>24</v>
      </c>
      <c r="D10" s="15">
        <v>5</v>
      </c>
      <c r="E10" s="15">
        <v>10</v>
      </c>
      <c r="F10" s="15">
        <v>17</v>
      </c>
      <c r="H10" s="15">
        <v>994</v>
      </c>
      <c r="I10" s="130"/>
    </row>
    <row r="11" spans="1:10" ht="14.1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4.1" customHeight="1" x14ac:dyDescent="0.2">
      <c r="A12" s="27" t="s">
        <v>200</v>
      </c>
      <c r="B12" s="13"/>
      <c r="C12" s="13"/>
      <c r="D12" s="13"/>
      <c r="E12" s="13"/>
      <c r="F12" s="13"/>
      <c r="G12" s="4"/>
      <c r="H12" s="61"/>
      <c r="I12" s="4"/>
    </row>
    <row r="13" spans="1:10" ht="14.1" customHeight="1" x14ac:dyDescent="0.2">
      <c r="A13" s="17" t="s">
        <v>201</v>
      </c>
      <c r="B13" s="15">
        <v>24</v>
      </c>
      <c r="C13" s="15">
        <v>38</v>
      </c>
      <c r="D13" s="15">
        <v>254</v>
      </c>
      <c r="E13" s="15">
        <v>12</v>
      </c>
      <c r="F13" s="15">
        <v>68</v>
      </c>
      <c r="G13" s="15"/>
      <c r="H13" s="15">
        <v>45832</v>
      </c>
      <c r="I13" s="4"/>
    </row>
    <row r="14" spans="1:10" ht="14.1" customHeight="1" x14ac:dyDescent="0.2">
      <c r="A14" s="17" t="s">
        <v>202</v>
      </c>
      <c r="B14" s="15">
        <v>1328</v>
      </c>
      <c r="C14" s="15">
        <v>2852</v>
      </c>
      <c r="D14" s="15">
        <v>3693</v>
      </c>
      <c r="E14" s="15">
        <v>873</v>
      </c>
      <c r="F14" s="15">
        <v>2498</v>
      </c>
      <c r="G14" s="15"/>
      <c r="H14" s="15">
        <v>1633924</v>
      </c>
      <c r="I14" s="4"/>
    </row>
    <row r="15" spans="1:10" ht="14.1" customHeight="1" x14ac:dyDescent="0.2">
      <c r="A15" s="17" t="s">
        <v>203</v>
      </c>
      <c r="B15" s="15">
        <v>177</v>
      </c>
      <c r="C15" s="15">
        <v>374</v>
      </c>
      <c r="D15" s="15">
        <v>487</v>
      </c>
      <c r="E15" s="15">
        <v>95</v>
      </c>
      <c r="F15" s="15">
        <v>608</v>
      </c>
      <c r="G15" s="15"/>
      <c r="H15" s="15">
        <v>448024</v>
      </c>
      <c r="I15" s="4"/>
    </row>
    <row r="16" spans="1:10" ht="14.1" customHeight="1" x14ac:dyDescent="0.2">
      <c r="A16" s="17" t="s">
        <v>204</v>
      </c>
      <c r="B16" s="15">
        <v>1919</v>
      </c>
      <c r="C16" s="15">
        <v>445</v>
      </c>
      <c r="D16" s="15">
        <v>844</v>
      </c>
      <c r="E16" s="15">
        <v>238</v>
      </c>
      <c r="F16" s="15">
        <v>1911</v>
      </c>
      <c r="G16" s="15"/>
      <c r="H16" s="15">
        <v>1098480</v>
      </c>
      <c r="I16" s="4"/>
    </row>
    <row r="17" spans="1:9" ht="14.1" customHeight="1" x14ac:dyDescent="0.2">
      <c r="A17" s="19"/>
      <c r="B17" s="20"/>
      <c r="C17" s="20"/>
      <c r="D17" s="21"/>
      <c r="E17" s="21"/>
      <c r="F17" s="20"/>
      <c r="G17" s="62"/>
      <c r="H17" s="62"/>
      <c r="I17" s="4"/>
    </row>
    <row r="18" spans="1:9" ht="14.1" customHeight="1" x14ac:dyDescent="0.2">
      <c r="A18" s="22" t="s">
        <v>317</v>
      </c>
      <c r="B18" s="23"/>
      <c r="C18" s="23"/>
      <c r="D18" s="23"/>
      <c r="E18" s="23"/>
      <c r="F18" s="23"/>
      <c r="G18" s="63"/>
      <c r="H18" s="63"/>
      <c r="I18" s="4"/>
    </row>
    <row r="19" spans="1:9" ht="14.1" customHeight="1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ht="14.1" customHeight="1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ht="14.1" customHeight="1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ht="14.1" customHeight="1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ht="14.1" customHeight="1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ht="14.1" customHeight="1" x14ac:dyDescent="0.2"/>
    <row r="25" spans="1:9" ht="14.1" customHeight="1" x14ac:dyDescent="0.2"/>
    <row r="26" spans="1:9" ht="14.1" customHeight="1" x14ac:dyDescent="0.2">
      <c r="A26" s="6" t="s">
        <v>483</v>
      </c>
      <c r="B26" s="4"/>
      <c r="C26" s="4"/>
      <c r="D26" s="4"/>
      <c r="E26" s="4"/>
      <c r="G26" s="4"/>
      <c r="H26" s="4"/>
    </row>
    <row r="27" spans="1:9" ht="14.1" customHeight="1" x14ac:dyDescent="0.2">
      <c r="A27" s="6" t="s">
        <v>328</v>
      </c>
      <c r="B27" s="4"/>
      <c r="C27" s="4"/>
      <c r="D27" s="4"/>
      <c r="E27" s="4"/>
      <c r="F27" s="4"/>
      <c r="G27" s="4"/>
      <c r="H27" s="4"/>
    </row>
    <row r="28" spans="1:9" ht="14.1" customHeight="1" x14ac:dyDescent="0.2">
      <c r="A28" s="3"/>
      <c r="B28" s="7"/>
      <c r="C28" s="7"/>
      <c r="D28" s="7"/>
      <c r="E28" s="7"/>
      <c r="F28" s="7"/>
      <c r="G28" s="3"/>
      <c r="H28" s="3"/>
    </row>
    <row r="29" spans="1:9" ht="14.1" customHeight="1" x14ac:dyDescent="0.2">
      <c r="A29" s="8"/>
      <c r="B29" s="9" t="s">
        <v>28</v>
      </c>
      <c r="C29" s="9"/>
      <c r="D29" s="9"/>
      <c r="E29" s="9"/>
      <c r="F29" s="9"/>
      <c r="G29" s="9"/>
      <c r="H29" s="9" t="s">
        <v>29</v>
      </c>
    </row>
    <row r="30" spans="1:9" ht="14.1" customHeight="1" x14ac:dyDescent="0.2">
      <c r="A30" s="10"/>
      <c r="B30" s="59">
        <v>2008</v>
      </c>
      <c r="C30" s="59">
        <v>2009</v>
      </c>
      <c r="D30" s="59">
        <v>2010</v>
      </c>
      <c r="E30" s="11">
        <v>2011</v>
      </c>
      <c r="F30" s="11" t="s">
        <v>411</v>
      </c>
      <c r="G30" s="12"/>
      <c r="H30" s="11" t="s">
        <v>411</v>
      </c>
    </row>
    <row r="31" spans="1:9" ht="14.1" customHeight="1" x14ac:dyDescent="0.2">
      <c r="A31" s="7"/>
      <c r="B31" s="13"/>
      <c r="C31" s="13"/>
      <c r="D31" s="13"/>
      <c r="E31" s="13"/>
      <c r="F31" s="4"/>
      <c r="G31" s="15"/>
      <c r="H31" s="15"/>
    </row>
    <row r="32" spans="1:9" ht="14.1" customHeight="1" x14ac:dyDescent="0.2">
      <c r="A32" s="14" t="s">
        <v>205</v>
      </c>
      <c r="B32" s="64">
        <v>84</v>
      </c>
      <c r="C32" s="15">
        <v>75</v>
      </c>
      <c r="D32" s="15">
        <v>70</v>
      </c>
      <c r="E32" s="15">
        <v>60</v>
      </c>
      <c r="F32" s="15">
        <v>40</v>
      </c>
      <c r="G32" s="15"/>
      <c r="H32" s="15">
        <v>3589</v>
      </c>
      <c r="I32" s="130"/>
    </row>
    <row r="33" spans="1:8" ht="14.1" customHeight="1" x14ac:dyDescent="0.2">
      <c r="A33" s="7" t="s">
        <v>206</v>
      </c>
      <c r="B33" s="65">
        <v>63</v>
      </c>
      <c r="C33" s="15">
        <v>57</v>
      </c>
      <c r="D33" s="15">
        <v>53</v>
      </c>
      <c r="E33" s="15">
        <v>47</v>
      </c>
      <c r="F33" s="15">
        <v>31</v>
      </c>
      <c r="G33" s="15"/>
      <c r="H33" s="15">
        <v>2675</v>
      </c>
    </row>
    <row r="34" spans="1:8" ht="14.1" customHeight="1" x14ac:dyDescent="0.2">
      <c r="A34" s="7" t="s">
        <v>207</v>
      </c>
      <c r="B34" s="65">
        <v>21</v>
      </c>
      <c r="C34" s="15">
        <v>18</v>
      </c>
      <c r="D34" s="15">
        <v>17</v>
      </c>
      <c r="E34" s="15">
        <v>13</v>
      </c>
      <c r="F34" s="15">
        <v>9</v>
      </c>
      <c r="G34" s="15"/>
      <c r="H34" s="15">
        <v>914</v>
      </c>
    </row>
    <row r="35" spans="1:8" ht="14.1" customHeight="1" x14ac:dyDescent="0.2">
      <c r="A35" s="4"/>
      <c r="B35" s="4"/>
      <c r="C35" s="4"/>
      <c r="D35" s="4"/>
      <c r="E35" s="4"/>
      <c r="F35" s="4"/>
      <c r="G35" s="4"/>
      <c r="H35" s="66"/>
    </row>
    <row r="36" spans="1:8" ht="14.1" customHeight="1" x14ac:dyDescent="0.2">
      <c r="A36" s="27" t="s">
        <v>132</v>
      </c>
      <c r="B36" s="66">
        <v>40872</v>
      </c>
      <c r="C36" s="66">
        <v>40397</v>
      </c>
      <c r="D36" s="66">
        <v>38833</v>
      </c>
      <c r="E36" s="66">
        <v>31572</v>
      </c>
      <c r="F36" s="66">
        <v>19726</v>
      </c>
      <c r="G36" s="4"/>
      <c r="H36" s="66">
        <v>8525247</v>
      </c>
    </row>
    <row r="37" spans="1:8" ht="14.1" customHeight="1" x14ac:dyDescent="0.2">
      <c r="A37" s="25" t="s">
        <v>208</v>
      </c>
      <c r="B37" s="65">
        <v>5737</v>
      </c>
      <c r="C37" s="66">
        <v>5398</v>
      </c>
      <c r="D37" s="66">
        <v>5309</v>
      </c>
      <c r="E37" s="66">
        <v>4885</v>
      </c>
      <c r="F37" s="66">
        <v>2793</v>
      </c>
      <c r="G37" s="4"/>
      <c r="H37" s="66">
        <v>795557</v>
      </c>
    </row>
    <row r="38" spans="1:8" ht="14.1" customHeight="1" x14ac:dyDescent="0.2">
      <c r="A38" s="25" t="s">
        <v>209</v>
      </c>
      <c r="B38" s="65">
        <v>35135</v>
      </c>
      <c r="C38" s="66">
        <v>34999</v>
      </c>
      <c r="D38" s="66">
        <v>33524</v>
      </c>
      <c r="E38" s="66">
        <f>E36-E37</f>
        <v>26687</v>
      </c>
      <c r="F38" s="66">
        <v>16933</v>
      </c>
      <c r="G38" s="4"/>
      <c r="H38" s="66">
        <v>7729690</v>
      </c>
    </row>
    <row r="39" spans="1:8" ht="14.1" customHeight="1" x14ac:dyDescent="0.2">
      <c r="A39" s="27"/>
      <c r="B39" s="13"/>
      <c r="C39" s="13"/>
      <c r="D39" s="13"/>
      <c r="E39" s="13"/>
      <c r="F39" s="13"/>
      <c r="G39" s="4"/>
      <c r="H39" s="61"/>
    </row>
    <row r="40" spans="1:8" ht="14.1" customHeight="1" x14ac:dyDescent="0.2">
      <c r="A40" s="27" t="s">
        <v>68</v>
      </c>
      <c r="B40" s="67">
        <v>3.6696934331571733</v>
      </c>
      <c r="C40" s="67">
        <v>2.8675196177934006</v>
      </c>
      <c r="D40" s="67">
        <v>1.8621322071434088</v>
      </c>
      <c r="E40" s="67">
        <v>1.73</v>
      </c>
      <c r="F40" s="67">
        <v>1.47</v>
      </c>
      <c r="G40" s="4"/>
      <c r="H40" s="67">
        <v>1.08</v>
      </c>
    </row>
    <row r="41" spans="1:8" ht="14.1" customHeight="1" x14ac:dyDescent="0.2">
      <c r="A41" s="25" t="s">
        <v>208</v>
      </c>
      <c r="B41" s="67">
        <v>2.6502370576956595</v>
      </c>
      <c r="C41" s="67">
        <v>1.8992941830307519</v>
      </c>
      <c r="D41" s="67">
        <v>1.3754718402712376</v>
      </c>
      <c r="E41" s="67">
        <v>1.62</v>
      </c>
      <c r="F41" s="67">
        <v>1.74</v>
      </c>
      <c r="G41" s="4"/>
      <c r="H41" s="67">
        <v>1.23</v>
      </c>
    </row>
    <row r="42" spans="1:8" ht="14.1" customHeight="1" x14ac:dyDescent="0.2">
      <c r="A42" s="25" t="s">
        <v>209</v>
      </c>
      <c r="B42" s="67">
        <v>3.8361548313647358</v>
      </c>
      <c r="C42" s="67">
        <v>3.016851910054573</v>
      </c>
      <c r="D42" s="67">
        <v>1.9392017658990575</v>
      </c>
      <c r="E42" s="67">
        <v>1.75</v>
      </c>
      <c r="F42" s="67">
        <v>1.43</v>
      </c>
      <c r="G42" s="15"/>
      <c r="H42" s="67">
        <v>1.07</v>
      </c>
    </row>
    <row r="43" spans="1:8" ht="14.1" customHeight="1" x14ac:dyDescent="0.2">
      <c r="A43" s="17"/>
      <c r="B43" s="67"/>
      <c r="C43" s="67"/>
      <c r="D43" s="15"/>
      <c r="E43" s="15"/>
      <c r="F43" s="15"/>
      <c r="G43" s="15"/>
      <c r="H43" s="67"/>
    </row>
    <row r="44" spans="1:8" ht="14.1" customHeight="1" x14ac:dyDescent="0.2">
      <c r="A44" s="38" t="s">
        <v>210</v>
      </c>
      <c r="B44" s="67">
        <v>3.6728129281659814</v>
      </c>
      <c r="C44" s="67">
        <v>2.8679750971606803</v>
      </c>
      <c r="D44" s="67">
        <v>2.7594720984729482</v>
      </c>
      <c r="E44" s="67">
        <v>2.1800000000000002</v>
      </c>
      <c r="F44" s="125">
        <v>1.51</v>
      </c>
      <c r="G44" s="15"/>
      <c r="H44" s="125">
        <v>1.27</v>
      </c>
    </row>
    <row r="45" spans="1:8" ht="14.1" customHeight="1" x14ac:dyDescent="0.2">
      <c r="A45" s="25" t="s">
        <v>208</v>
      </c>
      <c r="B45" s="67">
        <v>2.6724612166637614</v>
      </c>
      <c r="C45" s="67">
        <v>1.9027028529084848</v>
      </c>
      <c r="D45" s="67">
        <v>2.1206215859860613</v>
      </c>
      <c r="E45" s="67">
        <v>1.96</v>
      </c>
      <c r="F45" s="125">
        <v>2.0499999999999998</v>
      </c>
      <c r="G45" s="15"/>
      <c r="H45" s="125">
        <v>1.56</v>
      </c>
    </row>
    <row r="46" spans="1:8" ht="14.1" customHeight="1" x14ac:dyDescent="0.2">
      <c r="A46" s="25" t="s">
        <v>209</v>
      </c>
      <c r="B46" s="67">
        <v>3.8361548313647358</v>
      </c>
      <c r="C46" s="67">
        <v>3.016851910054573</v>
      </c>
      <c r="D46" s="67">
        <v>2.8606431213459014</v>
      </c>
      <c r="E46" s="67">
        <v>2.2200000000000002</v>
      </c>
      <c r="F46" s="125">
        <v>1.43</v>
      </c>
      <c r="G46" s="15"/>
      <c r="H46" s="125">
        <v>1.23</v>
      </c>
    </row>
    <row r="47" spans="1:8" ht="14.1" customHeight="1" x14ac:dyDescent="0.2">
      <c r="A47" s="19"/>
      <c r="B47" s="20"/>
      <c r="C47" s="20"/>
      <c r="D47" s="21"/>
      <c r="E47" s="21"/>
      <c r="F47" s="20"/>
      <c r="G47" s="62"/>
      <c r="H47" s="62"/>
    </row>
    <row r="48" spans="1:8" ht="14.1" customHeight="1" x14ac:dyDescent="0.2">
      <c r="A48" s="22" t="s">
        <v>317</v>
      </c>
      <c r="B48" s="23"/>
      <c r="C48" s="23"/>
      <c r="D48" s="23"/>
      <c r="E48" s="23"/>
      <c r="F48" s="23"/>
      <c r="G48" s="63"/>
      <c r="H48" s="63"/>
    </row>
    <row r="49" spans="1:1" ht="14.1" customHeight="1" x14ac:dyDescent="0.2">
      <c r="A49" s="68" t="s">
        <v>451</v>
      </c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 tint="-0.249977111117893"/>
  </sheetPr>
  <dimension ref="A1:J33"/>
  <sheetViews>
    <sheetView zoomScaleNormal="100" workbookViewId="0"/>
  </sheetViews>
  <sheetFormatPr baseColWidth="10" defaultRowHeight="12.75" x14ac:dyDescent="0.2"/>
  <cols>
    <col min="1" max="1" width="28.28515625" style="5" customWidth="1"/>
    <col min="2" max="6" width="9.7109375" style="5" customWidth="1"/>
    <col min="7" max="7" width="3.85546875" style="5" customWidth="1"/>
    <col min="8" max="8" width="11.28515625" style="50" customWidth="1"/>
    <col min="9" max="16384" width="11.42578125" style="5"/>
  </cols>
  <sheetData>
    <row r="1" spans="1:1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70"/>
      <c r="J1" s="203" t="s">
        <v>526</v>
      </c>
    </row>
    <row r="2" spans="1:10" ht="14.1" customHeight="1" x14ac:dyDescent="0.2">
      <c r="A2" s="4"/>
      <c r="B2" s="4"/>
      <c r="C2" s="4"/>
      <c r="D2" s="4"/>
      <c r="E2" s="4"/>
      <c r="G2" s="4"/>
      <c r="H2" s="71"/>
    </row>
    <row r="3" spans="1:10" x14ac:dyDescent="0.2">
      <c r="A3" s="6" t="s">
        <v>486</v>
      </c>
      <c r="B3" s="4"/>
      <c r="C3" s="4"/>
      <c r="D3" s="4"/>
      <c r="E3" s="4"/>
      <c r="G3" s="4"/>
      <c r="H3" s="71"/>
    </row>
    <row r="4" spans="1:10" x14ac:dyDescent="0.2">
      <c r="A4" s="6" t="s">
        <v>359</v>
      </c>
      <c r="B4" s="4"/>
      <c r="C4" s="4"/>
      <c r="D4" s="4"/>
      <c r="E4" s="4"/>
      <c r="G4" s="4"/>
      <c r="H4" s="71"/>
    </row>
    <row r="5" spans="1:10" x14ac:dyDescent="0.2">
      <c r="A5" s="3"/>
      <c r="B5" s="7"/>
      <c r="C5" s="7"/>
      <c r="D5" s="7"/>
      <c r="E5" s="7"/>
      <c r="F5" s="7"/>
      <c r="G5" s="3"/>
      <c r="H5" s="47"/>
    </row>
    <row r="6" spans="1:10" x14ac:dyDescent="0.2">
      <c r="A6" s="8"/>
      <c r="B6" s="9" t="s">
        <v>28</v>
      </c>
      <c r="C6" s="9"/>
      <c r="D6" s="9"/>
      <c r="E6" s="9"/>
      <c r="F6" s="9"/>
      <c r="G6" s="9"/>
      <c r="H6" s="73" t="s">
        <v>29</v>
      </c>
    </row>
    <row r="7" spans="1:10" x14ac:dyDescent="0.2">
      <c r="A7" s="10"/>
      <c r="B7" s="59">
        <v>2009</v>
      </c>
      <c r="C7" s="59">
        <v>2010</v>
      </c>
      <c r="D7" s="59">
        <v>2011</v>
      </c>
      <c r="E7" s="59">
        <v>2012</v>
      </c>
      <c r="F7" s="59">
        <v>2013</v>
      </c>
      <c r="G7" s="12"/>
      <c r="H7" s="59">
        <v>2013</v>
      </c>
    </row>
    <row r="8" spans="1:10" x14ac:dyDescent="0.2">
      <c r="A8" s="7"/>
      <c r="B8" s="13"/>
      <c r="C8" s="13"/>
      <c r="D8" s="13"/>
      <c r="E8" s="13"/>
      <c r="F8" s="4"/>
      <c r="G8" s="15"/>
      <c r="H8" s="15"/>
    </row>
    <row r="9" spans="1:10" x14ac:dyDescent="0.2">
      <c r="A9" s="27" t="s">
        <v>332</v>
      </c>
      <c r="B9" s="28">
        <v>162</v>
      </c>
      <c r="C9" s="28">
        <v>170</v>
      </c>
      <c r="D9" s="28">
        <v>241</v>
      </c>
      <c r="E9" s="28">
        <v>373</v>
      </c>
      <c r="F9" s="28">
        <v>281</v>
      </c>
      <c r="G9" s="28"/>
      <c r="H9" s="28">
        <v>21228</v>
      </c>
      <c r="J9" s="168"/>
    </row>
    <row r="10" spans="1:10" x14ac:dyDescent="0.2">
      <c r="A10" s="25"/>
      <c r="B10" s="28"/>
      <c r="C10" s="28"/>
      <c r="D10" s="28"/>
      <c r="E10" s="28"/>
      <c r="F10" s="28"/>
      <c r="G10" s="28"/>
      <c r="H10" s="28"/>
    </row>
    <row r="11" spans="1:10" x14ac:dyDescent="0.2">
      <c r="A11" s="27" t="s">
        <v>333</v>
      </c>
      <c r="B11" s="28">
        <v>3751</v>
      </c>
      <c r="C11" s="28">
        <v>3692</v>
      </c>
      <c r="D11" s="28">
        <v>4665</v>
      </c>
      <c r="E11" s="28">
        <v>5783</v>
      </c>
      <c r="F11" s="28">
        <v>3679</v>
      </c>
      <c r="G11" s="28"/>
      <c r="H11" s="28">
        <v>379972</v>
      </c>
    </row>
    <row r="12" spans="1:10" x14ac:dyDescent="0.2">
      <c r="A12" s="25" t="s">
        <v>5</v>
      </c>
      <c r="B12" s="28">
        <v>524</v>
      </c>
      <c r="C12" s="28">
        <v>413</v>
      </c>
      <c r="D12" s="28">
        <v>677</v>
      </c>
      <c r="E12" s="28">
        <v>706</v>
      </c>
      <c r="F12" s="28">
        <v>487</v>
      </c>
      <c r="G12" s="28"/>
      <c r="H12" s="28">
        <v>70351</v>
      </c>
    </row>
    <row r="13" spans="1:10" x14ac:dyDescent="0.2">
      <c r="A13" s="160" t="s">
        <v>380</v>
      </c>
      <c r="B13" s="28">
        <v>479</v>
      </c>
      <c r="C13" s="28">
        <v>405</v>
      </c>
      <c r="D13" s="28">
        <v>669</v>
      </c>
      <c r="E13" s="28">
        <v>630</v>
      </c>
      <c r="F13" s="28">
        <v>376</v>
      </c>
      <c r="G13" s="28"/>
      <c r="H13" s="28">
        <v>54735</v>
      </c>
    </row>
    <row r="14" spans="1:10" x14ac:dyDescent="0.2">
      <c r="A14" s="160" t="s">
        <v>381</v>
      </c>
      <c r="B14" s="28">
        <f>B12-B13</f>
        <v>45</v>
      </c>
      <c r="C14" s="28">
        <f>C12-C13</f>
        <v>8</v>
      </c>
      <c r="D14" s="28">
        <f>D12-D13</f>
        <v>8</v>
      </c>
      <c r="E14" s="28">
        <f>E12-E13</f>
        <v>76</v>
      </c>
      <c r="F14" s="28">
        <v>111</v>
      </c>
      <c r="G14" s="28"/>
      <c r="H14" s="28">
        <v>15616</v>
      </c>
    </row>
    <row r="15" spans="1:10" x14ac:dyDescent="0.2">
      <c r="A15" s="25" t="s">
        <v>6</v>
      </c>
      <c r="B15" s="28">
        <v>3155</v>
      </c>
      <c r="C15" s="28">
        <v>3175</v>
      </c>
      <c r="D15" s="28">
        <v>3454</v>
      </c>
      <c r="E15" s="28">
        <v>4107</v>
      </c>
      <c r="F15" s="28">
        <v>2597</v>
      </c>
      <c r="G15" s="28"/>
      <c r="H15" s="28">
        <v>234116</v>
      </c>
    </row>
    <row r="16" spans="1:10" x14ac:dyDescent="0.2">
      <c r="A16" s="160" t="s">
        <v>380</v>
      </c>
      <c r="B16" s="28">
        <v>2513</v>
      </c>
      <c r="C16" s="28">
        <v>2979</v>
      </c>
      <c r="D16" s="28">
        <v>3211</v>
      </c>
      <c r="E16" s="28">
        <v>4005</v>
      </c>
      <c r="F16" s="28">
        <v>2302</v>
      </c>
      <c r="G16" s="28"/>
      <c r="H16" s="28">
        <v>212550</v>
      </c>
    </row>
    <row r="17" spans="1:8" x14ac:dyDescent="0.2">
      <c r="A17" s="160" t="s">
        <v>381</v>
      </c>
      <c r="B17" s="28">
        <f>B15-B16</f>
        <v>642</v>
      </c>
      <c r="C17" s="28">
        <f>C15-C16</f>
        <v>196</v>
      </c>
      <c r="D17" s="28">
        <f>D15-D16</f>
        <v>243</v>
      </c>
      <c r="E17" s="28">
        <f>E15-E16</f>
        <v>102</v>
      </c>
      <c r="F17" s="28">
        <v>295</v>
      </c>
      <c r="G17" s="28"/>
      <c r="H17" s="28">
        <v>21566</v>
      </c>
    </row>
    <row r="18" spans="1:8" x14ac:dyDescent="0.2">
      <c r="A18" s="25" t="s">
        <v>7</v>
      </c>
      <c r="B18" s="28">
        <v>72</v>
      </c>
      <c r="C18" s="28">
        <v>104</v>
      </c>
      <c r="D18" s="28">
        <v>534</v>
      </c>
      <c r="E18" s="28">
        <v>970</v>
      </c>
      <c r="F18" s="28">
        <v>595</v>
      </c>
      <c r="G18" s="28"/>
      <c r="H18" s="28">
        <v>75505</v>
      </c>
    </row>
    <row r="19" spans="1:8" x14ac:dyDescent="0.2">
      <c r="A19" s="160" t="s">
        <v>380</v>
      </c>
      <c r="B19" s="28">
        <v>58</v>
      </c>
      <c r="C19" s="28">
        <v>97</v>
      </c>
      <c r="D19" s="28">
        <v>499</v>
      </c>
      <c r="E19" s="28">
        <v>877</v>
      </c>
      <c r="F19" s="28">
        <v>566</v>
      </c>
      <c r="G19" s="28"/>
      <c r="H19" s="28">
        <v>67859</v>
      </c>
    </row>
    <row r="20" spans="1:8" x14ac:dyDescent="0.2">
      <c r="A20" s="160" t="s">
        <v>381</v>
      </c>
      <c r="B20" s="28">
        <f>B18-B19</f>
        <v>14</v>
      </c>
      <c r="C20" s="28">
        <f>C18-C19</f>
        <v>7</v>
      </c>
      <c r="D20" s="28">
        <f>D18-D19</f>
        <v>35</v>
      </c>
      <c r="E20" s="28">
        <f>E18-E19</f>
        <v>93</v>
      </c>
      <c r="F20" s="28">
        <v>29</v>
      </c>
      <c r="G20" s="28"/>
      <c r="H20" s="28">
        <v>7646</v>
      </c>
    </row>
    <row r="21" spans="1:8" x14ac:dyDescent="0.2">
      <c r="A21" s="25"/>
      <c r="B21" s="28"/>
      <c r="C21" s="28"/>
      <c r="D21" s="28"/>
      <c r="E21" s="28"/>
      <c r="F21" s="28"/>
      <c r="G21" s="28"/>
      <c r="H21" s="28"/>
    </row>
    <row r="22" spans="1:8" x14ac:dyDescent="0.2">
      <c r="A22" s="27" t="s">
        <v>333</v>
      </c>
      <c r="B22" s="28">
        <v>3751</v>
      </c>
      <c r="C22" s="28">
        <v>3692</v>
      </c>
      <c r="D22" s="28">
        <v>4665</v>
      </c>
      <c r="E22" s="28">
        <v>5783</v>
      </c>
      <c r="F22" s="28">
        <v>3679</v>
      </c>
      <c r="G22" s="28"/>
      <c r="H22" s="28">
        <v>379972</v>
      </c>
    </row>
    <row r="23" spans="1:8" x14ac:dyDescent="0.2">
      <c r="A23" s="25" t="s">
        <v>5</v>
      </c>
      <c r="B23" s="28">
        <v>524</v>
      </c>
      <c r="C23" s="28">
        <v>413</v>
      </c>
      <c r="D23" s="28">
        <v>677</v>
      </c>
      <c r="E23" s="28">
        <v>706</v>
      </c>
      <c r="F23" s="28">
        <v>487</v>
      </c>
      <c r="G23" s="28"/>
      <c r="H23" s="28">
        <v>70351</v>
      </c>
    </row>
    <row r="24" spans="1:8" x14ac:dyDescent="0.2">
      <c r="A24" s="160" t="s">
        <v>46</v>
      </c>
      <c r="B24" s="28">
        <v>411</v>
      </c>
      <c r="C24" s="28">
        <v>299</v>
      </c>
      <c r="D24" s="28">
        <v>440</v>
      </c>
      <c r="E24" s="28">
        <v>552</v>
      </c>
      <c r="F24" s="28">
        <v>313</v>
      </c>
      <c r="G24" s="28"/>
      <c r="H24" s="28">
        <v>48024</v>
      </c>
    </row>
    <row r="25" spans="1:8" x14ac:dyDescent="0.2">
      <c r="A25" s="160" t="s">
        <v>26</v>
      </c>
      <c r="B25" s="28">
        <f>B23-B24</f>
        <v>113</v>
      </c>
      <c r="C25" s="28">
        <f>C23-C24</f>
        <v>114</v>
      </c>
      <c r="D25" s="28">
        <f>D23-D24</f>
        <v>237</v>
      </c>
      <c r="E25" s="28">
        <f>E23-E24</f>
        <v>154</v>
      </c>
      <c r="F25" s="28">
        <v>174</v>
      </c>
      <c r="G25" s="28"/>
      <c r="H25" s="28">
        <v>22327</v>
      </c>
    </row>
    <row r="26" spans="1:8" x14ac:dyDescent="0.2">
      <c r="A26" s="25" t="s">
        <v>6</v>
      </c>
      <c r="B26" s="28">
        <v>3155</v>
      </c>
      <c r="C26" s="28">
        <v>3175</v>
      </c>
      <c r="D26" s="28">
        <v>3454</v>
      </c>
      <c r="E26" s="28">
        <v>4107</v>
      </c>
      <c r="F26" s="28">
        <v>2597</v>
      </c>
      <c r="G26" s="28"/>
      <c r="H26" s="28">
        <v>234116</v>
      </c>
    </row>
    <row r="27" spans="1:8" x14ac:dyDescent="0.2">
      <c r="A27" s="160" t="s">
        <v>46</v>
      </c>
      <c r="B27" s="28">
        <v>2651</v>
      </c>
      <c r="C27" s="28">
        <v>2682</v>
      </c>
      <c r="D27" s="28">
        <v>2900</v>
      </c>
      <c r="E27" s="28">
        <v>3297</v>
      </c>
      <c r="F27" s="28">
        <v>2127</v>
      </c>
      <c r="G27" s="28"/>
      <c r="H27" s="28">
        <v>182600</v>
      </c>
    </row>
    <row r="28" spans="1:8" x14ac:dyDescent="0.2">
      <c r="A28" s="160" t="s">
        <v>26</v>
      </c>
      <c r="B28" s="28">
        <f>B26-B27</f>
        <v>504</v>
      </c>
      <c r="C28" s="28">
        <f>C26-C27</f>
        <v>493</v>
      </c>
      <c r="D28" s="28">
        <f>D26-D27</f>
        <v>554</v>
      </c>
      <c r="E28" s="28">
        <f>E26-E27</f>
        <v>810</v>
      </c>
      <c r="F28" s="28">
        <v>470</v>
      </c>
      <c r="G28" s="28"/>
      <c r="H28" s="28">
        <v>51516</v>
      </c>
    </row>
    <row r="29" spans="1:8" x14ac:dyDescent="0.2">
      <c r="A29" s="25" t="s">
        <v>7</v>
      </c>
      <c r="B29" s="28">
        <v>72</v>
      </c>
      <c r="C29" s="28">
        <v>104</v>
      </c>
      <c r="D29" s="28">
        <v>534</v>
      </c>
      <c r="E29" s="28">
        <v>970</v>
      </c>
      <c r="F29" s="28">
        <v>595</v>
      </c>
      <c r="G29" s="28"/>
      <c r="H29" s="28">
        <v>75505</v>
      </c>
    </row>
    <row r="30" spans="1:8" x14ac:dyDescent="0.2">
      <c r="A30" s="160" t="s">
        <v>46</v>
      </c>
      <c r="B30" s="28">
        <v>45</v>
      </c>
      <c r="C30" s="28">
        <v>50</v>
      </c>
      <c r="D30" s="28">
        <v>341</v>
      </c>
      <c r="E30" s="28">
        <v>650</v>
      </c>
      <c r="F30" s="28">
        <v>366</v>
      </c>
      <c r="G30" s="28"/>
      <c r="H30" s="28">
        <v>46599</v>
      </c>
    </row>
    <row r="31" spans="1:8" x14ac:dyDescent="0.2">
      <c r="A31" s="160" t="s">
        <v>26</v>
      </c>
      <c r="B31" s="28">
        <f>B29-B30</f>
        <v>27</v>
      </c>
      <c r="C31" s="28">
        <f>C29-C30</f>
        <v>54</v>
      </c>
      <c r="D31" s="28">
        <f>D29-D30</f>
        <v>193</v>
      </c>
      <c r="E31" s="28">
        <f>E29-E30</f>
        <v>320</v>
      </c>
      <c r="F31" s="28">
        <v>229</v>
      </c>
      <c r="G31" s="28"/>
      <c r="H31" s="28">
        <v>28906</v>
      </c>
    </row>
    <row r="32" spans="1:8" x14ac:dyDescent="0.2">
      <c r="A32" s="19"/>
      <c r="B32" s="20"/>
      <c r="C32" s="20"/>
      <c r="D32" s="20"/>
      <c r="E32" s="21"/>
      <c r="F32" s="20"/>
      <c r="G32" s="62"/>
      <c r="H32" s="62"/>
    </row>
    <row r="33" spans="1:8" x14ac:dyDescent="0.2">
      <c r="A33" s="22" t="s">
        <v>317</v>
      </c>
      <c r="B33" s="23"/>
      <c r="C33" s="23"/>
      <c r="D33" s="23"/>
      <c r="E33" s="23"/>
      <c r="F33" s="23"/>
      <c r="G33" s="63"/>
      <c r="H33" s="63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0" tint="-0.249977111117893"/>
  </sheetPr>
  <dimension ref="A1:T43"/>
  <sheetViews>
    <sheetView zoomScaleNormal="100" workbookViewId="0"/>
  </sheetViews>
  <sheetFormatPr baseColWidth="10" defaultRowHeight="12.75" x14ac:dyDescent="0.2"/>
  <cols>
    <col min="1" max="1" width="25.85546875" style="5" customWidth="1"/>
    <col min="2" max="6" width="9.7109375" style="5" customWidth="1"/>
    <col min="7" max="7" width="3.85546875" style="5" customWidth="1"/>
    <col min="8" max="8" width="13.8554687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442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390</v>
      </c>
      <c r="B5" s="4"/>
      <c r="C5" s="4"/>
      <c r="D5" s="4"/>
      <c r="E5" s="4"/>
      <c r="G5" s="4"/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6" t="s">
        <v>340</v>
      </c>
      <c r="B6" s="4"/>
      <c r="C6" s="4"/>
      <c r="D6" s="4"/>
      <c r="E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6"/>
      <c r="B7" s="4"/>
      <c r="C7" s="4"/>
      <c r="D7" s="4"/>
      <c r="E7" s="4"/>
      <c r="F7" s="4"/>
      <c r="G7" s="4"/>
      <c r="H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8"/>
      <c r="B8" s="9" t="s">
        <v>28</v>
      </c>
      <c r="C8" s="9"/>
      <c r="D8" s="9"/>
      <c r="E8" s="9"/>
      <c r="F8" s="9"/>
      <c r="G8" s="9"/>
      <c r="H8" s="9" t="s">
        <v>29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10"/>
      <c r="B9" s="59">
        <v>2009</v>
      </c>
      <c r="C9" s="59">
        <v>2010</v>
      </c>
      <c r="D9" s="59">
        <v>2011</v>
      </c>
      <c r="E9" s="59">
        <v>2012</v>
      </c>
      <c r="F9" s="59">
        <v>2013</v>
      </c>
      <c r="G9" s="12"/>
      <c r="H9" s="60">
        <v>2013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7"/>
      <c r="B10" s="13"/>
      <c r="C10" s="13"/>
      <c r="D10" s="13"/>
      <c r="E10" s="13"/>
      <c r="F10" s="4"/>
      <c r="G10" s="15"/>
      <c r="H10" s="15"/>
      <c r="J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14" t="s">
        <v>146</v>
      </c>
      <c r="B11" s="15">
        <v>62841.75</v>
      </c>
      <c r="C11" s="15">
        <v>63605.916666666664</v>
      </c>
      <c r="D11" s="15">
        <v>64291.333333333336</v>
      </c>
      <c r="E11" s="15">
        <v>64889</v>
      </c>
      <c r="F11" s="15">
        <v>65733</v>
      </c>
      <c r="G11" s="15"/>
      <c r="H11" s="15">
        <v>9065829.4999999981</v>
      </c>
      <c r="I11" s="132"/>
      <c r="K11" s="164"/>
      <c r="N11" s="29"/>
      <c r="O11" s="4"/>
      <c r="P11" s="4"/>
      <c r="Q11" s="4"/>
      <c r="R11" s="4"/>
      <c r="S11" s="4"/>
      <c r="T11" s="4"/>
    </row>
    <row r="12" spans="1:20" ht="14.1" customHeight="1" x14ac:dyDescent="0.2">
      <c r="A12" s="7" t="s">
        <v>124</v>
      </c>
      <c r="B12" s="15">
        <v>5665.666666666667</v>
      </c>
      <c r="C12" s="15">
        <v>5624.333333333333</v>
      </c>
      <c r="D12" s="15">
        <v>5575.083333333333</v>
      </c>
      <c r="E12" s="15">
        <v>5449</v>
      </c>
      <c r="F12" s="15">
        <v>5270.75</v>
      </c>
      <c r="G12" s="15"/>
      <c r="H12" s="15">
        <v>935220.25</v>
      </c>
      <c r="I12" s="132"/>
      <c r="K12" s="16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125</v>
      </c>
      <c r="B13" s="15">
        <v>39735.583333333336</v>
      </c>
      <c r="C13" s="15">
        <v>40408.416666666664</v>
      </c>
      <c r="D13" s="15">
        <v>41079.166666666664</v>
      </c>
      <c r="E13" s="15">
        <v>41599</v>
      </c>
      <c r="F13" s="15">
        <v>42400.25</v>
      </c>
      <c r="G13" s="15"/>
      <c r="H13" s="15">
        <v>5451464.583333333</v>
      </c>
      <c r="I13" s="132"/>
      <c r="K13" s="164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126</v>
      </c>
      <c r="B14" s="15">
        <v>15642.833333333334</v>
      </c>
      <c r="C14" s="15">
        <v>15766.666666666666</v>
      </c>
      <c r="D14" s="15">
        <v>15856.916666666666</v>
      </c>
      <c r="E14" s="15">
        <v>15979</v>
      </c>
      <c r="F14" s="15">
        <v>16070.416666666666</v>
      </c>
      <c r="G14" s="15"/>
      <c r="H14" s="15">
        <v>2336240</v>
      </c>
      <c r="I14" s="132"/>
      <c r="K14" s="16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54</v>
      </c>
      <c r="B15" s="15">
        <v>1797.6666666666667</v>
      </c>
      <c r="C15" s="15">
        <v>1806.5</v>
      </c>
      <c r="D15" s="15">
        <v>1780.1666666666667</v>
      </c>
      <c r="E15" s="15">
        <v>1862</v>
      </c>
      <c r="F15" s="15">
        <v>1991.5833333333333</v>
      </c>
      <c r="G15" s="15"/>
      <c r="H15" s="15">
        <v>342904.66666666669</v>
      </c>
      <c r="I15" s="132"/>
      <c r="J15" s="4"/>
      <c r="K15" s="164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/>
      <c r="B16" s="15"/>
      <c r="C16" s="15"/>
      <c r="D16" s="15"/>
      <c r="E16" s="15"/>
      <c r="F16" s="15"/>
      <c r="G16" s="15"/>
      <c r="H16" s="15"/>
      <c r="I16" s="132"/>
      <c r="K16" s="164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4" t="s">
        <v>145</v>
      </c>
      <c r="B17" s="13">
        <v>719.74870192454307</v>
      </c>
      <c r="C17" s="13">
        <v>744.64</v>
      </c>
      <c r="D17" s="13">
        <v>769.64499999999998</v>
      </c>
      <c r="E17" s="13">
        <v>794.68</v>
      </c>
      <c r="F17" s="13">
        <v>821.92743813356117</v>
      </c>
      <c r="G17" s="13"/>
      <c r="H17" s="13">
        <v>856.3667130260028</v>
      </c>
      <c r="I17" s="132"/>
      <c r="K17" s="164"/>
      <c r="M17" s="29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124</v>
      </c>
      <c r="B18" s="13">
        <v>824.75144584338409</v>
      </c>
      <c r="C18" s="13">
        <v>842.1</v>
      </c>
      <c r="D18" s="13">
        <v>866.53499999999997</v>
      </c>
      <c r="E18" s="13">
        <v>883.54</v>
      </c>
      <c r="F18" s="13">
        <v>901.49838811680911</v>
      </c>
      <c r="G18" s="13"/>
      <c r="H18" s="13">
        <v>907.6392530458387</v>
      </c>
      <c r="I18" s="132"/>
      <c r="J18" s="4"/>
      <c r="K18" s="16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7" t="s">
        <v>125</v>
      </c>
      <c r="B19" s="13">
        <v>792.10743458319257</v>
      </c>
      <c r="C19" s="13">
        <v>820.43</v>
      </c>
      <c r="D19" s="13">
        <v>849.01499999999999</v>
      </c>
      <c r="E19" s="13">
        <v>879.93</v>
      </c>
      <c r="F19" s="13">
        <v>913.71569532805449</v>
      </c>
      <c r="G19" s="13"/>
      <c r="H19" s="13">
        <v>979.52084527299871</v>
      </c>
      <c r="I19" s="132"/>
      <c r="J19" s="4"/>
      <c r="K19" s="16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 t="s">
        <v>126</v>
      </c>
      <c r="B20" s="13">
        <v>539.57681131934748</v>
      </c>
      <c r="C20" s="13">
        <v>559.11</v>
      </c>
      <c r="D20" s="13">
        <v>574.10416666666663</v>
      </c>
      <c r="E20" s="13">
        <v>590.70000000000005</v>
      </c>
      <c r="F20" s="13">
        <v>608.17567844642087</v>
      </c>
      <c r="G20" s="13"/>
      <c r="H20" s="13">
        <v>617.59648313351556</v>
      </c>
      <c r="I20" s="132"/>
      <c r="J20" s="4"/>
      <c r="K20" s="16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7" t="s">
        <v>54</v>
      </c>
      <c r="B21" s="13">
        <v>357.18935054700535</v>
      </c>
      <c r="C21" s="13">
        <v>364.97</v>
      </c>
      <c r="D21" s="13">
        <v>376.39736073401366</v>
      </c>
      <c r="E21" s="13">
        <v>380.72</v>
      </c>
      <c r="F21" s="13">
        <v>381.99415456713666</v>
      </c>
      <c r="G21" s="13"/>
      <c r="H21" s="13">
        <v>385.39923504734986</v>
      </c>
      <c r="I21" s="132"/>
      <c r="J21" s="4"/>
      <c r="K21" s="16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9"/>
      <c r="B22" s="20"/>
      <c r="C22" s="20"/>
      <c r="D22" s="20"/>
      <c r="E22" s="21"/>
      <c r="F22" s="20"/>
      <c r="G22" s="62"/>
      <c r="H22" s="62"/>
      <c r="J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22" t="s">
        <v>317</v>
      </c>
      <c r="B23" s="23"/>
      <c r="C23" s="23"/>
      <c r="D23" s="23"/>
      <c r="E23" s="23"/>
      <c r="F23" s="23"/>
      <c r="G23" s="63"/>
      <c r="H23" s="6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4"/>
      <c r="B24" s="4"/>
      <c r="C24" s="4"/>
      <c r="D24" s="4"/>
      <c r="E24" s="4"/>
      <c r="F24" s="4"/>
      <c r="G24" s="4"/>
      <c r="H24" s="4"/>
      <c r="J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4"/>
      <c r="B25" s="4"/>
      <c r="C25" s="4"/>
      <c r="D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4"/>
      <c r="B26" s="4"/>
      <c r="C26" s="4"/>
      <c r="D26" s="4"/>
      <c r="E26" s="4"/>
      <c r="F26" s="4"/>
      <c r="G26" s="4"/>
      <c r="H26" s="4"/>
      <c r="J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4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4"/>
      <c r="B28" s="4"/>
      <c r="C28" s="4"/>
      <c r="D28" s="4"/>
      <c r="E28" s="4"/>
      <c r="F28" s="4"/>
      <c r="G28" s="4"/>
      <c r="H28" s="4"/>
      <c r="I28" s="3"/>
      <c r="J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/>
    <row r="30" spans="1:20" ht="14.1" customHeight="1" x14ac:dyDescent="0.2">
      <c r="A30" s="6" t="s">
        <v>391</v>
      </c>
      <c r="B30" s="4"/>
      <c r="C30" s="4"/>
      <c r="D30" s="4"/>
      <c r="E30" s="4"/>
      <c r="G30" s="4"/>
      <c r="H30" s="4"/>
    </row>
    <row r="31" spans="1:20" ht="14.1" customHeight="1" x14ac:dyDescent="0.2">
      <c r="A31" s="77"/>
      <c r="B31" s="4"/>
      <c r="C31" s="4"/>
      <c r="D31" s="4"/>
      <c r="E31" s="4"/>
      <c r="F31" s="4"/>
      <c r="G31" s="4"/>
      <c r="H31" s="4"/>
    </row>
    <row r="32" spans="1:20" ht="14.1" customHeight="1" x14ac:dyDescent="0.2">
      <c r="A32" s="8"/>
      <c r="B32" s="9" t="s">
        <v>28</v>
      </c>
      <c r="C32" s="9"/>
      <c r="D32" s="9"/>
      <c r="E32" s="9"/>
      <c r="F32" s="9"/>
      <c r="G32" s="9"/>
      <c r="H32" s="9" t="s">
        <v>29</v>
      </c>
    </row>
    <row r="33" spans="1:20" ht="14.1" customHeight="1" x14ac:dyDescent="0.2">
      <c r="A33" s="10"/>
      <c r="B33" s="59">
        <v>2009</v>
      </c>
      <c r="C33" s="59">
        <v>2010</v>
      </c>
      <c r="D33" s="59">
        <v>2011</v>
      </c>
      <c r="E33" s="11">
        <v>2012</v>
      </c>
      <c r="F33" s="11">
        <v>2013</v>
      </c>
      <c r="G33" s="34"/>
      <c r="H33" s="11">
        <v>2013</v>
      </c>
    </row>
    <row r="34" spans="1:20" ht="14.1" customHeight="1" x14ac:dyDescent="0.2">
      <c r="A34" s="7"/>
      <c r="B34" s="13"/>
      <c r="C34" s="13"/>
      <c r="D34" s="13"/>
      <c r="E34" s="13"/>
      <c r="F34" s="4"/>
      <c r="G34" s="15"/>
      <c r="H34" s="15"/>
    </row>
    <row r="35" spans="1:20" ht="14.1" customHeight="1" x14ac:dyDescent="0.2">
      <c r="A35" s="14" t="s">
        <v>177</v>
      </c>
      <c r="B35" s="15">
        <v>5665.666666666667</v>
      </c>
      <c r="C35" s="15">
        <v>5624.333333333333</v>
      </c>
      <c r="D35" s="15">
        <v>5573.5833333333339</v>
      </c>
      <c r="E35" s="15">
        <v>5449.083333333333</v>
      </c>
      <c r="F35" s="15">
        <v>5270.75</v>
      </c>
      <c r="G35" s="15"/>
      <c r="H35" s="15">
        <v>935220.25</v>
      </c>
    </row>
    <row r="36" spans="1:20" ht="14.1" customHeight="1" x14ac:dyDescent="0.2">
      <c r="A36" s="7" t="s">
        <v>290</v>
      </c>
      <c r="B36" s="15">
        <v>158.41666666666666</v>
      </c>
      <c r="C36" s="15">
        <v>160</v>
      </c>
      <c r="D36" s="15">
        <v>162.83333333333334</v>
      </c>
      <c r="E36" s="15">
        <v>164.16666666666666</v>
      </c>
      <c r="F36" s="15">
        <v>163.33333333333334</v>
      </c>
      <c r="G36" s="15"/>
      <c r="H36" s="15">
        <v>32625.249999999993</v>
      </c>
    </row>
    <row r="37" spans="1:20" ht="14.1" customHeight="1" x14ac:dyDescent="0.2">
      <c r="A37" s="7" t="s">
        <v>291</v>
      </c>
      <c r="B37" s="15">
        <v>2398.1666666666665</v>
      </c>
      <c r="C37" s="15">
        <v>2300.4166666666665</v>
      </c>
      <c r="D37" s="15">
        <v>2236.8333333333335</v>
      </c>
      <c r="E37" s="15">
        <v>2129.9166666666665</v>
      </c>
      <c r="F37" s="15">
        <v>2010.6666666666667</v>
      </c>
      <c r="G37" s="15"/>
      <c r="H37" s="15">
        <v>376306.16666666669</v>
      </c>
    </row>
    <row r="38" spans="1:20" ht="14.1" customHeight="1" x14ac:dyDescent="0.2">
      <c r="A38" s="7" t="s">
        <v>292</v>
      </c>
      <c r="B38" s="15">
        <v>3098.5833333333335</v>
      </c>
      <c r="C38" s="15">
        <v>3155.5</v>
      </c>
      <c r="D38" s="15">
        <v>3167.1666666666665</v>
      </c>
      <c r="E38" s="15">
        <v>3155</v>
      </c>
      <c r="F38" s="15">
        <v>3096.75</v>
      </c>
      <c r="G38" s="15"/>
      <c r="H38" s="15">
        <v>526288.83333333337</v>
      </c>
    </row>
    <row r="39" spans="1:20" ht="14.1" customHeight="1" x14ac:dyDescent="0.2">
      <c r="A39" s="7" t="s">
        <v>293</v>
      </c>
      <c r="B39" s="15">
        <v>10.5</v>
      </c>
      <c r="C39" s="15">
        <v>8.4166666666666661</v>
      </c>
      <c r="D39" s="15">
        <v>6.75</v>
      </c>
      <c r="E39" s="28" t="s">
        <v>141</v>
      </c>
      <c r="F39" s="28" t="s">
        <v>141</v>
      </c>
      <c r="G39" s="28"/>
      <c r="H39" s="28" t="s">
        <v>141</v>
      </c>
    </row>
    <row r="40" spans="1:20" ht="14.1" customHeight="1" x14ac:dyDescent="0.2">
      <c r="A40" s="19"/>
      <c r="B40" s="20"/>
      <c r="C40" s="20"/>
      <c r="D40" s="20"/>
      <c r="E40" s="21"/>
      <c r="F40" s="20"/>
      <c r="G40" s="62"/>
      <c r="H40" s="62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4.1" customHeight="1" x14ac:dyDescent="0.2">
      <c r="A41" s="22" t="s">
        <v>317</v>
      </c>
      <c r="B41" s="23"/>
      <c r="C41" s="23"/>
      <c r="D41" s="23"/>
      <c r="E41" s="23"/>
      <c r="F41" s="23"/>
      <c r="G41" s="63"/>
      <c r="H41" s="6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4.1" customHeight="1" x14ac:dyDescent="0.2">
      <c r="A42" s="87"/>
      <c r="B42" s="4"/>
      <c r="C42" s="4"/>
      <c r="D42" s="4"/>
      <c r="E42" s="4"/>
      <c r="F42" s="4"/>
      <c r="G42" s="4"/>
      <c r="H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">
      <c r="E43" s="50"/>
      <c r="F43" s="50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0" tint="-0.249977111117893"/>
  </sheetPr>
  <dimension ref="A1:S55"/>
  <sheetViews>
    <sheetView zoomScaleNormal="100" workbookViewId="0"/>
  </sheetViews>
  <sheetFormatPr baseColWidth="10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0" width="3.140625" style="5" customWidth="1"/>
    <col min="11" max="16384" width="11.42578125" style="5"/>
  </cols>
  <sheetData>
    <row r="1" spans="1:16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4"/>
      <c r="L1" s="203" t="s">
        <v>526</v>
      </c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393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</row>
    <row r="4" spans="1:16" ht="14.1" customHeight="1" x14ac:dyDescent="0.2">
      <c r="A4" s="77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8"/>
      <c r="B5" s="9" t="s">
        <v>28</v>
      </c>
      <c r="C5" s="9"/>
      <c r="D5" s="9"/>
      <c r="E5" s="9"/>
      <c r="F5" s="9"/>
      <c r="G5" s="9"/>
      <c r="H5" s="9" t="s">
        <v>29</v>
      </c>
      <c r="I5" s="3"/>
      <c r="J5" s="4"/>
      <c r="K5" s="4"/>
      <c r="L5" s="4"/>
      <c r="M5" s="4"/>
      <c r="N5" s="4"/>
      <c r="O5" s="4"/>
      <c r="P5" s="4"/>
    </row>
    <row r="6" spans="1:16" ht="14.1" customHeight="1" x14ac:dyDescent="0.2">
      <c r="A6" s="10"/>
      <c r="B6" s="59">
        <v>2009</v>
      </c>
      <c r="C6" s="59">
        <v>2010</v>
      </c>
      <c r="D6" s="59">
        <v>2011</v>
      </c>
      <c r="E6" s="11">
        <v>2012</v>
      </c>
      <c r="F6" s="11">
        <v>2013</v>
      </c>
      <c r="G6" s="12"/>
      <c r="H6" s="11">
        <v>2013</v>
      </c>
      <c r="I6" s="3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7"/>
      <c r="B7" s="13"/>
      <c r="C7" s="13"/>
      <c r="D7" s="13"/>
      <c r="E7" s="13"/>
      <c r="F7" s="4"/>
      <c r="G7" s="15"/>
      <c r="H7" s="15"/>
      <c r="I7" s="3"/>
      <c r="J7" s="4"/>
      <c r="K7" s="4"/>
      <c r="L7" s="4"/>
      <c r="N7" s="4"/>
      <c r="O7" s="4"/>
      <c r="P7" s="4"/>
    </row>
    <row r="8" spans="1:16" ht="12.75" customHeight="1" x14ac:dyDescent="0.2">
      <c r="A8" s="14" t="s">
        <v>177</v>
      </c>
      <c r="B8" s="15">
        <v>62841.75</v>
      </c>
      <c r="C8" s="15">
        <v>63605.916666666664</v>
      </c>
      <c r="D8" s="15">
        <v>64296.083333333336</v>
      </c>
      <c r="E8" s="15">
        <v>64889.166666666664</v>
      </c>
      <c r="F8" s="15">
        <v>65733</v>
      </c>
      <c r="G8" s="15"/>
      <c r="H8" s="15">
        <v>9065829.5</v>
      </c>
      <c r="I8" s="118"/>
      <c r="J8" s="4"/>
      <c r="K8" s="119"/>
      <c r="L8" s="4"/>
      <c r="M8" s="4"/>
      <c r="N8" s="4"/>
      <c r="O8" s="4"/>
      <c r="P8" s="4"/>
    </row>
    <row r="9" spans="1:16" ht="12.75" customHeight="1" x14ac:dyDescent="0.2">
      <c r="A9" s="7" t="s">
        <v>32</v>
      </c>
      <c r="B9" s="15">
        <v>35904.5</v>
      </c>
      <c r="C9" s="15">
        <v>36712.5</v>
      </c>
      <c r="D9" s="15">
        <v>37474.583333333336</v>
      </c>
      <c r="E9" s="15">
        <v>39699</v>
      </c>
      <c r="F9" s="15">
        <v>41028.666666666664</v>
      </c>
      <c r="G9" s="15"/>
      <c r="H9" s="15">
        <v>6253734.5</v>
      </c>
      <c r="I9" s="5"/>
      <c r="N9" s="4"/>
      <c r="O9" s="4"/>
      <c r="P9" s="4"/>
    </row>
    <row r="10" spans="1:16" ht="12.75" customHeight="1" x14ac:dyDescent="0.2">
      <c r="A10" s="7" t="s">
        <v>33</v>
      </c>
      <c r="B10" s="15"/>
      <c r="C10" s="15"/>
      <c r="D10" s="15"/>
      <c r="E10" s="15"/>
      <c r="F10" s="15"/>
      <c r="G10" s="15"/>
      <c r="H10" s="15"/>
      <c r="I10" s="5"/>
      <c r="N10" s="4"/>
      <c r="O10" s="4"/>
      <c r="P10" s="4"/>
    </row>
    <row r="11" spans="1:16" ht="12.75" customHeight="1" x14ac:dyDescent="0.2">
      <c r="A11" s="7" t="s">
        <v>34</v>
      </c>
      <c r="B11" s="15">
        <v>1571.4166666666667</v>
      </c>
      <c r="C11" s="15">
        <v>1528.8333333333333</v>
      </c>
      <c r="D11" s="15">
        <v>1472.5833333333333</v>
      </c>
      <c r="E11" s="28" t="s">
        <v>141</v>
      </c>
      <c r="F11" s="28" t="s">
        <v>141</v>
      </c>
      <c r="G11" s="15"/>
      <c r="H11" s="28" t="s">
        <v>141</v>
      </c>
      <c r="I11" s="5"/>
      <c r="N11" s="4"/>
      <c r="O11" s="4"/>
      <c r="P11" s="4"/>
    </row>
    <row r="12" spans="1:16" ht="12.75" customHeight="1" x14ac:dyDescent="0.2">
      <c r="A12" s="7" t="s">
        <v>415</v>
      </c>
      <c r="B12" s="15">
        <v>849.33333333333337</v>
      </c>
      <c r="C12" s="15">
        <v>827</v>
      </c>
      <c r="D12" s="15">
        <v>807.83333333333337</v>
      </c>
      <c r="E12" s="15">
        <v>795.5</v>
      </c>
      <c r="F12" s="15">
        <v>322.91666666666669</v>
      </c>
      <c r="G12" s="15"/>
      <c r="H12" s="15">
        <v>72016.416666666672</v>
      </c>
      <c r="I12" s="5"/>
      <c r="N12" s="4"/>
      <c r="O12" s="4"/>
      <c r="P12" s="4"/>
    </row>
    <row r="13" spans="1:16" ht="12.75" customHeight="1" x14ac:dyDescent="0.2">
      <c r="A13" s="7" t="s">
        <v>244</v>
      </c>
      <c r="B13" s="15">
        <v>17531.25</v>
      </c>
      <c r="C13" s="15">
        <v>17618.166666666668</v>
      </c>
      <c r="D13" s="15">
        <v>17687.25</v>
      </c>
      <c r="E13" s="15">
        <v>17659.416666666668</v>
      </c>
      <c r="F13" s="15">
        <v>17808.083333333332</v>
      </c>
      <c r="G13" s="15"/>
      <c r="H13" s="15">
        <v>1893609.5</v>
      </c>
      <c r="I13" s="5"/>
      <c r="N13" s="4"/>
      <c r="O13" s="4"/>
      <c r="P13" s="4"/>
    </row>
    <row r="14" spans="1:16" ht="12.75" customHeight="1" x14ac:dyDescent="0.2">
      <c r="A14" s="7" t="s">
        <v>414</v>
      </c>
      <c r="B14" s="15">
        <v>169.91666666666669</v>
      </c>
      <c r="C14" s="15">
        <v>162.41666666666669</v>
      </c>
      <c r="D14" s="15">
        <v>154.58333333333334</v>
      </c>
      <c r="E14" s="15">
        <v>150.91666666666669</v>
      </c>
      <c r="F14" s="15">
        <v>147.41666666666669</v>
      </c>
      <c r="G14" s="15"/>
      <c r="H14" s="15">
        <v>198354.75</v>
      </c>
      <c r="I14" s="5"/>
      <c r="N14" s="4"/>
      <c r="O14" s="4"/>
      <c r="P14" s="4"/>
    </row>
    <row r="15" spans="1:16" ht="12.75" customHeight="1" x14ac:dyDescent="0.2">
      <c r="A15" s="27" t="s">
        <v>212</v>
      </c>
      <c r="B15" s="15"/>
      <c r="C15" s="15"/>
      <c r="D15" s="15"/>
      <c r="E15" s="15"/>
      <c r="F15" s="15"/>
      <c r="G15" s="71"/>
      <c r="H15" s="15"/>
      <c r="I15" s="5"/>
      <c r="N15" s="4"/>
      <c r="O15" s="4"/>
      <c r="P15" s="4"/>
    </row>
    <row r="16" spans="1:16" ht="12.75" customHeight="1" x14ac:dyDescent="0.2">
      <c r="A16" s="38" t="s">
        <v>211</v>
      </c>
      <c r="B16" s="15">
        <v>1887.4166666666667</v>
      </c>
      <c r="C16" s="15">
        <v>1876.25</v>
      </c>
      <c r="D16" s="15">
        <v>1851.25</v>
      </c>
      <c r="E16" s="15">
        <v>1841.3333333333333</v>
      </c>
      <c r="F16" s="15">
        <v>1824</v>
      </c>
      <c r="G16" s="15"/>
      <c r="H16" s="15">
        <v>249382.41666666666</v>
      </c>
      <c r="I16" s="5"/>
      <c r="N16" s="4"/>
      <c r="O16" s="4"/>
      <c r="P16" s="4"/>
    </row>
    <row r="17" spans="1:19" ht="12.75" customHeight="1" x14ac:dyDescent="0.2">
      <c r="A17" s="17"/>
      <c r="B17" s="15"/>
      <c r="C17" s="15"/>
      <c r="D17" s="15"/>
      <c r="E17" s="15"/>
      <c r="F17" s="15"/>
      <c r="G17" s="15"/>
      <c r="H17" s="15"/>
      <c r="I17" s="5"/>
      <c r="N17" s="4"/>
      <c r="O17" s="4"/>
      <c r="P17" s="4"/>
    </row>
    <row r="18" spans="1:19" ht="12.75" customHeight="1" x14ac:dyDescent="0.2">
      <c r="A18" s="38" t="s">
        <v>142</v>
      </c>
      <c r="B18" s="15">
        <v>4927.916666666667</v>
      </c>
      <c r="C18" s="15">
        <v>4881.083333333333</v>
      </c>
      <c r="D18" s="15">
        <v>4848</v>
      </c>
      <c r="E18" s="15">
        <v>4743</v>
      </c>
      <c r="F18" s="15">
        <v>4601.916666666667</v>
      </c>
      <c r="G18" s="15"/>
      <c r="H18" s="15">
        <v>398731.91666666669</v>
      </c>
      <c r="I18" s="5"/>
      <c r="N18" s="4"/>
      <c r="O18" s="4"/>
      <c r="P18" s="4"/>
    </row>
    <row r="19" spans="1:19" ht="12.75" customHeight="1" x14ac:dyDescent="0.2">
      <c r="A19" s="19"/>
      <c r="B19" s="20"/>
      <c r="C19" s="20"/>
      <c r="D19" s="20"/>
      <c r="E19" s="21"/>
      <c r="F19" s="20"/>
      <c r="G19" s="62"/>
      <c r="H19" s="62"/>
      <c r="I19" s="5"/>
      <c r="N19" s="4"/>
      <c r="O19" s="4"/>
      <c r="P19" s="4"/>
    </row>
    <row r="20" spans="1:19" ht="12.75" customHeight="1" x14ac:dyDescent="0.2">
      <c r="A20" s="22" t="s">
        <v>317</v>
      </c>
      <c r="B20" s="23"/>
      <c r="C20" s="23"/>
      <c r="D20" s="23"/>
      <c r="E20" s="23"/>
      <c r="F20" s="23"/>
      <c r="G20" s="63"/>
      <c r="H20" s="63"/>
      <c r="I20" s="5"/>
      <c r="N20" s="50"/>
      <c r="O20" s="4"/>
      <c r="P20" s="4"/>
    </row>
    <row r="21" spans="1:19" ht="14.1" customHeight="1" x14ac:dyDescent="0.2">
      <c r="A21" s="26" t="s">
        <v>459</v>
      </c>
      <c r="B21" s="4"/>
      <c r="C21" s="4"/>
      <c r="D21" s="4"/>
      <c r="E21" s="4"/>
      <c r="F21" s="4"/>
      <c r="G21" s="4"/>
      <c r="H21" s="4"/>
      <c r="I21" s="5"/>
      <c r="N21" s="4"/>
      <c r="O21" s="4"/>
      <c r="P21" s="4"/>
      <c r="Q21" s="4"/>
      <c r="R21" s="4"/>
      <c r="S21" s="4"/>
    </row>
    <row r="22" spans="1:19" ht="9.9499999999999993" customHeight="1" x14ac:dyDescent="0.2">
      <c r="A22" s="26" t="s">
        <v>430</v>
      </c>
      <c r="B22" s="4"/>
      <c r="C22" s="4"/>
      <c r="D22" s="4"/>
      <c r="E22" s="4"/>
      <c r="F22" s="4"/>
      <c r="G22" s="4"/>
      <c r="H22" s="4"/>
      <c r="I22" s="5"/>
      <c r="N22" s="4"/>
      <c r="O22" s="4"/>
      <c r="P22" s="4"/>
      <c r="Q22" s="4"/>
      <c r="R22" s="4"/>
      <c r="S22" s="4"/>
    </row>
    <row r="23" spans="1:19" ht="9.9499999999999993" customHeight="1" x14ac:dyDescent="0.2">
      <c r="A23" s="26" t="s">
        <v>431</v>
      </c>
      <c r="B23" s="4"/>
      <c r="C23" s="4"/>
      <c r="D23" s="4"/>
      <c r="E23" s="4"/>
      <c r="F23" s="4"/>
      <c r="G23" s="4"/>
      <c r="H23" s="4"/>
      <c r="I23" s="5"/>
      <c r="N23" s="4"/>
      <c r="O23" s="4"/>
      <c r="P23" s="4"/>
      <c r="Q23" s="4"/>
      <c r="R23" s="4"/>
      <c r="S23" s="4"/>
    </row>
    <row r="24" spans="1:19" ht="9.9499999999999993" customHeight="1" x14ac:dyDescent="0.2">
      <c r="I24" s="5"/>
    </row>
    <row r="25" spans="1:19" ht="14.1" customHeight="1" x14ac:dyDescent="0.2">
      <c r="A25" s="26"/>
      <c r="I25" s="5"/>
    </row>
    <row r="26" spans="1:19" ht="14.1" customHeight="1" x14ac:dyDescent="0.2">
      <c r="A26" s="26"/>
      <c r="B26" s="50"/>
      <c r="C26" s="50"/>
      <c r="D26" s="50"/>
      <c r="E26" s="50"/>
      <c r="F26" s="50"/>
      <c r="G26" s="50"/>
      <c r="H26" s="50"/>
    </row>
    <row r="27" spans="1:19" ht="14.1" customHeight="1" x14ac:dyDescent="0.2">
      <c r="A27" s="26"/>
    </row>
    <row r="28" spans="1:19" ht="14.1" customHeight="1" x14ac:dyDescent="0.2">
      <c r="A28" s="26"/>
    </row>
    <row r="29" spans="1:19" ht="14.1" customHeight="1" x14ac:dyDescent="0.2">
      <c r="A29" s="6" t="s">
        <v>392</v>
      </c>
    </row>
    <row r="30" spans="1:19" ht="14.1" customHeight="1" x14ac:dyDescent="0.2">
      <c r="B30" s="7"/>
      <c r="C30" s="7"/>
      <c r="D30" s="7"/>
      <c r="E30" s="7"/>
      <c r="F30" s="7"/>
      <c r="G30" s="3"/>
      <c r="H30" s="3"/>
    </row>
    <row r="31" spans="1:19" ht="14.1" customHeight="1" x14ac:dyDescent="0.2">
      <c r="A31" s="8"/>
      <c r="B31" s="9" t="s">
        <v>28</v>
      </c>
      <c r="C31" s="9"/>
      <c r="D31" s="9"/>
      <c r="E31" s="9"/>
      <c r="F31" s="9"/>
      <c r="G31" s="9"/>
      <c r="H31" s="9" t="s">
        <v>29</v>
      </c>
    </row>
    <row r="32" spans="1:19" ht="14.1" customHeight="1" x14ac:dyDescent="0.2">
      <c r="A32" s="10"/>
      <c r="B32" s="59">
        <v>2009</v>
      </c>
      <c r="C32" s="59">
        <v>2010</v>
      </c>
      <c r="D32" s="59">
        <v>2011</v>
      </c>
      <c r="E32" s="59">
        <v>2012</v>
      </c>
      <c r="F32" s="59">
        <v>2013</v>
      </c>
      <c r="G32" s="12"/>
      <c r="H32" s="59">
        <v>2013</v>
      </c>
      <c r="K32" s="86"/>
      <c r="L32" s="86"/>
      <c r="M32" s="86"/>
    </row>
    <row r="33" spans="1:13" ht="14.1" customHeight="1" x14ac:dyDescent="0.2">
      <c r="A33" s="7"/>
      <c r="B33" s="13"/>
      <c r="C33" s="13"/>
      <c r="D33" s="13"/>
      <c r="E33" s="13"/>
      <c r="F33" s="4"/>
      <c r="G33" s="15"/>
      <c r="H33" s="15"/>
      <c r="K33" s="86"/>
      <c r="L33" s="86"/>
      <c r="M33" s="86"/>
    </row>
    <row r="34" spans="1:13" ht="14.1" customHeight="1" x14ac:dyDescent="0.2">
      <c r="A34" s="14" t="s">
        <v>82</v>
      </c>
      <c r="B34" s="28">
        <v>14108.333333333332</v>
      </c>
      <c r="C34" s="28">
        <v>15837.75</v>
      </c>
      <c r="D34" s="28">
        <v>14667</v>
      </c>
      <c r="E34" s="28">
        <v>15891.5</v>
      </c>
      <c r="F34" s="28">
        <v>15943.833333333334</v>
      </c>
      <c r="G34" s="28"/>
      <c r="H34" s="28">
        <v>2865153.25</v>
      </c>
    </row>
    <row r="35" spans="1:13" ht="12.75" customHeight="1" x14ac:dyDescent="0.2">
      <c r="A35" s="7" t="s">
        <v>40</v>
      </c>
      <c r="B35" s="28"/>
      <c r="C35" s="28"/>
      <c r="D35" s="28"/>
      <c r="E35" s="28"/>
      <c r="G35" s="28"/>
      <c r="M35" s="28"/>
    </row>
    <row r="36" spans="1:13" ht="12.75" customHeight="1" x14ac:dyDescent="0.2">
      <c r="A36" s="7" t="s">
        <v>213</v>
      </c>
      <c r="B36" s="28">
        <v>10273.25</v>
      </c>
      <c r="C36" s="28">
        <v>9198.75</v>
      </c>
      <c r="D36" s="28">
        <v>8530.9166666666661</v>
      </c>
      <c r="E36" s="28">
        <v>9484.9166666666679</v>
      </c>
      <c r="F36" s="28">
        <v>9353.5</v>
      </c>
      <c r="G36" s="28"/>
      <c r="H36" s="28">
        <v>1291315.1666666665</v>
      </c>
      <c r="M36" s="28"/>
    </row>
    <row r="37" spans="1:13" ht="12.75" customHeight="1" x14ac:dyDescent="0.2">
      <c r="A37" s="7" t="s">
        <v>214</v>
      </c>
      <c r="B37" s="28">
        <v>212.91666666666666</v>
      </c>
      <c r="C37" s="28">
        <v>207.91666666666666</v>
      </c>
      <c r="D37" s="28">
        <v>208.58333333333334</v>
      </c>
      <c r="E37" s="28">
        <v>159.41666666666666</v>
      </c>
      <c r="F37" s="28">
        <v>161.08333333333334</v>
      </c>
      <c r="G37" s="28"/>
      <c r="H37" s="28">
        <v>19599.75</v>
      </c>
      <c r="M37" s="28"/>
    </row>
    <row r="38" spans="1:13" ht="12.75" customHeight="1" x14ac:dyDescent="0.2">
      <c r="A38" s="7" t="s">
        <v>41</v>
      </c>
      <c r="B38" s="28"/>
      <c r="C38" s="28"/>
      <c r="D38" s="28"/>
      <c r="E38" s="28"/>
      <c r="G38" s="28"/>
      <c r="H38" s="28"/>
      <c r="M38" s="28"/>
    </row>
    <row r="39" spans="1:13" ht="12.75" customHeight="1" x14ac:dyDescent="0.2">
      <c r="A39" s="7" t="s">
        <v>299</v>
      </c>
      <c r="B39" s="28" t="s">
        <v>141</v>
      </c>
      <c r="C39" s="28" t="s">
        <v>141</v>
      </c>
      <c r="D39" s="28" t="s">
        <v>141</v>
      </c>
      <c r="E39" s="28" t="s">
        <v>141</v>
      </c>
      <c r="F39" s="28" t="s">
        <v>141</v>
      </c>
      <c r="G39" s="28"/>
      <c r="H39" s="28">
        <v>133342.83333333331</v>
      </c>
      <c r="M39" s="28"/>
    </row>
    <row r="40" spans="1:13" ht="12.75" customHeight="1" x14ac:dyDescent="0.2">
      <c r="A40" s="7" t="s">
        <v>102</v>
      </c>
      <c r="B40" s="28">
        <v>3418.9166666666665</v>
      </c>
      <c r="C40" s="28">
        <v>4792.75</v>
      </c>
      <c r="D40" s="28">
        <v>5003.4166666666661</v>
      </c>
      <c r="E40" s="28">
        <v>5318.8333333333339</v>
      </c>
      <c r="F40" s="28">
        <v>5437.8333333333339</v>
      </c>
      <c r="G40" s="28"/>
      <c r="H40" s="28">
        <v>1111023.8333333333</v>
      </c>
      <c r="M40" s="28"/>
    </row>
    <row r="41" spans="1:13" ht="12.75" customHeight="1" x14ac:dyDescent="0.2">
      <c r="A41" s="7" t="s">
        <v>106</v>
      </c>
      <c r="B41" s="28" t="s">
        <v>141</v>
      </c>
      <c r="C41" s="28" t="s">
        <v>141</v>
      </c>
      <c r="D41" s="28" t="s">
        <v>141</v>
      </c>
      <c r="E41" s="28" t="s">
        <v>141</v>
      </c>
      <c r="F41" s="28" t="s">
        <v>141</v>
      </c>
      <c r="G41" s="28"/>
      <c r="H41" s="28">
        <v>69511.083333333343</v>
      </c>
      <c r="M41" s="28"/>
    </row>
    <row r="42" spans="1:13" ht="12.75" customHeight="1" x14ac:dyDescent="0.2">
      <c r="A42" s="7" t="s">
        <v>303</v>
      </c>
      <c r="B42" s="28" t="s">
        <v>141</v>
      </c>
      <c r="C42" s="28">
        <v>1237.9166666666667</v>
      </c>
      <c r="D42" s="28">
        <v>296.66666666666669</v>
      </c>
      <c r="E42" s="28">
        <v>6.083333333333333</v>
      </c>
      <c r="F42" s="28">
        <v>0.83333333333333337</v>
      </c>
      <c r="G42" s="28"/>
      <c r="H42" s="28">
        <v>108.25</v>
      </c>
      <c r="M42" s="28"/>
    </row>
    <row r="43" spans="1:13" ht="12.75" customHeight="1" x14ac:dyDescent="0.2">
      <c r="A43" s="7" t="s">
        <v>107</v>
      </c>
      <c r="B43" s="28">
        <v>203.25</v>
      </c>
      <c r="C43" s="28">
        <v>400.41666666666669</v>
      </c>
      <c r="D43" s="28">
        <v>627</v>
      </c>
      <c r="E43" s="28">
        <v>922.25</v>
      </c>
      <c r="F43" s="28">
        <v>990.58333333333337</v>
      </c>
      <c r="G43" s="28"/>
      <c r="H43" s="28">
        <v>240252.33333333331</v>
      </c>
      <c r="M43" s="28"/>
    </row>
    <row r="44" spans="1:13" ht="12.75" customHeight="1" x14ac:dyDescent="0.2">
      <c r="A44" s="14" t="s">
        <v>78</v>
      </c>
      <c r="B44" s="28"/>
      <c r="C44" s="28"/>
      <c r="D44" s="28"/>
      <c r="E44" s="28"/>
      <c r="F44" s="28"/>
      <c r="G44" s="28"/>
      <c r="H44" s="28"/>
      <c r="M44" s="28"/>
    </row>
    <row r="45" spans="1:13" ht="12.75" customHeight="1" x14ac:dyDescent="0.2">
      <c r="A45" s="7" t="s">
        <v>304</v>
      </c>
      <c r="B45" s="28">
        <v>1177</v>
      </c>
      <c r="C45" s="28">
        <v>1151</v>
      </c>
      <c r="D45" s="28">
        <v>1155</v>
      </c>
      <c r="E45" s="28">
        <v>1216</v>
      </c>
      <c r="F45" s="28">
        <v>1337</v>
      </c>
      <c r="G45" s="28"/>
      <c r="H45" s="28">
        <v>151465</v>
      </c>
    </row>
    <row r="46" spans="1:13" ht="12.75" customHeight="1" x14ac:dyDescent="0.2">
      <c r="A46" s="7" t="s">
        <v>103</v>
      </c>
      <c r="B46" s="28">
        <v>1136</v>
      </c>
      <c r="C46" s="28">
        <v>1119</v>
      </c>
      <c r="D46" s="28">
        <v>1094</v>
      </c>
      <c r="E46" s="28">
        <v>1140</v>
      </c>
      <c r="F46" s="28">
        <v>1270</v>
      </c>
      <c r="G46" s="28"/>
      <c r="H46" s="28">
        <v>143482</v>
      </c>
      <c r="M46" s="28"/>
    </row>
    <row r="47" spans="1:13" ht="12.75" customHeight="1" x14ac:dyDescent="0.2">
      <c r="A47" s="7" t="s">
        <v>104</v>
      </c>
      <c r="B47" s="28">
        <v>30</v>
      </c>
      <c r="C47" s="28">
        <v>28</v>
      </c>
      <c r="D47" s="28">
        <v>53</v>
      </c>
      <c r="E47" s="28">
        <v>72</v>
      </c>
      <c r="F47" s="28">
        <v>51</v>
      </c>
      <c r="G47" s="28"/>
      <c r="H47" s="28">
        <v>3679</v>
      </c>
      <c r="M47" s="28"/>
    </row>
    <row r="48" spans="1:13" ht="12.75" customHeight="1" x14ac:dyDescent="0.2">
      <c r="A48" s="7" t="s">
        <v>105</v>
      </c>
      <c r="B48" s="28">
        <v>11</v>
      </c>
      <c r="C48" s="28">
        <v>4</v>
      </c>
      <c r="D48" s="28">
        <v>8</v>
      </c>
      <c r="E48" s="28">
        <v>4</v>
      </c>
      <c r="F48" s="28">
        <v>15</v>
      </c>
      <c r="G48" s="28"/>
      <c r="H48" s="28">
        <v>4009</v>
      </c>
      <c r="M48" s="28"/>
    </row>
    <row r="49" spans="1:13" ht="12.75" customHeight="1" x14ac:dyDescent="0.2">
      <c r="A49" s="7" t="s">
        <v>369</v>
      </c>
      <c r="B49" s="28" t="s">
        <v>322</v>
      </c>
      <c r="C49" s="28" t="s">
        <v>322</v>
      </c>
      <c r="D49" s="28" t="s">
        <v>322</v>
      </c>
      <c r="E49" s="28" t="s">
        <v>322</v>
      </c>
      <c r="F49" s="28">
        <v>1</v>
      </c>
      <c r="G49" s="28"/>
      <c r="H49" s="28">
        <v>295</v>
      </c>
      <c r="M49" s="28"/>
    </row>
    <row r="50" spans="1:13" ht="12.75" customHeight="1" x14ac:dyDescent="0.2">
      <c r="A50" s="7" t="s">
        <v>305</v>
      </c>
      <c r="B50" s="28">
        <v>136</v>
      </c>
      <c r="C50" s="28">
        <v>140</v>
      </c>
      <c r="D50" s="28">
        <v>154</v>
      </c>
      <c r="E50" s="28">
        <v>157</v>
      </c>
      <c r="F50" s="28">
        <v>159</v>
      </c>
      <c r="G50" s="28"/>
      <c r="H50" s="28">
        <v>172</v>
      </c>
      <c r="M50" s="28"/>
    </row>
    <row r="51" spans="1:13" ht="12.75" customHeight="1" x14ac:dyDescent="0.2">
      <c r="A51" s="7" t="s">
        <v>306</v>
      </c>
      <c r="B51" s="28">
        <v>3918.57</v>
      </c>
      <c r="C51" s="28">
        <v>4220.12</v>
      </c>
      <c r="D51" s="28">
        <v>4818.18</v>
      </c>
      <c r="E51" s="28">
        <v>4986.1499999999996</v>
      </c>
      <c r="F51" s="28">
        <v>4776.6899999999996</v>
      </c>
      <c r="G51" s="28"/>
      <c r="H51" s="28">
        <v>4954.54</v>
      </c>
      <c r="M51" s="28"/>
    </row>
    <row r="52" spans="1:13" ht="12.75" customHeight="1" x14ac:dyDescent="0.2">
      <c r="A52" s="19"/>
      <c r="B52" s="20"/>
      <c r="C52" s="20"/>
      <c r="D52" s="20"/>
      <c r="E52" s="21"/>
      <c r="F52" s="20"/>
      <c r="G52" s="62"/>
      <c r="H52" s="62"/>
      <c r="M52" s="28"/>
    </row>
    <row r="53" spans="1:13" ht="12.75" customHeight="1" x14ac:dyDescent="0.2">
      <c r="A53" s="22" t="s">
        <v>317</v>
      </c>
      <c r="B53" s="23"/>
      <c r="C53" s="23"/>
      <c r="D53" s="23"/>
      <c r="E53" s="23"/>
      <c r="F53" s="23"/>
      <c r="G53" s="63"/>
      <c r="H53" s="63"/>
    </row>
    <row r="54" spans="1:13" ht="12.75" customHeight="1" x14ac:dyDescent="0.2"/>
    <row r="55" spans="1:13" x14ac:dyDescent="0.2">
      <c r="A55" s="26"/>
    </row>
  </sheetData>
  <phoneticPr fontId="2" type="noConversion"/>
  <hyperlinks>
    <hyperlink ref="L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0" tint="-0.249977111117893"/>
  </sheetPr>
  <dimension ref="A1:N48"/>
  <sheetViews>
    <sheetView zoomScaleNormal="100" workbookViewId="0"/>
  </sheetViews>
  <sheetFormatPr baseColWidth="10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4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</row>
    <row r="2" spans="1:14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</row>
    <row r="3" spans="1:14" ht="14.1" customHeight="1" x14ac:dyDescent="0.2">
      <c r="A3" s="6" t="s">
        <v>394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</row>
    <row r="4" spans="1:14" ht="14.1" customHeight="1" x14ac:dyDescent="0.2">
      <c r="A4" s="77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</row>
    <row r="5" spans="1:14" ht="14.1" customHeight="1" x14ac:dyDescent="0.2">
      <c r="A5" s="8"/>
      <c r="B5" s="9" t="s">
        <v>28</v>
      </c>
      <c r="C5" s="9"/>
      <c r="D5" s="9"/>
      <c r="E5" s="9"/>
      <c r="F5" s="9"/>
      <c r="G5" s="9"/>
      <c r="H5" s="9" t="s">
        <v>29</v>
      </c>
      <c r="I5" s="3"/>
      <c r="J5" s="4"/>
      <c r="K5" s="4"/>
      <c r="L5" s="4"/>
      <c r="M5" s="4"/>
      <c r="N5" s="4"/>
    </row>
    <row r="6" spans="1:14" ht="14.1" customHeight="1" x14ac:dyDescent="0.2">
      <c r="A6" s="10"/>
      <c r="B6" s="59">
        <v>2009</v>
      </c>
      <c r="C6" s="59">
        <v>2010</v>
      </c>
      <c r="D6" s="59">
        <v>2011</v>
      </c>
      <c r="E6" s="59">
        <v>2012</v>
      </c>
      <c r="F6" s="59">
        <v>2013</v>
      </c>
      <c r="G6" s="12"/>
      <c r="H6" s="59">
        <v>2013</v>
      </c>
      <c r="I6" s="3"/>
      <c r="J6" s="4"/>
      <c r="K6" s="4"/>
      <c r="L6" s="4"/>
      <c r="M6" s="4"/>
      <c r="N6" s="4"/>
    </row>
    <row r="7" spans="1:14" ht="14.1" customHeight="1" x14ac:dyDescent="0.2">
      <c r="A7" s="7"/>
      <c r="B7" s="13"/>
      <c r="C7" s="13"/>
      <c r="D7" s="13"/>
      <c r="E7" s="4"/>
      <c r="F7" s="4"/>
      <c r="G7" s="15"/>
      <c r="H7" s="15"/>
      <c r="I7" s="3"/>
      <c r="J7" s="4"/>
      <c r="K7" s="4"/>
      <c r="L7" s="4"/>
      <c r="M7" s="4"/>
      <c r="N7" s="4"/>
    </row>
    <row r="8" spans="1:14" ht="14.1" customHeight="1" x14ac:dyDescent="0.2">
      <c r="A8" s="14" t="s">
        <v>423</v>
      </c>
      <c r="B8" s="15">
        <v>1825</v>
      </c>
      <c r="C8" s="15">
        <v>1781</v>
      </c>
      <c r="D8" s="15">
        <v>1763</v>
      </c>
      <c r="E8" s="15">
        <v>1732</v>
      </c>
      <c r="F8" s="15">
        <v>1772</v>
      </c>
      <c r="G8" s="15"/>
      <c r="H8" s="15">
        <v>446292</v>
      </c>
      <c r="I8" s="3"/>
      <c r="J8" s="4"/>
      <c r="K8" s="4"/>
      <c r="L8" s="4"/>
      <c r="M8" s="4"/>
    </row>
    <row r="9" spans="1:14" ht="14.1" customHeight="1" x14ac:dyDescent="0.2">
      <c r="A9" s="7" t="s">
        <v>160</v>
      </c>
      <c r="B9" s="15">
        <v>763</v>
      </c>
      <c r="C9" s="15">
        <v>761</v>
      </c>
      <c r="D9" s="15">
        <v>754</v>
      </c>
      <c r="E9" s="15">
        <v>744</v>
      </c>
      <c r="F9" s="15">
        <v>759</v>
      </c>
      <c r="G9" s="15"/>
      <c r="H9" s="15">
        <v>195478</v>
      </c>
      <c r="I9" s="3"/>
      <c r="J9" s="4"/>
      <c r="K9" s="4"/>
      <c r="L9" s="4"/>
      <c r="M9" s="4"/>
    </row>
    <row r="10" spans="1:14" ht="14.1" customHeight="1" x14ac:dyDescent="0.2">
      <c r="A10" s="7" t="s">
        <v>42</v>
      </c>
      <c r="B10" s="15">
        <v>1063</v>
      </c>
      <c r="C10" s="15">
        <v>1020</v>
      </c>
      <c r="D10" s="15">
        <v>1010</v>
      </c>
      <c r="E10" s="15">
        <v>989</v>
      </c>
      <c r="F10" s="15">
        <v>1013</v>
      </c>
      <c r="G10" s="15"/>
      <c r="H10" s="15">
        <v>250815</v>
      </c>
      <c r="I10" s="3"/>
      <c r="J10" s="4"/>
      <c r="K10" s="4"/>
      <c r="L10" s="4"/>
      <c r="M10" s="4"/>
    </row>
    <row r="11" spans="1:14" ht="14.1" customHeight="1" x14ac:dyDescent="0.2">
      <c r="I11" s="3"/>
      <c r="J11" s="4"/>
      <c r="K11" s="4"/>
      <c r="L11" s="4"/>
      <c r="M11" s="4"/>
      <c r="N11" s="4"/>
    </row>
    <row r="12" spans="1:14" ht="14.1" customHeight="1" x14ac:dyDescent="0.2">
      <c r="A12" s="14" t="s">
        <v>452</v>
      </c>
      <c r="B12" s="15">
        <v>9</v>
      </c>
      <c r="C12" s="15">
        <v>8</v>
      </c>
      <c r="D12" s="28">
        <v>3</v>
      </c>
      <c r="E12" s="28" t="s">
        <v>141</v>
      </c>
      <c r="F12" s="28" t="s">
        <v>141</v>
      </c>
      <c r="G12" s="28"/>
      <c r="H12" s="28">
        <v>6860</v>
      </c>
      <c r="I12" s="15"/>
      <c r="J12" s="149"/>
      <c r="K12" s="4"/>
      <c r="L12" s="4"/>
      <c r="M12" s="4"/>
      <c r="N12" s="4"/>
    </row>
    <row r="13" spans="1:14" ht="14.1" customHeight="1" x14ac:dyDescent="0.2">
      <c r="A13" s="7" t="s">
        <v>72</v>
      </c>
      <c r="B13" s="15">
        <v>2</v>
      </c>
      <c r="C13" s="15">
        <v>2</v>
      </c>
      <c r="D13" s="28" t="s">
        <v>141</v>
      </c>
      <c r="E13" s="28" t="s">
        <v>141</v>
      </c>
      <c r="F13" s="28" t="s">
        <v>141</v>
      </c>
      <c r="G13" s="28"/>
      <c r="H13" s="28">
        <v>503</v>
      </c>
      <c r="I13" s="15"/>
      <c r="J13" s="15"/>
      <c r="K13" s="4"/>
      <c r="L13" s="4"/>
      <c r="M13" s="4"/>
      <c r="N13" s="4"/>
    </row>
    <row r="14" spans="1:14" ht="14.1" customHeight="1" x14ac:dyDescent="0.2">
      <c r="A14" s="7" t="s">
        <v>56</v>
      </c>
      <c r="B14" s="15">
        <v>7</v>
      </c>
      <c r="C14" s="15">
        <v>6</v>
      </c>
      <c r="D14" s="28">
        <v>3</v>
      </c>
      <c r="E14" s="28" t="s">
        <v>141</v>
      </c>
      <c r="F14" s="28" t="s">
        <v>141</v>
      </c>
      <c r="G14" s="28"/>
      <c r="H14" s="28">
        <v>6357</v>
      </c>
      <c r="I14" s="15"/>
      <c r="J14" s="15"/>
      <c r="K14" s="4"/>
      <c r="L14" s="4"/>
      <c r="M14" s="4"/>
      <c r="N14" s="4"/>
    </row>
    <row r="16" spans="1:14" ht="14.1" customHeight="1" x14ac:dyDescent="0.2">
      <c r="A16" s="14" t="s">
        <v>453</v>
      </c>
      <c r="B16" s="15">
        <v>259</v>
      </c>
      <c r="C16" s="15">
        <v>234</v>
      </c>
      <c r="D16" s="15">
        <v>204</v>
      </c>
      <c r="E16" s="15">
        <v>157</v>
      </c>
      <c r="F16" s="15">
        <v>117.83333333333333</v>
      </c>
      <c r="G16" s="15"/>
      <c r="H16" s="15">
        <v>23865</v>
      </c>
      <c r="I16" s="15"/>
      <c r="J16" s="15"/>
      <c r="K16" s="3"/>
      <c r="L16" s="4"/>
      <c r="M16" s="4"/>
      <c r="N16" s="4"/>
    </row>
    <row r="17" spans="1:14" ht="14.1" customHeight="1" x14ac:dyDescent="0.2">
      <c r="A17" s="18" t="s">
        <v>419</v>
      </c>
      <c r="B17" s="15">
        <v>172</v>
      </c>
      <c r="C17" s="15">
        <v>147</v>
      </c>
      <c r="D17" s="15">
        <v>124</v>
      </c>
      <c r="E17" s="15">
        <v>105</v>
      </c>
      <c r="F17" s="15">
        <v>88</v>
      </c>
      <c r="G17" s="15"/>
      <c r="H17" s="15">
        <v>13364</v>
      </c>
      <c r="I17" s="15"/>
      <c r="J17" s="15"/>
      <c r="K17" s="3"/>
      <c r="L17" s="4"/>
      <c r="M17" s="4"/>
      <c r="N17" s="4"/>
    </row>
    <row r="18" spans="1:14" ht="14.1" customHeight="1" x14ac:dyDescent="0.2">
      <c r="A18" s="18" t="s">
        <v>420</v>
      </c>
      <c r="B18" s="15">
        <v>13</v>
      </c>
      <c r="C18" s="15">
        <v>11</v>
      </c>
      <c r="D18" s="15">
        <v>10</v>
      </c>
      <c r="E18" s="15">
        <v>8</v>
      </c>
      <c r="F18" s="15">
        <v>5</v>
      </c>
      <c r="G18" s="15"/>
      <c r="H18" s="15">
        <v>1379</v>
      </c>
      <c r="I18" s="3"/>
      <c r="J18" s="4"/>
      <c r="K18" s="4"/>
      <c r="L18" s="4"/>
      <c r="M18" s="4"/>
      <c r="N18" s="4"/>
    </row>
    <row r="19" spans="1:14" ht="14.1" customHeight="1" x14ac:dyDescent="0.2">
      <c r="A19" s="18" t="s">
        <v>421</v>
      </c>
      <c r="B19" s="15">
        <v>5</v>
      </c>
      <c r="C19" s="15">
        <v>5</v>
      </c>
      <c r="D19" s="15">
        <v>4</v>
      </c>
      <c r="E19" s="15">
        <v>4</v>
      </c>
      <c r="F19" s="15">
        <v>5</v>
      </c>
      <c r="G19" s="15"/>
      <c r="H19" s="15">
        <v>1554</v>
      </c>
      <c r="I19" s="15"/>
      <c r="J19" s="4"/>
      <c r="K19" s="149"/>
      <c r="L19" s="4"/>
      <c r="M19" s="4"/>
      <c r="N19" s="4"/>
    </row>
    <row r="20" spans="1:14" ht="14.1" customHeight="1" x14ac:dyDescent="0.2">
      <c r="A20" s="18" t="s">
        <v>422</v>
      </c>
      <c r="B20" s="15">
        <v>86</v>
      </c>
      <c r="C20" s="15">
        <v>86</v>
      </c>
      <c r="D20" s="15">
        <v>79</v>
      </c>
      <c r="E20" s="15">
        <v>51</v>
      </c>
      <c r="F20" s="15">
        <v>26</v>
      </c>
      <c r="G20" s="15"/>
      <c r="H20" s="15">
        <v>9718</v>
      </c>
      <c r="I20" s="15"/>
      <c r="J20" s="4"/>
      <c r="K20" s="149"/>
      <c r="L20" s="4"/>
      <c r="M20" s="4"/>
      <c r="N20" s="4"/>
    </row>
    <row r="21" spans="1:14" ht="14.1" customHeight="1" x14ac:dyDescent="0.2">
      <c r="A21" s="19"/>
      <c r="B21" s="20"/>
      <c r="C21" s="20"/>
      <c r="D21" s="20"/>
      <c r="E21" s="20"/>
      <c r="F21" s="20"/>
      <c r="G21" s="62"/>
      <c r="H21" s="62"/>
      <c r="I21" s="15"/>
      <c r="J21" s="4"/>
      <c r="K21" s="149"/>
      <c r="L21" s="4"/>
      <c r="M21" s="4"/>
      <c r="N21" s="4"/>
    </row>
    <row r="22" spans="1:14" ht="14.1" customHeight="1" x14ac:dyDescent="0.2">
      <c r="A22" s="22" t="s">
        <v>317</v>
      </c>
      <c r="B22" s="23"/>
      <c r="C22" s="23"/>
      <c r="D22" s="23"/>
      <c r="E22" s="23"/>
      <c r="F22" s="23"/>
      <c r="G22" s="63"/>
      <c r="H22" s="63"/>
      <c r="I22" s="15"/>
      <c r="J22" s="4"/>
      <c r="K22" s="149"/>
      <c r="L22" s="4"/>
      <c r="M22" s="4"/>
      <c r="N22" s="4"/>
    </row>
    <row r="23" spans="1:14" ht="14.1" customHeight="1" x14ac:dyDescent="0.2">
      <c r="A23" s="87" t="s">
        <v>461</v>
      </c>
      <c r="B23" s="4"/>
      <c r="C23" s="4"/>
      <c r="D23" s="4"/>
      <c r="E23" s="4"/>
      <c r="F23" s="4"/>
      <c r="G23" s="4"/>
      <c r="H23" s="4"/>
      <c r="I23" s="15"/>
      <c r="J23" s="4"/>
      <c r="K23" s="4"/>
      <c r="L23" s="13"/>
      <c r="M23" s="13"/>
      <c r="N23" s="13"/>
    </row>
    <row r="24" spans="1:14" ht="14.1" customHeight="1" x14ac:dyDescent="0.2">
      <c r="I24" s="3"/>
      <c r="J24" s="4"/>
      <c r="K24" s="4"/>
      <c r="L24" s="4"/>
      <c r="M24" s="4"/>
      <c r="N24" s="4"/>
    </row>
    <row r="25" spans="1:14" ht="14.1" customHeight="1" x14ac:dyDescent="0.2">
      <c r="I25" s="3"/>
      <c r="J25" s="4"/>
      <c r="K25" s="4"/>
      <c r="L25" s="4"/>
      <c r="M25" s="4"/>
      <c r="N25" s="4"/>
    </row>
    <row r="26" spans="1:14" ht="14.1" customHeight="1" x14ac:dyDescent="0.2">
      <c r="A26" s="87"/>
      <c r="B26" s="4"/>
      <c r="C26" s="4"/>
      <c r="D26" s="4"/>
      <c r="E26" s="4"/>
      <c r="F26" s="4"/>
      <c r="G26" s="4"/>
      <c r="H26" s="4"/>
      <c r="I26" s="3"/>
      <c r="J26" s="4"/>
      <c r="K26" s="4"/>
      <c r="L26" s="4"/>
      <c r="M26" s="4"/>
      <c r="N26" s="4"/>
    </row>
    <row r="27" spans="1:14" ht="14.1" customHeight="1" x14ac:dyDescent="0.2">
      <c r="A27" s="87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  <c r="N27" s="4"/>
    </row>
    <row r="28" spans="1:14" ht="14.1" customHeight="1" x14ac:dyDescent="0.2">
      <c r="A28" s="87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  <c r="N28" s="4"/>
    </row>
    <row r="29" spans="1:14" ht="14.1" customHeight="1" x14ac:dyDescent="0.2">
      <c r="A29" s="87"/>
      <c r="B29" s="4"/>
      <c r="C29" s="4"/>
      <c r="D29" s="4"/>
      <c r="E29" s="4"/>
      <c r="F29" s="4"/>
      <c r="G29" s="4"/>
      <c r="H29" s="4"/>
      <c r="I29" s="3"/>
      <c r="J29" s="4"/>
      <c r="K29" s="4"/>
      <c r="L29" s="4"/>
      <c r="M29" s="4"/>
      <c r="N29" s="4"/>
    </row>
    <row r="30" spans="1:14" ht="13.5" customHeight="1" x14ac:dyDescent="0.2">
      <c r="B30" s="4"/>
      <c r="C30" s="4"/>
      <c r="D30" s="4"/>
      <c r="E30" s="4"/>
      <c r="F30" s="4"/>
      <c r="G30" s="4"/>
      <c r="H30" s="4"/>
      <c r="I30" s="3"/>
      <c r="J30" s="4"/>
      <c r="K30" s="4"/>
      <c r="L30" s="4"/>
      <c r="M30" s="4"/>
      <c r="N30" s="4"/>
    </row>
    <row r="31" spans="1:14" ht="13.5" customHeight="1" x14ac:dyDescent="0.2">
      <c r="A31" s="87"/>
      <c r="B31" s="4"/>
      <c r="C31" s="4"/>
      <c r="D31" s="4"/>
      <c r="E31" s="4"/>
      <c r="F31" s="4"/>
      <c r="G31" s="4"/>
      <c r="H31" s="4"/>
      <c r="I31" s="3"/>
      <c r="J31" s="4"/>
      <c r="K31" s="4"/>
      <c r="L31" s="4"/>
      <c r="M31" s="4"/>
      <c r="N31" s="4"/>
    </row>
    <row r="32" spans="1:14" ht="13.5" customHeight="1" x14ac:dyDescent="0.2">
      <c r="A32" s="87"/>
      <c r="B32" s="4"/>
      <c r="C32" s="4"/>
      <c r="D32" s="4"/>
      <c r="E32" s="4"/>
      <c r="F32" s="4"/>
      <c r="G32" s="4"/>
      <c r="H32" s="4"/>
      <c r="I32" s="3"/>
      <c r="J32" s="4"/>
      <c r="K32" s="4"/>
      <c r="L32" s="4"/>
      <c r="M32" s="4"/>
      <c r="N32" s="4"/>
    </row>
    <row r="33" spans="1:14" ht="13.5" customHeight="1" x14ac:dyDescent="0.2">
      <c r="A33" s="87"/>
      <c r="B33" s="4"/>
      <c r="C33" s="4"/>
      <c r="D33" s="4"/>
      <c r="E33" s="4"/>
      <c r="F33" s="4"/>
      <c r="G33" s="4"/>
      <c r="H33" s="4"/>
      <c r="I33" s="3"/>
      <c r="J33" s="4"/>
      <c r="K33" s="4"/>
      <c r="L33" s="4"/>
      <c r="M33" s="4"/>
      <c r="N33" s="4"/>
    </row>
    <row r="34" spans="1:14" ht="13.5" customHeight="1" x14ac:dyDescent="0.2">
      <c r="A34" s="87"/>
      <c r="B34" s="4"/>
      <c r="C34" s="4"/>
      <c r="D34" s="4"/>
      <c r="E34" s="4"/>
      <c r="F34" s="4"/>
      <c r="G34" s="4"/>
      <c r="H34" s="4"/>
      <c r="I34" s="3"/>
      <c r="J34" s="4"/>
      <c r="K34" s="4"/>
      <c r="L34" s="4"/>
      <c r="M34" s="4"/>
      <c r="N34" s="4"/>
    </row>
    <row r="36" spans="1:14" ht="14.1" customHeight="1" x14ac:dyDescent="0.2">
      <c r="A36" s="6" t="s">
        <v>395</v>
      </c>
      <c r="B36" s="4"/>
      <c r="C36" s="4"/>
      <c r="D36" s="4"/>
      <c r="E36" s="4"/>
      <c r="G36" s="4"/>
      <c r="H36" s="4"/>
    </row>
    <row r="37" spans="1:14" ht="14.1" customHeight="1" x14ac:dyDescent="0.2">
      <c r="A37" s="6"/>
      <c r="B37" s="4"/>
      <c r="C37" s="4"/>
      <c r="D37" s="4"/>
      <c r="E37" s="4"/>
      <c r="G37" s="4"/>
      <c r="H37" s="4"/>
    </row>
    <row r="38" spans="1:14" ht="14.1" customHeight="1" x14ac:dyDescent="0.2">
      <c r="A38" s="8"/>
      <c r="B38" s="9" t="s">
        <v>28</v>
      </c>
      <c r="C38" s="9"/>
      <c r="D38" s="9"/>
      <c r="E38" s="9"/>
      <c r="F38" s="9"/>
      <c r="G38" s="9"/>
      <c r="H38" s="9" t="s">
        <v>29</v>
      </c>
      <c r="I38" s="88"/>
    </row>
    <row r="39" spans="1:14" ht="14.1" customHeight="1" x14ac:dyDescent="0.2">
      <c r="A39" s="10"/>
      <c r="B39" s="59">
        <v>2009</v>
      </c>
      <c r="C39" s="59">
        <v>2010</v>
      </c>
      <c r="D39" s="59">
        <v>2011</v>
      </c>
      <c r="E39" s="59">
        <v>2012</v>
      </c>
      <c r="F39" s="59">
        <v>2013</v>
      </c>
      <c r="G39" s="12"/>
      <c r="H39" s="59">
        <v>2013</v>
      </c>
      <c r="I39" s="89"/>
    </row>
    <row r="40" spans="1:14" ht="14.1" customHeight="1" x14ac:dyDescent="0.2">
      <c r="A40" s="7"/>
      <c r="B40" s="13"/>
      <c r="C40" s="13"/>
      <c r="D40" s="4"/>
      <c r="E40" s="4"/>
      <c r="F40" s="4"/>
      <c r="G40" s="15"/>
      <c r="H40" s="15"/>
      <c r="I40" s="88"/>
    </row>
    <row r="41" spans="1:14" ht="14.1" customHeight="1" x14ac:dyDescent="0.2">
      <c r="A41" s="7" t="s">
        <v>148</v>
      </c>
      <c r="B41" s="28">
        <v>2253</v>
      </c>
      <c r="C41" s="28">
        <v>2319</v>
      </c>
      <c r="D41" s="28">
        <v>2134</v>
      </c>
      <c r="E41" s="28">
        <v>2054</v>
      </c>
      <c r="F41" s="28">
        <v>2023</v>
      </c>
      <c r="G41" s="28"/>
      <c r="H41" s="28">
        <v>284116</v>
      </c>
      <c r="I41" s="147"/>
      <c r="K41" s="147"/>
    </row>
    <row r="42" spans="1:14" ht="14.1" customHeight="1" x14ac:dyDescent="0.2">
      <c r="A42" s="7" t="s">
        <v>147</v>
      </c>
      <c r="B42" s="28">
        <v>50</v>
      </c>
      <c r="C42" s="28">
        <v>47</v>
      </c>
      <c r="D42" s="28">
        <v>45</v>
      </c>
      <c r="E42" s="28">
        <v>49</v>
      </c>
      <c r="F42" s="28">
        <v>39</v>
      </c>
      <c r="G42" s="28"/>
      <c r="H42" s="28">
        <v>4940</v>
      </c>
      <c r="I42" s="147"/>
    </row>
    <row r="43" spans="1:14" ht="14.1" customHeight="1" x14ac:dyDescent="0.2">
      <c r="A43" s="7" t="s">
        <v>163</v>
      </c>
      <c r="B43" s="35">
        <v>2.2192632046160674</v>
      </c>
      <c r="C43" s="35">
        <v>2.0267356619232428</v>
      </c>
      <c r="D43" s="35">
        <v>2.1087160262417997</v>
      </c>
      <c r="E43" s="35">
        <v>2.4</v>
      </c>
      <c r="F43" s="35">
        <v>1.9278299555116163</v>
      </c>
      <c r="G43" s="28"/>
      <c r="H43" s="35">
        <v>1.7387264356812007</v>
      </c>
      <c r="I43" s="148"/>
      <c r="K43" s="148"/>
    </row>
    <row r="44" spans="1:14" ht="14.1" customHeight="1" x14ac:dyDescent="0.2">
      <c r="A44" s="19"/>
      <c r="B44" s="20"/>
      <c r="C44" s="20"/>
      <c r="D44" s="20"/>
      <c r="E44" s="21"/>
      <c r="F44" s="20"/>
      <c r="G44" s="62"/>
      <c r="H44" s="62"/>
    </row>
    <row r="45" spans="1:14" ht="14.1" customHeight="1" x14ac:dyDescent="0.2">
      <c r="A45" s="22" t="s">
        <v>317</v>
      </c>
      <c r="B45" s="23"/>
      <c r="C45" s="23"/>
      <c r="D45" s="23"/>
      <c r="E45" s="23"/>
      <c r="F45" s="23"/>
      <c r="G45" s="63"/>
      <c r="H45" s="63"/>
    </row>
    <row r="46" spans="1:14" ht="14.1" customHeight="1" x14ac:dyDescent="0.2">
      <c r="A46" s="26" t="s">
        <v>319</v>
      </c>
    </row>
    <row r="47" spans="1:14" ht="9.9499999999999993" customHeight="1" x14ac:dyDescent="0.2">
      <c r="A47" s="26"/>
    </row>
    <row r="48" spans="1:14" x14ac:dyDescent="0.2">
      <c r="A48" s="26"/>
    </row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theme="0" tint="-0.249977111117893"/>
  </sheetPr>
  <dimension ref="A1:T52"/>
  <sheetViews>
    <sheetView zoomScaleNormal="100" workbookViewId="0"/>
  </sheetViews>
  <sheetFormatPr baseColWidth="10" defaultRowHeight="12.75" x14ac:dyDescent="0.2"/>
  <cols>
    <col min="1" max="1" width="41.28515625" style="5" customWidth="1"/>
    <col min="2" max="2" width="6.85546875" style="5" customWidth="1"/>
    <col min="3" max="6" width="7.7109375" style="5" customWidth="1"/>
    <col min="7" max="7" width="2.85546875" style="5" customWidth="1"/>
    <col min="8" max="8" width="10.285156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443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397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77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59">
        <v>2009</v>
      </c>
      <c r="C8" s="59">
        <v>2010</v>
      </c>
      <c r="D8" s="59">
        <v>2011</v>
      </c>
      <c r="E8" s="11">
        <v>2012</v>
      </c>
      <c r="F8" s="11">
        <v>2013</v>
      </c>
      <c r="G8" s="34"/>
      <c r="H8" s="11">
        <v>2013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/>
      <c r="B9" s="13"/>
      <c r="C9" s="4"/>
      <c r="D9" s="13"/>
      <c r="E9" s="4"/>
      <c r="F9" s="4"/>
      <c r="G9" s="15"/>
      <c r="H9" s="15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4" t="s">
        <v>261</v>
      </c>
      <c r="B10" s="15">
        <v>4799</v>
      </c>
      <c r="C10" s="15">
        <v>4381</v>
      </c>
      <c r="D10" s="15">
        <v>4030</v>
      </c>
      <c r="E10" s="15">
        <v>3094</v>
      </c>
      <c r="F10" s="15">
        <v>2986</v>
      </c>
      <c r="G10" s="15"/>
      <c r="H10" s="15">
        <f>H15+H20</f>
        <v>459535</v>
      </c>
      <c r="I10" s="132"/>
      <c r="K10" s="16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 t="s">
        <v>118</v>
      </c>
      <c r="B11" s="15">
        <v>4755</v>
      </c>
      <c r="C11" s="15">
        <v>4340</v>
      </c>
      <c r="D11" s="15">
        <v>3985</v>
      </c>
      <c r="E11" s="15">
        <v>3058</v>
      </c>
      <c r="F11" s="15">
        <v>2739</v>
      </c>
      <c r="G11" s="15"/>
      <c r="H11" s="15">
        <f>H16+H21</f>
        <v>454833</v>
      </c>
      <c r="I11" s="132"/>
      <c r="K11" s="164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7" t="s">
        <v>119</v>
      </c>
      <c r="B12" s="15">
        <v>39</v>
      </c>
      <c r="C12" s="15">
        <v>33</v>
      </c>
      <c r="D12" s="15">
        <v>41</v>
      </c>
      <c r="E12" s="15">
        <v>29</v>
      </c>
      <c r="F12" s="15">
        <v>28</v>
      </c>
      <c r="G12" s="15"/>
      <c r="H12" s="15">
        <f>H17+H22</f>
        <v>4162</v>
      </c>
      <c r="I12" s="132"/>
      <c r="K12" s="164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120</v>
      </c>
      <c r="B13" s="15">
        <v>5</v>
      </c>
      <c r="C13" s="15">
        <v>8</v>
      </c>
      <c r="D13" s="15">
        <v>4</v>
      </c>
      <c r="E13" s="15">
        <v>7</v>
      </c>
      <c r="F13" s="15">
        <v>2</v>
      </c>
      <c r="G13" s="15"/>
      <c r="H13" s="15">
        <f>H18+H23</f>
        <v>540</v>
      </c>
      <c r="I13" s="132"/>
      <c r="K13" s="164"/>
      <c r="L13" s="4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/>
      <c r="B14" s="15"/>
      <c r="C14" s="15"/>
      <c r="D14" s="15"/>
      <c r="E14" s="15"/>
      <c r="F14" s="15"/>
      <c r="G14" s="15"/>
      <c r="H14" s="15"/>
      <c r="I14" s="132"/>
      <c r="K14" s="164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4" t="s">
        <v>262</v>
      </c>
      <c r="B15" s="15">
        <v>4426</v>
      </c>
      <c r="C15" s="15">
        <v>4012</v>
      </c>
      <c r="D15" s="15">
        <v>3705</v>
      </c>
      <c r="E15" s="15">
        <v>2835</v>
      </c>
      <c r="F15" s="15">
        <v>2739</v>
      </c>
      <c r="G15" s="15"/>
      <c r="H15" s="15">
        <v>397051</v>
      </c>
      <c r="I15" s="132"/>
      <c r="K15" s="164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118</v>
      </c>
      <c r="B16" s="15">
        <v>4387</v>
      </c>
      <c r="C16" s="15">
        <v>3976</v>
      </c>
      <c r="D16" s="15">
        <v>3666</v>
      </c>
      <c r="E16" s="15">
        <v>2801</v>
      </c>
      <c r="F16" s="15">
        <v>2709</v>
      </c>
      <c r="G16" s="15"/>
      <c r="H16" s="15">
        <v>393327</v>
      </c>
      <c r="I16" s="132"/>
      <c r="K16" s="164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119</v>
      </c>
      <c r="B17" s="15">
        <v>36</v>
      </c>
      <c r="C17" s="15">
        <v>30</v>
      </c>
      <c r="D17" s="15">
        <v>37</v>
      </c>
      <c r="E17" s="15">
        <v>27</v>
      </c>
      <c r="F17" s="15">
        <v>28</v>
      </c>
      <c r="G17" s="15"/>
      <c r="H17" s="15">
        <v>3292</v>
      </c>
      <c r="I17" s="132"/>
      <c r="K17" s="164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120</v>
      </c>
      <c r="B18" s="15">
        <v>3</v>
      </c>
      <c r="C18" s="15">
        <v>6</v>
      </c>
      <c r="D18" s="15">
        <v>2</v>
      </c>
      <c r="E18" s="15">
        <v>7</v>
      </c>
      <c r="F18" s="15">
        <v>2</v>
      </c>
      <c r="G18" s="15"/>
      <c r="H18" s="15">
        <v>432</v>
      </c>
      <c r="I18" s="132"/>
      <c r="K18" s="164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7"/>
      <c r="B19" s="15"/>
      <c r="C19" s="15"/>
      <c r="D19" s="15"/>
      <c r="E19" s="15"/>
      <c r="F19" s="15"/>
      <c r="G19" s="15"/>
      <c r="H19" s="15"/>
      <c r="I19" s="132"/>
      <c r="K19" s="16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14" t="s">
        <v>263</v>
      </c>
      <c r="B20" s="15">
        <v>373</v>
      </c>
      <c r="C20" s="15">
        <v>371</v>
      </c>
      <c r="D20" s="15">
        <v>325</v>
      </c>
      <c r="E20" s="15">
        <v>259</v>
      </c>
      <c r="F20" s="15">
        <v>247</v>
      </c>
      <c r="G20" s="15"/>
      <c r="H20" s="15">
        <v>62484</v>
      </c>
      <c r="I20" s="132"/>
      <c r="K20" s="164"/>
      <c r="L20" s="90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7" t="s">
        <v>118</v>
      </c>
      <c r="B21" s="15">
        <v>368</v>
      </c>
      <c r="C21" s="15">
        <v>366</v>
      </c>
      <c r="D21" s="15">
        <v>319</v>
      </c>
      <c r="E21" s="15">
        <v>257</v>
      </c>
      <c r="F21" s="15">
        <v>241</v>
      </c>
      <c r="G21" s="15"/>
      <c r="H21" s="15">
        <v>61506</v>
      </c>
      <c r="I21" s="132"/>
      <c r="J21" s="90"/>
      <c r="K21" s="164"/>
      <c r="L21" s="90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119</v>
      </c>
      <c r="B22" s="15">
        <v>3</v>
      </c>
      <c r="C22" s="15">
        <v>3</v>
      </c>
      <c r="D22" s="15">
        <v>4</v>
      </c>
      <c r="E22" s="15">
        <v>2</v>
      </c>
      <c r="F22" s="15">
        <v>5</v>
      </c>
      <c r="G22" s="15"/>
      <c r="H22" s="15">
        <v>870</v>
      </c>
      <c r="I22" s="132"/>
      <c r="K22" s="164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120</v>
      </c>
      <c r="B23" s="15">
        <v>2</v>
      </c>
      <c r="C23" s="15">
        <v>2</v>
      </c>
      <c r="D23" s="15">
        <v>2</v>
      </c>
      <c r="E23" s="28" t="s">
        <v>141</v>
      </c>
      <c r="F23" s="28">
        <v>1</v>
      </c>
      <c r="G23" s="15"/>
      <c r="H23" s="15">
        <v>108</v>
      </c>
      <c r="I23" s="132"/>
      <c r="J23" s="15"/>
      <c r="K23" s="16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19"/>
      <c r="B24" s="20"/>
      <c r="C24" s="20"/>
      <c r="D24" s="20"/>
      <c r="E24" s="21"/>
      <c r="F24" s="20"/>
      <c r="G24" s="62"/>
      <c r="H24" s="62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2" t="s">
        <v>439</v>
      </c>
      <c r="B25" s="23"/>
      <c r="C25" s="23"/>
      <c r="D25" s="23"/>
      <c r="E25" s="23"/>
      <c r="F25" s="23"/>
      <c r="G25" s="63"/>
      <c r="H25" s="6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26"/>
      <c r="B26" s="13"/>
      <c r="C26" s="13"/>
      <c r="D26" s="13"/>
      <c r="E26" s="13"/>
      <c r="F26" s="13"/>
      <c r="G26" s="15"/>
      <c r="H26" s="15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4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6" t="s">
        <v>424</v>
      </c>
      <c r="B28" s="4"/>
      <c r="C28" s="4"/>
      <c r="D28" s="4"/>
      <c r="E28" s="4"/>
      <c r="G28" s="4"/>
      <c r="H28" s="4"/>
    </row>
    <row r="29" spans="1:20" ht="14.1" customHeight="1" x14ac:dyDescent="0.2">
      <c r="A29" s="6"/>
      <c r="B29" s="4"/>
      <c r="C29" s="4"/>
      <c r="D29" s="4"/>
      <c r="E29" s="4"/>
      <c r="G29" s="4"/>
      <c r="H29" s="4"/>
    </row>
    <row r="30" spans="1:20" ht="14.1" customHeight="1" x14ac:dyDescent="0.2">
      <c r="A30" s="8"/>
      <c r="B30" s="9" t="s">
        <v>28</v>
      </c>
      <c r="C30" s="9"/>
      <c r="D30" s="9"/>
      <c r="E30" s="9"/>
      <c r="F30" s="9"/>
      <c r="G30" s="9"/>
      <c r="H30" s="9" t="s">
        <v>29</v>
      </c>
    </row>
    <row r="31" spans="1:20" ht="14.1" customHeight="1" x14ac:dyDescent="0.2">
      <c r="A31" s="10"/>
      <c r="B31" s="59">
        <v>2009</v>
      </c>
      <c r="C31" s="59">
        <v>2010</v>
      </c>
      <c r="D31" s="59">
        <v>2011</v>
      </c>
      <c r="E31" s="59">
        <v>2012</v>
      </c>
      <c r="F31" s="59">
        <v>2013</v>
      </c>
      <c r="G31" s="12"/>
      <c r="H31" s="59">
        <v>2013</v>
      </c>
    </row>
    <row r="32" spans="1:20" ht="14.1" customHeight="1" x14ac:dyDescent="0.2">
      <c r="A32" s="7"/>
      <c r="B32" s="13"/>
      <c r="C32" s="13"/>
      <c r="D32" s="13"/>
      <c r="E32" s="4"/>
      <c r="F32" s="4"/>
      <c r="G32" s="15"/>
      <c r="H32" s="15"/>
    </row>
    <row r="33" spans="1:14" ht="14.1" customHeight="1" x14ac:dyDescent="0.2">
      <c r="A33" s="7" t="s">
        <v>462</v>
      </c>
      <c r="B33" s="13">
        <v>4389.7</v>
      </c>
      <c r="C33" s="13">
        <v>4023.2</v>
      </c>
      <c r="D33" s="13">
        <v>3743.9</v>
      </c>
      <c r="E33" s="165">
        <v>2944</v>
      </c>
      <c r="F33" s="165">
        <v>2968</v>
      </c>
      <c r="G33" s="13"/>
      <c r="H33" s="13">
        <v>3009.2</v>
      </c>
      <c r="I33" s="92"/>
      <c r="J33" s="93"/>
      <c r="K33" s="93"/>
      <c r="L33" s="93"/>
      <c r="M33" s="92"/>
      <c r="N33" s="92"/>
    </row>
    <row r="34" spans="1:14" ht="14.1" customHeight="1" x14ac:dyDescent="0.2">
      <c r="A34" s="7" t="s">
        <v>454</v>
      </c>
      <c r="B34" s="13">
        <v>27.4</v>
      </c>
      <c r="C34" s="13">
        <v>25.4</v>
      </c>
      <c r="D34" s="13">
        <v>23.9</v>
      </c>
      <c r="E34" s="166">
        <v>18.8</v>
      </c>
      <c r="F34" s="165">
        <v>19.453319007342543</v>
      </c>
      <c r="G34" s="165"/>
      <c r="H34" s="165">
        <v>19.251747273188702</v>
      </c>
      <c r="L34" s="24"/>
    </row>
    <row r="35" spans="1:14" ht="14.1" customHeight="1" x14ac:dyDescent="0.2">
      <c r="A35" s="7" t="s">
        <v>264</v>
      </c>
      <c r="B35" s="13">
        <v>2.98</v>
      </c>
      <c r="C35" s="13">
        <v>6.02</v>
      </c>
      <c r="D35" s="13">
        <v>2.02</v>
      </c>
      <c r="E35" s="13">
        <v>7.27</v>
      </c>
      <c r="F35" s="165">
        <v>2.17</v>
      </c>
      <c r="G35" s="165"/>
      <c r="H35" s="165">
        <v>3.33</v>
      </c>
    </row>
    <row r="36" spans="1:14" ht="14.1" customHeight="1" x14ac:dyDescent="0.2">
      <c r="A36" s="7" t="s">
        <v>425</v>
      </c>
      <c r="B36" s="35">
        <v>1.86</v>
      </c>
      <c r="C36" s="35">
        <v>3.81</v>
      </c>
      <c r="D36" s="35">
        <v>1.29</v>
      </c>
      <c r="E36" s="166">
        <v>4.6399999999999997</v>
      </c>
      <c r="F36" s="165">
        <v>1.42</v>
      </c>
      <c r="G36" s="165"/>
      <c r="H36" s="165">
        <v>2.13</v>
      </c>
    </row>
    <row r="37" spans="1:14" ht="14.1" customHeight="1" x14ac:dyDescent="0.2">
      <c r="A37" s="19"/>
      <c r="B37" s="20"/>
      <c r="C37" s="20"/>
      <c r="D37" s="20"/>
      <c r="E37" s="21"/>
      <c r="F37" s="20"/>
      <c r="G37" s="62"/>
      <c r="H37" s="62"/>
      <c r="J37" s="151"/>
      <c r="K37" s="152"/>
      <c r="L37" s="153"/>
    </row>
    <row r="38" spans="1:14" ht="14.1" customHeight="1" x14ac:dyDescent="0.2">
      <c r="A38" s="22" t="s">
        <v>439</v>
      </c>
      <c r="B38" s="23"/>
      <c r="C38" s="23"/>
      <c r="D38" s="23"/>
      <c r="E38" s="23"/>
      <c r="F38" s="23"/>
      <c r="G38" s="63"/>
      <c r="H38" s="63"/>
    </row>
    <row r="39" spans="1:14" ht="14.1" customHeight="1" x14ac:dyDescent="0.2">
      <c r="A39" s="26"/>
      <c r="B39" s="13"/>
      <c r="C39" s="13"/>
      <c r="D39" s="13"/>
      <c r="E39" s="13"/>
      <c r="F39" s="13"/>
      <c r="G39" s="15"/>
      <c r="H39" s="15"/>
    </row>
    <row r="40" spans="1:14" ht="14.1" customHeight="1" x14ac:dyDescent="0.2"/>
    <row r="41" spans="1:14" ht="14.1" customHeight="1" x14ac:dyDescent="0.2">
      <c r="A41" s="26"/>
      <c r="B41" s="13"/>
      <c r="C41" s="13"/>
      <c r="D41" s="13"/>
      <c r="E41" s="13"/>
      <c r="F41" s="13"/>
      <c r="G41" s="15"/>
      <c r="H41" s="15"/>
    </row>
    <row r="42" spans="1:14" ht="14.1" customHeight="1" x14ac:dyDescent="0.2">
      <c r="A42" s="6" t="s">
        <v>396</v>
      </c>
      <c r="B42" s="4"/>
      <c r="C42" s="4"/>
      <c r="D42" s="4"/>
      <c r="E42" s="4"/>
      <c r="G42" s="4"/>
      <c r="H42" s="4"/>
    </row>
    <row r="43" spans="1:14" ht="14.1" customHeight="1" x14ac:dyDescent="0.2">
      <c r="A43" s="6"/>
      <c r="B43" s="4"/>
      <c r="C43" s="4"/>
      <c r="D43" s="4"/>
      <c r="E43" s="4"/>
      <c r="G43" s="4"/>
      <c r="H43" s="4"/>
    </row>
    <row r="44" spans="1:14" ht="14.1" customHeight="1" x14ac:dyDescent="0.2">
      <c r="A44" s="8"/>
      <c r="B44" s="9" t="s">
        <v>28</v>
      </c>
      <c r="C44" s="9"/>
      <c r="D44" s="9"/>
      <c r="E44" s="9"/>
      <c r="F44" s="9"/>
      <c r="G44" s="9"/>
      <c r="H44" s="9" t="s">
        <v>29</v>
      </c>
    </row>
    <row r="45" spans="1:14" ht="14.1" customHeight="1" x14ac:dyDescent="0.2">
      <c r="A45" s="10"/>
      <c r="B45" s="59">
        <v>2009</v>
      </c>
      <c r="C45" s="59">
        <v>2010</v>
      </c>
      <c r="D45" s="59">
        <v>2011</v>
      </c>
      <c r="E45" s="59">
        <v>2012</v>
      </c>
      <c r="F45" s="59">
        <v>2013</v>
      </c>
      <c r="G45" s="12"/>
      <c r="H45" s="59">
        <v>2013</v>
      </c>
    </row>
    <row r="46" spans="1:14" ht="14.1" customHeight="1" x14ac:dyDescent="0.2">
      <c r="A46" s="7"/>
      <c r="B46" s="13"/>
      <c r="C46" s="13"/>
      <c r="D46" s="13"/>
      <c r="E46" s="4"/>
      <c r="F46" s="4"/>
      <c r="G46" s="15"/>
      <c r="H46" s="15"/>
    </row>
    <row r="47" spans="1:14" ht="14.1" customHeight="1" x14ac:dyDescent="0.2">
      <c r="A47" s="14" t="s">
        <v>177</v>
      </c>
      <c r="B47" s="15">
        <v>274</v>
      </c>
      <c r="C47" s="15">
        <v>291</v>
      </c>
      <c r="D47" s="15">
        <v>240</v>
      </c>
      <c r="E47" s="94">
        <v>182</v>
      </c>
      <c r="F47" s="94">
        <v>218</v>
      </c>
      <c r="G47" s="15"/>
      <c r="H47" s="94">
        <v>16901</v>
      </c>
      <c r="I47" s="132"/>
      <c r="K47" s="164"/>
    </row>
    <row r="48" spans="1:14" ht="14.1" customHeight="1" x14ac:dyDescent="0.2">
      <c r="A48" s="54" t="s">
        <v>265</v>
      </c>
      <c r="B48" s="15">
        <v>113</v>
      </c>
      <c r="C48" s="15">
        <v>102</v>
      </c>
      <c r="D48" s="15">
        <v>76</v>
      </c>
      <c r="E48" s="94">
        <v>67</v>
      </c>
      <c r="F48" s="94">
        <v>69</v>
      </c>
      <c r="G48" s="15"/>
      <c r="H48" s="15">
        <v>7633</v>
      </c>
      <c r="I48" s="132"/>
      <c r="K48" s="164"/>
    </row>
    <row r="49" spans="1:11" ht="14.1" customHeight="1" x14ac:dyDescent="0.2">
      <c r="A49" s="54" t="s">
        <v>266</v>
      </c>
      <c r="B49" s="28">
        <v>161</v>
      </c>
      <c r="C49" s="28">
        <v>189</v>
      </c>
      <c r="D49" s="28">
        <v>164</v>
      </c>
      <c r="E49" s="28">
        <v>115</v>
      </c>
      <c r="F49" s="28">
        <v>149</v>
      </c>
      <c r="G49" s="28"/>
      <c r="H49" s="28">
        <v>9268</v>
      </c>
      <c r="I49" s="132"/>
      <c r="K49" s="164"/>
    </row>
    <row r="50" spans="1:11" ht="14.1" customHeight="1" x14ac:dyDescent="0.2">
      <c r="A50" s="7"/>
      <c r="B50" s="28"/>
      <c r="C50" s="28"/>
      <c r="D50" s="28"/>
      <c r="E50" s="28"/>
      <c r="F50" s="28"/>
      <c r="G50" s="28"/>
      <c r="H50" s="28"/>
    </row>
    <row r="51" spans="1:11" ht="14.1" customHeight="1" x14ac:dyDescent="0.2">
      <c r="A51" s="22" t="s">
        <v>487</v>
      </c>
      <c r="B51" s="23"/>
      <c r="C51" s="23"/>
      <c r="D51" s="23"/>
      <c r="E51" s="23"/>
      <c r="F51" s="23"/>
      <c r="G51" s="63"/>
      <c r="H51" s="63"/>
    </row>
    <row r="52" spans="1:11" ht="14.1" customHeight="1" x14ac:dyDescent="0.2"/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21"/>
  <sheetViews>
    <sheetView zoomScaleNormal="100" workbookViewId="0"/>
  </sheetViews>
  <sheetFormatPr baseColWidth="10" defaultRowHeight="12.75" x14ac:dyDescent="0.2"/>
  <cols>
    <col min="1" max="1" width="34.85546875" style="5" customWidth="1"/>
    <col min="2" max="2" width="9.7109375" style="5" customWidth="1"/>
    <col min="3" max="6" width="8.7109375" style="5" customWidth="1"/>
    <col min="7" max="7" width="3.140625" style="5" customWidth="1"/>
    <col min="8" max="8" width="9.285156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398</v>
      </c>
      <c r="B3" s="4"/>
      <c r="C3" s="4"/>
      <c r="D3" s="4"/>
      <c r="E3" s="4"/>
      <c r="F3" s="4"/>
      <c r="G3" s="4"/>
      <c r="H3" s="4"/>
    </row>
    <row r="4" spans="1:20" ht="14.1" customHeight="1" x14ac:dyDescent="0.2">
      <c r="A4" s="6" t="s">
        <v>356</v>
      </c>
      <c r="B4" s="4"/>
      <c r="C4" s="4"/>
      <c r="D4" s="4"/>
      <c r="E4" s="4"/>
      <c r="F4" s="4"/>
      <c r="G4" s="4"/>
      <c r="H4" s="4"/>
    </row>
    <row r="5" spans="1:20" ht="14.1" customHeight="1" x14ac:dyDescent="0.2">
      <c r="A5" s="6"/>
      <c r="B5" s="4"/>
      <c r="C5" s="4"/>
      <c r="D5" s="4"/>
      <c r="E5" s="4"/>
      <c r="F5" s="4"/>
      <c r="G5" s="4"/>
      <c r="H5" s="4"/>
    </row>
    <row r="6" spans="1:20" ht="14.1" customHeight="1" x14ac:dyDescent="0.2">
      <c r="A6" s="8"/>
      <c r="B6" s="9" t="s">
        <v>28</v>
      </c>
      <c r="C6" s="9"/>
      <c r="D6" s="9"/>
      <c r="E6" s="9"/>
      <c r="F6" s="9"/>
      <c r="G6" s="9"/>
      <c r="H6" s="9" t="s">
        <v>29</v>
      </c>
    </row>
    <row r="7" spans="1:20" ht="14.1" customHeight="1" x14ac:dyDescent="0.2">
      <c r="A7" s="10"/>
      <c r="B7" s="59">
        <v>2009</v>
      </c>
      <c r="C7" s="59">
        <v>2010</v>
      </c>
      <c r="D7" s="59">
        <v>2011</v>
      </c>
      <c r="E7" s="59">
        <v>2012</v>
      </c>
      <c r="F7" s="59">
        <v>2013</v>
      </c>
      <c r="G7" s="34"/>
      <c r="H7" s="11">
        <v>2013</v>
      </c>
    </row>
    <row r="8" spans="1:20" ht="14.1" customHeight="1" x14ac:dyDescent="0.2">
      <c r="A8" s="7"/>
      <c r="B8" s="13"/>
      <c r="C8" s="13"/>
      <c r="D8" s="13"/>
      <c r="E8" s="13"/>
      <c r="F8" s="13"/>
      <c r="G8" s="15"/>
      <c r="H8" s="15"/>
    </row>
    <row r="9" spans="1:20" ht="14.1" customHeight="1" x14ac:dyDescent="0.2">
      <c r="A9" s="14" t="s">
        <v>341</v>
      </c>
      <c r="B9" s="13"/>
      <c r="C9" s="13"/>
      <c r="D9" s="13"/>
      <c r="E9" s="13"/>
      <c r="F9" s="13"/>
      <c r="G9" s="15"/>
      <c r="H9" s="15"/>
    </row>
    <row r="10" spans="1:20" ht="14.1" customHeight="1" x14ac:dyDescent="0.2">
      <c r="A10" s="7" t="s">
        <v>426</v>
      </c>
      <c r="B10" s="15">
        <v>2256</v>
      </c>
      <c r="C10" s="15">
        <v>2175</v>
      </c>
      <c r="D10" s="15">
        <v>2075</v>
      </c>
      <c r="E10" s="15">
        <v>1688</v>
      </c>
      <c r="F10" s="15">
        <v>1760</v>
      </c>
      <c r="G10" s="15"/>
      <c r="H10" s="15">
        <v>305035</v>
      </c>
    </row>
    <row r="11" spans="1:20" ht="14.1" customHeight="1" x14ac:dyDescent="0.2">
      <c r="A11" s="7" t="s">
        <v>427</v>
      </c>
      <c r="B11" s="15">
        <v>741</v>
      </c>
      <c r="C11" s="15">
        <v>684</v>
      </c>
      <c r="D11" s="15">
        <v>692</v>
      </c>
      <c r="E11" s="15">
        <v>619</v>
      </c>
      <c r="F11" s="15">
        <v>624</v>
      </c>
      <c r="G11" s="15"/>
      <c r="H11" s="15">
        <v>84250</v>
      </c>
    </row>
    <row r="12" spans="1:20" ht="14.1" customHeight="1" x14ac:dyDescent="0.2">
      <c r="A12" s="7" t="s">
        <v>428</v>
      </c>
      <c r="B12" s="15">
        <v>353</v>
      </c>
      <c r="C12" s="15">
        <v>366</v>
      </c>
      <c r="D12" s="15">
        <v>342</v>
      </c>
      <c r="E12" s="15">
        <v>283</v>
      </c>
      <c r="F12" s="15">
        <v>293</v>
      </c>
      <c r="G12" s="15"/>
      <c r="H12" s="15">
        <v>42119</v>
      </c>
    </row>
    <row r="13" spans="1:20" ht="14.1" customHeight="1" x14ac:dyDescent="0.2">
      <c r="B13" s="13"/>
      <c r="C13" s="13"/>
      <c r="D13" s="13"/>
      <c r="E13" s="13"/>
      <c r="F13" s="13"/>
      <c r="G13" s="15"/>
      <c r="H13" s="15"/>
    </row>
    <row r="14" spans="1:20" ht="14.1" customHeight="1" x14ac:dyDescent="0.2">
      <c r="A14" s="14" t="s">
        <v>455</v>
      </c>
      <c r="B14" s="13"/>
      <c r="C14" s="13"/>
      <c r="D14" s="13"/>
      <c r="E14" s="13"/>
      <c r="F14" s="13"/>
      <c r="G14" s="15"/>
      <c r="H14" s="15"/>
    </row>
    <row r="15" spans="1:20" ht="14.1" customHeight="1" x14ac:dyDescent="0.2">
      <c r="A15" s="7" t="s">
        <v>426</v>
      </c>
      <c r="B15" s="91">
        <v>21.51</v>
      </c>
      <c r="C15" s="91">
        <v>21.09</v>
      </c>
      <c r="D15" s="91">
        <v>20.72</v>
      </c>
      <c r="E15" s="91">
        <v>16.96</v>
      </c>
      <c r="F15" s="91">
        <v>18.43</v>
      </c>
      <c r="G15" s="91"/>
      <c r="H15" s="91">
        <v>21.25</v>
      </c>
    </row>
    <row r="16" spans="1:20" ht="14.1" customHeight="1" x14ac:dyDescent="0.2">
      <c r="A16" s="7" t="s">
        <v>427</v>
      </c>
      <c r="B16" s="91">
        <v>26</v>
      </c>
      <c r="C16" s="91">
        <v>24.49</v>
      </c>
      <c r="D16" s="91">
        <v>24.85</v>
      </c>
      <c r="E16" s="91">
        <v>23.98</v>
      </c>
      <c r="F16" s="91">
        <v>23.93</v>
      </c>
      <c r="G16" s="91"/>
      <c r="H16" s="91">
        <v>27.85</v>
      </c>
    </row>
    <row r="17" spans="1:14" ht="14.1" customHeight="1" x14ac:dyDescent="0.2">
      <c r="A17" s="7" t="s">
        <v>428</v>
      </c>
      <c r="B17" s="91">
        <v>3.53</v>
      </c>
      <c r="C17" s="91">
        <v>3.64</v>
      </c>
      <c r="D17" s="91">
        <v>3.5</v>
      </c>
      <c r="E17" s="91">
        <v>2.87</v>
      </c>
      <c r="F17" s="91">
        <v>3.04</v>
      </c>
      <c r="G17" s="91"/>
      <c r="H17" s="91">
        <v>3.06</v>
      </c>
      <c r="I17" s="92"/>
      <c r="J17" s="93"/>
      <c r="K17" s="93"/>
      <c r="L17" s="93"/>
      <c r="M17" s="92"/>
      <c r="N17" s="92"/>
    </row>
    <row r="18" spans="1:14" ht="14.1" customHeight="1" x14ac:dyDescent="0.2">
      <c r="A18" s="19"/>
      <c r="B18" s="20"/>
      <c r="C18" s="20"/>
      <c r="D18" s="20"/>
      <c r="E18" s="20"/>
      <c r="F18" s="20"/>
      <c r="G18" s="62"/>
      <c r="H18" s="62"/>
    </row>
    <row r="19" spans="1:14" ht="14.1" customHeight="1" x14ac:dyDescent="0.2">
      <c r="A19" s="22" t="s">
        <v>339</v>
      </c>
      <c r="B19" s="23"/>
      <c r="C19" s="23"/>
      <c r="D19" s="23"/>
      <c r="E19" s="23"/>
      <c r="F19" s="23"/>
      <c r="G19" s="63"/>
      <c r="H19" s="63"/>
    </row>
    <row r="20" spans="1:14" ht="14.1" customHeight="1" x14ac:dyDescent="0.2">
      <c r="A20" s="68" t="s">
        <v>488</v>
      </c>
    </row>
    <row r="21" spans="1:14" ht="9.9499999999999993" customHeight="1" x14ac:dyDescent="0.2">
      <c r="A21" s="97" t="s">
        <v>489</v>
      </c>
    </row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249977111117893"/>
  </sheetPr>
  <dimension ref="A1:T63"/>
  <sheetViews>
    <sheetView zoomScaleNormal="100" workbookViewId="0"/>
  </sheetViews>
  <sheetFormatPr baseColWidth="10" defaultRowHeight="12.75" x14ac:dyDescent="0.2"/>
  <cols>
    <col min="1" max="1" width="35.42578125" style="5" customWidth="1"/>
    <col min="2" max="6" width="9" style="5" customWidth="1"/>
    <col min="7" max="7" width="2.7109375" style="5" customWidth="1"/>
    <col min="8" max="8" width="8.85546875" style="5" customWidth="1"/>
    <col min="9" max="9" width="4.42578125" style="5" customWidth="1"/>
    <col min="10" max="10" width="5.5703125" style="24" customWidth="1"/>
    <col min="11" max="11" width="11.42578125" style="5"/>
    <col min="12" max="13" width="8.7109375" style="5" customWidth="1"/>
    <col min="14" max="16" width="11.42578125" style="5"/>
    <col min="17" max="17" width="12.85546875" style="5" customWidth="1"/>
    <col min="18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J1" s="3"/>
      <c r="K1" s="203" t="s">
        <v>526</v>
      </c>
      <c r="L1" s="3"/>
      <c r="M1" s="3"/>
      <c r="N1" s="3"/>
      <c r="O1" s="3"/>
      <c r="P1" s="3"/>
      <c r="Q1" s="3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4"/>
      <c r="S2" s="4"/>
      <c r="T2" s="4"/>
    </row>
    <row r="3" spans="1:20" ht="14.1" customHeight="1" x14ac:dyDescent="0.2">
      <c r="A3" s="6" t="s">
        <v>464</v>
      </c>
      <c r="B3" s="4"/>
      <c r="C3" s="4"/>
      <c r="D3" s="4"/>
      <c r="E3" s="4"/>
      <c r="F3" s="4"/>
      <c r="G3" s="4"/>
      <c r="H3" s="4"/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B4" s="4"/>
      <c r="C4" s="4"/>
      <c r="D4" s="4"/>
      <c r="E4" s="4"/>
      <c r="F4" s="4"/>
      <c r="G4" s="4"/>
      <c r="H4" s="4"/>
      <c r="I4" s="4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502</v>
      </c>
      <c r="B5" s="4"/>
      <c r="C5" s="4"/>
      <c r="D5" s="4"/>
      <c r="E5" s="4"/>
      <c r="F5" s="4"/>
      <c r="G5" s="4"/>
      <c r="H5" s="4"/>
      <c r="I5" s="4"/>
      <c r="J5" s="3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6"/>
      <c r="B6" s="4"/>
      <c r="C6" s="4"/>
      <c r="D6" s="4"/>
      <c r="E6" s="4"/>
      <c r="F6" s="4"/>
      <c r="G6" s="4"/>
      <c r="H6" s="4"/>
      <c r="I6" s="7"/>
      <c r="J6" s="3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30" t="s">
        <v>219</v>
      </c>
      <c r="B7" s="4"/>
      <c r="C7" s="4"/>
      <c r="D7" s="4"/>
      <c r="E7" s="4"/>
      <c r="F7" s="4"/>
      <c r="G7" s="4"/>
      <c r="H7" s="4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3"/>
      <c r="B8" s="7"/>
      <c r="C8" s="7"/>
      <c r="D8" s="7"/>
      <c r="E8" s="7"/>
      <c r="F8" s="7"/>
      <c r="G8" s="7"/>
      <c r="H8" s="7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8"/>
      <c r="B9" s="9" t="s">
        <v>28</v>
      </c>
      <c r="C9" s="9"/>
      <c r="D9" s="9"/>
      <c r="E9" s="9"/>
      <c r="F9" s="9"/>
      <c r="G9" s="9"/>
      <c r="H9" s="9" t="s">
        <v>29</v>
      </c>
      <c r="I9" s="13"/>
      <c r="J9" s="3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0"/>
      <c r="B10" s="11">
        <v>2009</v>
      </c>
      <c r="C10" s="11">
        <v>2010</v>
      </c>
      <c r="D10" s="11">
        <v>2011</v>
      </c>
      <c r="E10" s="11">
        <v>2012</v>
      </c>
      <c r="F10" s="11">
        <v>2013</v>
      </c>
      <c r="G10" s="12"/>
      <c r="H10" s="11">
        <v>2013</v>
      </c>
      <c r="I10" s="37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/>
      <c r="B11" s="13"/>
      <c r="C11" s="13"/>
      <c r="D11" s="13"/>
      <c r="E11" s="13"/>
      <c r="F11" s="13"/>
      <c r="G11" s="13"/>
      <c r="H11" s="13"/>
      <c r="I11" s="37"/>
      <c r="J11" s="3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27" t="s">
        <v>85</v>
      </c>
      <c r="B12" s="13">
        <f>SUM(B16,B31)</f>
        <v>267.7</v>
      </c>
      <c r="C12" s="13">
        <f t="shared" ref="C12:H12" si="0">SUM(C16,C31)</f>
        <v>267.5</v>
      </c>
      <c r="D12" s="13">
        <f t="shared" si="0"/>
        <v>267.2</v>
      </c>
      <c r="E12" s="13">
        <f t="shared" si="0"/>
        <v>264.89999999999998</v>
      </c>
      <c r="F12" s="13">
        <f t="shared" si="0"/>
        <v>260.7</v>
      </c>
      <c r="G12" s="13"/>
      <c r="H12" s="13">
        <f t="shared" si="0"/>
        <v>38543.199999999997</v>
      </c>
      <c r="I12" s="37"/>
      <c r="J12" s="3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7" t="s">
        <v>46</v>
      </c>
      <c r="B13" s="13">
        <f t="shared" ref="B13:H13" si="1">SUM(B17,B32)</f>
        <v>134.30000000000001</v>
      </c>
      <c r="C13" s="13">
        <f t="shared" si="1"/>
        <v>133.69999999999999</v>
      </c>
      <c r="D13" s="13">
        <f t="shared" si="1"/>
        <v>133.1</v>
      </c>
      <c r="E13" s="13">
        <f t="shared" si="1"/>
        <v>131.30000000000001</v>
      </c>
      <c r="F13" s="13">
        <f t="shared" si="1"/>
        <v>128.4</v>
      </c>
      <c r="G13" s="13"/>
      <c r="H13" s="13">
        <f t="shared" si="1"/>
        <v>18796.5</v>
      </c>
      <c r="I13" s="37"/>
      <c r="J13" s="3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17" t="s">
        <v>26</v>
      </c>
      <c r="B14" s="13">
        <f t="shared" ref="B14:H14" si="2">SUM(B18,B33)</f>
        <v>133.39999999999998</v>
      </c>
      <c r="C14" s="13">
        <f t="shared" si="2"/>
        <v>133.80000000000001</v>
      </c>
      <c r="D14" s="13">
        <f t="shared" si="2"/>
        <v>134.1</v>
      </c>
      <c r="E14" s="13">
        <f t="shared" si="2"/>
        <v>133.69999999999999</v>
      </c>
      <c r="F14" s="13">
        <f t="shared" si="2"/>
        <v>132.19999999999999</v>
      </c>
      <c r="G14" s="13"/>
      <c r="H14" s="13">
        <f t="shared" si="2"/>
        <v>19746.599999999999</v>
      </c>
      <c r="I14" s="37"/>
      <c r="J14" s="3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7"/>
      <c r="B15" s="13"/>
      <c r="C15" s="13"/>
      <c r="D15" s="13"/>
      <c r="E15" s="13"/>
      <c r="F15" s="13"/>
      <c r="G15" s="13"/>
      <c r="H15" s="13"/>
      <c r="I15" s="37"/>
      <c r="J15" s="3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38" t="s">
        <v>23</v>
      </c>
      <c r="B16" s="13">
        <v>161.9</v>
      </c>
      <c r="C16" s="13">
        <v>159.5</v>
      </c>
      <c r="D16" s="13">
        <v>161.5</v>
      </c>
      <c r="E16" s="13">
        <v>156.1</v>
      </c>
      <c r="F16" s="13">
        <v>157.4</v>
      </c>
      <c r="G16" s="13"/>
      <c r="H16" s="13">
        <v>23070.9</v>
      </c>
      <c r="I16" s="37"/>
      <c r="J16" s="3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7" t="s">
        <v>46</v>
      </c>
      <c r="B17" s="13">
        <v>92.7</v>
      </c>
      <c r="C17" s="13">
        <v>90.7</v>
      </c>
      <c r="D17" s="13">
        <v>89.3</v>
      </c>
      <c r="E17" s="13">
        <v>86.3</v>
      </c>
      <c r="F17" s="13">
        <v>84.3</v>
      </c>
      <c r="G17" s="13"/>
      <c r="H17" s="13">
        <v>12415.6</v>
      </c>
      <c r="I17" s="37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17" t="s">
        <v>26</v>
      </c>
      <c r="B18" s="13">
        <v>69.3</v>
      </c>
      <c r="C18" s="13">
        <v>68.8</v>
      </c>
      <c r="D18" s="13">
        <v>72.2</v>
      </c>
      <c r="E18" s="13">
        <v>69.8</v>
      </c>
      <c r="F18" s="13">
        <v>73</v>
      </c>
      <c r="G18" s="13"/>
      <c r="H18" s="13">
        <v>10655.2</v>
      </c>
      <c r="I18" s="37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27"/>
      <c r="B19" s="13"/>
      <c r="C19" s="13"/>
      <c r="D19" s="13"/>
      <c r="E19" s="13"/>
      <c r="F19" s="13"/>
      <c r="G19" s="13"/>
      <c r="H19" s="13"/>
      <c r="I19" s="37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38" t="s">
        <v>129</v>
      </c>
      <c r="B20" s="13">
        <v>139.6</v>
      </c>
      <c r="C20" s="13">
        <v>134.69999999999999</v>
      </c>
      <c r="D20" s="13">
        <v>131.4</v>
      </c>
      <c r="E20" s="13">
        <v>126.7</v>
      </c>
      <c r="F20" s="13">
        <v>125.5</v>
      </c>
      <c r="G20" s="13"/>
      <c r="H20" s="13">
        <v>17135.2</v>
      </c>
      <c r="I20" s="37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7" t="s">
        <v>46</v>
      </c>
      <c r="B21" s="13">
        <v>80.400000000000006</v>
      </c>
      <c r="C21" s="13">
        <v>77.8</v>
      </c>
      <c r="D21" s="13">
        <v>73.7</v>
      </c>
      <c r="E21" s="13">
        <v>70.3</v>
      </c>
      <c r="F21" s="13">
        <v>69.2</v>
      </c>
      <c r="G21" s="13"/>
      <c r="H21" s="13">
        <v>9306.7999999999993</v>
      </c>
      <c r="I21" s="37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7" t="s">
        <v>26</v>
      </c>
      <c r="B22" s="13">
        <v>59.2</v>
      </c>
      <c r="C22" s="13">
        <v>56.9</v>
      </c>
      <c r="D22" s="13">
        <v>57.8</v>
      </c>
      <c r="E22" s="13">
        <v>56.4</v>
      </c>
      <c r="F22" s="13">
        <v>56.3</v>
      </c>
      <c r="G22" s="13"/>
      <c r="H22" s="13">
        <v>7828.4</v>
      </c>
      <c r="I22" s="37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17"/>
      <c r="B23" s="13"/>
      <c r="C23" s="13"/>
      <c r="D23" s="13"/>
      <c r="E23" s="13"/>
      <c r="F23" s="13"/>
      <c r="G23" s="37"/>
      <c r="H23" s="13"/>
      <c r="I23" s="37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38" t="s">
        <v>67</v>
      </c>
      <c r="B24" s="13">
        <f>B16-B20</f>
        <v>22.300000000000011</v>
      </c>
      <c r="C24" s="13">
        <f t="shared" ref="C24:H24" si="3">C16-C20</f>
        <v>24.800000000000011</v>
      </c>
      <c r="D24" s="13">
        <f t="shared" si="3"/>
        <v>30.099999999999994</v>
      </c>
      <c r="E24" s="13">
        <f t="shared" si="3"/>
        <v>29.399999999999991</v>
      </c>
      <c r="F24" s="13">
        <f t="shared" si="3"/>
        <v>31.900000000000006</v>
      </c>
      <c r="G24" s="13"/>
      <c r="H24" s="13">
        <f t="shared" si="3"/>
        <v>5935.7000000000007</v>
      </c>
      <c r="I24" s="37"/>
      <c r="J24" s="3"/>
      <c r="K24" s="4"/>
      <c r="L24" s="4" t="s">
        <v>527</v>
      </c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17" t="s">
        <v>46</v>
      </c>
      <c r="B25" s="13">
        <f t="shared" ref="B25:H25" si="4">B17-B21</f>
        <v>12.299999999999997</v>
      </c>
      <c r="C25" s="13">
        <f t="shared" si="4"/>
        <v>12.900000000000006</v>
      </c>
      <c r="D25" s="13">
        <f t="shared" si="4"/>
        <v>15.599999999999994</v>
      </c>
      <c r="E25" s="13">
        <f t="shared" si="4"/>
        <v>16</v>
      </c>
      <c r="F25" s="13">
        <f t="shared" si="4"/>
        <v>15.099999999999994</v>
      </c>
      <c r="G25" s="13"/>
      <c r="H25" s="13">
        <f t="shared" si="4"/>
        <v>3108.8000000000011</v>
      </c>
      <c r="I25" s="37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25" t="s">
        <v>26</v>
      </c>
      <c r="B26" s="13">
        <f t="shared" ref="B26:H26" si="5">B18-B22</f>
        <v>10.099999999999994</v>
      </c>
      <c r="C26" s="13">
        <f t="shared" si="5"/>
        <v>11.899999999999999</v>
      </c>
      <c r="D26" s="13">
        <f t="shared" si="5"/>
        <v>14.400000000000006</v>
      </c>
      <c r="E26" s="13">
        <f t="shared" si="5"/>
        <v>13.399999999999999</v>
      </c>
      <c r="F26" s="13">
        <f t="shared" si="5"/>
        <v>16.700000000000003</v>
      </c>
      <c r="G26" s="13"/>
      <c r="H26" s="13">
        <f t="shared" si="5"/>
        <v>2826.8000000000011</v>
      </c>
      <c r="I26" s="37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17"/>
      <c r="B27" s="13"/>
      <c r="C27" s="13"/>
      <c r="D27" s="13"/>
      <c r="E27" s="13"/>
      <c r="F27" s="13"/>
      <c r="G27" s="37"/>
      <c r="H27" s="13"/>
      <c r="I27" s="37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17" t="s">
        <v>334</v>
      </c>
      <c r="B28" s="13">
        <v>9.9</v>
      </c>
      <c r="C28" s="13">
        <v>11.3</v>
      </c>
      <c r="D28" s="13">
        <v>15.8</v>
      </c>
      <c r="E28" s="13">
        <v>14.4</v>
      </c>
      <c r="F28" s="13">
        <v>17.600000000000001</v>
      </c>
      <c r="G28" s="13"/>
      <c r="H28" s="13">
        <v>3537.7</v>
      </c>
      <c r="I28" s="37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17" t="s">
        <v>335</v>
      </c>
      <c r="B29" s="13">
        <f>B24-B28</f>
        <v>12.400000000000011</v>
      </c>
      <c r="C29" s="13">
        <f t="shared" ref="C29:H29" si="6">C24-C28</f>
        <v>13.500000000000011</v>
      </c>
      <c r="D29" s="13">
        <f t="shared" si="6"/>
        <v>14.299999999999994</v>
      </c>
      <c r="E29" s="13">
        <f t="shared" si="6"/>
        <v>14.999999999999991</v>
      </c>
      <c r="F29" s="13">
        <f t="shared" si="6"/>
        <v>14.300000000000004</v>
      </c>
      <c r="G29" s="13"/>
      <c r="H29" s="13">
        <f t="shared" si="6"/>
        <v>2398.0000000000009</v>
      </c>
      <c r="I29" s="37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 x14ac:dyDescent="0.2">
      <c r="A30" s="17"/>
      <c r="B30" s="13"/>
      <c r="C30" s="13"/>
      <c r="D30" s="13"/>
      <c r="E30" s="37"/>
      <c r="F30" s="37"/>
      <c r="G30" s="37"/>
      <c r="H30" s="37"/>
      <c r="I30" s="37"/>
      <c r="J30" s="39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 x14ac:dyDescent="0.2">
      <c r="A31" s="38" t="s">
        <v>16</v>
      </c>
      <c r="B31" s="13">
        <v>105.8</v>
      </c>
      <c r="C31" s="13">
        <v>108</v>
      </c>
      <c r="D31" s="13">
        <v>105.7</v>
      </c>
      <c r="E31" s="13">
        <v>108.8</v>
      </c>
      <c r="F31" s="13">
        <v>103.3</v>
      </c>
      <c r="G31" s="37"/>
      <c r="H31" s="13">
        <v>15472.3</v>
      </c>
      <c r="I31" s="37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4.1" customHeight="1" x14ac:dyDescent="0.2">
      <c r="A32" s="17" t="s">
        <v>46</v>
      </c>
      <c r="B32" s="13">
        <v>41.6</v>
      </c>
      <c r="C32" s="13">
        <v>43</v>
      </c>
      <c r="D32" s="13">
        <v>43.8</v>
      </c>
      <c r="E32" s="13">
        <v>45</v>
      </c>
      <c r="F32" s="13">
        <v>44.1</v>
      </c>
      <c r="G32" s="37"/>
      <c r="H32" s="13">
        <v>6380.9</v>
      </c>
      <c r="I32" s="13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4.1" customHeight="1" x14ac:dyDescent="0.2">
      <c r="A33" s="17" t="s">
        <v>26</v>
      </c>
      <c r="B33" s="13">
        <v>64.099999999999994</v>
      </c>
      <c r="C33" s="13">
        <v>65</v>
      </c>
      <c r="D33" s="13">
        <v>61.9</v>
      </c>
      <c r="E33" s="13">
        <v>63.9</v>
      </c>
      <c r="F33" s="13">
        <v>59.2</v>
      </c>
      <c r="G33" s="37"/>
      <c r="H33" s="13">
        <v>9091.4</v>
      </c>
      <c r="I33" s="13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4.1" customHeight="1" x14ac:dyDescent="0.2">
      <c r="A34" s="19"/>
      <c r="B34" s="20"/>
      <c r="C34" s="20"/>
      <c r="D34" s="20"/>
      <c r="E34" s="20"/>
      <c r="F34" s="20"/>
      <c r="G34" s="20"/>
      <c r="H34" s="20"/>
      <c r="I34" s="13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4.1" customHeight="1" x14ac:dyDescent="0.2">
      <c r="A35" s="22" t="s">
        <v>470</v>
      </c>
      <c r="B35" s="23"/>
      <c r="C35" s="23"/>
      <c r="D35" s="23"/>
      <c r="E35" s="23"/>
      <c r="F35" s="23"/>
      <c r="G35" s="23"/>
      <c r="H35" s="23"/>
      <c r="I35" s="13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4.1" customHeight="1" x14ac:dyDescent="0.2">
      <c r="A36" s="26" t="s">
        <v>501</v>
      </c>
      <c r="B36" s="4"/>
      <c r="C36" s="4"/>
      <c r="D36" s="4"/>
      <c r="E36" s="4"/>
      <c r="F36" s="4"/>
      <c r="G36" s="4"/>
      <c r="H36" s="4"/>
      <c r="I36" s="13"/>
      <c r="J36" s="3"/>
      <c r="O36" s="4"/>
      <c r="P36" s="4"/>
      <c r="Q36" s="4"/>
      <c r="R36" s="4"/>
      <c r="S36" s="4"/>
      <c r="T36" s="4"/>
    </row>
    <row r="37" spans="1:20" ht="14.1" customHeight="1" x14ac:dyDescent="0.2">
      <c r="I37" s="13"/>
      <c r="J37" s="3"/>
      <c r="O37" s="4"/>
      <c r="P37" s="4"/>
      <c r="Q37" s="4"/>
      <c r="R37" s="4"/>
      <c r="S37" s="4"/>
      <c r="T37" s="4"/>
    </row>
    <row r="38" spans="1:20" x14ac:dyDescent="0.2">
      <c r="E38" s="4"/>
      <c r="F38" s="4"/>
    </row>
    <row r="39" spans="1:20" x14ac:dyDescent="0.2">
      <c r="E39" s="4"/>
      <c r="F39" s="4"/>
    </row>
    <row r="40" spans="1:20" x14ac:dyDescent="0.2">
      <c r="E40" s="4"/>
      <c r="F40" s="4"/>
    </row>
    <row r="41" spans="1:20" x14ac:dyDescent="0.2">
      <c r="E41" s="4"/>
      <c r="F41" s="4"/>
    </row>
    <row r="42" spans="1:20" x14ac:dyDescent="0.2">
      <c r="E42" s="4"/>
      <c r="F42" s="4"/>
    </row>
    <row r="43" spans="1:20" x14ac:dyDescent="0.2">
      <c r="E43" s="4"/>
      <c r="F43" s="4"/>
    </row>
    <row r="44" spans="1:20" x14ac:dyDescent="0.2">
      <c r="E44" s="4"/>
      <c r="F44" s="4"/>
    </row>
    <row r="45" spans="1:20" x14ac:dyDescent="0.2">
      <c r="E45" s="4"/>
      <c r="F45" s="4"/>
    </row>
    <row r="46" spans="1:20" x14ac:dyDescent="0.2">
      <c r="E46" s="4"/>
      <c r="F46" s="4"/>
    </row>
    <row r="47" spans="1:20" x14ac:dyDescent="0.2">
      <c r="E47" s="4"/>
      <c r="F47" s="4"/>
    </row>
    <row r="48" spans="1:20" x14ac:dyDescent="0.2">
      <c r="E48" s="4"/>
      <c r="F48" s="4"/>
    </row>
    <row r="54" spans="1:13" ht="13.5" thickBot="1" x14ac:dyDescent="0.25">
      <c r="A54" s="1" t="s">
        <v>450</v>
      </c>
      <c r="B54" s="1"/>
      <c r="C54" s="1"/>
      <c r="D54" s="1"/>
      <c r="E54" s="1"/>
      <c r="F54" s="1"/>
      <c r="G54" s="1"/>
      <c r="H54" s="1"/>
    </row>
    <row r="58" spans="1:13" x14ac:dyDescent="0.2">
      <c r="K58" s="196" t="s">
        <v>252</v>
      </c>
      <c r="L58" s="197"/>
      <c r="M58" s="190"/>
    </row>
    <row r="59" spans="1:13" ht="15" x14ac:dyDescent="0.2">
      <c r="A59" s="204" t="s">
        <v>469</v>
      </c>
      <c r="B59" s="204"/>
      <c r="C59" s="204"/>
      <c r="D59" s="204"/>
      <c r="E59" s="204"/>
      <c r="F59" s="204"/>
      <c r="G59" s="204"/>
      <c r="H59" s="204"/>
      <c r="K59" s="191"/>
      <c r="L59" s="43"/>
      <c r="M59" s="192"/>
    </row>
    <row r="60" spans="1:13" x14ac:dyDescent="0.2">
      <c r="K60" s="143"/>
      <c r="L60" s="43" t="s">
        <v>156</v>
      </c>
      <c r="M60" s="192" t="s">
        <v>157</v>
      </c>
    </row>
    <row r="61" spans="1:13" x14ac:dyDescent="0.2">
      <c r="K61" s="143" t="s">
        <v>129</v>
      </c>
      <c r="L61" s="13">
        <f>F20/F12</f>
        <v>0.48139624088991179</v>
      </c>
      <c r="M61" s="193">
        <f>H20/H12</f>
        <v>0.44457128624504455</v>
      </c>
    </row>
    <row r="62" spans="1:13" x14ac:dyDescent="0.2">
      <c r="K62" s="143" t="s">
        <v>67</v>
      </c>
      <c r="L62" s="13">
        <f>F24/F12</f>
        <v>0.12236286919831227</v>
      </c>
      <c r="M62" s="193">
        <f>H24/H12</f>
        <v>0.15400122459992946</v>
      </c>
    </row>
    <row r="63" spans="1:13" x14ac:dyDescent="0.2">
      <c r="K63" s="145" t="s">
        <v>158</v>
      </c>
      <c r="L63" s="194">
        <f>F31/F12</f>
        <v>0.39624088991177597</v>
      </c>
      <c r="M63" s="195">
        <f>H31/H12</f>
        <v>0.40142748915502607</v>
      </c>
    </row>
  </sheetData>
  <mergeCells count="1">
    <mergeCell ref="A59:H59"/>
  </mergeCells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theme="0" tint="-0.249977111117893"/>
  </sheetPr>
  <dimension ref="A1:O34"/>
  <sheetViews>
    <sheetView zoomScaleNormal="100" workbookViewId="0"/>
  </sheetViews>
  <sheetFormatPr baseColWidth="10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2.140625" style="24" customWidth="1"/>
    <col min="10" max="10" width="9.5703125" style="5" customWidth="1"/>
    <col min="11" max="11" width="13.42578125" style="5" customWidth="1"/>
    <col min="12" max="12" width="15" style="5" customWidth="1"/>
    <col min="13" max="16384" width="11.42578125" style="5"/>
  </cols>
  <sheetData>
    <row r="1" spans="1:15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  <c r="O1" s="4"/>
    </row>
    <row r="2" spans="1:15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</row>
    <row r="3" spans="1:15" ht="14.1" customHeight="1" x14ac:dyDescent="0.2">
      <c r="A3" s="6" t="s">
        <v>444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</row>
    <row r="4" spans="1:15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</row>
    <row r="5" spans="1:15" ht="14.1" customHeight="1" x14ac:dyDescent="0.2">
      <c r="A5" s="6" t="s">
        <v>490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  <c r="O5" s="4"/>
    </row>
    <row r="6" spans="1:15" ht="14.1" customHeight="1" x14ac:dyDescent="0.2">
      <c r="A6" s="77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</row>
    <row r="7" spans="1:15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3"/>
      <c r="J7" s="4"/>
      <c r="K7" s="4"/>
      <c r="L7" s="4"/>
      <c r="M7" s="4"/>
      <c r="N7" s="4"/>
      <c r="O7" s="4"/>
    </row>
    <row r="8" spans="1:15" ht="14.1" customHeight="1" x14ac:dyDescent="0.2">
      <c r="A8" s="10"/>
      <c r="B8" s="59">
        <v>2009</v>
      </c>
      <c r="C8" s="59">
        <v>2010</v>
      </c>
      <c r="D8" s="59">
        <v>2011</v>
      </c>
      <c r="E8" s="59">
        <v>2012</v>
      </c>
      <c r="F8" s="59">
        <v>2013</v>
      </c>
      <c r="G8" s="12"/>
      <c r="H8" s="60">
        <v>2013</v>
      </c>
      <c r="I8" s="3"/>
      <c r="J8" s="4"/>
      <c r="K8" s="4"/>
      <c r="L8" s="4"/>
      <c r="M8" s="4"/>
      <c r="N8" s="4"/>
      <c r="O8" s="4"/>
    </row>
    <row r="9" spans="1:15" ht="14.1" customHeight="1" x14ac:dyDescent="0.2">
      <c r="A9" s="7"/>
      <c r="B9" s="13"/>
      <c r="C9" s="13"/>
      <c r="D9" s="13"/>
      <c r="E9" s="13"/>
      <c r="F9" s="4"/>
      <c r="G9" s="15"/>
      <c r="H9" s="15"/>
      <c r="I9" s="3"/>
    </row>
    <row r="10" spans="1:15" ht="14.1" customHeight="1" x14ac:dyDescent="0.2">
      <c r="A10" s="14" t="s">
        <v>267</v>
      </c>
      <c r="B10" s="13">
        <v>89.198999999999998</v>
      </c>
      <c r="C10" s="13">
        <v>91.4</v>
      </c>
      <c r="D10" s="13">
        <v>88.641999999999996</v>
      </c>
      <c r="E10" s="13">
        <v>84.007999999999996</v>
      </c>
      <c r="F10" s="13">
        <v>76.646000000000001</v>
      </c>
      <c r="G10" s="13"/>
      <c r="H10" s="13">
        <v>11510.606</v>
      </c>
      <c r="I10" s="3"/>
      <c r="J10" s="120"/>
      <c r="K10" s="13"/>
      <c r="L10" s="13"/>
    </row>
    <row r="11" spans="1:15" ht="14.1" customHeight="1" x14ac:dyDescent="0.2">
      <c r="A11" s="7" t="s">
        <v>143</v>
      </c>
      <c r="B11" s="13">
        <v>6.8540000000000001</v>
      </c>
      <c r="C11" s="13">
        <v>7.5</v>
      </c>
      <c r="D11" s="13">
        <v>7.36</v>
      </c>
      <c r="E11" s="13">
        <v>7.0339999999999998</v>
      </c>
      <c r="F11" s="13">
        <v>7.17</v>
      </c>
      <c r="G11" s="13"/>
      <c r="H11" s="13">
        <v>1128.4949999999999</v>
      </c>
      <c r="I11" s="3"/>
      <c r="K11" s="13"/>
      <c r="L11" s="13"/>
    </row>
    <row r="12" spans="1:15" ht="14.1" customHeight="1" x14ac:dyDescent="0.2">
      <c r="A12" s="7" t="s">
        <v>144</v>
      </c>
      <c r="B12" s="13">
        <v>82.344999999999999</v>
      </c>
      <c r="C12" s="13">
        <v>83.8</v>
      </c>
      <c r="D12" s="13">
        <v>81.281999999999996</v>
      </c>
      <c r="E12" s="13">
        <v>76.974000000000004</v>
      </c>
      <c r="F12" s="13">
        <v>69.475999999999999</v>
      </c>
      <c r="G12" s="13"/>
      <c r="H12" s="13">
        <v>10382.111000000001</v>
      </c>
      <c r="I12" s="3"/>
      <c r="J12" s="4"/>
      <c r="K12" s="13"/>
      <c r="L12" s="13"/>
      <c r="N12" s="4"/>
      <c r="O12" s="4"/>
    </row>
    <row r="13" spans="1:15" ht="14.1" customHeight="1" x14ac:dyDescent="0.2">
      <c r="A13" s="19"/>
      <c r="B13" s="20"/>
      <c r="C13" s="20"/>
      <c r="D13" s="20"/>
      <c r="E13" s="21"/>
      <c r="F13" s="20"/>
      <c r="G13" s="62"/>
      <c r="H13" s="62"/>
      <c r="I13" s="3"/>
      <c r="K13" s="4"/>
      <c r="M13" s="4"/>
      <c r="N13" s="4"/>
      <c r="O13" s="4"/>
    </row>
    <row r="14" spans="1:15" ht="14.1" customHeight="1" x14ac:dyDescent="0.2">
      <c r="A14" s="22" t="s">
        <v>317</v>
      </c>
      <c r="B14" s="23"/>
      <c r="C14" s="23"/>
      <c r="D14" s="23"/>
      <c r="E14" s="23"/>
      <c r="F14" s="23"/>
      <c r="G14" s="63"/>
      <c r="H14" s="63"/>
      <c r="I14" s="3"/>
      <c r="K14" s="4"/>
      <c r="L14" s="4"/>
      <c r="M14" s="4"/>
      <c r="N14" s="4"/>
      <c r="O14" s="4"/>
    </row>
    <row r="15" spans="1:15" ht="14.1" customHeight="1" x14ac:dyDescent="0.2">
      <c r="A15" s="26" t="s">
        <v>508</v>
      </c>
      <c r="B15" s="13"/>
      <c r="C15" s="13"/>
      <c r="D15" s="13"/>
      <c r="E15" s="13"/>
      <c r="F15" s="13"/>
      <c r="G15" s="15"/>
      <c r="H15" s="15"/>
      <c r="I15" s="3"/>
      <c r="K15" s="4"/>
      <c r="L15" s="4"/>
      <c r="M15" s="4"/>
      <c r="N15" s="4"/>
      <c r="O15" s="4"/>
    </row>
    <row r="16" spans="1:15" ht="14.1" customHeight="1" x14ac:dyDescent="0.2">
      <c r="A16" s="26"/>
      <c r="B16" s="13"/>
      <c r="C16" s="13"/>
      <c r="D16" s="13"/>
      <c r="E16" s="13"/>
      <c r="F16" s="13"/>
      <c r="G16" s="15"/>
      <c r="H16" s="15"/>
      <c r="I16" s="3"/>
      <c r="K16" s="4"/>
      <c r="L16" s="4"/>
      <c r="M16" s="4"/>
      <c r="N16" s="4"/>
      <c r="O16" s="4"/>
    </row>
    <row r="17" spans="1:15" ht="14.1" customHeight="1" x14ac:dyDescent="0.2">
      <c r="A17" s="26"/>
      <c r="B17" s="13"/>
      <c r="C17" s="13"/>
      <c r="D17" s="13"/>
      <c r="E17" s="13"/>
      <c r="F17" s="13"/>
      <c r="G17" s="15"/>
      <c r="H17" s="15"/>
      <c r="I17" s="3"/>
      <c r="J17" s="4"/>
      <c r="K17" s="71"/>
      <c r="L17" s="4"/>
      <c r="M17" s="4"/>
      <c r="N17" s="4"/>
      <c r="O17" s="4"/>
    </row>
    <row r="18" spans="1:15" ht="14.1" customHeight="1" x14ac:dyDescent="0.2">
      <c r="A18" s="6" t="s">
        <v>491</v>
      </c>
      <c r="B18" s="4"/>
      <c r="C18" s="4"/>
      <c r="D18" s="4"/>
      <c r="E18" s="4"/>
      <c r="G18" s="4"/>
      <c r="H18" s="4"/>
      <c r="I18" s="3"/>
      <c r="J18" s="4"/>
      <c r="K18" s="4"/>
      <c r="L18" s="4"/>
      <c r="M18" s="4"/>
      <c r="N18" s="4"/>
      <c r="O18" s="4"/>
    </row>
    <row r="19" spans="1:15" ht="14.1" customHeight="1" x14ac:dyDescent="0.2">
      <c r="A19" s="6" t="s">
        <v>329</v>
      </c>
      <c r="B19" s="4"/>
      <c r="C19" s="4"/>
      <c r="D19" s="4"/>
      <c r="E19" s="4"/>
      <c r="F19" s="4"/>
      <c r="G19" s="4"/>
      <c r="H19" s="4"/>
      <c r="I19" s="3"/>
      <c r="J19" s="4"/>
      <c r="K19" s="4"/>
      <c r="L19" s="4"/>
      <c r="M19" s="4"/>
      <c r="N19" s="4"/>
      <c r="O19" s="4"/>
    </row>
    <row r="20" spans="1:15" ht="14.1" customHeight="1" x14ac:dyDescent="0.2">
      <c r="A20" s="77"/>
      <c r="B20" s="4"/>
      <c r="C20" s="4"/>
      <c r="D20" s="4"/>
      <c r="E20" s="4"/>
      <c r="F20" s="4"/>
      <c r="G20" s="4"/>
      <c r="H20" s="4"/>
      <c r="I20" s="3"/>
      <c r="J20" s="4"/>
      <c r="K20" s="4"/>
      <c r="L20" s="4"/>
      <c r="M20" s="4"/>
      <c r="N20" s="4"/>
      <c r="O20" s="4"/>
    </row>
    <row r="21" spans="1:15" ht="14.1" customHeight="1" x14ac:dyDescent="0.2">
      <c r="A21" s="8"/>
      <c r="B21" s="9" t="s">
        <v>28</v>
      </c>
      <c r="C21" s="9"/>
      <c r="D21" s="9"/>
      <c r="E21" s="9"/>
      <c r="F21" s="9"/>
      <c r="G21" s="9"/>
      <c r="H21" s="9" t="s">
        <v>29</v>
      </c>
      <c r="I21" s="3"/>
      <c r="J21" s="4"/>
      <c r="K21" s="4"/>
      <c r="L21" s="4"/>
      <c r="M21" s="4"/>
      <c r="N21" s="4"/>
      <c r="O21" s="4"/>
    </row>
    <row r="22" spans="1:15" ht="14.1" customHeight="1" x14ac:dyDescent="0.2">
      <c r="A22" s="10"/>
      <c r="B22" s="59">
        <v>2009</v>
      </c>
      <c r="C22" s="59">
        <v>2010</v>
      </c>
      <c r="D22" s="59">
        <v>2011</v>
      </c>
      <c r="E22" s="59">
        <v>2012</v>
      </c>
      <c r="F22" s="59">
        <v>2013</v>
      </c>
      <c r="G22" s="12"/>
      <c r="H22" s="60">
        <v>2013</v>
      </c>
    </row>
    <row r="23" spans="1:15" ht="14.1" customHeight="1" x14ac:dyDescent="0.2">
      <c r="A23" s="7"/>
      <c r="B23" s="13"/>
      <c r="C23" s="13"/>
      <c r="D23" s="13"/>
      <c r="E23" s="13"/>
      <c r="F23" s="4"/>
      <c r="G23" s="15"/>
      <c r="H23" s="15"/>
    </row>
    <row r="24" spans="1:15" x14ac:dyDescent="0.2">
      <c r="A24" s="14" t="s">
        <v>136</v>
      </c>
      <c r="B24" s="13">
        <v>89.198999999999998</v>
      </c>
      <c r="C24" s="13">
        <v>91.4</v>
      </c>
      <c r="D24" s="13">
        <v>88.641999999999996</v>
      </c>
      <c r="E24" s="13">
        <v>84.007999999999996</v>
      </c>
      <c r="F24" s="13">
        <v>76.646000000000001</v>
      </c>
      <c r="G24" s="15"/>
      <c r="H24" s="13">
        <v>11510.606</v>
      </c>
    </row>
    <row r="25" spans="1:15" x14ac:dyDescent="0.2">
      <c r="A25" s="7" t="s">
        <v>99</v>
      </c>
      <c r="B25" s="13">
        <v>7.6029999999999998</v>
      </c>
      <c r="C25" s="13">
        <v>7.9</v>
      </c>
      <c r="D25" s="13">
        <v>7.7679999999999998</v>
      </c>
      <c r="E25" s="13">
        <v>7.5460000000000003</v>
      </c>
      <c r="F25" s="13">
        <v>7.3339999999999996</v>
      </c>
      <c r="G25" s="15"/>
      <c r="H25" s="13">
        <v>935.94299999999998</v>
      </c>
    </row>
    <row r="26" spans="1:15" x14ac:dyDescent="0.2">
      <c r="A26" s="7" t="s">
        <v>100</v>
      </c>
      <c r="B26" s="13">
        <v>9.0079999999999991</v>
      </c>
      <c r="C26" s="13">
        <v>9.3000000000000007</v>
      </c>
      <c r="D26" s="13">
        <v>8.99</v>
      </c>
      <c r="E26" s="13">
        <v>8.6999999999999993</v>
      </c>
      <c r="F26" s="13">
        <v>8.5749999999999993</v>
      </c>
      <c r="G26" s="15"/>
      <c r="H26" s="13">
        <v>1015.888</v>
      </c>
    </row>
    <row r="27" spans="1:15" x14ac:dyDescent="0.2">
      <c r="A27" s="7" t="s">
        <v>63</v>
      </c>
      <c r="B27" s="13">
        <v>7.7910000000000004</v>
      </c>
      <c r="C27" s="13">
        <v>7.9</v>
      </c>
      <c r="D27" s="13">
        <v>7.8739999999999997</v>
      </c>
      <c r="E27" s="13">
        <v>7.3769999999999998</v>
      </c>
      <c r="F27" s="13">
        <v>7.2489999999999997</v>
      </c>
      <c r="G27" s="15"/>
      <c r="H27" s="13">
        <v>832.178</v>
      </c>
    </row>
    <row r="28" spans="1:15" x14ac:dyDescent="0.2">
      <c r="A28" s="7" t="s">
        <v>378</v>
      </c>
      <c r="B28" s="13">
        <v>27.932000000000002</v>
      </c>
      <c r="C28" s="13">
        <v>28.799999999999997</v>
      </c>
      <c r="D28" s="13">
        <v>27.015000000000001</v>
      </c>
      <c r="E28" s="13">
        <v>24.46</v>
      </c>
      <c r="F28" s="13">
        <v>22.952000000000002</v>
      </c>
      <c r="G28" s="15"/>
      <c r="H28" s="13">
        <v>2428.7049999999999</v>
      </c>
    </row>
    <row r="29" spans="1:15" x14ac:dyDescent="0.2">
      <c r="A29" s="7" t="s">
        <v>15</v>
      </c>
      <c r="B29" s="13">
        <v>20.513000000000002</v>
      </c>
      <c r="C29" s="13">
        <v>21.3</v>
      </c>
      <c r="D29" s="13">
        <v>19.972999999999999</v>
      </c>
      <c r="E29" s="13">
        <v>19.411000000000001</v>
      </c>
      <c r="F29" s="13">
        <v>18.16</v>
      </c>
      <c r="G29" s="15"/>
      <c r="H29" s="13">
        <v>1918.1489999999999</v>
      </c>
    </row>
    <row r="30" spans="1:15" x14ac:dyDescent="0.2">
      <c r="A30" s="7" t="s">
        <v>108</v>
      </c>
      <c r="B30" s="13">
        <v>5.2290000000000001</v>
      </c>
      <c r="C30" s="13">
        <v>5.3</v>
      </c>
      <c r="D30" s="13">
        <v>6.13</v>
      </c>
      <c r="E30" s="13">
        <v>5.75</v>
      </c>
      <c r="F30" s="13">
        <v>5.327</v>
      </c>
      <c r="G30" s="15"/>
      <c r="H30" s="13">
        <v>715.97199999999998</v>
      </c>
    </row>
    <row r="31" spans="1:15" x14ac:dyDescent="0.2">
      <c r="A31" s="7" t="s">
        <v>379</v>
      </c>
      <c r="B31" s="13">
        <v>11.122999999999999</v>
      </c>
      <c r="C31" s="13">
        <v>10.9</v>
      </c>
      <c r="D31" s="13">
        <v>10.891999999999999</v>
      </c>
      <c r="E31" s="13">
        <v>10.764000000000001</v>
      </c>
      <c r="F31" s="13">
        <v>7.0490000000000004</v>
      </c>
      <c r="G31" s="15"/>
      <c r="H31" s="13">
        <v>3663.7710000000002</v>
      </c>
    </row>
    <row r="32" spans="1:15" x14ac:dyDescent="0.2">
      <c r="A32" s="19"/>
      <c r="B32" s="20"/>
      <c r="C32" s="20"/>
      <c r="D32" s="20"/>
      <c r="E32" s="21"/>
      <c r="F32" s="20"/>
      <c r="G32" s="62"/>
      <c r="H32" s="62"/>
    </row>
    <row r="33" spans="1:8" x14ac:dyDescent="0.2">
      <c r="A33" s="22" t="s">
        <v>317</v>
      </c>
      <c r="B33" s="23"/>
      <c r="C33" s="23"/>
      <c r="D33" s="23"/>
      <c r="E33" s="23"/>
      <c r="F33" s="23"/>
      <c r="G33" s="63"/>
      <c r="H33" s="63"/>
    </row>
    <row r="34" spans="1:8" x14ac:dyDescent="0.2">
      <c r="A34" s="26" t="s">
        <v>508</v>
      </c>
    </row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0" tint="-0.249977111117893"/>
  </sheetPr>
  <dimension ref="A1:M13"/>
  <sheetViews>
    <sheetView zoomScaleNormal="100" workbookViewId="0"/>
  </sheetViews>
  <sheetFormatPr baseColWidth="10" defaultRowHeight="12.75" x14ac:dyDescent="0.2"/>
  <cols>
    <col min="1" max="1" width="38.140625" style="5" customWidth="1"/>
    <col min="2" max="2" width="7.28515625" style="5" customWidth="1"/>
    <col min="3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3" ht="14.1" customHeight="1" x14ac:dyDescent="0.2">
      <c r="A1" s="36"/>
      <c r="B1" s="3"/>
      <c r="C1" s="3"/>
      <c r="D1" s="3"/>
      <c r="E1" s="3"/>
      <c r="F1" s="3"/>
      <c r="G1" s="3"/>
      <c r="H1" s="3"/>
      <c r="I1" s="3"/>
      <c r="J1" s="203" t="s">
        <v>526</v>
      </c>
      <c r="K1" s="4"/>
      <c r="L1" s="4"/>
      <c r="M1" s="4"/>
    </row>
    <row r="2" spans="1:13" ht="14.1" customHeight="1" x14ac:dyDescent="0.2">
      <c r="A2" s="3"/>
      <c r="B2" s="3"/>
      <c r="C2" s="3"/>
      <c r="D2" s="3"/>
      <c r="E2" s="3"/>
      <c r="F2" s="24"/>
      <c r="G2" s="3"/>
      <c r="H2" s="3"/>
    </row>
    <row r="3" spans="1:13" ht="14.1" customHeight="1" x14ac:dyDescent="0.2">
      <c r="A3" s="6" t="s">
        <v>410</v>
      </c>
      <c r="B3" s="4"/>
      <c r="C3" s="4"/>
      <c r="D3" s="4"/>
      <c r="E3" s="4"/>
      <c r="G3" s="4"/>
      <c r="H3" s="4"/>
    </row>
    <row r="4" spans="1:13" ht="14.1" customHeight="1" x14ac:dyDescent="0.2">
      <c r="A4" s="77"/>
      <c r="B4" s="4"/>
      <c r="C4" s="4"/>
      <c r="D4" s="4"/>
      <c r="E4" s="4"/>
      <c r="F4" s="4"/>
      <c r="G4" s="4"/>
      <c r="H4" s="4"/>
    </row>
    <row r="5" spans="1:13" ht="14.1" customHeight="1" x14ac:dyDescent="0.2">
      <c r="A5" s="8"/>
      <c r="B5" s="9" t="s">
        <v>28</v>
      </c>
      <c r="C5" s="9"/>
      <c r="D5" s="9"/>
      <c r="E5" s="9"/>
      <c r="F5" s="9"/>
      <c r="G5" s="9"/>
      <c r="H5" s="9" t="s">
        <v>29</v>
      </c>
    </row>
    <row r="6" spans="1:13" ht="14.1" customHeight="1" x14ac:dyDescent="0.2">
      <c r="A6" s="10"/>
      <c r="B6" s="59">
        <v>2009</v>
      </c>
      <c r="C6" s="59">
        <v>2010</v>
      </c>
      <c r="D6" s="59">
        <v>2011</v>
      </c>
      <c r="E6" s="59">
        <v>2012</v>
      </c>
      <c r="F6" s="59">
        <v>2013</v>
      </c>
      <c r="G6" s="12"/>
      <c r="H6" s="60">
        <v>2013</v>
      </c>
    </row>
    <row r="7" spans="1:13" ht="14.1" customHeight="1" x14ac:dyDescent="0.2"/>
    <row r="8" spans="1:13" ht="14.1" customHeight="1" x14ac:dyDescent="0.2">
      <c r="A8" s="7" t="s">
        <v>344</v>
      </c>
      <c r="B8" s="15">
        <v>8</v>
      </c>
      <c r="C8" s="15">
        <v>11</v>
      </c>
      <c r="D8" s="15">
        <v>13</v>
      </c>
      <c r="E8" s="15">
        <v>11</v>
      </c>
      <c r="F8" s="15">
        <v>9</v>
      </c>
      <c r="G8" s="15"/>
      <c r="H8" s="15">
        <v>1166</v>
      </c>
    </row>
    <row r="9" spans="1:13" ht="14.1" customHeight="1" x14ac:dyDescent="0.2">
      <c r="A9" s="7" t="s">
        <v>342</v>
      </c>
      <c r="B9" s="15">
        <v>26</v>
      </c>
      <c r="C9" s="15">
        <v>41</v>
      </c>
      <c r="D9" s="15">
        <v>80</v>
      </c>
      <c r="E9" s="15">
        <v>98</v>
      </c>
      <c r="F9" s="15">
        <v>70</v>
      </c>
      <c r="G9" s="15"/>
      <c r="H9" s="15">
        <v>7451</v>
      </c>
    </row>
    <row r="10" spans="1:13" ht="14.1" customHeight="1" x14ac:dyDescent="0.2">
      <c r="A10" s="7" t="s">
        <v>345</v>
      </c>
      <c r="B10" s="15">
        <v>8</v>
      </c>
      <c r="C10" s="15">
        <v>9</v>
      </c>
      <c r="D10" s="15">
        <v>12</v>
      </c>
      <c r="E10" s="15">
        <v>9</v>
      </c>
      <c r="F10" s="15">
        <v>8</v>
      </c>
      <c r="G10" s="15"/>
      <c r="H10" s="15">
        <v>950</v>
      </c>
    </row>
    <row r="11" spans="1:13" ht="14.1" customHeight="1" x14ac:dyDescent="0.2">
      <c r="A11" s="7" t="s">
        <v>343</v>
      </c>
      <c r="B11" s="15">
        <v>26</v>
      </c>
      <c r="C11" s="15">
        <v>29</v>
      </c>
      <c r="D11" s="15">
        <v>29</v>
      </c>
      <c r="E11" s="15">
        <v>76</v>
      </c>
      <c r="F11" s="15">
        <v>32</v>
      </c>
      <c r="G11" s="15"/>
      <c r="H11" s="15">
        <v>3632</v>
      </c>
    </row>
    <row r="12" spans="1:13" ht="14.1" customHeight="1" x14ac:dyDescent="0.2">
      <c r="A12" s="19"/>
      <c r="B12" s="20"/>
      <c r="C12" s="20"/>
      <c r="D12" s="20"/>
      <c r="E12" s="21"/>
      <c r="F12" s="20"/>
      <c r="G12" s="62"/>
      <c r="H12" s="62"/>
    </row>
    <row r="13" spans="1:13" ht="14.1" customHeight="1" x14ac:dyDescent="0.2">
      <c r="A13" s="22" t="s">
        <v>317</v>
      </c>
      <c r="B13" s="23"/>
      <c r="C13" s="23"/>
      <c r="D13" s="23"/>
      <c r="E13" s="23"/>
      <c r="F13" s="23"/>
      <c r="G13" s="63"/>
      <c r="H13" s="63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theme="0" tint="-0.249977111117893"/>
  </sheetPr>
  <dimension ref="A1:L53"/>
  <sheetViews>
    <sheetView zoomScaleNormal="100" workbookViewId="0"/>
  </sheetViews>
  <sheetFormatPr baseColWidth="10" defaultRowHeight="12.75" x14ac:dyDescent="0.2"/>
  <cols>
    <col min="1" max="1" width="37.5703125" style="5" customWidth="1"/>
    <col min="2" max="6" width="7.7109375" style="5" customWidth="1"/>
    <col min="7" max="7" width="4" style="5" customWidth="1"/>
    <col min="8" max="8" width="12" style="5" customWidth="1"/>
    <col min="9" max="16384" width="11.42578125" style="5"/>
  </cols>
  <sheetData>
    <row r="1" spans="1:1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J1" s="203" t="s">
        <v>526</v>
      </c>
    </row>
    <row r="2" spans="1:10" ht="14.1" customHeight="1" x14ac:dyDescent="0.2">
      <c r="A2" s="4"/>
      <c r="B2" s="4"/>
      <c r="C2" s="4"/>
      <c r="D2" s="4"/>
      <c r="E2" s="4"/>
      <c r="G2" s="4"/>
      <c r="H2" s="4"/>
    </row>
    <row r="3" spans="1:10" ht="14.1" customHeight="1" x14ac:dyDescent="0.2">
      <c r="A3" s="6" t="s">
        <v>445</v>
      </c>
      <c r="B3" s="4"/>
      <c r="C3" s="4"/>
      <c r="D3" s="4"/>
      <c r="E3" s="4"/>
      <c r="G3" s="4"/>
      <c r="H3" s="4"/>
    </row>
    <row r="4" spans="1:10" ht="14.1" customHeight="1" x14ac:dyDescent="0.2">
      <c r="A4" s="4"/>
      <c r="B4" s="4"/>
      <c r="C4" s="4"/>
      <c r="D4" s="4"/>
      <c r="E4" s="4"/>
      <c r="G4" s="4"/>
      <c r="H4" s="4"/>
    </row>
    <row r="5" spans="1:10" ht="14.1" customHeight="1" x14ac:dyDescent="0.2">
      <c r="A5" s="6" t="s">
        <v>509</v>
      </c>
      <c r="B5" s="4"/>
      <c r="C5" s="4"/>
      <c r="D5" s="4"/>
      <c r="E5" s="4"/>
      <c r="G5" s="4"/>
      <c r="H5" s="4"/>
    </row>
    <row r="6" spans="1:10" ht="14.1" customHeight="1" x14ac:dyDescent="0.2">
      <c r="A6" s="77"/>
      <c r="B6" s="4"/>
      <c r="C6" s="4"/>
      <c r="D6" s="4"/>
      <c r="E6" s="4"/>
      <c r="F6" s="4"/>
      <c r="G6" s="4"/>
      <c r="H6" s="4"/>
    </row>
    <row r="7" spans="1:10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</row>
    <row r="8" spans="1:10" ht="14.1" customHeight="1" x14ac:dyDescent="0.2">
      <c r="A8" s="10"/>
      <c r="B8" s="59">
        <v>2009</v>
      </c>
      <c r="C8" s="59">
        <v>2010</v>
      </c>
      <c r="D8" s="59">
        <v>2011</v>
      </c>
      <c r="E8" s="59">
        <v>2012</v>
      </c>
      <c r="F8" s="59">
        <v>2013</v>
      </c>
      <c r="G8" s="12"/>
      <c r="H8" s="60">
        <v>2013</v>
      </c>
    </row>
    <row r="9" spans="1:10" ht="14.1" customHeight="1" x14ac:dyDescent="0.2">
      <c r="A9" s="7"/>
      <c r="B9" s="13"/>
      <c r="C9" s="13"/>
      <c r="D9" s="13"/>
      <c r="E9" s="4"/>
      <c r="F9" s="4"/>
      <c r="G9" s="15"/>
      <c r="H9" s="15"/>
    </row>
    <row r="10" spans="1:10" ht="14.1" customHeight="1" x14ac:dyDescent="0.2">
      <c r="A10" s="14" t="s">
        <v>38</v>
      </c>
      <c r="B10" s="15">
        <v>9</v>
      </c>
      <c r="C10" s="15">
        <v>10</v>
      </c>
      <c r="D10" s="15">
        <v>10</v>
      </c>
      <c r="E10" s="15">
        <v>10</v>
      </c>
      <c r="F10" s="15">
        <v>10</v>
      </c>
      <c r="G10" s="15"/>
      <c r="H10" s="15">
        <v>271</v>
      </c>
      <c r="J10" s="157"/>
    </row>
    <row r="11" spans="1:10" ht="14.1" customHeight="1" x14ac:dyDescent="0.2">
      <c r="A11" s="7"/>
      <c r="B11" s="15"/>
      <c r="C11" s="15"/>
      <c r="D11" s="15"/>
      <c r="E11" s="15"/>
      <c r="F11" s="15"/>
      <c r="G11" s="15"/>
      <c r="H11" s="15"/>
      <c r="J11" s="157"/>
    </row>
    <row r="12" spans="1:10" ht="14.1" customHeight="1" x14ac:dyDescent="0.2">
      <c r="A12" s="7" t="s">
        <v>75</v>
      </c>
      <c r="B12" s="15">
        <v>8</v>
      </c>
      <c r="C12" s="15">
        <v>9</v>
      </c>
      <c r="D12" s="15">
        <v>9</v>
      </c>
      <c r="E12" s="15">
        <v>9</v>
      </c>
      <c r="F12" s="15">
        <v>9</v>
      </c>
      <c r="G12" s="15"/>
      <c r="H12" s="28">
        <v>97</v>
      </c>
    </row>
    <row r="13" spans="1:10" ht="14.1" customHeight="1" x14ac:dyDescent="0.2">
      <c r="A13" s="7" t="s">
        <v>76</v>
      </c>
      <c r="B13" s="15">
        <v>1</v>
      </c>
      <c r="C13" s="15">
        <v>1</v>
      </c>
      <c r="D13" s="15">
        <v>1</v>
      </c>
      <c r="E13" s="15">
        <v>1</v>
      </c>
      <c r="F13" s="15">
        <v>1</v>
      </c>
      <c r="G13" s="15"/>
      <c r="H13" s="15">
        <v>81</v>
      </c>
    </row>
    <row r="14" spans="1:10" ht="14.1" customHeight="1" x14ac:dyDescent="0.2">
      <c r="A14" s="7" t="s">
        <v>161</v>
      </c>
      <c r="B14" s="28" t="s">
        <v>141</v>
      </c>
      <c r="C14" s="28" t="s">
        <v>141</v>
      </c>
      <c r="D14" s="28" t="s">
        <v>141</v>
      </c>
      <c r="E14" s="28" t="s">
        <v>141</v>
      </c>
      <c r="F14" s="28" t="s">
        <v>141</v>
      </c>
      <c r="G14" s="15"/>
      <c r="H14" s="15">
        <v>93</v>
      </c>
    </row>
    <row r="15" spans="1:10" ht="14.1" customHeight="1" x14ac:dyDescent="0.2">
      <c r="A15" s="19"/>
      <c r="B15" s="20"/>
      <c r="C15" s="20"/>
      <c r="D15" s="20"/>
      <c r="E15" s="21"/>
      <c r="F15" s="20"/>
      <c r="G15" s="62"/>
      <c r="H15" s="62"/>
    </row>
    <row r="16" spans="1:10" ht="14.1" customHeight="1" x14ac:dyDescent="0.2">
      <c r="A16" s="22" t="s">
        <v>317</v>
      </c>
      <c r="B16" s="23"/>
      <c r="C16" s="23"/>
      <c r="D16" s="23"/>
      <c r="E16" s="23"/>
      <c r="F16" s="23"/>
      <c r="G16" s="63"/>
      <c r="H16" s="63"/>
    </row>
    <row r="17" spans="1:12" ht="14.1" customHeight="1" x14ac:dyDescent="0.2">
      <c r="A17" s="26" t="s">
        <v>508</v>
      </c>
      <c r="B17" s="13"/>
      <c r="C17" s="13"/>
      <c r="D17" s="13"/>
      <c r="E17" s="13"/>
      <c r="F17" s="13"/>
      <c r="G17" s="15"/>
      <c r="H17" s="15"/>
    </row>
    <row r="18" spans="1:12" ht="14.1" customHeight="1" x14ac:dyDescent="0.2">
      <c r="A18" s="26"/>
      <c r="B18" s="13"/>
      <c r="C18" s="13"/>
      <c r="D18" s="13"/>
      <c r="E18" s="13"/>
      <c r="F18" s="13"/>
      <c r="G18" s="15"/>
      <c r="H18" s="15"/>
    </row>
    <row r="19" spans="1:12" ht="14.1" customHeight="1" x14ac:dyDescent="0.2">
      <c r="A19" s="4"/>
      <c r="B19" s="4"/>
      <c r="C19" s="4"/>
      <c r="D19" s="4"/>
      <c r="E19" s="4"/>
      <c r="F19" s="4"/>
      <c r="G19" s="4"/>
      <c r="H19" s="4"/>
    </row>
    <row r="20" spans="1:12" ht="14.1" customHeight="1" x14ac:dyDescent="0.2"/>
    <row r="21" spans="1:12" ht="14.1" customHeight="1" x14ac:dyDescent="0.2">
      <c r="A21" s="6" t="s">
        <v>399</v>
      </c>
      <c r="B21" s="4"/>
      <c r="C21" s="4"/>
      <c r="D21" s="4"/>
      <c r="E21" s="4"/>
      <c r="G21" s="4"/>
      <c r="H21" s="4"/>
    </row>
    <row r="22" spans="1:12" ht="14.1" customHeight="1" x14ac:dyDescent="0.2">
      <c r="B22" s="7"/>
      <c r="C22" s="7"/>
      <c r="D22" s="7"/>
      <c r="E22" s="7"/>
      <c r="F22" s="7"/>
      <c r="G22" s="3"/>
      <c r="H22" s="3"/>
    </row>
    <row r="23" spans="1:12" ht="14.1" customHeight="1" x14ac:dyDescent="0.2">
      <c r="A23" s="8"/>
      <c r="B23" s="9" t="s">
        <v>28</v>
      </c>
      <c r="C23" s="9"/>
      <c r="D23" s="9"/>
      <c r="E23" s="9"/>
      <c r="F23" s="9"/>
      <c r="G23" s="9"/>
      <c r="H23" s="9" t="s">
        <v>29</v>
      </c>
    </row>
    <row r="24" spans="1:12" ht="14.1" customHeight="1" x14ac:dyDescent="0.2">
      <c r="A24" s="10"/>
      <c r="B24" s="59">
        <v>2009</v>
      </c>
      <c r="C24" s="59">
        <v>2010</v>
      </c>
      <c r="D24" s="59">
        <v>2011</v>
      </c>
      <c r="E24" s="59">
        <v>2012</v>
      </c>
      <c r="F24" s="59">
        <v>2013</v>
      </c>
      <c r="G24" s="12"/>
      <c r="H24" s="135" t="s">
        <v>376</v>
      </c>
    </row>
    <row r="25" spans="1:12" ht="14.1" customHeight="1" x14ac:dyDescent="0.2">
      <c r="A25" s="7"/>
      <c r="B25" s="13"/>
      <c r="C25" s="13"/>
      <c r="D25" s="13"/>
      <c r="E25" s="4"/>
      <c r="F25" s="4"/>
      <c r="G25" s="15"/>
      <c r="H25" s="15"/>
    </row>
    <row r="26" spans="1:12" ht="14.1" customHeight="1" x14ac:dyDescent="0.2">
      <c r="A26" s="14" t="s">
        <v>38</v>
      </c>
      <c r="B26" s="15">
        <v>12264</v>
      </c>
      <c r="C26" s="15">
        <v>13251</v>
      </c>
      <c r="D26" s="15">
        <v>12798</v>
      </c>
      <c r="E26" s="15">
        <v>12818</v>
      </c>
      <c r="F26" s="15">
        <v>16566</v>
      </c>
      <c r="G26" s="15"/>
      <c r="H26" s="15">
        <v>2232649</v>
      </c>
      <c r="I26" s="50"/>
      <c r="J26" s="157"/>
      <c r="K26" s="50"/>
    </row>
    <row r="27" spans="1:12" ht="14.1" customHeight="1" x14ac:dyDescent="0.2">
      <c r="A27" s="7"/>
      <c r="B27" s="15"/>
      <c r="C27" s="15"/>
      <c r="D27" s="15"/>
      <c r="E27" s="15"/>
      <c r="F27" s="15"/>
      <c r="G27" s="15"/>
      <c r="H27" s="15"/>
      <c r="I27" s="50"/>
      <c r="K27" s="50"/>
    </row>
    <row r="28" spans="1:12" ht="14.1" customHeight="1" x14ac:dyDescent="0.2">
      <c r="A28" s="7" t="s">
        <v>216</v>
      </c>
      <c r="B28" s="15"/>
      <c r="C28" s="15"/>
      <c r="D28" s="15"/>
      <c r="E28" s="15"/>
      <c r="F28" s="15"/>
      <c r="G28" s="15"/>
      <c r="H28" s="15"/>
    </row>
    <row r="29" spans="1:12" ht="14.1" customHeight="1" x14ac:dyDescent="0.2">
      <c r="A29" s="7"/>
      <c r="B29" s="15"/>
      <c r="C29" s="15"/>
      <c r="D29" s="15"/>
      <c r="E29" s="15"/>
      <c r="F29" s="15"/>
      <c r="G29" s="15"/>
      <c r="H29" s="15"/>
    </row>
    <row r="30" spans="1:12" ht="14.1" customHeight="1" x14ac:dyDescent="0.2">
      <c r="A30" s="7" t="s">
        <v>52</v>
      </c>
      <c r="B30" s="15">
        <v>256</v>
      </c>
      <c r="C30" s="15">
        <v>91</v>
      </c>
      <c r="D30" s="98">
        <v>142</v>
      </c>
      <c r="E30" s="98">
        <v>87</v>
      </c>
      <c r="F30" s="98">
        <v>220</v>
      </c>
      <c r="G30" s="15"/>
      <c r="H30" s="15">
        <v>411528</v>
      </c>
      <c r="J30" s="159"/>
      <c r="L30" s="158"/>
    </row>
    <row r="31" spans="1:12" ht="14.1" customHeight="1" x14ac:dyDescent="0.2">
      <c r="A31" s="7" t="s">
        <v>92</v>
      </c>
      <c r="B31" s="15">
        <v>12004</v>
      </c>
      <c r="C31" s="15">
        <v>13160</v>
      </c>
      <c r="D31" s="15">
        <v>12656</v>
      </c>
      <c r="E31" s="15">
        <v>12731</v>
      </c>
      <c r="F31" s="15">
        <v>16346</v>
      </c>
      <c r="G31" s="15"/>
      <c r="H31" s="15">
        <v>1821036</v>
      </c>
      <c r="J31" s="50"/>
      <c r="L31" s="50"/>
    </row>
    <row r="32" spans="1:12" ht="14.1" customHeight="1" x14ac:dyDescent="0.2">
      <c r="A32" s="7" t="s">
        <v>93</v>
      </c>
      <c r="B32" s="15">
        <v>8337</v>
      </c>
      <c r="C32" s="15">
        <v>8846</v>
      </c>
      <c r="D32" s="99">
        <v>9202</v>
      </c>
      <c r="E32" s="99">
        <v>10164</v>
      </c>
      <c r="F32" s="99">
        <v>13649</v>
      </c>
      <c r="G32" s="15"/>
      <c r="H32" s="15">
        <v>605181</v>
      </c>
      <c r="J32" s="159"/>
      <c r="L32" s="158"/>
    </row>
    <row r="33" spans="1:12" ht="14.1" customHeight="1" x14ac:dyDescent="0.2">
      <c r="A33" s="7" t="s">
        <v>193</v>
      </c>
      <c r="B33" s="15">
        <v>206</v>
      </c>
      <c r="C33" s="15">
        <v>277</v>
      </c>
      <c r="D33" s="99">
        <v>285</v>
      </c>
      <c r="E33" s="99">
        <v>166</v>
      </c>
      <c r="F33" s="99">
        <v>68</v>
      </c>
      <c r="G33" s="15"/>
      <c r="H33" s="15">
        <v>16611</v>
      </c>
      <c r="J33" s="159"/>
      <c r="L33" s="158"/>
    </row>
    <row r="34" spans="1:12" ht="14.1" customHeight="1" x14ac:dyDescent="0.2">
      <c r="A34" s="7" t="s">
        <v>194</v>
      </c>
      <c r="B34" s="15">
        <v>3461</v>
      </c>
      <c r="C34" s="15">
        <v>4037</v>
      </c>
      <c r="D34" s="99">
        <v>3169</v>
      </c>
      <c r="E34" s="99">
        <v>2401</v>
      </c>
      <c r="F34" s="99">
        <v>2629</v>
      </c>
      <c r="G34" s="15"/>
      <c r="H34" s="15">
        <v>1199244</v>
      </c>
      <c r="J34" s="159"/>
      <c r="L34" s="158"/>
    </row>
    <row r="35" spans="1:12" ht="14.1" customHeight="1" x14ac:dyDescent="0.2">
      <c r="A35" s="7" t="s">
        <v>90</v>
      </c>
      <c r="B35" s="28">
        <v>4</v>
      </c>
      <c r="C35" s="28" t="s">
        <v>141</v>
      </c>
      <c r="D35" s="28" t="s">
        <v>141</v>
      </c>
      <c r="E35" s="28" t="s">
        <v>141</v>
      </c>
      <c r="F35" s="28" t="s">
        <v>141</v>
      </c>
      <c r="G35" s="15"/>
      <c r="H35" s="15">
        <v>85</v>
      </c>
      <c r="J35" s="159"/>
      <c r="L35" s="158"/>
    </row>
    <row r="36" spans="1:12" ht="14.1" customHeight="1" x14ac:dyDescent="0.2">
      <c r="A36" s="7"/>
      <c r="B36" s="15"/>
      <c r="C36" s="15"/>
      <c r="D36" s="15"/>
      <c r="E36" s="71"/>
      <c r="F36" s="71"/>
      <c r="G36" s="15"/>
      <c r="H36" s="15"/>
    </row>
    <row r="37" spans="1:12" ht="14.1" customHeight="1" x14ac:dyDescent="0.2">
      <c r="A37" s="7" t="s">
        <v>268</v>
      </c>
      <c r="B37" s="15"/>
      <c r="C37" s="15"/>
      <c r="D37" s="15"/>
      <c r="E37" s="71"/>
      <c r="F37" s="71"/>
      <c r="G37" s="15"/>
      <c r="H37" s="15"/>
    </row>
    <row r="38" spans="1:12" ht="14.1" customHeight="1" x14ac:dyDescent="0.2">
      <c r="A38" s="7"/>
      <c r="B38" s="15"/>
      <c r="C38" s="15"/>
      <c r="D38" s="15"/>
      <c r="E38" s="71"/>
      <c r="F38" s="71"/>
      <c r="G38" s="15"/>
      <c r="H38" s="15"/>
    </row>
    <row r="39" spans="1:12" ht="14.1" customHeight="1" x14ac:dyDescent="0.2">
      <c r="A39" s="7" t="s">
        <v>69</v>
      </c>
      <c r="B39" s="15">
        <v>1779</v>
      </c>
      <c r="C39" s="15">
        <v>1322</v>
      </c>
      <c r="D39" s="15">
        <v>1490</v>
      </c>
      <c r="E39" s="16">
        <v>1774</v>
      </c>
      <c r="F39" s="16">
        <v>2287</v>
      </c>
      <c r="G39" s="15"/>
      <c r="H39" s="15">
        <v>1029892</v>
      </c>
    </row>
    <row r="40" spans="1:12" ht="14.1" customHeight="1" x14ac:dyDescent="0.2">
      <c r="A40" s="7" t="s">
        <v>346</v>
      </c>
      <c r="B40" s="28">
        <v>9765</v>
      </c>
      <c r="C40" s="28">
        <v>11034</v>
      </c>
      <c r="D40" s="28">
        <v>10603</v>
      </c>
      <c r="E40" s="16">
        <v>9738</v>
      </c>
      <c r="F40" s="16">
        <v>12612</v>
      </c>
      <c r="G40" s="28"/>
      <c r="H40" s="28">
        <v>1114943</v>
      </c>
    </row>
    <row r="41" spans="1:12" ht="14.1" customHeight="1" x14ac:dyDescent="0.2">
      <c r="A41" s="7" t="s">
        <v>190</v>
      </c>
      <c r="B41" s="28">
        <v>622</v>
      </c>
      <c r="C41" s="28">
        <v>749</v>
      </c>
      <c r="D41" s="28">
        <v>612</v>
      </c>
      <c r="E41" s="16">
        <v>1299</v>
      </c>
      <c r="F41" s="16">
        <v>1663</v>
      </c>
      <c r="G41" s="28"/>
      <c r="H41" s="28">
        <v>83341</v>
      </c>
    </row>
    <row r="42" spans="1:12" ht="14.1" customHeight="1" x14ac:dyDescent="0.2">
      <c r="A42" s="7" t="s">
        <v>149</v>
      </c>
      <c r="B42" s="28">
        <v>98</v>
      </c>
      <c r="C42" s="28">
        <v>146</v>
      </c>
      <c r="D42" s="28">
        <v>93</v>
      </c>
      <c r="E42" s="16">
        <v>7</v>
      </c>
      <c r="F42" s="16">
        <v>4</v>
      </c>
      <c r="G42" s="28"/>
      <c r="H42" s="28">
        <v>4382</v>
      </c>
    </row>
    <row r="43" spans="1:12" ht="14.1" customHeight="1" x14ac:dyDescent="0.2">
      <c r="A43" s="19"/>
      <c r="B43" s="20"/>
      <c r="C43" s="20"/>
      <c r="D43" s="20"/>
      <c r="E43" s="21"/>
      <c r="F43" s="20"/>
      <c r="G43" s="62"/>
      <c r="H43" s="62"/>
    </row>
    <row r="44" spans="1:12" ht="14.1" customHeight="1" x14ac:dyDescent="0.2">
      <c r="A44" s="22" t="s">
        <v>317</v>
      </c>
      <c r="B44" s="23"/>
      <c r="C44" s="23"/>
      <c r="D44" s="23"/>
      <c r="E44" s="23"/>
      <c r="F44" s="23"/>
      <c r="G44" s="63"/>
      <c r="H44" s="63"/>
    </row>
    <row r="45" spans="1:12" ht="14.1" customHeight="1" x14ac:dyDescent="0.2">
      <c r="A45" s="26" t="s">
        <v>286</v>
      </c>
    </row>
    <row r="46" spans="1:12" ht="9.9499999999999993" customHeight="1" x14ac:dyDescent="0.2">
      <c r="A46" s="26" t="s">
        <v>347</v>
      </c>
    </row>
    <row r="47" spans="1:12" ht="14.1" customHeight="1" x14ac:dyDescent="0.2">
      <c r="A47" s="26"/>
    </row>
    <row r="49" spans="1:4" x14ac:dyDescent="0.2">
      <c r="A49" s="157"/>
      <c r="B49" s="156"/>
      <c r="C49" s="157"/>
      <c r="D49" s="156"/>
    </row>
    <row r="50" spans="1:4" x14ac:dyDescent="0.2">
      <c r="A50" s="157"/>
      <c r="B50" s="156"/>
      <c r="C50" s="157"/>
      <c r="D50" s="156"/>
    </row>
    <row r="51" spans="1:4" x14ac:dyDescent="0.2">
      <c r="A51" s="157"/>
      <c r="B51" s="156"/>
      <c r="C51" s="157"/>
      <c r="D51" s="156"/>
    </row>
    <row r="52" spans="1:4" x14ac:dyDescent="0.2">
      <c r="A52" s="157"/>
      <c r="B52" s="156"/>
      <c r="C52" s="157"/>
      <c r="D52" s="156"/>
    </row>
    <row r="53" spans="1:4" x14ac:dyDescent="0.2">
      <c r="A53" s="157"/>
      <c r="B53" s="156"/>
      <c r="C53" s="157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0" tint="-0.249977111117893"/>
  </sheetPr>
  <dimension ref="A1:N46"/>
  <sheetViews>
    <sheetView zoomScaleNormal="100" workbookViewId="0"/>
  </sheetViews>
  <sheetFormatPr baseColWidth="10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4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</row>
    <row r="2" spans="1:14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</row>
    <row r="3" spans="1:14" ht="14.1" customHeight="1" x14ac:dyDescent="0.2">
      <c r="A3" s="6" t="s">
        <v>446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</row>
    <row r="4" spans="1:14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</row>
    <row r="5" spans="1:14" ht="14.1" customHeight="1" x14ac:dyDescent="0.2">
      <c r="A5" s="6" t="s">
        <v>400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</row>
    <row r="6" spans="1:14" ht="14.1" customHeight="1" x14ac:dyDescent="0.2">
      <c r="A6" s="6" t="s">
        <v>360</v>
      </c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</row>
    <row r="7" spans="1:14" ht="14.1" customHeight="1" x14ac:dyDescent="0.2">
      <c r="A7" s="77"/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  <c r="N7" s="4"/>
    </row>
    <row r="8" spans="1:14" ht="14.1" customHeight="1" x14ac:dyDescent="0.2">
      <c r="A8" s="8"/>
      <c r="B8" s="9" t="s">
        <v>28</v>
      </c>
      <c r="C8" s="9"/>
      <c r="D8" s="9"/>
      <c r="E8" s="9"/>
      <c r="F8" s="9"/>
      <c r="G8" s="9"/>
      <c r="H8" s="9" t="s">
        <v>29</v>
      </c>
      <c r="I8" s="3"/>
      <c r="J8" s="4"/>
      <c r="K8" s="4"/>
      <c r="L8" s="4"/>
      <c r="M8" s="4"/>
      <c r="N8" s="4"/>
    </row>
    <row r="9" spans="1:14" ht="14.1" customHeight="1" x14ac:dyDescent="0.2">
      <c r="A9" s="10"/>
      <c r="B9" s="59">
        <v>2009</v>
      </c>
      <c r="C9" s="59">
        <v>2010</v>
      </c>
      <c r="D9" s="59">
        <v>2011</v>
      </c>
      <c r="E9" s="59">
        <v>2012</v>
      </c>
      <c r="F9" s="59">
        <v>2013</v>
      </c>
      <c r="G9" s="12"/>
      <c r="H9" s="59">
        <v>2013</v>
      </c>
      <c r="I9" s="3"/>
      <c r="J9" s="4"/>
      <c r="K9" s="4"/>
      <c r="L9" s="4"/>
      <c r="M9" s="4"/>
      <c r="N9" s="4"/>
    </row>
    <row r="10" spans="1:14" ht="14.1" customHeight="1" x14ac:dyDescent="0.2">
      <c r="A10" s="7"/>
      <c r="B10" s="13"/>
      <c r="C10" s="13"/>
      <c r="D10" s="13"/>
      <c r="E10" s="4"/>
      <c r="F10" s="4"/>
      <c r="G10" s="15"/>
      <c r="H10" s="15"/>
      <c r="I10" s="3"/>
      <c r="J10" s="4"/>
      <c r="K10" s="4"/>
      <c r="L10" s="4"/>
      <c r="M10" s="4"/>
      <c r="N10" s="4"/>
    </row>
    <row r="11" spans="1:14" ht="14.1" customHeight="1" x14ac:dyDescent="0.2">
      <c r="A11" s="14" t="s">
        <v>53</v>
      </c>
      <c r="B11" s="15"/>
      <c r="C11" s="15"/>
      <c r="D11" s="15"/>
      <c r="E11" s="15"/>
      <c r="F11" s="15"/>
      <c r="G11" s="15"/>
      <c r="H11" s="15"/>
      <c r="I11" s="3"/>
      <c r="J11" s="4"/>
      <c r="K11" s="4"/>
      <c r="L11" s="4"/>
      <c r="M11" s="4"/>
      <c r="N11" s="4"/>
    </row>
    <row r="12" spans="1:14" ht="14.1" customHeight="1" x14ac:dyDescent="0.2">
      <c r="A12" s="7" t="s">
        <v>27</v>
      </c>
      <c r="B12" s="15">
        <v>4073</v>
      </c>
      <c r="C12" s="15">
        <v>2904</v>
      </c>
      <c r="D12" s="15">
        <v>2963</v>
      </c>
      <c r="E12" s="15">
        <v>3474</v>
      </c>
      <c r="F12" s="15">
        <v>3380</v>
      </c>
      <c r="G12" s="15"/>
      <c r="H12" s="100">
        <v>529067</v>
      </c>
      <c r="I12" s="3"/>
      <c r="J12" s="4"/>
      <c r="K12" s="4"/>
      <c r="L12" s="4"/>
      <c r="M12" s="4"/>
      <c r="N12" s="4"/>
    </row>
    <row r="13" spans="1:14" ht="14.1" customHeight="1" x14ac:dyDescent="0.2">
      <c r="A13" s="7" t="s">
        <v>127</v>
      </c>
      <c r="B13" s="15">
        <v>635</v>
      </c>
      <c r="C13" s="15">
        <v>496</v>
      </c>
      <c r="D13" s="15">
        <v>456</v>
      </c>
      <c r="E13" s="15">
        <v>789</v>
      </c>
      <c r="F13" s="15">
        <v>974</v>
      </c>
      <c r="G13" s="15"/>
      <c r="H13" s="15">
        <v>127013</v>
      </c>
      <c r="I13" s="15"/>
      <c r="J13" s="15"/>
      <c r="K13" s="15"/>
      <c r="L13" s="15"/>
      <c r="M13" s="4"/>
      <c r="N13" s="4"/>
    </row>
    <row r="14" spans="1:14" ht="14.1" customHeight="1" x14ac:dyDescent="0.2">
      <c r="A14" s="7" t="s">
        <v>128</v>
      </c>
      <c r="B14" s="15">
        <v>1155</v>
      </c>
      <c r="C14" s="15">
        <v>909</v>
      </c>
      <c r="D14" s="15">
        <v>806</v>
      </c>
      <c r="E14" s="15">
        <v>1386</v>
      </c>
      <c r="F14" s="15">
        <v>1177</v>
      </c>
      <c r="G14" s="15"/>
      <c r="H14" s="15">
        <v>194740</v>
      </c>
      <c r="I14" s="15"/>
      <c r="J14" s="15"/>
      <c r="K14" s="15"/>
      <c r="L14" s="15"/>
      <c r="M14" s="4"/>
      <c r="N14" s="4"/>
    </row>
    <row r="15" spans="1:14" ht="14.1" customHeight="1" x14ac:dyDescent="0.2">
      <c r="A15" s="7" t="s">
        <v>123</v>
      </c>
      <c r="B15" s="15">
        <v>2283</v>
      </c>
      <c r="C15" s="15">
        <v>1499</v>
      </c>
      <c r="D15" s="15">
        <v>1701</v>
      </c>
      <c r="E15" s="15">
        <v>1299</v>
      </c>
      <c r="F15" s="15">
        <v>1229</v>
      </c>
      <c r="G15" s="15"/>
      <c r="H15" s="15">
        <v>207314</v>
      </c>
      <c r="I15" s="47"/>
      <c r="J15" s="47"/>
      <c r="K15" s="47"/>
      <c r="L15" s="47"/>
      <c r="M15" s="4"/>
      <c r="N15" s="4"/>
    </row>
    <row r="16" spans="1:14" ht="14.1" customHeight="1" x14ac:dyDescent="0.2">
      <c r="A16" s="14"/>
      <c r="B16" s="15"/>
      <c r="C16" s="15"/>
      <c r="D16" s="15"/>
      <c r="E16" s="15"/>
      <c r="F16" s="15"/>
      <c r="G16" s="15"/>
      <c r="H16" s="15"/>
      <c r="I16" s="3"/>
      <c r="J16" s="4"/>
      <c r="K16" s="4"/>
      <c r="L16" s="4"/>
      <c r="M16" s="4"/>
      <c r="N16" s="4"/>
    </row>
    <row r="17" spans="1:14" ht="14.1" customHeight="1" x14ac:dyDescent="0.2">
      <c r="A17" s="14" t="s">
        <v>137</v>
      </c>
      <c r="B17" s="15"/>
      <c r="C17" s="15"/>
      <c r="D17" s="15"/>
      <c r="E17" s="15"/>
      <c r="F17" s="15"/>
      <c r="G17" s="15"/>
      <c r="H17" s="15"/>
      <c r="I17" s="3"/>
      <c r="J17" s="4"/>
      <c r="K17" s="4"/>
      <c r="L17" s="4"/>
      <c r="M17" s="4"/>
      <c r="N17" s="4"/>
    </row>
    <row r="18" spans="1:14" ht="14.1" customHeight="1" x14ac:dyDescent="0.2">
      <c r="A18" s="7" t="s">
        <v>27</v>
      </c>
      <c r="B18" s="15">
        <v>1062</v>
      </c>
      <c r="C18" s="15">
        <v>764</v>
      </c>
      <c r="D18" s="15">
        <v>790</v>
      </c>
      <c r="E18" s="15">
        <v>1207</v>
      </c>
      <c r="F18" s="15">
        <v>1385</v>
      </c>
      <c r="G18" s="15"/>
      <c r="H18" s="15">
        <v>244709</v>
      </c>
      <c r="I18" s="3"/>
      <c r="J18" s="4"/>
      <c r="K18" s="4"/>
      <c r="L18" s="4"/>
      <c r="M18" s="4"/>
      <c r="N18" s="4"/>
    </row>
    <row r="19" spans="1:14" ht="14.1" customHeight="1" x14ac:dyDescent="0.2">
      <c r="A19" s="7" t="s">
        <v>127</v>
      </c>
      <c r="B19" s="15">
        <v>443</v>
      </c>
      <c r="C19" s="15">
        <v>319</v>
      </c>
      <c r="D19" s="15">
        <v>335</v>
      </c>
      <c r="E19" s="15">
        <v>593</v>
      </c>
      <c r="F19" s="15">
        <v>788</v>
      </c>
      <c r="G19" s="15"/>
      <c r="H19" s="15">
        <v>105948</v>
      </c>
      <c r="I19" s="154"/>
      <c r="J19" s="4"/>
      <c r="K19" s="4"/>
      <c r="L19" s="4"/>
      <c r="M19" s="4"/>
      <c r="N19" s="4"/>
    </row>
    <row r="20" spans="1:14" ht="14.1" customHeight="1" x14ac:dyDescent="0.2">
      <c r="A20" s="7" t="s">
        <v>128</v>
      </c>
      <c r="B20" s="15">
        <v>299</v>
      </c>
      <c r="C20" s="15">
        <v>221</v>
      </c>
      <c r="D20" s="15">
        <v>216</v>
      </c>
      <c r="E20" s="15">
        <v>346</v>
      </c>
      <c r="F20" s="15">
        <v>374</v>
      </c>
      <c r="G20" s="15"/>
      <c r="H20" s="15">
        <v>80198</v>
      </c>
      <c r="I20" s="3"/>
      <c r="J20" s="4"/>
      <c r="K20" s="4"/>
      <c r="L20" s="4"/>
      <c r="M20" s="4"/>
      <c r="N20" s="4"/>
    </row>
    <row r="21" spans="1:14" ht="14.1" customHeight="1" x14ac:dyDescent="0.2">
      <c r="A21" s="7" t="s">
        <v>123</v>
      </c>
      <c r="B21" s="15">
        <v>320</v>
      </c>
      <c r="C21" s="15">
        <v>224</v>
      </c>
      <c r="D21" s="15">
        <v>239</v>
      </c>
      <c r="E21" s="15">
        <v>268</v>
      </c>
      <c r="F21" s="15">
        <v>223</v>
      </c>
      <c r="G21" s="15"/>
      <c r="H21" s="15">
        <v>58563</v>
      </c>
      <c r="I21" s="3"/>
      <c r="J21" s="4"/>
      <c r="K21" s="4"/>
      <c r="L21" s="4"/>
      <c r="M21" s="4"/>
      <c r="N21" s="4"/>
    </row>
    <row r="22" spans="1:14" ht="14.1" customHeight="1" x14ac:dyDescent="0.2">
      <c r="A22" s="19"/>
      <c r="B22" s="20"/>
      <c r="C22" s="20"/>
      <c r="D22" s="20"/>
      <c r="E22" s="21"/>
      <c r="F22" s="20"/>
      <c r="G22" s="62"/>
      <c r="H22" s="62"/>
      <c r="I22" s="3"/>
      <c r="J22" s="4"/>
      <c r="K22" s="4"/>
      <c r="L22" s="4"/>
      <c r="M22" s="4"/>
      <c r="N22" s="4"/>
    </row>
    <row r="23" spans="1:14" ht="14.1" customHeight="1" x14ac:dyDescent="0.2">
      <c r="A23" s="22" t="s">
        <v>317</v>
      </c>
      <c r="B23" s="23"/>
      <c r="C23" s="23"/>
      <c r="D23" s="23"/>
      <c r="E23" s="23"/>
      <c r="F23" s="23"/>
      <c r="G23" s="63"/>
      <c r="H23" s="63"/>
      <c r="I23" s="3"/>
      <c r="J23" s="4"/>
      <c r="K23" s="4"/>
      <c r="L23" s="4"/>
      <c r="M23" s="4"/>
      <c r="N23" s="4"/>
    </row>
    <row r="24" spans="1:14" ht="14.1" customHeight="1" x14ac:dyDescent="0.2">
      <c r="A24" s="26" t="s">
        <v>377</v>
      </c>
      <c r="B24" s="4"/>
      <c r="C24" s="4"/>
      <c r="D24" s="4"/>
      <c r="E24" s="4"/>
      <c r="F24" s="4"/>
      <c r="G24" s="4"/>
      <c r="H24" s="4"/>
      <c r="I24" s="3"/>
      <c r="J24" s="4"/>
      <c r="K24" s="4"/>
      <c r="L24" s="4"/>
      <c r="M24" s="4"/>
      <c r="N24" s="4"/>
    </row>
    <row r="25" spans="1:14" ht="14.1" customHeight="1" x14ac:dyDescent="0.2">
      <c r="A25" s="26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  <c r="N25" s="4"/>
    </row>
    <row r="26" spans="1:14" ht="14.1" customHeight="1" x14ac:dyDescent="0.2">
      <c r="A26" s="26"/>
      <c r="B26" s="4"/>
      <c r="C26" s="4"/>
      <c r="D26" s="4"/>
      <c r="E26" s="4"/>
      <c r="F26" s="4"/>
      <c r="G26" s="4"/>
      <c r="H26" s="4"/>
      <c r="I26" s="3"/>
      <c r="J26" s="4"/>
      <c r="K26" s="4"/>
      <c r="L26" s="4"/>
      <c r="M26" s="4"/>
      <c r="N26" s="4"/>
    </row>
    <row r="27" spans="1:14" ht="14.1" customHeight="1" x14ac:dyDescent="0.2">
      <c r="A27" s="26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  <c r="N27" s="4"/>
    </row>
    <row r="28" spans="1:14" ht="14.1" customHeight="1" x14ac:dyDescent="0.2">
      <c r="A28" s="26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  <c r="N28" s="4"/>
    </row>
    <row r="29" spans="1:14" ht="14.1" customHeight="1" x14ac:dyDescent="0.2"/>
    <row r="30" spans="1:14" ht="14.1" customHeight="1" x14ac:dyDescent="0.2">
      <c r="A30" s="6" t="s">
        <v>401</v>
      </c>
      <c r="B30" s="4"/>
      <c r="C30" s="4"/>
      <c r="D30" s="4"/>
      <c r="E30" s="4"/>
      <c r="G30" s="4"/>
      <c r="H30" s="4"/>
    </row>
    <row r="31" spans="1:14" ht="14.1" customHeight="1" x14ac:dyDescent="0.2">
      <c r="A31" s="6" t="s">
        <v>361</v>
      </c>
      <c r="B31" s="4"/>
      <c r="C31" s="4"/>
      <c r="D31" s="4"/>
      <c r="E31" s="4"/>
      <c r="G31" s="4"/>
      <c r="H31" s="4"/>
    </row>
    <row r="32" spans="1:14" ht="14.1" customHeight="1" x14ac:dyDescent="0.2">
      <c r="A32" s="6"/>
      <c r="B32" s="4"/>
      <c r="C32" s="4"/>
      <c r="D32" s="4"/>
      <c r="E32" s="4"/>
      <c r="G32" s="4"/>
      <c r="H32" s="4"/>
    </row>
    <row r="33" spans="1:14" ht="14.1" customHeight="1" x14ac:dyDescent="0.2">
      <c r="A33" s="8"/>
      <c r="B33" s="9" t="s">
        <v>28</v>
      </c>
      <c r="C33" s="9"/>
      <c r="D33" s="9"/>
      <c r="E33" s="9"/>
      <c r="F33" s="9"/>
      <c r="G33" s="9"/>
      <c r="H33" s="9" t="s">
        <v>29</v>
      </c>
    </row>
    <row r="34" spans="1:14" ht="14.1" customHeight="1" x14ac:dyDescent="0.2">
      <c r="A34" s="10"/>
      <c r="B34" s="59">
        <v>2009</v>
      </c>
      <c r="C34" s="59">
        <v>2010</v>
      </c>
      <c r="D34" s="59">
        <v>2011</v>
      </c>
      <c r="E34" s="59">
        <v>2012</v>
      </c>
      <c r="F34" s="59">
        <v>2013</v>
      </c>
      <c r="G34" s="12"/>
      <c r="H34" s="59">
        <v>2013</v>
      </c>
    </row>
    <row r="35" spans="1:14" ht="14.1" customHeight="1" x14ac:dyDescent="0.2">
      <c r="A35" s="7"/>
      <c r="B35" s="13"/>
      <c r="C35" s="13"/>
      <c r="D35" s="13"/>
      <c r="E35" s="4"/>
      <c r="F35" s="4"/>
      <c r="G35" s="15"/>
      <c r="H35" s="15"/>
    </row>
    <row r="36" spans="1:14" ht="14.1" customHeight="1" x14ac:dyDescent="0.2">
      <c r="A36" s="14" t="s">
        <v>177</v>
      </c>
      <c r="B36" s="15">
        <v>4073</v>
      </c>
      <c r="C36" s="15">
        <v>2904</v>
      </c>
      <c r="D36" s="15">
        <v>2963</v>
      </c>
      <c r="E36" s="15">
        <v>3474</v>
      </c>
      <c r="F36" s="15">
        <v>3380</v>
      </c>
      <c r="G36" s="15"/>
      <c r="H36" s="15">
        <v>529067</v>
      </c>
      <c r="I36" s="154"/>
    </row>
    <row r="37" spans="1:14" ht="14.1" customHeight="1" x14ac:dyDescent="0.2">
      <c r="A37" s="14"/>
      <c r="B37" s="15"/>
      <c r="C37" s="15"/>
      <c r="D37" s="15"/>
      <c r="E37" s="15"/>
      <c r="F37" s="15"/>
      <c r="G37" s="15"/>
      <c r="H37" s="15"/>
    </row>
    <row r="38" spans="1:14" ht="14.1" customHeight="1" x14ac:dyDescent="0.2">
      <c r="A38" s="7" t="s">
        <v>189</v>
      </c>
      <c r="B38" s="15">
        <v>1062</v>
      </c>
      <c r="C38" s="15">
        <v>764</v>
      </c>
      <c r="D38" s="15">
        <v>790</v>
      </c>
      <c r="E38" s="15">
        <v>1207</v>
      </c>
      <c r="F38" s="15">
        <v>1385</v>
      </c>
      <c r="G38" s="15"/>
      <c r="H38" s="15">
        <v>244709</v>
      </c>
      <c r="I38" s="154"/>
    </row>
    <row r="39" spans="1:14" ht="14.1" customHeight="1" x14ac:dyDescent="0.2">
      <c r="A39" s="7" t="s">
        <v>50</v>
      </c>
      <c r="B39" s="15">
        <v>2373</v>
      </c>
      <c r="C39" s="15">
        <v>1745</v>
      </c>
      <c r="D39" s="15">
        <v>1735</v>
      </c>
      <c r="E39" s="15">
        <v>1937</v>
      </c>
      <c r="F39" s="15">
        <v>1537</v>
      </c>
      <c r="G39" s="15"/>
      <c r="H39" s="15">
        <v>215693</v>
      </c>
      <c r="I39" s="154"/>
    </row>
    <row r="40" spans="1:14" ht="14.1" customHeight="1" x14ac:dyDescent="0.2">
      <c r="A40" s="7" t="s">
        <v>371</v>
      </c>
      <c r="B40" s="15">
        <v>638</v>
      </c>
      <c r="C40" s="15">
        <v>395</v>
      </c>
      <c r="D40" s="98">
        <v>438</v>
      </c>
      <c r="E40" s="98">
        <v>330</v>
      </c>
      <c r="F40" s="15">
        <v>458</v>
      </c>
      <c r="G40" s="15"/>
      <c r="H40" s="15">
        <v>68665</v>
      </c>
      <c r="I40" s="154"/>
    </row>
    <row r="41" spans="1:14" ht="14.1" customHeight="1" x14ac:dyDescent="0.2">
      <c r="A41" s="19"/>
      <c r="B41" s="20"/>
      <c r="C41" s="20"/>
      <c r="D41" s="20"/>
      <c r="E41" s="21"/>
      <c r="F41" s="20"/>
      <c r="G41" s="62"/>
      <c r="H41" s="62"/>
    </row>
    <row r="42" spans="1:14" ht="14.1" customHeight="1" x14ac:dyDescent="0.2">
      <c r="A42" s="22" t="s">
        <v>317</v>
      </c>
      <c r="B42" s="23"/>
      <c r="C42" s="23"/>
      <c r="D42" s="23"/>
      <c r="E42" s="23"/>
      <c r="F42" s="23"/>
      <c r="G42" s="63"/>
      <c r="H42" s="63"/>
    </row>
    <row r="43" spans="1:14" ht="14.1" customHeight="1" x14ac:dyDescent="0.2">
      <c r="A43" s="26" t="s">
        <v>288</v>
      </c>
    </row>
    <row r="44" spans="1:14" ht="14.1" customHeight="1" x14ac:dyDescent="0.2">
      <c r="A44" s="26"/>
    </row>
    <row r="46" spans="1:14" customFormat="1" ht="11.1" customHeight="1" x14ac:dyDescent="0.2">
      <c r="A46" s="122"/>
      <c r="B46" s="123"/>
      <c r="C46" s="124"/>
      <c r="D46" s="123"/>
      <c r="E46" s="5"/>
      <c r="F46" s="123"/>
      <c r="G46" s="124"/>
      <c r="H46" s="123"/>
      <c r="I46" s="24"/>
      <c r="J46" s="123"/>
      <c r="K46" s="5"/>
      <c r="L46" s="123"/>
      <c r="M46" s="124"/>
      <c r="N46" s="123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0" tint="-0.249977111117893"/>
  </sheetPr>
  <dimension ref="A1:U51"/>
  <sheetViews>
    <sheetView zoomScaleNormal="100" workbookViewId="0"/>
  </sheetViews>
  <sheetFormatPr baseColWidth="10" defaultRowHeight="12.75" x14ac:dyDescent="0.2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21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 x14ac:dyDescent="0.2">
      <c r="A3" s="6" t="s">
        <v>402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6" t="s">
        <v>330</v>
      </c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77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8"/>
      <c r="B6" s="9" t="s">
        <v>28</v>
      </c>
      <c r="C6" s="9"/>
      <c r="D6" s="9"/>
      <c r="E6" s="9"/>
      <c r="F6" s="9"/>
      <c r="G6" s="9"/>
      <c r="H6" s="9" t="s">
        <v>29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10"/>
      <c r="B7" s="59">
        <v>2009</v>
      </c>
      <c r="C7" s="59">
        <v>2010</v>
      </c>
      <c r="D7" s="59">
        <v>2011</v>
      </c>
      <c r="E7" s="59">
        <v>2012</v>
      </c>
      <c r="F7" s="59">
        <v>2013</v>
      </c>
      <c r="G7" s="12"/>
      <c r="H7" s="59">
        <v>2013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7"/>
      <c r="B8" s="13"/>
      <c r="C8" s="13"/>
      <c r="D8" s="13"/>
      <c r="E8" s="4"/>
      <c r="F8" s="4"/>
      <c r="G8" s="15"/>
      <c r="H8" s="15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14" t="s">
        <v>53</v>
      </c>
      <c r="B9" s="13"/>
      <c r="C9" s="13"/>
      <c r="D9" s="13"/>
      <c r="E9" s="4"/>
      <c r="F9" s="4"/>
      <c r="G9" s="15"/>
      <c r="H9" s="15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14"/>
      <c r="B10" s="13"/>
      <c r="C10" s="13"/>
      <c r="D10" s="13"/>
      <c r="E10" s="4"/>
      <c r="F10" s="4"/>
      <c r="G10" s="15"/>
      <c r="H10" s="15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7" t="s">
        <v>38</v>
      </c>
      <c r="B11" s="15">
        <v>4073</v>
      </c>
      <c r="C11" s="15">
        <v>2904</v>
      </c>
      <c r="D11" s="15">
        <v>2963</v>
      </c>
      <c r="E11" s="15">
        <v>3474</v>
      </c>
      <c r="F11" s="15">
        <v>3380</v>
      </c>
      <c r="G11" s="15"/>
      <c r="H11" s="15">
        <v>529067</v>
      </c>
      <c r="I11" s="4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7"/>
      <c r="B12" s="15"/>
      <c r="C12" s="15"/>
      <c r="D12" s="15"/>
      <c r="E12" s="15"/>
      <c r="F12" s="15"/>
      <c r="G12" s="15"/>
      <c r="H12" s="15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7" t="s">
        <v>52</v>
      </c>
      <c r="B13" s="15">
        <v>42</v>
      </c>
      <c r="C13" s="15">
        <v>45</v>
      </c>
      <c r="D13" s="15">
        <v>19</v>
      </c>
      <c r="E13" s="15">
        <v>21</v>
      </c>
      <c r="F13" s="15">
        <v>85</v>
      </c>
      <c r="G13" s="15"/>
      <c r="H13" s="15">
        <v>9750</v>
      </c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7" t="s">
        <v>65</v>
      </c>
      <c r="B14" s="15"/>
      <c r="C14" s="15"/>
      <c r="D14" s="15"/>
      <c r="E14" s="15"/>
      <c r="F14" s="15"/>
      <c r="G14" s="15"/>
      <c r="H14" s="15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7" t="s">
        <v>66</v>
      </c>
      <c r="B15" s="15">
        <v>4031</v>
      </c>
      <c r="C15" s="15">
        <v>2859</v>
      </c>
      <c r="D15" s="15">
        <v>2944</v>
      </c>
      <c r="E15" s="15">
        <v>3453</v>
      </c>
      <c r="F15" s="15">
        <f>SUM(F16:F18)</f>
        <v>3295</v>
      </c>
      <c r="G15" s="15"/>
      <c r="H15" s="15">
        <f>SUM(H16:H19)</f>
        <v>519317</v>
      </c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7" t="s">
        <v>93</v>
      </c>
      <c r="B16" s="15">
        <v>1360</v>
      </c>
      <c r="C16" s="15">
        <v>826</v>
      </c>
      <c r="D16" s="15">
        <v>939</v>
      </c>
      <c r="E16" s="15">
        <v>847</v>
      </c>
      <c r="F16" s="15">
        <v>975</v>
      </c>
      <c r="G16" s="15"/>
      <c r="H16" s="15">
        <v>91163</v>
      </c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7" t="s">
        <v>193</v>
      </c>
      <c r="B17" s="15">
        <v>896</v>
      </c>
      <c r="C17" s="15">
        <v>470</v>
      </c>
      <c r="D17" s="15">
        <v>739</v>
      </c>
      <c r="E17" s="15">
        <v>618</v>
      </c>
      <c r="F17" s="15">
        <v>526</v>
      </c>
      <c r="G17" s="15"/>
      <c r="H17" s="15">
        <v>60246</v>
      </c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7" t="s">
        <v>194</v>
      </c>
      <c r="B18" s="15">
        <v>1775</v>
      </c>
      <c r="C18" s="15">
        <v>1563</v>
      </c>
      <c r="D18" s="15">
        <v>1266</v>
      </c>
      <c r="E18" s="15">
        <v>1988</v>
      </c>
      <c r="F18" s="15">
        <v>1794</v>
      </c>
      <c r="G18" s="15"/>
      <c r="H18" s="15">
        <v>313218</v>
      </c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7" t="s">
        <v>370</v>
      </c>
      <c r="B19" s="15"/>
      <c r="C19" s="15"/>
      <c r="D19" s="15"/>
      <c r="E19" s="15"/>
      <c r="F19" s="15"/>
      <c r="G19" s="15"/>
      <c r="H19" s="15">
        <v>54690</v>
      </c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7"/>
      <c r="B20" s="15"/>
      <c r="C20" s="15"/>
      <c r="D20" s="15"/>
      <c r="E20" s="15"/>
      <c r="F20" s="15"/>
      <c r="G20" s="15"/>
      <c r="H20" s="15"/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14" t="s">
        <v>137</v>
      </c>
      <c r="B21" s="15"/>
      <c r="C21" s="15"/>
      <c r="D21" s="15"/>
      <c r="E21" s="15"/>
      <c r="F21" s="15"/>
      <c r="G21" s="15"/>
      <c r="H21" s="15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7"/>
      <c r="B22" s="15"/>
      <c r="C22" s="15"/>
      <c r="D22" s="15"/>
      <c r="E22" s="15"/>
      <c r="F22" s="15"/>
      <c r="G22" s="15"/>
      <c r="H22" s="15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7" t="s">
        <v>38</v>
      </c>
      <c r="B23" s="15">
        <v>1062</v>
      </c>
      <c r="C23" s="15">
        <v>764</v>
      </c>
      <c r="D23" s="15">
        <v>790</v>
      </c>
      <c r="E23" s="15">
        <v>1207</v>
      </c>
      <c r="F23" s="15">
        <v>1385</v>
      </c>
      <c r="G23" s="15"/>
      <c r="H23" s="15">
        <v>244709</v>
      </c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7"/>
      <c r="B24" s="15"/>
      <c r="C24" s="15"/>
      <c r="D24" s="15"/>
      <c r="E24" s="15"/>
      <c r="F24" s="15"/>
      <c r="G24" s="15"/>
      <c r="H24" s="15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7" t="s">
        <v>52</v>
      </c>
      <c r="B25" s="15">
        <v>15</v>
      </c>
      <c r="C25" s="15">
        <v>19</v>
      </c>
      <c r="D25" s="15">
        <v>7</v>
      </c>
      <c r="E25" s="15">
        <v>11</v>
      </c>
      <c r="F25" s="15">
        <v>38</v>
      </c>
      <c r="G25" s="15"/>
      <c r="H25" s="15">
        <v>4484</v>
      </c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1" customHeight="1" x14ac:dyDescent="0.2">
      <c r="A26" s="7" t="s">
        <v>65</v>
      </c>
      <c r="B26" s="15"/>
      <c r="C26" s="15"/>
      <c r="D26" s="15"/>
      <c r="E26" s="15"/>
      <c r="F26" s="15"/>
      <c r="G26" s="15"/>
      <c r="H26" s="15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1" customHeight="1" x14ac:dyDescent="0.2">
      <c r="A27" s="7" t="s">
        <v>269</v>
      </c>
      <c r="B27" s="15">
        <v>1047</v>
      </c>
      <c r="C27" s="15">
        <v>745</v>
      </c>
      <c r="D27" s="15">
        <v>783</v>
      </c>
      <c r="E27" s="15">
        <v>1196</v>
      </c>
      <c r="F27" s="15">
        <f>SUM(F28:F30)</f>
        <v>1347</v>
      </c>
      <c r="G27" s="15"/>
      <c r="H27" s="15">
        <f>SUM(H28:H31)</f>
        <v>240225</v>
      </c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1" customHeight="1" x14ac:dyDescent="0.2">
      <c r="A28" s="7" t="s">
        <v>93</v>
      </c>
      <c r="B28" s="15">
        <v>354</v>
      </c>
      <c r="C28" s="15">
        <v>236</v>
      </c>
      <c r="D28" s="15">
        <v>249</v>
      </c>
      <c r="E28" s="15">
        <v>338</v>
      </c>
      <c r="F28" s="15">
        <v>368</v>
      </c>
      <c r="G28" s="15"/>
      <c r="H28" s="15">
        <v>40491</v>
      </c>
      <c r="I28" s="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1" customHeight="1" x14ac:dyDescent="0.2">
      <c r="A29" s="7" t="s">
        <v>193</v>
      </c>
      <c r="B29" s="15">
        <v>195</v>
      </c>
      <c r="C29" s="15">
        <v>100</v>
      </c>
      <c r="D29" s="15">
        <v>150</v>
      </c>
      <c r="E29" s="15">
        <v>135</v>
      </c>
      <c r="F29" s="15">
        <v>98</v>
      </c>
      <c r="G29" s="15"/>
      <c r="H29" s="15">
        <v>19838</v>
      </c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1" customHeight="1" x14ac:dyDescent="0.2">
      <c r="A30" s="7" t="s">
        <v>194</v>
      </c>
      <c r="B30" s="15">
        <v>498</v>
      </c>
      <c r="C30" s="15">
        <v>409</v>
      </c>
      <c r="D30" s="15">
        <v>384</v>
      </c>
      <c r="E30" s="15">
        <v>723</v>
      </c>
      <c r="F30" s="15">
        <v>881</v>
      </c>
      <c r="G30" s="15"/>
      <c r="H30" s="15">
        <v>154303</v>
      </c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1" customHeight="1" x14ac:dyDescent="0.2">
      <c r="A31" s="7" t="s">
        <v>370</v>
      </c>
      <c r="B31" s="15"/>
      <c r="C31" s="15"/>
      <c r="D31" s="15"/>
      <c r="E31" s="15"/>
      <c r="F31" s="15"/>
      <c r="G31" s="15"/>
      <c r="H31" s="15">
        <v>25593</v>
      </c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1" customHeight="1" x14ac:dyDescent="0.2">
      <c r="A32" s="19"/>
      <c r="B32" s="20"/>
      <c r="C32" s="20"/>
      <c r="D32" s="20"/>
      <c r="E32" s="21"/>
      <c r="F32" s="20"/>
      <c r="G32" s="62"/>
      <c r="H32" s="6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1" customHeight="1" x14ac:dyDescent="0.2">
      <c r="A33" s="22" t="s">
        <v>317</v>
      </c>
      <c r="B33" s="23"/>
      <c r="C33" s="23"/>
      <c r="D33" s="23"/>
      <c r="E33" s="23"/>
      <c r="F33" s="23"/>
      <c r="G33" s="63"/>
      <c r="H33" s="63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1" customHeight="1" x14ac:dyDescent="0.2">
      <c r="A34" s="26"/>
      <c r="B34" s="4"/>
      <c r="C34" s="4"/>
      <c r="D34" s="4"/>
      <c r="E34" s="4"/>
      <c r="F34" s="4"/>
      <c r="G34" s="4"/>
      <c r="H34" s="4"/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1" customHeight="1" x14ac:dyDescent="0.2">
      <c r="A35" s="26"/>
      <c r="B35" s="4"/>
      <c r="C35" s="4"/>
      <c r="D35" s="4"/>
      <c r="E35" s="4"/>
      <c r="F35" s="4"/>
      <c r="G35" s="4"/>
      <c r="H35" s="4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1" customHeight="1" x14ac:dyDescent="0.2">
      <c r="A36" s="26"/>
      <c r="B36" s="4"/>
      <c r="C36" s="4"/>
      <c r="D36" s="4"/>
      <c r="E36" s="4"/>
      <c r="F36" s="4"/>
      <c r="G36" s="4"/>
      <c r="H36" s="4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1" customHeight="1" x14ac:dyDescent="0.2">
      <c r="A37" s="26"/>
      <c r="B37" s="4"/>
      <c r="C37" s="4"/>
      <c r="D37" s="4"/>
      <c r="E37" s="4"/>
      <c r="F37" s="4"/>
      <c r="G37" s="4"/>
      <c r="H37" s="4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1" customHeight="1" x14ac:dyDescent="0.2"/>
    <row r="39" spans="1:21" ht="14.1" customHeight="1" x14ac:dyDescent="0.2">
      <c r="A39" s="6" t="s">
        <v>403</v>
      </c>
      <c r="B39" s="4"/>
      <c r="C39" s="4"/>
      <c r="D39" s="4"/>
      <c r="E39" s="4"/>
      <c r="G39" s="4"/>
      <c r="H39" s="4"/>
    </row>
    <row r="40" spans="1:21" ht="14.1" customHeight="1" x14ac:dyDescent="0.2">
      <c r="A40" s="6" t="s">
        <v>331</v>
      </c>
      <c r="B40" s="4"/>
      <c r="C40" s="4"/>
      <c r="D40" s="4"/>
      <c r="E40" s="4"/>
      <c r="G40" s="4"/>
      <c r="H40" s="4"/>
    </row>
    <row r="41" spans="1:21" ht="14.1" customHeight="1" x14ac:dyDescent="0.2">
      <c r="A41" s="6"/>
      <c r="B41" s="4"/>
      <c r="C41" s="4"/>
      <c r="D41" s="4"/>
      <c r="E41" s="4"/>
      <c r="G41" s="4"/>
      <c r="H41" s="4"/>
    </row>
    <row r="42" spans="1:21" ht="14.1" customHeight="1" x14ac:dyDescent="0.2">
      <c r="A42" s="8"/>
      <c r="B42" s="9" t="s">
        <v>28</v>
      </c>
      <c r="C42" s="9"/>
      <c r="D42" s="9"/>
      <c r="E42" s="9"/>
      <c r="F42" s="9"/>
      <c r="G42" s="9"/>
      <c r="H42" s="9" t="s">
        <v>29</v>
      </c>
    </row>
    <row r="43" spans="1:21" ht="14.1" customHeight="1" x14ac:dyDescent="0.2">
      <c r="A43" s="10"/>
      <c r="B43" s="59">
        <v>2009</v>
      </c>
      <c r="C43" s="59">
        <v>2010</v>
      </c>
      <c r="D43" s="59">
        <v>2011</v>
      </c>
      <c r="E43" s="59">
        <v>2012</v>
      </c>
      <c r="F43" s="59">
        <v>2013</v>
      </c>
      <c r="G43" s="12"/>
      <c r="H43" s="59">
        <v>2013</v>
      </c>
    </row>
    <row r="44" spans="1:21" ht="14.1" customHeight="1" x14ac:dyDescent="0.2">
      <c r="A44" s="7"/>
      <c r="B44" s="13"/>
      <c r="C44" s="13"/>
      <c r="D44" s="4"/>
      <c r="E44" s="4"/>
      <c r="F44" s="4"/>
      <c r="G44" s="15"/>
      <c r="H44" s="15"/>
    </row>
    <row r="45" spans="1:21" ht="14.1" customHeight="1" x14ac:dyDescent="0.2">
      <c r="A45" s="7" t="s">
        <v>24</v>
      </c>
      <c r="B45" s="15">
        <v>19</v>
      </c>
      <c r="C45" s="15">
        <v>12</v>
      </c>
      <c r="D45" s="15">
        <v>12</v>
      </c>
      <c r="E45" s="15">
        <v>8</v>
      </c>
      <c r="F45" s="15">
        <v>9</v>
      </c>
      <c r="G45" s="15"/>
      <c r="H45" s="15">
        <v>795</v>
      </c>
    </row>
    <row r="46" spans="1:21" ht="14.1" customHeight="1" x14ac:dyDescent="0.2">
      <c r="A46" s="7" t="s">
        <v>195</v>
      </c>
      <c r="B46" s="15">
        <v>3252</v>
      </c>
      <c r="C46" s="15">
        <v>456</v>
      </c>
      <c r="D46" s="15">
        <v>588</v>
      </c>
      <c r="E46" s="15">
        <v>504</v>
      </c>
      <c r="F46" s="15">
        <v>838</v>
      </c>
      <c r="G46" s="15"/>
      <c r="H46" s="15">
        <v>1042706</v>
      </c>
    </row>
    <row r="47" spans="1:21" ht="14.1" customHeight="1" x14ac:dyDescent="0.2">
      <c r="A47" s="7" t="s">
        <v>174</v>
      </c>
      <c r="B47" s="15">
        <v>19</v>
      </c>
      <c r="C47" s="15">
        <v>12</v>
      </c>
      <c r="D47" s="15">
        <v>12</v>
      </c>
      <c r="E47" s="15">
        <v>8</v>
      </c>
      <c r="F47" s="15">
        <v>9</v>
      </c>
      <c r="G47" s="15"/>
      <c r="H47" s="15">
        <v>20096</v>
      </c>
    </row>
    <row r="48" spans="1:21" ht="14.1" customHeight="1" x14ac:dyDescent="0.2">
      <c r="A48" s="19"/>
      <c r="B48" s="20"/>
      <c r="C48" s="20"/>
      <c r="D48" s="20"/>
      <c r="E48" s="21"/>
      <c r="F48" s="20"/>
      <c r="G48" s="62"/>
      <c r="H48" s="62"/>
    </row>
    <row r="49" spans="1:8" ht="14.1" customHeight="1" x14ac:dyDescent="0.2">
      <c r="A49" s="22" t="s">
        <v>317</v>
      </c>
      <c r="B49" s="23"/>
      <c r="C49" s="23"/>
      <c r="D49" s="23"/>
      <c r="E49" s="23"/>
      <c r="F49" s="23"/>
      <c r="G49" s="63"/>
      <c r="H49" s="63"/>
    </row>
    <row r="50" spans="1:8" ht="14.1" customHeight="1" x14ac:dyDescent="0.2">
      <c r="A50" s="26"/>
    </row>
    <row r="51" spans="1:8" x14ac:dyDescent="0.2">
      <c r="A51" s="26"/>
    </row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0" tint="-0.249977111117893"/>
  </sheetPr>
  <dimension ref="A1:K52"/>
  <sheetViews>
    <sheetView zoomScaleNormal="100" workbookViewId="0"/>
  </sheetViews>
  <sheetFormatPr baseColWidth="10" defaultRowHeight="12.75" x14ac:dyDescent="0.2"/>
  <cols>
    <col min="1" max="1" width="39.140625" style="5" customWidth="1"/>
    <col min="2" max="6" width="7.7109375" style="5" customWidth="1"/>
    <col min="7" max="7" width="2.85546875" style="5" customWidth="1"/>
    <col min="8" max="8" width="11" style="5" customWidth="1"/>
    <col min="9" max="9" width="3.28515625" style="24" customWidth="1"/>
    <col min="10" max="16384" width="11.42578125" style="5"/>
  </cols>
  <sheetData>
    <row r="1" spans="1:11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K1" s="203" t="s">
        <v>526</v>
      </c>
    </row>
    <row r="2" spans="1:11" ht="14.1" customHeight="1" x14ac:dyDescent="0.2">
      <c r="A2" s="4"/>
      <c r="B2" s="4"/>
      <c r="C2" s="4"/>
      <c r="D2" s="4"/>
      <c r="E2" s="4"/>
      <c r="G2" s="4"/>
      <c r="H2" s="4"/>
      <c r="I2" s="3"/>
    </row>
    <row r="3" spans="1:11" ht="14.1" customHeight="1" x14ac:dyDescent="0.2">
      <c r="A3" s="6" t="s">
        <v>447</v>
      </c>
      <c r="B3" s="4"/>
      <c r="C3" s="4"/>
      <c r="D3" s="4"/>
      <c r="E3" s="4"/>
      <c r="G3" s="4"/>
      <c r="H3" s="4"/>
      <c r="I3" s="3"/>
    </row>
    <row r="4" spans="1:11" ht="14.1" customHeight="1" x14ac:dyDescent="0.2">
      <c r="A4" s="4"/>
      <c r="B4" s="4"/>
      <c r="C4" s="4"/>
      <c r="D4" s="4"/>
      <c r="E4" s="4"/>
      <c r="G4" s="4"/>
      <c r="H4" s="4"/>
      <c r="I4" s="3"/>
    </row>
    <row r="5" spans="1:11" ht="14.1" customHeight="1" x14ac:dyDescent="0.2">
      <c r="A5" s="6" t="s">
        <v>404</v>
      </c>
      <c r="B5" s="4"/>
      <c r="C5" s="4"/>
      <c r="D5" s="4"/>
      <c r="E5" s="4"/>
      <c r="G5" s="4"/>
      <c r="H5" s="4"/>
      <c r="I5" s="3"/>
    </row>
    <row r="6" spans="1:11" ht="14.1" customHeight="1" x14ac:dyDescent="0.2">
      <c r="A6" s="77"/>
      <c r="B6" s="4"/>
      <c r="C6" s="4"/>
      <c r="D6" s="4"/>
      <c r="E6" s="4"/>
      <c r="F6" s="4"/>
      <c r="G6" s="4"/>
      <c r="H6" s="4"/>
      <c r="I6" s="3"/>
    </row>
    <row r="7" spans="1:11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3"/>
    </row>
    <row r="8" spans="1:11" ht="14.1" customHeight="1" x14ac:dyDescent="0.2">
      <c r="A8" s="10"/>
      <c r="B8" s="59">
        <v>2009</v>
      </c>
      <c r="C8" s="59">
        <v>2010</v>
      </c>
      <c r="D8" s="59">
        <v>2011</v>
      </c>
      <c r="E8" s="59">
        <v>2012</v>
      </c>
      <c r="F8" s="59">
        <v>2013</v>
      </c>
      <c r="G8" s="12"/>
      <c r="H8" s="59">
        <v>2013</v>
      </c>
      <c r="I8" s="3"/>
    </row>
    <row r="9" spans="1:11" ht="14.1" customHeight="1" x14ac:dyDescent="0.2">
      <c r="A9" s="7"/>
      <c r="B9" s="13"/>
      <c r="C9" s="13"/>
      <c r="D9" s="13"/>
      <c r="E9" s="13"/>
      <c r="F9" s="13"/>
      <c r="G9" s="15"/>
      <c r="H9" s="15"/>
      <c r="I9" s="3"/>
    </row>
    <row r="10" spans="1:11" ht="14.1" customHeight="1" x14ac:dyDescent="0.2">
      <c r="A10" s="14" t="s">
        <v>272</v>
      </c>
      <c r="B10" s="15">
        <v>3181</v>
      </c>
      <c r="C10" s="15">
        <v>3430</v>
      </c>
      <c r="D10" s="15">
        <v>3007</v>
      </c>
      <c r="E10" s="15">
        <v>2736</v>
      </c>
      <c r="F10" s="15">
        <v>2506</v>
      </c>
      <c r="G10" s="15"/>
      <c r="H10" s="15">
        <v>354272</v>
      </c>
      <c r="I10" s="155"/>
      <c r="K10" s="155"/>
    </row>
    <row r="11" spans="1:11" ht="14.1" customHeight="1" x14ac:dyDescent="0.2">
      <c r="A11" s="7"/>
      <c r="B11" s="15"/>
      <c r="C11" s="15"/>
      <c r="D11" s="15"/>
      <c r="E11" s="15"/>
      <c r="F11" s="15"/>
      <c r="G11" s="15"/>
      <c r="H11" s="15"/>
      <c r="I11" s="3"/>
      <c r="K11" s="137"/>
    </row>
    <row r="12" spans="1:11" ht="14.1" customHeight="1" x14ac:dyDescent="0.2">
      <c r="A12" s="54" t="s">
        <v>270</v>
      </c>
      <c r="B12" s="15">
        <v>35</v>
      </c>
      <c r="C12" s="15">
        <v>43</v>
      </c>
      <c r="D12" s="15">
        <v>63</v>
      </c>
      <c r="E12" s="15">
        <v>45</v>
      </c>
      <c r="F12" s="15">
        <v>46</v>
      </c>
      <c r="G12" s="15"/>
      <c r="H12" s="15">
        <v>2920</v>
      </c>
      <c r="I12" s="155"/>
      <c r="K12" s="155"/>
    </row>
    <row r="13" spans="1:11" ht="14.1" customHeight="1" x14ac:dyDescent="0.2">
      <c r="A13" s="96"/>
      <c r="B13" s="15"/>
      <c r="C13" s="15"/>
      <c r="D13" s="15"/>
      <c r="E13" s="15"/>
      <c r="F13" s="15"/>
      <c r="G13" s="15"/>
      <c r="H13" s="15"/>
      <c r="I13" s="3"/>
      <c r="K13" s="136"/>
    </row>
    <row r="14" spans="1:11" ht="14.1" customHeight="1" x14ac:dyDescent="0.2">
      <c r="A14" s="54" t="s">
        <v>271</v>
      </c>
      <c r="B14" s="15">
        <v>2727</v>
      </c>
      <c r="C14" s="15">
        <v>2867</v>
      </c>
      <c r="D14" s="15">
        <v>2443</v>
      </c>
      <c r="E14" s="15">
        <v>2251</v>
      </c>
      <c r="F14" s="15">
        <v>2091</v>
      </c>
      <c r="G14" s="15"/>
      <c r="H14" s="15">
        <v>276959</v>
      </c>
      <c r="I14" s="155"/>
      <c r="K14" s="155"/>
    </row>
    <row r="15" spans="1:11" ht="14.1" customHeight="1" x14ac:dyDescent="0.2">
      <c r="A15" s="54" t="s">
        <v>189</v>
      </c>
      <c r="B15" s="15"/>
      <c r="C15" s="15"/>
      <c r="D15" s="15"/>
      <c r="E15" s="15"/>
      <c r="F15" s="15"/>
      <c r="G15" s="15"/>
      <c r="H15" s="15"/>
      <c r="I15" s="3"/>
    </row>
    <row r="16" spans="1:11" ht="14.1" customHeight="1" x14ac:dyDescent="0.2">
      <c r="A16" s="96" t="s">
        <v>320</v>
      </c>
      <c r="B16" s="15">
        <v>523</v>
      </c>
      <c r="C16" s="15">
        <v>418</v>
      </c>
      <c r="D16" s="15">
        <v>378</v>
      </c>
      <c r="E16" s="15">
        <v>383</v>
      </c>
      <c r="F16" s="15">
        <v>383</v>
      </c>
      <c r="G16" s="15"/>
      <c r="H16" s="15">
        <f>29027+5583+10459</f>
        <v>45069</v>
      </c>
      <c r="I16" s="3"/>
    </row>
    <row r="17" spans="1:11" ht="14.1" customHeight="1" x14ac:dyDescent="0.2">
      <c r="A17" s="96" t="s">
        <v>321</v>
      </c>
      <c r="B17" s="15">
        <v>131</v>
      </c>
      <c r="C17" s="15">
        <v>130</v>
      </c>
      <c r="D17" s="15">
        <v>126</v>
      </c>
      <c r="E17" s="15">
        <v>139</v>
      </c>
      <c r="F17" s="15">
        <v>258</v>
      </c>
      <c r="G17" s="15"/>
      <c r="H17" s="15">
        <v>45856</v>
      </c>
      <c r="I17" s="3"/>
    </row>
    <row r="18" spans="1:11" ht="14.1" customHeight="1" x14ac:dyDescent="0.2">
      <c r="A18" s="54" t="s">
        <v>362</v>
      </c>
      <c r="B18" s="15"/>
      <c r="C18" s="15"/>
      <c r="D18" s="15"/>
      <c r="E18" s="15"/>
      <c r="F18" s="15"/>
      <c r="G18" s="15"/>
      <c r="H18" s="15"/>
      <c r="I18" s="3"/>
    </row>
    <row r="19" spans="1:11" ht="14.1" customHeight="1" x14ac:dyDescent="0.2">
      <c r="A19" s="96" t="s">
        <v>320</v>
      </c>
      <c r="B19" s="28" t="s">
        <v>322</v>
      </c>
      <c r="C19" s="15">
        <v>5029</v>
      </c>
      <c r="D19" s="15">
        <v>4006.1149999999998</v>
      </c>
      <c r="E19" s="15">
        <v>7479</v>
      </c>
      <c r="F19" s="15">
        <v>9636.3649999999998</v>
      </c>
      <c r="G19" s="15"/>
      <c r="H19" s="15">
        <v>1164296.4720000001</v>
      </c>
      <c r="I19" s="3"/>
    </row>
    <row r="20" spans="1:11" ht="14.1" customHeight="1" x14ac:dyDescent="0.2">
      <c r="A20" s="96" t="s">
        <v>321</v>
      </c>
      <c r="B20" s="28" t="s">
        <v>322</v>
      </c>
      <c r="C20" s="15">
        <v>1232</v>
      </c>
      <c r="D20" s="15">
        <v>1349.258</v>
      </c>
      <c r="E20" s="15">
        <v>1136</v>
      </c>
      <c r="F20" s="15">
        <v>3077.5590000000002</v>
      </c>
      <c r="G20" s="15"/>
      <c r="H20" s="15">
        <v>899216.20299999998</v>
      </c>
      <c r="I20" s="3"/>
    </row>
    <row r="21" spans="1:11" ht="14.1" customHeight="1" x14ac:dyDescent="0.2">
      <c r="A21" s="54" t="s">
        <v>363</v>
      </c>
      <c r="B21" s="15"/>
      <c r="C21" s="15"/>
      <c r="D21" s="15"/>
      <c r="E21" s="15"/>
      <c r="F21" s="15"/>
      <c r="G21" s="15"/>
      <c r="H21" s="15"/>
      <c r="I21" s="3"/>
    </row>
    <row r="22" spans="1:11" ht="14.1" customHeight="1" x14ac:dyDescent="0.2">
      <c r="A22" s="96" t="s">
        <v>320</v>
      </c>
      <c r="B22" s="15">
        <v>1824</v>
      </c>
      <c r="C22" s="15">
        <v>5154</v>
      </c>
      <c r="D22" s="15">
        <v>3665</v>
      </c>
      <c r="E22" s="15">
        <v>5397</v>
      </c>
      <c r="F22" s="15">
        <v>4957.8760000000002</v>
      </c>
      <c r="G22" s="15"/>
      <c r="H22" s="15">
        <v>444826.76599999995</v>
      </c>
      <c r="I22" s="3"/>
    </row>
    <row r="23" spans="1:11" ht="14.1" customHeight="1" x14ac:dyDescent="0.2">
      <c r="A23" s="96" t="s">
        <v>321</v>
      </c>
      <c r="B23" s="15">
        <v>122</v>
      </c>
      <c r="C23" s="15">
        <v>808</v>
      </c>
      <c r="D23" s="15">
        <v>402</v>
      </c>
      <c r="E23" s="15">
        <v>428.27265999999997</v>
      </c>
      <c r="F23" s="15">
        <v>805.72400000000005</v>
      </c>
      <c r="G23" s="15"/>
      <c r="H23" s="15">
        <v>173421.26199999999</v>
      </c>
      <c r="I23" s="3"/>
    </row>
    <row r="24" spans="1:11" ht="14.1" customHeight="1" x14ac:dyDescent="0.2">
      <c r="A24" s="96"/>
      <c r="B24" s="15"/>
      <c r="C24" s="15"/>
      <c r="D24" s="15"/>
      <c r="E24" s="15"/>
      <c r="F24" s="15"/>
      <c r="G24" s="15"/>
      <c r="H24" s="15"/>
      <c r="I24" s="3"/>
    </row>
    <row r="25" spans="1:11" ht="14.1" customHeight="1" x14ac:dyDescent="0.2">
      <c r="A25" s="54" t="s">
        <v>311</v>
      </c>
      <c r="B25" s="15">
        <v>419</v>
      </c>
      <c r="C25" s="15">
        <v>520</v>
      </c>
      <c r="D25" s="15">
        <v>501</v>
      </c>
      <c r="E25" s="15">
        <v>440</v>
      </c>
      <c r="F25" s="15">
        <v>369</v>
      </c>
      <c r="G25" s="15"/>
      <c r="H25" s="15">
        <v>74393</v>
      </c>
      <c r="I25" s="155"/>
      <c r="K25" s="155"/>
    </row>
    <row r="26" spans="1:11" ht="14.1" customHeight="1" x14ac:dyDescent="0.2">
      <c r="A26" s="54" t="s">
        <v>312</v>
      </c>
      <c r="B26" s="15">
        <v>14</v>
      </c>
      <c r="C26" s="28" t="s">
        <v>322</v>
      </c>
      <c r="D26" s="28" t="s">
        <v>322</v>
      </c>
      <c r="E26" s="28" t="s">
        <v>322</v>
      </c>
      <c r="F26" s="28" t="s">
        <v>322</v>
      </c>
      <c r="G26" s="28"/>
      <c r="H26" s="28" t="s">
        <v>322</v>
      </c>
    </row>
    <row r="27" spans="1:11" ht="14.1" customHeight="1" x14ac:dyDescent="0.2">
      <c r="A27" s="54" t="s">
        <v>313</v>
      </c>
      <c r="B27" s="15">
        <v>325</v>
      </c>
      <c r="C27" s="28" t="s">
        <v>322</v>
      </c>
      <c r="D27" s="28" t="s">
        <v>322</v>
      </c>
      <c r="E27" s="28" t="s">
        <v>322</v>
      </c>
      <c r="F27" s="28" t="s">
        <v>322</v>
      </c>
      <c r="G27" s="28"/>
      <c r="H27" s="28" t="s">
        <v>322</v>
      </c>
    </row>
    <row r="28" spans="1:11" ht="14.1" customHeight="1" x14ac:dyDescent="0.2">
      <c r="A28" s="54" t="s">
        <v>314</v>
      </c>
      <c r="B28" s="15">
        <v>80</v>
      </c>
      <c r="C28" s="28" t="s">
        <v>322</v>
      </c>
      <c r="D28" s="28" t="s">
        <v>322</v>
      </c>
      <c r="E28" s="28" t="s">
        <v>322</v>
      </c>
      <c r="F28" s="28" t="s">
        <v>322</v>
      </c>
      <c r="G28" s="28"/>
      <c r="H28" s="28" t="s">
        <v>322</v>
      </c>
    </row>
    <row r="29" spans="1:11" ht="14.1" customHeight="1" x14ac:dyDescent="0.2">
      <c r="A29" s="19"/>
      <c r="B29" s="20"/>
      <c r="C29" s="20"/>
      <c r="D29" s="20"/>
      <c r="E29" s="21"/>
      <c r="F29" s="20"/>
      <c r="G29" s="62"/>
      <c r="H29" s="62"/>
    </row>
    <row r="30" spans="1:11" ht="14.1" customHeight="1" x14ac:dyDescent="0.2">
      <c r="A30" s="22" t="s">
        <v>317</v>
      </c>
      <c r="B30" s="23"/>
      <c r="C30" s="23"/>
      <c r="D30" s="23"/>
      <c r="E30" s="23"/>
      <c r="F30" s="23"/>
      <c r="G30" s="63"/>
      <c r="H30" s="63"/>
    </row>
    <row r="31" spans="1:11" ht="14.1" customHeight="1" x14ac:dyDescent="0.2">
      <c r="A31" s="101" t="s">
        <v>492</v>
      </c>
      <c r="B31" s="13"/>
      <c r="C31" s="13"/>
      <c r="D31" s="13"/>
      <c r="E31" s="13"/>
      <c r="F31" s="13"/>
      <c r="G31" s="15"/>
      <c r="H31" s="15"/>
    </row>
    <row r="32" spans="1:11" ht="14.1" customHeight="1" x14ac:dyDescent="0.2">
      <c r="A32" s="101"/>
      <c r="B32" s="13"/>
      <c r="C32" s="13"/>
      <c r="D32" s="13"/>
      <c r="E32" s="13"/>
      <c r="F32" s="13"/>
      <c r="G32" s="15"/>
      <c r="H32" s="15"/>
    </row>
    <row r="33" spans="1:8" ht="14.1" customHeight="1" x14ac:dyDescent="0.2">
      <c r="A33" s="101"/>
      <c r="B33" s="13"/>
      <c r="C33" s="13"/>
      <c r="D33" s="13"/>
      <c r="E33" s="13"/>
      <c r="F33" s="13"/>
      <c r="G33" s="15"/>
      <c r="H33" s="15"/>
    </row>
    <row r="34" spans="1:8" ht="14.1" customHeight="1" x14ac:dyDescent="0.2">
      <c r="A34" s="101"/>
      <c r="B34" s="13"/>
      <c r="C34" s="13"/>
      <c r="D34" s="13"/>
      <c r="E34" s="13"/>
      <c r="F34" s="13"/>
      <c r="G34" s="15"/>
      <c r="H34" s="15"/>
    </row>
    <row r="35" spans="1:8" ht="14.1" customHeight="1" x14ac:dyDescent="0.2">
      <c r="A35" s="13"/>
    </row>
    <row r="36" spans="1:8" ht="14.1" customHeight="1" x14ac:dyDescent="0.2"/>
    <row r="37" spans="1:8" ht="14.1" customHeight="1" x14ac:dyDescent="0.2">
      <c r="A37" s="6" t="s">
        <v>405</v>
      </c>
    </row>
    <row r="38" spans="1:8" ht="14.1" customHeight="1" x14ac:dyDescent="0.2">
      <c r="A38" s="6"/>
    </row>
    <row r="39" spans="1:8" ht="14.1" customHeight="1" x14ac:dyDescent="0.2">
      <c r="A39" s="8"/>
      <c r="B39" s="9" t="s">
        <v>28</v>
      </c>
      <c r="C39" s="9"/>
      <c r="D39" s="9"/>
      <c r="E39" s="9"/>
      <c r="F39" s="9"/>
      <c r="G39" s="9"/>
      <c r="H39" s="9" t="s">
        <v>29</v>
      </c>
    </row>
    <row r="40" spans="1:8" ht="14.1" customHeight="1" x14ac:dyDescent="0.2">
      <c r="A40" s="10"/>
      <c r="B40" s="59">
        <v>2009</v>
      </c>
      <c r="C40" s="59">
        <v>2010</v>
      </c>
      <c r="D40" s="59">
        <v>2011</v>
      </c>
      <c r="E40" s="59">
        <v>2012</v>
      </c>
      <c r="F40" s="59">
        <v>2013</v>
      </c>
      <c r="G40" s="12"/>
      <c r="H40" s="59">
        <v>2013</v>
      </c>
    </row>
    <row r="41" spans="1:8" ht="14.1" customHeight="1" x14ac:dyDescent="0.2">
      <c r="A41" s="7"/>
    </row>
    <row r="42" spans="1:8" ht="14.1" customHeight="1" x14ac:dyDescent="0.2">
      <c r="A42" s="14" t="s">
        <v>38</v>
      </c>
      <c r="B42" s="94">
        <v>781</v>
      </c>
      <c r="C42" s="94">
        <v>709</v>
      </c>
      <c r="D42" s="94">
        <v>621</v>
      </c>
      <c r="E42" s="94">
        <v>644</v>
      </c>
      <c r="F42" s="94">
        <v>711</v>
      </c>
      <c r="G42" s="94"/>
      <c r="H42" s="94">
        <v>119115</v>
      </c>
    </row>
    <row r="43" spans="1:8" ht="14.1" customHeight="1" x14ac:dyDescent="0.2">
      <c r="A43" s="7"/>
      <c r="B43" s="28"/>
      <c r="C43" s="28"/>
      <c r="D43" s="28"/>
      <c r="E43" s="28"/>
      <c r="F43" s="94"/>
      <c r="G43" s="94"/>
      <c r="H43" s="94"/>
    </row>
    <row r="44" spans="1:8" ht="14.1" customHeight="1" x14ac:dyDescent="0.2">
      <c r="A44" s="7" t="s">
        <v>273</v>
      </c>
      <c r="B44" s="28">
        <v>353</v>
      </c>
      <c r="C44" s="28">
        <v>291</v>
      </c>
      <c r="D44" s="28">
        <v>252</v>
      </c>
      <c r="E44" s="28">
        <v>283</v>
      </c>
      <c r="F44" s="94">
        <v>197</v>
      </c>
      <c r="G44" s="94"/>
      <c r="H44" s="94">
        <v>29027</v>
      </c>
    </row>
    <row r="45" spans="1:8" ht="14.1" customHeight="1" x14ac:dyDescent="0.2">
      <c r="A45" s="7" t="s">
        <v>274</v>
      </c>
      <c r="B45" s="94">
        <v>6</v>
      </c>
      <c r="C45" s="94">
        <v>18</v>
      </c>
      <c r="D45" s="94">
        <v>33</v>
      </c>
      <c r="E45" s="94">
        <v>25</v>
      </c>
      <c r="F45" s="94">
        <v>38</v>
      </c>
      <c r="G45" s="94"/>
      <c r="H45" s="94">
        <v>5583</v>
      </c>
    </row>
    <row r="46" spans="1:8" ht="14.1" customHeight="1" x14ac:dyDescent="0.2">
      <c r="A46" s="7" t="s">
        <v>275</v>
      </c>
      <c r="B46" s="28">
        <v>164</v>
      </c>
      <c r="C46" s="28">
        <v>109</v>
      </c>
      <c r="D46" s="28">
        <v>93</v>
      </c>
      <c r="E46" s="28">
        <v>75</v>
      </c>
      <c r="F46" s="94">
        <v>60</v>
      </c>
      <c r="G46" s="94"/>
      <c r="H46" s="94">
        <v>10459</v>
      </c>
    </row>
    <row r="47" spans="1:8" ht="14.1" customHeight="1" x14ac:dyDescent="0.2">
      <c r="A47" s="7" t="s">
        <v>300</v>
      </c>
      <c r="B47" s="94">
        <v>131</v>
      </c>
      <c r="C47" s="94">
        <v>130</v>
      </c>
      <c r="D47" s="94">
        <v>126</v>
      </c>
      <c r="E47" s="94">
        <v>139</v>
      </c>
      <c r="F47" s="94">
        <v>258</v>
      </c>
      <c r="G47" s="94"/>
      <c r="H47" s="94">
        <v>45856</v>
      </c>
    </row>
    <row r="48" spans="1:8" ht="14.1" customHeight="1" x14ac:dyDescent="0.2">
      <c r="A48" s="7" t="s">
        <v>301</v>
      </c>
      <c r="B48" s="28">
        <v>118</v>
      </c>
      <c r="C48" s="28">
        <v>143</v>
      </c>
      <c r="D48" s="28">
        <v>104</v>
      </c>
      <c r="E48" s="28">
        <v>116</v>
      </c>
      <c r="F48" s="94">
        <v>148</v>
      </c>
      <c r="G48" s="94"/>
      <c r="H48" s="94">
        <v>21810</v>
      </c>
    </row>
    <row r="49" spans="1:8" ht="14.1" customHeight="1" x14ac:dyDescent="0.2">
      <c r="A49" s="7" t="s">
        <v>276</v>
      </c>
      <c r="B49" s="94">
        <v>9</v>
      </c>
      <c r="C49" s="94">
        <v>18</v>
      </c>
      <c r="D49" s="94">
        <v>13</v>
      </c>
      <c r="E49" s="94">
        <v>6</v>
      </c>
      <c r="F49" s="94">
        <v>10</v>
      </c>
      <c r="G49" s="94"/>
      <c r="H49" s="94">
        <v>6380</v>
      </c>
    </row>
    <row r="50" spans="1:8" ht="14.1" customHeight="1" x14ac:dyDescent="0.2">
      <c r="A50" s="19"/>
      <c r="B50" s="19"/>
      <c r="C50" s="19"/>
      <c r="D50" s="19"/>
      <c r="E50" s="19"/>
      <c r="F50" s="19"/>
      <c r="G50" s="19"/>
      <c r="H50" s="19"/>
    </row>
    <row r="51" spans="1:8" ht="14.1" customHeight="1" x14ac:dyDescent="0.2">
      <c r="A51" s="22" t="s">
        <v>317</v>
      </c>
    </row>
    <row r="52" spans="1:8" ht="14.1" customHeight="1" x14ac:dyDescent="0.2"/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0" tint="-0.249977111117893"/>
  </sheetPr>
  <dimension ref="A1:N42"/>
  <sheetViews>
    <sheetView zoomScaleNormal="100" workbookViewId="0"/>
  </sheetViews>
  <sheetFormatPr baseColWidth="10" defaultRowHeight="12.75" x14ac:dyDescent="0.2"/>
  <cols>
    <col min="1" max="1" width="42.140625" style="5" customWidth="1"/>
    <col min="2" max="6" width="7" style="5" customWidth="1"/>
    <col min="7" max="7" width="2.140625" style="5" customWidth="1"/>
    <col min="8" max="8" width="12.7109375" style="5" customWidth="1"/>
    <col min="9" max="16384" width="11.42578125" style="5"/>
  </cols>
  <sheetData>
    <row r="1" spans="1:13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4"/>
      <c r="J1" s="203" t="s">
        <v>526</v>
      </c>
      <c r="K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G2" s="4"/>
      <c r="H2" s="4"/>
      <c r="I2" s="4"/>
      <c r="J2" s="4"/>
      <c r="K2" s="4"/>
      <c r="L2" s="4"/>
      <c r="M2" s="4"/>
    </row>
    <row r="3" spans="1:13" ht="14.1" customHeight="1" x14ac:dyDescent="0.2">
      <c r="A3" s="36" t="s">
        <v>448</v>
      </c>
      <c r="B3" s="4"/>
      <c r="C3" s="4"/>
      <c r="D3" s="4"/>
      <c r="E3" s="4"/>
      <c r="G3" s="4"/>
      <c r="H3" s="4"/>
      <c r="I3" s="4"/>
      <c r="J3" s="4"/>
      <c r="K3" s="4"/>
      <c r="L3" s="4"/>
      <c r="M3" s="4"/>
    </row>
    <row r="4" spans="1:13" ht="14.1" customHeight="1" x14ac:dyDescent="0.2">
      <c r="A4" s="4"/>
      <c r="B4" s="4"/>
      <c r="C4" s="4"/>
      <c r="D4" s="4"/>
      <c r="E4" s="4"/>
      <c r="G4" s="4"/>
      <c r="H4" s="4"/>
      <c r="I4" s="4"/>
      <c r="J4" s="4"/>
      <c r="K4" s="4"/>
      <c r="L4" s="4"/>
      <c r="M4" s="4"/>
    </row>
    <row r="5" spans="1:13" ht="14.1" customHeight="1" x14ac:dyDescent="0.2">
      <c r="A5" s="36" t="s">
        <v>440</v>
      </c>
      <c r="B5" s="4"/>
      <c r="C5" s="4"/>
      <c r="D5" s="4"/>
      <c r="E5" s="4"/>
      <c r="G5" s="4"/>
      <c r="H5" s="4"/>
      <c r="I5" s="4"/>
      <c r="J5" s="4"/>
      <c r="K5" s="4"/>
      <c r="L5" s="4"/>
      <c r="M5" s="4"/>
    </row>
    <row r="6" spans="1:13" ht="14.1" customHeight="1" x14ac:dyDescent="0.2">
      <c r="A6" s="6" t="s">
        <v>9</v>
      </c>
      <c r="B6" s="4"/>
      <c r="C6" s="4"/>
      <c r="D6" s="4"/>
      <c r="E6" s="4"/>
      <c r="G6" s="4"/>
      <c r="H6" s="4"/>
      <c r="I6" s="4"/>
      <c r="J6" s="4"/>
      <c r="K6" s="4"/>
      <c r="L6" s="4"/>
      <c r="M6" s="4"/>
    </row>
    <row r="7" spans="1:13" ht="14.1" customHeight="1" x14ac:dyDescent="0.2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4.1" customHeight="1" x14ac:dyDescent="0.2">
      <c r="A8" s="8"/>
      <c r="B8" s="9" t="s">
        <v>28</v>
      </c>
      <c r="C8" s="9"/>
      <c r="D8" s="9"/>
      <c r="E8" s="9"/>
      <c r="F8" s="9"/>
      <c r="G8" s="9"/>
      <c r="H8" s="9" t="s">
        <v>29</v>
      </c>
      <c r="I8" s="4"/>
      <c r="J8" s="4"/>
      <c r="K8" s="4"/>
      <c r="L8" s="4"/>
      <c r="M8" s="4"/>
    </row>
    <row r="9" spans="1:13" ht="14.1" customHeight="1" x14ac:dyDescent="0.2">
      <c r="A9" s="10"/>
      <c r="B9" s="59">
        <v>2009</v>
      </c>
      <c r="C9" s="59">
        <v>2010</v>
      </c>
      <c r="D9" s="11">
        <v>2011</v>
      </c>
      <c r="E9" s="11">
        <v>2012</v>
      </c>
      <c r="F9" s="11">
        <v>2013</v>
      </c>
      <c r="G9" s="12"/>
      <c r="H9" s="11">
        <v>2013</v>
      </c>
      <c r="I9" s="4"/>
      <c r="J9" s="4"/>
      <c r="K9" s="4"/>
      <c r="L9" s="4"/>
      <c r="M9" s="4"/>
    </row>
    <row r="10" spans="1:13" ht="14.1" customHeight="1" x14ac:dyDescent="0.2">
      <c r="A10" s="7"/>
      <c r="B10" s="15"/>
      <c r="C10" s="15"/>
      <c r="D10" s="15"/>
      <c r="E10" s="15"/>
      <c r="F10" s="71"/>
      <c r="G10" s="15"/>
      <c r="H10" s="15"/>
      <c r="I10" s="49"/>
      <c r="J10" s="49"/>
      <c r="K10" s="89"/>
      <c r="L10" s="49"/>
      <c r="M10" s="4"/>
    </row>
    <row r="11" spans="1:13" ht="14.1" customHeight="1" x14ac:dyDescent="0.2">
      <c r="A11" s="14" t="s">
        <v>133</v>
      </c>
      <c r="B11" s="15">
        <v>2223</v>
      </c>
      <c r="C11" s="15">
        <v>1950</v>
      </c>
      <c r="D11" s="15">
        <v>1786</v>
      </c>
      <c r="E11" s="15">
        <v>1460</v>
      </c>
      <c r="F11" s="15">
        <v>886</v>
      </c>
      <c r="G11" s="15"/>
      <c r="H11" s="102">
        <v>175610</v>
      </c>
      <c r="I11" s="102"/>
      <c r="J11" s="46"/>
      <c r="K11" s="102"/>
      <c r="L11" s="102"/>
      <c r="M11" s="4"/>
    </row>
    <row r="12" spans="1:13" ht="14.1" customHeight="1" x14ac:dyDescent="0.2">
      <c r="A12" s="7"/>
      <c r="B12" s="15"/>
      <c r="C12" s="15"/>
      <c r="D12" s="15"/>
      <c r="E12" s="15"/>
      <c r="H12" s="15"/>
      <c r="I12" s="15"/>
      <c r="J12" s="15"/>
      <c r="K12" s="15"/>
      <c r="L12" s="15"/>
      <c r="M12" s="4"/>
    </row>
    <row r="13" spans="1:13" ht="14.1" customHeight="1" x14ac:dyDescent="0.2">
      <c r="A13" s="14" t="s">
        <v>246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4"/>
    </row>
    <row r="14" spans="1:13" ht="14.1" customHeight="1" x14ac:dyDescent="0.2">
      <c r="A14" s="7" t="s">
        <v>83</v>
      </c>
      <c r="B14" s="15">
        <v>2150</v>
      </c>
      <c r="C14" s="15">
        <v>1906</v>
      </c>
      <c r="D14" s="15">
        <v>1744</v>
      </c>
      <c r="E14" s="15">
        <v>1423</v>
      </c>
      <c r="F14" s="15">
        <v>866</v>
      </c>
      <c r="G14" s="15"/>
      <c r="H14" s="15">
        <v>171066</v>
      </c>
      <c r="I14" s="15"/>
      <c r="J14" s="15"/>
      <c r="K14" s="15"/>
      <c r="L14" s="15"/>
      <c r="M14" s="4"/>
    </row>
    <row r="15" spans="1:13" ht="14.1" customHeight="1" x14ac:dyDescent="0.2">
      <c r="A15" s="7" t="s">
        <v>25</v>
      </c>
      <c r="B15" s="15">
        <v>73</v>
      </c>
      <c r="C15" s="15">
        <v>44</v>
      </c>
      <c r="D15" s="15">
        <v>35</v>
      </c>
      <c r="E15" s="15">
        <f>E11-E14</f>
        <v>37</v>
      </c>
      <c r="F15" s="15">
        <v>17</v>
      </c>
      <c r="G15" s="15"/>
      <c r="H15" s="15">
        <f>H11-H14</f>
        <v>4544</v>
      </c>
      <c r="I15" s="102"/>
      <c r="J15" s="102"/>
      <c r="K15" s="102"/>
      <c r="L15" s="102"/>
      <c r="M15" s="4"/>
    </row>
    <row r="16" spans="1:13" ht="14.1" customHeight="1" x14ac:dyDescent="0.2">
      <c r="A16" s="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"/>
    </row>
    <row r="17" spans="1:13" ht="14.1" customHeight="1" x14ac:dyDescent="0.2">
      <c r="A17" s="14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"/>
    </row>
    <row r="18" spans="1:13" ht="14.1" customHeight="1" x14ac:dyDescent="0.2">
      <c r="A18" s="7" t="s">
        <v>46</v>
      </c>
      <c r="B18" s="15">
        <v>1259</v>
      </c>
      <c r="C18" s="15">
        <v>1079</v>
      </c>
      <c r="D18" s="15">
        <v>912</v>
      </c>
      <c r="E18" s="15">
        <v>712</v>
      </c>
      <c r="F18" s="15">
        <v>407</v>
      </c>
      <c r="G18" s="15"/>
      <c r="H18" s="102">
        <v>85440</v>
      </c>
      <c r="J18" s="102"/>
      <c r="K18" s="102"/>
      <c r="L18" s="102"/>
      <c r="M18" s="4"/>
    </row>
    <row r="19" spans="1:13" ht="14.1" customHeight="1" x14ac:dyDescent="0.2">
      <c r="A19" s="7" t="s">
        <v>26</v>
      </c>
      <c r="B19" s="15">
        <v>964</v>
      </c>
      <c r="C19" s="15">
        <v>871</v>
      </c>
      <c r="D19" s="15">
        <v>874</v>
      </c>
      <c r="E19" s="15">
        <f>E11-E18</f>
        <v>748</v>
      </c>
      <c r="F19" s="15">
        <f>F11-F18</f>
        <v>479</v>
      </c>
      <c r="G19" s="15"/>
      <c r="H19" s="15">
        <f>H11-H18</f>
        <v>90170</v>
      </c>
      <c r="J19" s="102"/>
      <c r="K19" s="102"/>
      <c r="L19" s="102"/>
      <c r="M19" s="4"/>
    </row>
    <row r="20" spans="1:13" ht="14.1" customHeight="1" x14ac:dyDescent="0.2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4"/>
    </row>
    <row r="21" spans="1:13" ht="14.1" customHeight="1" x14ac:dyDescent="0.2">
      <c r="A21" s="14" t="s">
        <v>166</v>
      </c>
      <c r="B21" s="15"/>
      <c r="C21" s="15"/>
      <c r="D21" s="15"/>
      <c r="E21" s="15"/>
      <c r="F21" s="15"/>
      <c r="G21" s="15"/>
      <c r="H21" s="15"/>
      <c r="I21" s="15"/>
      <c r="K21" s="15"/>
      <c r="L21" s="15"/>
      <c r="M21" s="4"/>
    </row>
    <row r="22" spans="1:13" ht="14.1" customHeight="1" x14ac:dyDescent="0.2">
      <c r="A22" s="7" t="s">
        <v>52</v>
      </c>
      <c r="B22" s="15">
        <v>277</v>
      </c>
      <c r="C22" s="15">
        <v>334</v>
      </c>
      <c r="D22" s="15">
        <v>358</v>
      </c>
      <c r="E22" s="15">
        <v>257</v>
      </c>
      <c r="F22" s="15">
        <v>186</v>
      </c>
      <c r="G22" s="15"/>
      <c r="H22" s="15">
        <v>39865</v>
      </c>
      <c r="J22" s="102"/>
      <c r="K22" s="102"/>
      <c r="L22" s="102"/>
      <c r="M22" s="4"/>
    </row>
    <row r="23" spans="1:13" ht="14.1" customHeight="1" x14ac:dyDescent="0.2">
      <c r="A23" s="7" t="s">
        <v>116</v>
      </c>
      <c r="B23" s="15">
        <v>219</v>
      </c>
      <c r="C23" s="15">
        <v>193</v>
      </c>
      <c r="D23" s="15">
        <v>192</v>
      </c>
      <c r="E23" s="15">
        <v>147</v>
      </c>
      <c r="F23" s="15">
        <v>103</v>
      </c>
      <c r="G23" s="15"/>
      <c r="H23" s="102">
        <v>4338</v>
      </c>
      <c r="J23" s="102"/>
      <c r="K23" s="102"/>
      <c r="L23" s="102"/>
      <c r="M23" s="4"/>
    </row>
    <row r="24" spans="1:13" ht="14.1" customHeight="1" x14ac:dyDescent="0.2">
      <c r="A24" s="7" t="s">
        <v>248</v>
      </c>
      <c r="B24" s="15">
        <v>357</v>
      </c>
      <c r="C24" s="15">
        <v>209</v>
      </c>
      <c r="D24" s="15">
        <v>138</v>
      </c>
      <c r="E24" s="15">
        <v>83</v>
      </c>
      <c r="F24" s="15">
        <v>30</v>
      </c>
      <c r="G24" s="15"/>
      <c r="H24" s="102">
        <v>5477</v>
      </c>
      <c r="J24" s="102"/>
      <c r="K24" s="102"/>
      <c r="L24" s="102"/>
      <c r="M24" s="4"/>
    </row>
    <row r="25" spans="1:13" ht="14.1" customHeight="1" x14ac:dyDescent="0.2">
      <c r="A25" s="7" t="s">
        <v>117</v>
      </c>
      <c r="B25" s="15">
        <v>1038</v>
      </c>
      <c r="C25" s="15">
        <v>1088</v>
      </c>
      <c r="D25" s="15">
        <v>996</v>
      </c>
      <c r="E25" s="15">
        <v>897</v>
      </c>
      <c r="F25" s="15">
        <v>533</v>
      </c>
      <c r="G25" s="15"/>
      <c r="H25" s="102">
        <v>117637</v>
      </c>
      <c r="J25" s="102"/>
      <c r="K25" s="102"/>
      <c r="L25" s="102"/>
      <c r="M25" s="4"/>
    </row>
    <row r="26" spans="1:13" ht="14.1" customHeight="1" x14ac:dyDescent="0.2">
      <c r="A26" s="7" t="s">
        <v>90</v>
      </c>
      <c r="B26" s="15">
        <v>332</v>
      </c>
      <c r="C26" s="15">
        <v>126</v>
      </c>
      <c r="D26" s="15">
        <v>102</v>
      </c>
      <c r="E26" s="15">
        <v>76</v>
      </c>
      <c r="F26" s="15">
        <v>34</v>
      </c>
      <c r="H26" s="102">
        <v>8293</v>
      </c>
      <c r="J26" s="102"/>
      <c r="K26" s="102"/>
      <c r="L26" s="102"/>
      <c r="M26" s="4"/>
    </row>
    <row r="27" spans="1:13" ht="14.1" customHeight="1" x14ac:dyDescent="0.2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4"/>
    </row>
    <row r="28" spans="1:13" ht="14.1" customHeight="1" x14ac:dyDescent="0.2">
      <c r="A28" s="14" t="s">
        <v>247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4"/>
    </row>
    <row r="29" spans="1:13" ht="14.1" customHeight="1" x14ac:dyDescent="0.2">
      <c r="A29" s="7" t="s">
        <v>0</v>
      </c>
      <c r="B29" s="15">
        <v>39</v>
      </c>
      <c r="C29" s="15">
        <v>20</v>
      </c>
      <c r="D29" s="15">
        <v>20</v>
      </c>
      <c r="E29" s="15">
        <v>21</v>
      </c>
      <c r="F29" s="15">
        <v>12</v>
      </c>
      <c r="G29" s="15"/>
      <c r="H29" s="102">
        <v>3069</v>
      </c>
      <c r="I29" s="102"/>
      <c r="J29" s="126"/>
      <c r="K29" s="126"/>
      <c r="L29" s="102"/>
      <c r="M29" s="4"/>
    </row>
    <row r="30" spans="1:13" ht="14.1" customHeight="1" x14ac:dyDescent="0.2">
      <c r="A30" s="7" t="s">
        <v>187</v>
      </c>
      <c r="B30" s="15">
        <v>13</v>
      </c>
      <c r="C30" s="15">
        <v>10</v>
      </c>
      <c r="D30" s="15">
        <v>11</v>
      </c>
      <c r="E30" s="15">
        <v>18</v>
      </c>
      <c r="F30" s="15">
        <v>10</v>
      </c>
      <c r="G30" s="15"/>
      <c r="H30" s="102">
        <v>4761</v>
      </c>
      <c r="I30" s="102"/>
      <c r="J30" s="102"/>
      <c r="K30" s="102"/>
      <c r="L30" s="102"/>
      <c r="M30" s="4"/>
    </row>
    <row r="31" spans="1:13" ht="14.1" customHeight="1" x14ac:dyDescent="0.2">
      <c r="A31" s="7" t="s">
        <v>249</v>
      </c>
      <c r="B31" s="15">
        <v>59</v>
      </c>
      <c r="C31" s="15">
        <v>32</v>
      </c>
      <c r="D31" s="15">
        <v>37</v>
      </c>
      <c r="E31" s="15">
        <v>23</v>
      </c>
      <c r="F31" s="15">
        <v>24</v>
      </c>
      <c r="G31" s="15"/>
      <c r="H31" s="102">
        <v>6317</v>
      </c>
      <c r="I31" s="102"/>
      <c r="J31" s="102"/>
      <c r="K31" s="102"/>
      <c r="L31" s="102"/>
      <c r="M31" s="4"/>
    </row>
    <row r="32" spans="1:13" ht="14.1" customHeight="1" x14ac:dyDescent="0.2">
      <c r="A32" s="74" t="s">
        <v>89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4"/>
    </row>
    <row r="33" spans="1:14" ht="14.1" customHeight="1" x14ac:dyDescent="0.2">
      <c r="A33" s="74" t="s">
        <v>315</v>
      </c>
      <c r="B33" s="15">
        <v>368</v>
      </c>
      <c r="C33" s="15">
        <v>200</v>
      </c>
      <c r="D33" s="15">
        <v>227</v>
      </c>
      <c r="E33" s="15">
        <v>172</v>
      </c>
      <c r="F33" s="15">
        <v>94</v>
      </c>
      <c r="G33" s="15"/>
      <c r="H33" s="102">
        <v>25961</v>
      </c>
      <c r="I33" s="102"/>
      <c r="J33" s="126"/>
      <c r="K33" s="126"/>
      <c r="L33" s="102"/>
      <c r="M33" s="126"/>
      <c r="N33" s="126"/>
    </row>
    <row r="34" spans="1:14" ht="14.1" customHeight="1" x14ac:dyDescent="0.2">
      <c r="A34" s="74" t="s">
        <v>73</v>
      </c>
      <c r="B34" s="15">
        <v>245</v>
      </c>
      <c r="C34" s="15">
        <v>102</v>
      </c>
      <c r="D34" s="15">
        <v>107</v>
      </c>
      <c r="E34" s="15">
        <v>95</v>
      </c>
      <c r="F34" s="15">
        <v>37</v>
      </c>
      <c r="G34" s="15"/>
      <c r="H34" s="102">
        <v>7430</v>
      </c>
      <c r="I34" s="102"/>
      <c r="J34" s="126"/>
      <c r="K34" s="126"/>
      <c r="L34" s="102"/>
      <c r="M34" s="126"/>
      <c r="N34" s="126"/>
    </row>
    <row r="35" spans="1:14" ht="14.1" customHeight="1" x14ac:dyDescent="0.2">
      <c r="A35" s="74" t="s">
        <v>74</v>
      </c>
      <c r="B35" s="15">
        <v>710</v>
      </c>
      <c r="C35" s="15">
        <v>586</v>
      </c>
      <c r="D35" s="15">
        <v>648</v>
      </c>
      <c r="E35" s="15">
        <v>629</v>
      </c>
      <c r="F35" s="15">
        <v>365</v>
      </c>
      <c r="G35" s="15"/>
      <c r="H35" s="102">
        <v>70708</v>
      </c>
      <c r="I35" s="102"/>
      <c r="J35" s="126"/>
      <c r="K35" s="126"/>
      <c r="L35" s="102"/>
      <c r="M35" s="126"/>
      <c r="N35" s="126"/>
    </row>
    <row r="36" spans="1:14" ht="14.1" customHeight="1" x14ac:dyDescent="0.2">
      <c r="A36" s="74" t="s">
        <v>84</v>
      </c>
      <c r="B36" s="15">
        <v>277</v>
      </c>
      <c r="C36" s="15">
        <v>266</v>
      </c>
      <c r="D36" s="15">
        <v>359</v>
      </c>
      <c r="E36" s="15">
        <v>258</v>
      </c>
      <c r="F36" s="15">
        <v>193</v>
      </c>
      <c r="H36" s="102">
        <v>40538</v>
      </c>
      <c r="I36" s="102"/>
      <c r="J36" s="102"/>
      <c r="K36" s="102"/>
      <c r="L36" s="102"/>
      <c r="M36" s="50"/>
      <c r="N36" s="50"/>
    </row>
    <row r="37" spans="1:14" ht="14.1" customHeight="1" x14ac:dyDescent="0.2">
      <c r="A37" s="74" t="s">
        <v>138</v>
      </c>
      <c r="B37" s="15">
        <v>440</v>
      </c>
      <c r="C37" s="15">
        <v>262</v>
      </c>
      <c r="D37" s="15">
        <v>276</v>
      </c>
      <c r="E37" s="15">
        <v>167</v>
      </c>
      <c r="F37" s="15">
        <v>115</v>
      </c>
      <c r="G37" s="15"/>
      <c r="H37" s="15">
        <v>7658</v>
      </c>
      <c r="I37" s="15"/>
      <c r="J37" s="15"/>
      <c r="K37" s="15"/>
      <c r="L37" s="15"/>
      <c r="M37" s="126"/>
      <c r="N37" s="126"/>
    </row>
    <row r="38" spans="1:14" ht="14.1" customHeight="1" x14ac:dyDescent="0.2">
      <c r="A38" s="74" t="s">
        <v>139</v>
      </c>
      <c r="B38" s="15">
        <v>72</v>
      </c>
      <c r="C38" s="15">
        <v>153</v>
      </c>
      <c r="D38" s="15">
        <v>101</v>
      </c>
      <c r="E38" s="15">
        <v>77</v>
      </c>
      <c r="F38" s="15">
        <v>36</v>
      </c>
      <c r="G38" s="15"/>
      <c r="H38" s="102">
        <v>9168</v>
      </c>
      <c r="I38" s="102"/>
      <c r="J38" s="102"/>
      <c r="K38" s="102"/>
      <c r="L38" s="102"/>
      <c r="M38" s="4"/>
    </row>
    <row r="39" spans="1:14" ht="14.1" customHeight="1" x14ac:dyDescent="0.2">
      <c r="A39" s="19"/>
      <c r="B39" s="20"/>
      <c r="C39" s="20"/>
      <c r="D39" s="20"/>
      <c r="E39" s="21"/>
      <c r="F39" s="20"/>
      <c r="G39" s="62"/>
      <c r="H39" s="62"/>
      <c r="I39" s="4"/>
      <c r="J39" s="4"/>
      <c r="K39" s="4"/>
      <c r="L39" s="4"/>
      <c r="M39" s="4"/>
    </row>
    <row r="40" spans="1:14" ht="14.1" customHeight="1" x14ac:dyDescent="0.2">
      <c r="A40" s="22" t="s">
        <v>317</v>
      </c>
      <c r="B40" s="23"/>
      <c r="C40" s="23"/>
      <c r="D40" s="23"/>
      <c r="E40" s="23"/>
      <c r="F40" s="23"/>
      <c r="G40" s="63"/>
      <c r="H40" s="63"/>
      <c r="I40" s="4"/>
      <c r="J40" s="4"/>
      <c r="K40" s="4"/>
      <c r="L40" s="4"/>
      <c r="M40" s="4"/>
    </row>
    <row r="41" spans="1:14" ht="14.1" customHeight="1" x14ac:dyDescent="0.2">
      <c r="A41" s="26" t="s">
        <v>456</v>
      </c>
    </row>
    <row r="42" spans="1:14" x14ac:dyDescent="0.2">
      <c r="J42" s="127"/>
      <c r="K42" s="127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 tint="-0.249977111117893"/>
  </sheetPr>
  <dimension ref="A1:U81"/>
  <sheetViews>
    <sheetView zoomScaleNormal="100" zoomScaleSheetLayoutView="75" workbookViewId="0"/>
  </sheetViews>
  <sheetFormatPr baseColWidth="10" defaultRowHeight="12.75" x14ac:dyDescent="0.2"/>
  <cols>
    <col min="1" max="1" width="38.85546875" style="5" customWidth="1"/>
    <col min="2" max="6" width="7.7109375" style="5" customWidth="1"/>
    <col min="7" max="7" width="2.42578125" style="5" customWidth="1"/>
    <col min="8" max="8" width="12" style="5" customWidth="1"/>
    <col min="9" max="9" width="11.42578125" style="24"/>
    <col min="10" max="10" width="14" style="5" customWidth="1"/>
    <col min="11" max="12" width="10.7109375" style="5" customWidth="1"/>
    <col min="13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406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 t="s">
        <v>10</v>
      </c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8"/>
      <c r="B6" s="9" t="s">
        <v>28</v>
      </c>
      <c r="C6" s="9"/>
      <c r="D6" s="9"/>
      <c r="E6" s="9"/>
      <c r="F6" s="9"/>
      <c r="G6" s="9"/>
      <c r="H6" s="9" t="s">
        <v>29</v>
      </c>
      <c r="I6" s="3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10"/>
      <c r="B7" s="59">
        <v>2009</v>
      </c>
      <c r="C7" s="59">
        <v>2010</v>
      </c>
      <c r="D7" s="59">
        <v>2011</v>
      </c>
      <c r="E7" s="59">
        <v>2012</v>
      </c>
      <c r="F7" s="59">
        <v>2013</v>
      </c>
      <c r="G7" s="12"/>
      <c r="H7" s="60">
        <v>2013</v>
      </c>
      <c r="I7" s="3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7"/>
      <c r="B8" s="13"/>
      <c r="C8" s="13"/>
      <c r="D8" s="13"/>
      <c r="E8" s="4"/>
      <c r="F8" s="4"/>
      <c r="G8" s="15"/>
      <c r="H8" s="15"/>
      <c r="I8" s="3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14" t="s">
        <v>38</v>
      </c>
      <c r="B9" s="15">
        <v>16236</v>
      </c>
      <c r="C9" s="15">
        <v>15944</v>
      </c>
      <c r="D9" s="15">
        <v>15015</v>
      </c>
      <c r="E9" s="15">
        <v>12959</v>
      </c>
      <c r="F9" s="15">
        <v>11790</v>
      </c>
      <c r="G9" s="15"/>
      <c r="H9" s="15">
        <v>1525702</v>
      </c>
      <c r="I9" s="15"/>
      <c r="M9" s="150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74"/>
      <c r="B10" s="15"/>
      <c r="C10" s="74"/>
      <c r="D10" s="74"/>
      <c r="E10" s="74"/>
      <c r="F10" s="74"/>
      <c r="G10" s="15"/>
      <c r="H10" s="15"/>
      <c r="I10" s="15"/>
      <c r="M10" s="150"/>
      <c r="N10" s="74"/>
      <c r="O10" s="4"/>
      <c r="P10" s="4"/>
      <c r="Q10" s="4"/>
      <c r="R10" s="4"/>
      <c r="S10" s="4"/>
      <c r="T10" s="4"/>
    </row>
    <row r="11" spans="1:20" ht="14.1" customHeight="1" x14ac:dyDescent="0.2">
      <c r="A11" s="104" t="s">
        <v>11</v>
      </c>
      <c r="B11" s="15"/>
      <c r="C11" s="15"/>
      <c r="D11" s="15"/>
      <c r="E11" s="15"/>
      <c r="F11" s="15"/>
      <c r="G11" s="15"/>
      <c r="H11" s="15"/>
      <c r="I11" s="15"/>
      <c r="M11" s="150"/>
      <c r="N11" s="74"/>
      <c r="O11" s="4"/>
      <c r="P11" s="4"/>
      <c r="Q11" s="4"/>
      <c r="R11" s="4"/>
      <c r="S11" s="4"/>
      <c r="T11" s="4"/>
    </row>
    <row r="12" spans="1:20" ht="14.1" customHeight="1" x14ac:dyDescent="0.2">
      <c r="A12" s="74" t="s">
        <v>46</v>
      </c>
      <c r="B12" s="15">
        <v>10050</v>
      </c>
      <c r="C12" s="15">
        <v>9723</v>
      </c>
      <c r="D12" s="15">
        <v>8891</v>
      </c>
      <c r="E12" s="15">
        <v>6714</v>
      </c>
      <c r="F12" s="15">
        <v>5987</v>
      </c>
      <c r="G12" s="15"/>
      <c r="H12" s="15">
        <v>814146</v>
      </c>
      <c r="I12" s="15"/>
      <c r="M12" s="150"/>
      <c r="N12" s="74"/>
      <c r="O12" s="4"/>
      <c r="P12" s="4"/>
      <c r="Q12" s="4"/>
      <c r="R12" s="4"/>
      <c r="S12" s="4"/>
      <c r="T12" s="4"/>
    </row>
    <row r="13" spans="1:20" ht="14.1" customHeight="1" x14ac:dyDescent="0.2">
      <c r="A13" s="74" t="s">
        <v>26</v>
      </c>
      <c r="B13" s="15">
        <v>6186</v>
      </c>
      <c r="C13" s="15">
        <v>6221</v>
      </c>
      <c r="D13" s="15">
        <v>6124</v>
      </c>
      <c r="E13" s="15">
        <v>6244</v>
      </c>
      <c r="F13" s="15">
        <v>5803</v>
      </c>
      <c r="G13" s="15"/>
      <c r="H13" s="15">
        <v>711530</v>
      </c>
      <c r="I13" s="15"/>
      <c r="M13" s="150"/>
      <c r="N13" s="74"/>
      <c r="O13" s="4"/>
      <c r="P13" s="4"/>
      <c r="Q13" s="4"/>
      <c r="R13" s="4"/>
      <c r="S13" s="4"/>
      <c r="T13" s="4"/>
    </row>
    <row r="14" spans="1:20" ht="14.1" customHeight="1" x14ac:dyDescent="0.2">
      <c r="A14" s="74" t="s">
        <v>90</v>
      </c>
      <c r="B14" s="28" t="s">
        <v>141</v>
      </c>
      <c r="C14" s="28" t="s">
        <v>141</v>
      </c>
      <c r="D14" s="28" t="s">
        <v>141</v>
      </c>
      <c r="E14" s="28">
        <v>1</v>
      </c>
      <c r="F14" s="28" t="s">
        <v>141</v>
      </c>
      <c r="G14" s="15"/>
      <c r="H14" s="15">
        <v>26</v>
      </c>
      <c r="I14" s="15"/>
      <c r="L14" s="74"/>
      <c r="M14" s="150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4"/>
      <c r="B15" s="15"/>
      <c r="C15" s="15"/>
      <c r="D15" s="15"/>
      <c r="E15" s="15"/>
      <c r="F15" s="15"/>
      <c r="G15" s="15"/>
      <c r="H15" s="15"/>
      <c r="I15" s="15"/>
      <c r="J15" s="4"/>
      <c r="K15" s="4"/>
      <c r="L15" s="4"/>
      <c r="M15" s="150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104" t="s">
        <v>245</v>
      </c>
      <c r="B16" s="15"/>
      <c r="C16" s="15"/>
      <c r="D16" s="15"/>
      <c r="E16" s="15"/>
      <c r="F16" s="15"/>
      <c r="G16" s="15"/>
      <c r="H16" s="15"/>
      <c r="I16" s="15"/>
      <c r="J16"/>
      <c r="K16"/>
      <c r="L16"/>
      <c r="M16" s="150"/>
      <c r="N16"/>
      <c r="O16"/>
      <c r="P16"/>
      <c r="Q16"/>
      <c r="R16"/>
      <c r="S16"/>
      <c r="T16" s="4"/>
    </row>
    <row r="17" spans="1:21" ht="14.1" customHeight="1" x14ac:dyDescent="0.2">
      <c r="A17" s="74" t="s">
        <v>416</v>
      </c>
      <c r="B17" s="15">
        <v>9084</v>
      </c>
      <c r="C17" s="15">
        <v>9060</v>
      </c>
      <c r="D17" s="15">
        <v>8368</v>
      </c>
      <c r="E17" s="15">
        <v>7344</v>
      </c>
      <c r="F17" s="15">
        <v>6652</v>
      </c>
      <c r="G17" s="46"/>
      <c r="H17" s="15">
        <v>886434</v>
      </c>
      <c r="I17" s="15"/>
      <c r="J17"/>
      <c r="K17"/>
      <c r="L17"/>
      <c r="M17" s="150"/>
      <c r="N17"/>
      <c r="O17"/>
      <c r="P17"/>
      <c r="Q17"/>
      <c r="R17"/>
      <c r="S17"/>
      <c r="T17" s="4"/>
    </row>
    <row r="18" spans="1:21" ht="14.1" customHeight="1" x14ac:dyDescent="0.2">
      <c r="A18" s="74" t="s">
        <v>52</v>
      </c>
      <c r="B18" s="15">
        <v>4629</v>
      </c>
      <c r="C18" s="15">
        <v>4280</v>
      </c>
      <c r="D18" s="15">
        <v>4028</v>
      </c>
      <c r="E18" s="15">
        <v>2159</v>
      </c>
      <c r="F18" s="15">
        <v>1825</v>
      </c>
      <c r="G18" s="46"/>
      <c r="H18" s="15">
        <v>194442</v>
      </c>
      <c r="I18" s="15"/>
      <c r="J18"/>
      <c r="K18"/>
      <c r="L18"/>
      <c r="M18" s="150"/>
      <c r="N18"/>
      <c r="O18"/>
      <c r="P18"/>
      <c r="Q18"/>
      <c r="R18"/>
      <c r="S18"/>
      <c r="T18" s="4"/>
    </row>
    <row r="19" spans="1:21" ht="14.1" customHeight="1" x14ac:dyDescent="0.2">
      <c r="A19" s="74" t="s">
        <v>243</v>
      </c>
      <c r="B19" s="15">
        <v>1160</v>
      </c>
      <c r="C19" s="15">
        <v>1261</v>
      </c>
      <c r="D19" s="15">
        <v>1251</v>
      </c>
      <c r="E19" s="15">
        <v>2020</v>
      </c>
      <c r="F19" s="15">
        <v>1907</v>
      </c>
      <c r="G19" s="46"/>
      <c r="H19" s="15">
        <v>217717</v>
      </c>
      <c r="I19" s="15"/>
      <c r="J19"/>
      <c r="K19"/>
      <c r="L19"/>
      <c r="M19" s="150"/>
      <c r="N19"/>
      <c r="O19"/>
      <c r="P19"/>
      <c r="Q19"/>
      <c r="R19"/>
      <c r="S19"/>
      <c r="T19" s="4"/>
    </row>
    <row r="20" spans="1:21" ht="14.1" customHeight="1" x14ac:dyDescent="0.2">
      <c r="A20" s="74" t="s">
        <v>64</v>
      </c>
      <c r="B20" s="15">
        <v>1363</v>
      </c>
      <c r="C20" s="15">
        <v>1343</v>
      </c>
      <c r="D20" s="15">
        <v>1368</v>
      </c>
      <c r="E20" s="15">
        <v>1436</v>
      </c>
      <c r="F20" s="15">
        <v>1406</v>
      </c>
      <c r="G20" s="46"/>
      <c r="H20" s="15">
        <v>223769</v>
      </c>
      <c r="I20" s="15"/>
      <c r="J20"/>
      <c r="K20"/>
      <c r="L20"/>
      <c r="M20" s="150"/>
      <c r="N20"/>
      <c r="O20"/>
      <c r="P20"/>
      <c r="Q20"/>
      <c r="R20"/>
      <c r="S20"/>
      <c r="T20" s="4"/>
    </row>
    <row r="21" spans="1:21" ht="14.1" customHeight="1" x14ac:dyDescent="0.2">
      <c r="A21" s="74" t="s">
        <v>414</v>
      </c>
      <c r="B21" s="28" t="s">
        <v>141</v>
      </c>
      <c r="C21" s="28" t="s">
        <v>141</v>
      </c>
      <c r="D21" s="28" t="s">
        <v>141</v>
      </c>
      <c r="E21" s="28" t="s">
        <v>141</v>
      </c>
      <c r="F21" s="28" t="s">
        <v>141</v>
      </c>
      <c r="H21" s="15">
        <v>3340</v>
      </c>
      <c r="I21" s="15"/>
      <c r="J21"/>
      <c r="K21"/>
      <c r="L21"/>
      <c r="M21" s="150"/>
      <c r="N21"/>
      <c r="O21"/>
      <c r="P21"/>
      <c r="Q21"/>
      <c r="R21"/>
      <c r="S21"/>
      <c r="T21" s="4"/>
    </row>
    <row r="22" spans="1:21" ht="14.1" customHeight="1" x14ac:dyDescent="0.2">
      <c r="A22" s="19"/>
      <c r="B22" s="20"/>
      <c r="C22" s="20"/>
      <c r="D22" s="20"/>
      <c r="E22" s="21"/>
      <c r="F22" s="20"/>
      <c r="G22" s="62"/>
      <c r="H22" s="62"/>
      <c r="I22" s="15"/>
      <c r="J22"/>
      <c r="K22"/>
      <c r="L22"/>
      <c r="M22" s="150"/>
      <c r="N22"/>
      <c r="O22"/>
      <c r="P22"/>
      <c r="Q22"/>
      <c r="R22"/>
      <c r="S22"/>
      <c r="T22" s="4"/>
    </row>
    <row r="23" spans="1:21" ht="14.1" customHeight="1" x14ac:dyDescent="0.2">
      <c r="A23" s="22" t="s">
        <v>317</v>
      </c>
      <c r="B23" s="23"/>
      <c r="C23" s="23"/>
      <c r="D23" s="23"/>
      <c r="E23" s="23"/>
      <c r="F23" s="23"/>
      <c r="G23" s="63"/>
      <c r="H23" s="63"/>
      <c r="I23" s="3"/>
      <c r="J23"/>
      <c r="K23"/>
      <c r="L23"/>
      <c r="M23"/>
      <c r="N23"/>
      <c r="O23"/>
      <c r="P23"/>
      <c r="Q23"/>
      <c r="R23"/>
      <c r="S23"/>
      <c r="T23" s="4"/>
    </row>
    <row r="24" spans="1:21" ht="14.1" customHeight="1" x14ac:dyDescent="0.2">
      <c r="A24" s="26" t="s">
        <v>418</v>
      </c>
      <c r="I24" s="3"/>
      <c r="J24"/>
      <c r="K24"/>
      <c r="L24"/>
      <c r="M24"/>
      <c r="N24"/>
      <c r="O24"/>
      <c r="P24"/>
      <c r="Q24"/>
      <c r="R24"/>
      <c r="S24"/>
      <c r="T24" s="4"/>
    </row>
    <row r="25" spans="1:21" ht="9.9499999999999993" customHeight="1" x14ac:dyDescent="0.2">
      <c r="A25" s="26" t="s">
        <v>430</v>
      </c>
      <c r="B25" s="13"/>
      <c r="C25" s="13"/>
      <c r="D25" s="13"/>
      <c r="E25" s="13"/>
      <c r="F25" s="13"/>
      <c r="G25" s="15"/>
      <c r="H25" s="15"/>
      <c r="I25" s="3"/>
      <c r="J25"/>
      <c r="K25"/>
      <c r="L25"/>
      <c r="M25"/>
      <c r="N25"/>
      <c r="O25"/>
      <c r="P25"/>
      <c r="Q25"/>
      <c r="R25"/>
      <c r="S25"/>
      <c r="T25" s="4"/>
    </row>
    <row r="26" spans="1:21" ht="9.9499999999999993" customHeight="1" x14ac:dyDescent="0.2">
      <c r="A26" s="26" t="s">
        <v>431</v>
      </c>
      <c r="B26" s="13"/>
      <c r="C26" s="13"/>
      <c r="D26" s="13"/>
      <c r="E26" s="13"/>
      <c r="F26" s="13"/>
      <c r="G26" s="15"/>
      <c r="H26" s="15"/>
      <c r="J26"/>
      <c r="K26"/>
      <c r="L26"/>
      <c r="M26"/>
      <c r="N26"/>
      <c r="O26"/>
      <c r="P26"/>
      <c r="Q26"/>
      <c r="R26"/>
      <c r="S26"/>
    </row>
    <row r="27" spans="1:21" ht="9.9499999999999993" customHeight="1" x14ac:dyDescent="0.2">
      <c r="A27" s="26"/>
      <c r="B27" s="13"/>
      <c r="C27" s="13"/>
      <c r="D27" s="13"/>
      <c r="E27" s="13"/>
      <c r="F27" s="13"/>
      <c r="G27" s="15"/>
      <c r="H27" s="15"/>
      <c r="J27"/>
      <c r="K27"/>
      <c r="L27"/>
      <c r="M27"/>
      <c r="N27"/>
      <c r="O27"/>
      <c r="P27"/>
      <c r="Q27"/>
      <c r="R27"/>
      <c r="S27"/>
    </row>
    <row r="28" spans="1:21" ht="14.1" customHeight="1" x14ac:dyDescent="0.2">
      <c r="A28" s="26"/>
      <c r="B28" s="13"/>
      <c r="C28" s="13"/>
      <c r="D28" s="13"/>
      <c r="E28" s="13"/>
      <c r="F28" s="13"/>
      <c r="G28" s="15"/>
      <c r="H28" s="15"/>
      <c r="J28"/>
      <c r="K28"/>
      <c r="L28"/>
      <c r="M28"/>
      <c r="N28"/>
      <c r="O28"/>
      <c r="P28"/>
      <c r="Q28"/>
      <c r="R28"/>
      <c r="S28"/>
    </row>
    <row r="29" spans="1:21" ht="14.1" customHeight="1" x14ac:dyDescent="0.2">
      <c r="A29" s="204" t="s">
        <v>510</v>
      </c>
      <c r="B29" s="206"/>
      <c r="C29" s="206"/>
      <c r="D29" s="206"/>
      <c r="E29" s="206"/>
      <c r="F29" s="206"/>
      <c r="G29" s="206"/>
      <c r="H29" s="206"/>
    </row>
    <row r="30" spans="1:21" ht="14.1" customHeight="1" x14ac:dyDescent="0.2"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</row>
    <row r="31" spans="1:21" ht="14.1" customHeight="1" x14ac:dyDescent="0.2">
      <c r="A31" s="6"/>
      <c r="B31" s="3"/>
      <c r="C31" s="3"/>
      <c r="D31" s="3"/>
      <c r="E31" s="3"/>
      <c r="F31" s="24"/>
      <c r="G31" s="3"/>
      <c r="H31" s="3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</row>
    <row r="32" spans="1:21" ht="14.1" customHeight="1" x14ac:dyDescent="0.2">
      <c r="A32" s="6"/>
      <c r="B32" s="3"/>
      <c r="C32" s="3"/>
      <c r="D32" s="3"/>
      <c r="E32" s="3"/>
      <c r="F32" s="24"/>
      <c r="G32" s="3"/>
      <c r="H32" s="3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</row>
    <row r="33" spans="1:21" ht="14.1" customHeight="1" x14ac:dyDescent="0.2">
      <c r="A33" s="6"/>
      <c r="B33" s="3"/>
      <c r="C33" s="3"/>
      <c r="D33" s="3"/>
      <c r="E33" s="3"/>
      <c r="F33" s="3"/>
      <c r="G33" s="3"/>
      <c r="H33" s="3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</row>
    <row r="34" spans="1:21" s="173" customFormat="1" ht="14.1" customHeight="1" x14ac:dyDescent="0.2">
      <c r="A34" s="171"/>
      <c r="B34" s="172"/>
      <c r="C34" s="172"/>
      <c r="D34" s="172"/>
      <c r="E34" s="172"/>
      <c r="F34" s="172"/>
      <c r="G34" s="172"/>
      <c r="H34" s="172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</row>
    <row r="35" spans="1:21" s="173" customFormat="1" ht="14.1" customHeight="1" x14ac:dyDescent="0.2">
      <c r="A35" s="171"/>
      <c r="B35" s="172"/>
      <c r="C35" s="172"/>
      <c r="D35" s="172"/>
      <c r="E35" s="172"/>
      <c r="F35" s="172"/>
      <c r="G35" s="172"/>
      <c r="H35" s="174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</row>
    <row r="36" spans="1:21" s="173" customFormat="1" ht="14.1" customHeight="1" x14ac:dyDescent="0.2">
      <c r="A36" s="175"/>
      <c r="B36" s="176"/>
      <c r="C36" s="176"/>
      <c r="D36" s="176"/>
      <c r="E36" s="177"/>
      <c r="F36" s="177"/>
      <c r="G36" s="178"/>
      <c r="H36" s="178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</row>
    <row r="37" spans="1:21" ht="14.1" customHeight="1" x14ac:dyDescent="0.2">
      <c r="A37" s="14"/>
      <c r="B37" s="15"/>
      <c r="C37" s="15"/>
      <c r="D37" s="15"/>
      <c r="E37" s="15"/>
      <c r="F37" s="15"/>
      <c r="G37" s="15"/>
      <c r="H37" s="15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</row>
    <row r="38" spans="1:21" ht="14.1" customHeight="1" x14ac:dyDescent="0.2">
      <c r="A38" s="7"/>
      <c r="B38" s="15"/>
      <c r="C38" s="7"/>
      <c r="D38" s="7"/>
      <c r="E38" s="7"/>
      <c r="F38" s="7"/>
      <c r="G38" s="15"/>
      <c r="H38" s="15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</row>
    <row r="39" spans="1:21" ht="14.1" customHeight="1" x14ac:dyDescent="0.2">
      <c r="A39" s="14"/>
      <c r="B39" s="15"/>
      <c r="C39" s="15"/>
      <c r="D39" s="15"/>
      <c r="E39" s="15"/>
      <c r="F39" s="15"/>
      <c r="G39" s="15"/>
      <c r="H39" s="15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</row>
    <row r="40" spans="1:21" ht="14.1" customHeight="1" x14ac:dyDescent="0.2">
      <c r="A40" s="7"/>
      <c r="B40" s="15"/>
      <c r="C40" s="15"/>
      <c r="D40" s="15"/>
      <c r="E40" s="15"/>
      <c r="F40" s="15"/>
      <c r="G40" s="15"/>
      <c r="H40" s="15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</row>
    <row r="41" spans="1:21" ht="14.1" customHeight="1" x14ac:dyDescent="0.2">
      <c r="A41" s="7"/>
      <c r="B41" s="15"/>
      <c r="C41" s="15"/>
      <c r="D41" s="15"/>
      <c r="E41" s="15"/>
      <c r="F41" s="15"/>
      <c r="G41" s="15"/>
      <c r="H41" s="15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</row>
    <row r="42" spans="1:21" ht="14.1" customHeight="1" x14ac:dyDescent="0.2">
      <c r="A42" s="7"/>
      <c r="B42" s="28"/>
      <c r="C42" s="28"/>
      <c r="D42" s="28"/>
      <c r="E42" s="28"/>
      <c r="F42" s="28"/>
      <c r="G42" s="15"/>
      <c r="H42" s="15"/>
      <c r="I42" s="15"/>
      <c r="M42" s="150"/>
      <c r="N42" s="58"/>
      <c r="O42" s="58"/>
      <c r="P42" s="24"/>
      <c r="Q42" s="24"/>
      <c r="R42" s="24"/>
      <c r="S42" s="58"/>
      <c r="T42" s="24"/>
      <c r="U42" s="24"/>
    </row>
    <row r="43" spans="1:21" ht="14.1" customHeight="1" x14ac:dyDescent="0.2">
      <c r="A43" s="14"/>
      <c r="B43" s="15"/>
      <c r="C43" s="24"/>
      <c r="D43" s="24"/>
      <c r="E43" s="15"/>
      <c r="F43" s="15"/>
      <c r="G43" s="15"/>
      <c r="H43" s="15"/>
      <c r="I43" s="15"/>
      <c r="J43" s="24"/>
      <c r="K43" s="24"/>
      <c r="L43" s="24"/>
      <c r="M43" s="150"/>
      <c r="N43" s="24"/>
      <c r="O43" s="24"/>
      <c r="P43" s="24"/>
      <c r="Q43" s="24"/>
      <c r="R43" s="24"/>
      <c r="S43" s="24"/>
      <c r="T43" s="24"/>
      <c r="U43" s="24"/>
    </row>
    <row r="44" spans="1:21" ht="14.1" customHeight="1" x14ac:dyDescent="0.2">
      <c r="A44" s="7"/>
      <c r="B44" s="15"/>
      <c r="C44" s="15"/>
      <c r="D44" s="15"/>
      <c r="E44" s="15"/>
      <c r="F44" s="15"/>
      <c r="G44" s="15"/>
      <c r="H44" s="15"/>
      <c r="I44" s="15"/>
      <c r="J44" s="24"/>
      <c r="K44"/>
      <c r="L44"/>
      <c r="M44" s="150"/>
      <c r="N44" s="24"/>
      <c r="O44" s="24"/>
      <c r="P44" s="24"/>
      <c r="Q44" s="24"/>
      <c r="R44" s="24"/>
      <c r="S44" s="24"/>
      <c r="T44" s="24"/>
      <c r="U44" s="24"/>
    </row>
    <row r="45" spans="1:21" ht="14.1" customHeight="1" x14ac:dyDescent="0.2">
      <c r="A45" s="7"/>
      <c r="B45" s="15"/>
      <c r="C45" s="15"/>
      <c r="D45" s="15"/>
      <c r="E45" s="15"/>
      <c r="F45" s="15"/>
      <c r="G45" s="15"/>
      <c r="H45" s="15"/>
      <c r="I45" s="15"/>
      <c r="J45" s="24"/>
      <c r="K45"/>
      <c r="L45"/>
      <c r="M45" s="150"/>
      <c r="N45" s="24"/>
      <c r="O45" s="24"/>
      <c r="P45" s="24"/>
      <c r="Q45" s="24"/>
      <c r="R45" s="24"/>
      <c r="S45" s="24"/>
      <c r="T45" s="24"/>
      <c r="U45" s="24"/>
    </row>
    <row r="46" spans="1:21" ht="14.1" customHeight="1" x14ac:dyDescent="0.2">
      <c r="A46" s="7"/>
      <c r="B46" s="15"/>
      <c r="C46" s="15"/>
      <c r="D46" s="15"/>
      <c r="E46" s="15"/>
      <c r="F46" s="15"/>
      <c r="G46" s="15"/>
      <c r="H46" s="15"/>
      <c r="I46" s="15"/>
      <c r="J46" s="58"/>
      <c r="K46"/>
      <c r="L46"/>
      <c r="M46" s="150"/>
      <c r="N46" s="24"/>
      <c r="O46" s="24"/>
      <c r="P46" s="24"/>
      <c r="Q46" s="24"/>
      <c r="R46" s="24"/>
      <c r="S46" s="24"/>
      <c r="T46" s="24"/>
      <c r="U46" s="24"/>
    </row>
    <row r="47" spans="1:21" ht="14.1" customHeight="1" x14ac:dyDescent="0.2">
      <c r="A47" s="7"/>
      <c r="B47" s="15"/>
      <c r="C47" s="15"/>
      <c r="D47" s="15"/>
      <c r="E47" s="15"/>
      <c r="F47" s="15"/>
      <c r="G47" s="15"/>
      <c r="H47" s="15"/>
      <c r="I47" s="15"/>
      <c r="J47" s="24"/>
      <c r="K47"/>
      <c r="L47"/>
      <c r="M47" s="150"/>
      <c r="N47" s="24"/>
      <c r="O47" s="24"/>
      <c r="P47" s="24"/>
      <c r="Q47" s="24"/>
      <c r="R47" s="24"/>
      <c r="S47" s="24"/>
      <c r="T47" s="24"/>
      <c r="U47" s="24"/>
    </row>
    <row r="48" spans="1:21" ht="14.1" customHeight="1" x14ac:dyDescent="0.2">
      <c r="A48" s="7"/>
      <c r="B48" s="28"/>
      <c r="C48" s="28"/>
      <c r="D48" s="28"/>
      <c r="E48" s="28"/>
      <c r="F48" s="28"/>
      <c r="G48" s="15"/>
      <c r="H48" s="15"/>
      <c r="I48" s="15"/>
      <c r="J48" s="24"/>
      <c r="K48"/>
      <c r="L48"/>
      <c r="M48" s="150"/>
      <c r="N48" s="16"/>
      <c r="O48" s="24"/>
      <c r="P48" s="24"/>
      <c r="Q48" s="24"/>
      <c r="R48" s="24"/>
      <c r="S48" s="24"/>
      <c r="T48" s="24"/>
      <c r="U48" s="24"/>
    </row>
    <row r="49" spans="1:20" ht="14.1" customHeight="1" x14ac:dyDescent="0.2">
      <c r="A49" s="138"/>
      <c r="B49" s="13"/>
      <c r="C49" s="13"/>
      <c r="D49" s="15"/>
      <c r="E49" s="15"/>
      <c r="F49" s="13"/>
      <c r="G49" s="15"/>
      <c r="H49" s="15"/>
      <c r="K49"/>
      <c r="L49"/>
      <c r="M49" s="150"/>
      <c r="N49" s="16"/>
    </row>
    <row r="50" spans="1:20" ht="14.1" customHeight="1" x14ac:dyDescent="0.2">
      <c r="A50" s="26"/>
      <c r="B50" s="13"/>
      <c r="C50" s="13"/>
      <c r="D50" s="13"/>
      <c r="E50" s="13"/>
      <c r="F50" s="13"/>
      <c r="G50" s="15"/>
      <c r="H50" s="15"/>
      <c r="I50" s="3"/>
      <c r="K50"/>
      <c r="L50"/>
      <c r="M50" s="150"/>
      <c r="N50" s="4"/>
      <c r="O50" s="4"/>
      <c r="P50" s="4"/>
      <c r="Q50" s="4"/>
      <c r="R50" s="4"/>
      <c r="S50" s="4"/>
      <c r="T50" s="4"/>
    </row>
    <row r="51" spans="1:20" ht="14.1" customHeight="1" x14ac:dyDescent="0.2">
      <c r="I51" s="3"/>
      <c r="J51" s="4"/>
      <c r="K51"/>
      <c r="L51"/>
      <c r="M51" s="4"/>
      <c r="N51" s="4"/>
      <c r="O51" s="4"/>
      <c r="P51" s="4"/>
      <c r="Q51" s="4"/>
      <c r="R51" s="4"/>
      <c r="S51" s="4"/>
      <c r="T51" s="4"/>
    </row>
    <row r="52" spans="1:20" ht="14.1" customHeight="1" x14ac:dyDescent="0.2">
      <c r="I52" s="3"/>
      <c r="J52" s="4"/>
      <c r="K52"/>
      <c r="L52"/>
      <c r="M52" s="4"/>
      <c r="N52" s="4"/>
      <c r="O52" s="4"/>
      <c r="P52" s="4"/>
      <c r="Q52" s="4"/>
      <c r="R52" s="4"/>
      <c r="S52" s="4"/>
      <c r="T52" s="4"/>
    </row>
    <row r="53" spans="1:20" ht="14.1" customHeight="1" thickBot="1" x14ac:dyDescent="0.25">
      <c r="A53" s="1" t="s">
        <v>429</v>
      </c>
      <c r="B53" s="2"/>
      <c r="C53" s="2"/>
      <c r="D53" s="2"/>
      <c r="E53" s="2"/>
      <c r="F53" s="2"/>
      <c r="G53" s="2"/>
      <c r="H53" s="2"/>
      <c r="K53"/>
      <c r="L53"/>
    </row>
    <row r="54" spans="1:20" ht="14.1" customHeight="1" x14ac:dyDescent="0.2">
      <c r="K54"/>
      <c r="L54"/>
    </row>
    <row r="55" spans="1:20" ht="14.1" customHeight="1" x14ac:dyDescent="0.2"/>
    <row r="56" spans="1:20" ht="14.1" customHeight="1" x14ac:dyDescent="0.2"/>
    <row r="57" spans="1:20" ht="14.1" customHeight="1" x14ac:dyDescent="0.2">
      <c r="A57" s="204" t="s">
        <v>511</v>
      </c>
      <c r="B57" s="206"/>
      <c r="C57" s="206"/>
      <c r="D57" s="206"/>
      <c r="E57" s="206"/>
      <c r="F57" s="206"/>
      <c r="G57" s="206"/>
      <c r="H57" s="206"/>
    </row>
    <row r="58" spans="1:20" ht="14.1" customHeight="1" x14ac:dyDescent="0.2">
      <c r="J58" s="186" t="s">
        <v>252</v>
      </c>
      <c r="K58" s="187"/>
      <c r="L58" s="188"/>
    </row>
    <row r="59" spans="1:20" ht="14.1" customHeight="1" x14ac:dyDescent="0.2">
      <c r="J59" s="143"/>
      <c r="K59" s="72" t="s">
        <v>156</v>
      </c>
      <c r="L59" s="189" t="s">
        <v>157</v>
      </c>
    </row>
    <row r="60" spans="1:20" ht="14.1" customHeight="1" x14ac:dyDescent="0.2">
      <c r="J60" s="142"/>
      <c r="K60" s="43"/>
      <c r="L60" s="144"/>
    </row>
    <row r="61" spans="1:20" ht="14.1" customHeight="1" x14ac:dyDescent="0.2">
      <c r="J61" s="143" t="s">
        <v>382</v>
      </c>
      <c r="K61" s="91">
        <f>F17/F9</f>
        <v>0.56420695504664975</v>
      </c>
      <c r="L61" s="183">
        <f>(H17+I18)/$H$9</f>
        <v>0.58100074588615602</v>
      </c>
    </row>
    <row r="62" spans="1:20" ht="14.1" customHeight="1" x14ac:dyDescent="0.2">
      <c r="J62" s="143" t="s">
        <v>383</v>
      </c>
      <c r="K62" s="91">
        <f>F18/F9</f>
        <v>0.1547921967769296</v>
      </c>
      <c r="L62" s="183">
        <f>H18/$H$9</f>
        <v>0.12744428466371546</v>
      </c>
    </row>
    <row r="63" spans="1:20" ht="14.1" customHeight="1" x14ac:dyDescent="0.2">
      <c r="J63" s="143" t="s">
        <v>384</v>
      </c>
      <c r="K63" s="91">
        <f>F20/F9</f>
        <v>0.11925360474978795</v>
      </c>
      <c r="L63" s="183">
        <f>H20/H9</f>
        <v>0.14666625592677993</v>
      </c>
    </row>
    <row r="64" spans="1:20" ht="14.1" customHeight="1" x14ac:dyDescent="0.2">
      <c r="J64" s="145" t="s">
        <v>385</v>
      </c>
      <c r="K64" s="184">
        <f>F19/F9</f>
        <v>0.16174724342663274</v>
      </c>
      <c r="L64" s="185">
        <f>H19/H9</f>
        <v>0.1426995573185327</v>
      </c>
    </row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</sheetData>
  <mergeCells count="2">
    <mergeCell ref="A57:H57"/>
    <mergeCell ref="A29:H29"/>
  </mergeCells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theme="0" tint="-0.249977111117893"/>
  </sheetPr>
  <dimension ref="A1:P91"/>
  <sheetViews>
    <sheetView zoomScaleNormal="100" workbookViewId="0"/>
  </sheetViews>
  <sheetFormatPr baseColWidth="10" defaultRowHeight="12.75" x14ac:dyDescent="0.2"/>
  <cols>
    <col min="1" max="1" width="12.7109375" style="5" customWidth="1"/>
    <col min="2" max="2" width="7" style="51" customWidth="1"/>
    <col min="3" max="3" width="7.7109375" style="51" customWidth="1"/>
    <col min="4" max="4" width="2.42578125" style="51" customWidth="1"/>
    <col min="5" max="6" width="7.7109375" style="51" customWidth="1"/>
    <col min="7" max="7" width="2.28515625" style="51" customWidth="1"/>
    <col min="8" max="8" width="6.7109375" style="51" customWidth="1"/>
    <col min="9" max="9" width="7.28515625" style="51" customWidth="1"/>
    <col min="10" max="10" width="3.5703125" style="5" customWidth="1"/>
    <col min="11" max="11" width="8.42578125" style="50" customWidth="1"/>
    <col min="12" max="12" width="10" style="5" customWidth="1"/>
    <col min="13" max="13" width="8.28515625" style="5" customWidth="1"/>
    <col min="14" max="16384" width="11.42578125" style="5"/>
  </cols>
  <sheetData>
    <row r="1" spans="1:16" ht="14.1" customHeight="1" thickBot="1" x14ac:dyDescent="0.25">
      <c r="A1" s="1" t="s">
        <v>450</v>
      </c>
      <c r="B1" s="69"/>
      <c r="C1" s="69"/>
      <c r="D1" s="69"/>
      <c r="E1" s="69"/>
      <c r="F1" s="69"/>
      <c r="G1" s="69"/>
      <c r="H1" s="69"/>
      <c r="I1" s="69"/>
      <c r="J1" s="2"/>
      <c r="K1" s="70"/>
      <c r="L1" s="70"/>
      <c r="M1" s="70"/>
      <c r="P1" s="203" t="s">
        <v>526</v>
      </c>
    </row>
    <row r="2" spans="1:16" ht="14.1" customHeight="1" x14ac:dyDescent="0.2">
      <c r="A2" s="4"/>
      <c r="J2" s="4"/>
      <c r="K2" s="71"/>
      <c r="L2" s="4"/>
      <c r="M2" s="4"/>
    </row>
    <row r="3" spans="1:16" ht="14.1" customHeight="1" x14ac:dyDescent="0.2">
      <c r="A3" s="6" t="s">
        <v>493</v>
      </c>
      <c r="J3" s="4"/>
      <c r="K3" s="71"/>
      <c r="L3" s="4"/>
      <c r="M3" s="4"/>
    </row>
    <row r="4" spans="1:16" ht="14.1" customHeight="1" x14ac:dyDescent="0.2">
      <c r="A4" s="6" t="s">
        <v>1</v>
      </c>
      <c r="J4" s="4"/>
      <c r="K4" s="71"/>
      <c r="L4" s="4"/>
      <c r="M4" s="4"/>
    </row>
    <row r="5" spans="1:16" ht="14.1" customHeight="1" x14ac:dyDescent="0.2">
      <c r="A5" s="3"/>
      <c r="B5" s="72"/>
      <c r="C5" s="72"/>
      <c r="D5" s="72"/>
      <c r="E5" s="72"/>
      <c r="F5" s="72"/>
      <c r="G5" s="72"/>
      <c r="H5" s="72"/>
      <c r="I5" s="72"/>
      <c r="J5" s="3"/>
      <c r="K5" s="47"/>
      <c r="L5" s="4"/>
      <c r="M5" s="4"/>
    </row>
    <row r="6" spans="1:16" ht="12" customHeight="1" x14ac:dyDescent="0.2">
      <c r="A6" s="8"/>
      <c r="B6" s="105" t="s">
        <v>28</v>
      </c>
      <c r="C6" s="32"/>
      <c r="D6" s="32"/>
      <c r="E6" s="32"/>
      <c r="F6" s="32"/>
      <c r="G6" s="32"/>
      <c r="H6" s="32"/>
      <c r="I6" s="32"/>
      <c r="J6" s="9"/>
      <c r="K6" s="105" t="s">
        <v>29</v>
      </c>
      <c r="L6" s="32"/>
      <c r="M6" s="32"/>
    </row>
    <row r="7" spans="1:16" ht="12" customHeight="1" x14ac:dyDescent="0.2">
      <c r="A7" s="33"/>
      <c r="B7" s="209" t="s">
        <v>177</v>
      </c>
      <c r="C7" s="209"/>
      <c r="D7" s="106"/>
      <c r="E7" s="209" t="s">
        <v>32</v>
      </c>
      <c r="F7" s="209"/>
      <c r="G7" s="105"/>
      <c r="H7" s="209" t="s">
        <v>244</v>
      </c>
      <c r="I7" s="210"/>
      <c r="J7" s="33"/>
      <c r="K7" s="105">
        <v>2013</v>
      </c>
      <c r="L7" s="32"/>
      <c r="M7" s="32"/>
    </row>
    <row r="8" spans="1:16" ht="12" customHeight="1" x14ac:dyDescent="0.2">
      <c r="A8" s="12"/>
      <c r="B8" s="11">
        <v>2012</v>
      </c>
      <c r="C8" s="11">
        <v>2013</v>
      </c>
      <c r="D8" s="12"/>
      <c r="E8" s="11">
        <v>2012</v>
      </c>
      <c r="F8" s="11">
        <v>2013</v>
      </c>
      <c r="G8" s="12"/>
      <c r="H8" s="11">
        <v>2012</v>
      </c>
      <c r="I8" s="11">
        <v>2013</v>
      </c>
      <c r="J8" s="12"/>
      <c r="K8" s="11" t="s">
        <v>177</v>
      </c>
      <c r="L8" s="11" t="s">
        <v>373</v>
      </c>
      <c r="M8" s="11" t="s">
        <v>244</v>
      </c>
    </row>
    <row r="9" spans="1:16" ht="9.9499999999999993" customHeight="1" x14ac:dyDescent="0.2">
      <c r="A9" s="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6" ht="12.6" customHeight="1" x14ac:dyDescent="0.2">
      <c r="A10" s="14" t="s">
        <v>177</v>
      </c>
      <c r="B10" s="107">
        <v>13174.880000000001</v>
      </c>
      <c r="C10" s="107">
        <v>12077</v>
      </c>
      <c r="D10" s="107"/>
      <c r="E10" s="107">
        <v>7578</v>
      </c>
      <c r="F10" s="107">
        <v>6936</v>
      </c>
      <c r="G10" s="107"/>
      <c r="H10" s="107">
        <v>1438</v>
      </c>
      <c r="I10" s="107">
        <v>1406</v>
      </c>
      <c r="J10" s="107"/>
      <c r="K10" s="107">
        <v>1543306</v>
      </c>
      <c r="L10" s="107">
        <v>902644</v>
      </c>
      <c r="M10" s="107">
        <v>223978</v>
      </c>
      <c r="O10" s="50"/>
    </row>
    <row r="11" spans="1:16" ht="9.9499999999999993" customHeight="1" x14ac:dyDescent="0.2">
      <c r="A11" s="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  <row r="12" spans="1:16" ht="12.6" customHeight="1" x14ac:dyDescent="0.2">
      <c r="A12" s="27" t="s">
        <v>254</v>
      </c>
      <c r="B12" s="107">
        <v>6020</v>
      </c>
      <c r="C12" s="107">
        <v>5736</v>
      </c>
      <c r="D12" s="107"/>
      <c r="E12" s="107">
        <v>3300</v>
      </c>
      <c r="F12" s="107">
        <v>3223</v>
      </c>
      <c r="G12" s="107"/>
      <c r="H12" s="107">
        <v>710</v>
      </c>
      <c r="I12" s="107">
        <v>666</v>
      </c>
      <c r="J12" s="107"/>
      <c r="K12" s="107">
        <v>587168</v>
      </c>
      <c r="L12" s="107">
        <v>370191</v>
      </c>
      <c r="M12" s="107">
        <v>108341</v>
      </c>
    </row>
    <row r="13" spans="1:16" ht="12.6" customHeight="1" x14ac:dyDescent="0.2">
      <c r="A13" s="25" t="s">
        <v>220</v>
      </c>
      <c r="B13" s="107">
        <v>31</v>
      </c>
      <c r="C13" s="107">
        <v>37</v>
      </c>
      <c r="D13" s="107"/>
      <c r="E13" s="107">
        <v>21</v>
      </c>
      <c r="F13" s="107">
        <v>25</v>
      </c>
      <c r="G13" s="107"/>
      <c r="H13" s="107">
        <v>9</v>
      </c>
      <c r="I13" s="107">
        <v>10</v>
      </c>
      <c r="J13" s="107"/>
      <c r="K13" s="107">
        <v>35717</v>
      </c>
      <c r="L13" s="107">
        <v>21731</v>
      </c>
      <c r="M13" s="107">
        <v>13437</v>
      </c>
      <c r="N13"/>
      <c r="O13"/>
    </row>
    <row r="14" spans="1:16" ht="12.6" customHeight="1" x14ac:dyDescent="0.2">
      <c r="A14" s="25" t="s">
        <v>221</v>
      </c>
      <c r="B14" s="107">
        <v>1</v>
      </c>
      <c r="C14" s="107" t="s">
        <v>141</v>
      </c>
      <c r="D14" s="107"/>
      <c r="E14" s="107" t="s">
        <v>141</v>
      </c>
      <c r="F14" s="107" t="s">
        <v>141</v>
      </c>
      <c r="G14" s="107"/>
      <c r="H14" s="107">
        <v>1</v>
      </c>
      <c r="I14" s="107" t="s">
        <v>141</v>
      </c>
      <c r="J14" s="107"/>
      <c r="K14" s="107">
        <v>2356</v>
      </c>
      <c r="L14" s="107">
        <v>1468</v>
      </c>
      <c r="M14" s="107">
        <v>851</v>
      </c>
      <c r="N14"/>
      <c r="O14"/>
    </row>
    <row r="15" spans="1:16" ht="12.6" customHeight="1" x14ac:dyDescent="0.2">
      <c r="A15" s="25" t="s">
        <v>222</v>
      </c>
      <c r="B15" s="107">
        <v>5</v>
      </c>
      <c r="C15" s="107">
        <v>4</v>
      </c>
      <c r="D15" s="107"/>
      <c r="E15" s="107">
        <v>4</v>
      </c>
      <c r="F15" s="107">
        <v>4</v>
      </c>
      <c r="G15" s="107"/>
      <c r="H15" s="107">
        <v>1</v>
      </c>
      <c r="I15" s="107" t="s">
        <v>141</v>
      </c>
      <c r="J15" s="107"/>
      <c r="K15" s="107">
        <v>6956</v>
      </c>
      <c r="L15" s="107">
        <v>4383</v>
      </c>
      <c r="M15" s="107">
        <v>2481</v>
      </c>
      <c r="N15"/>
      <c r="O15"/>
    </row>
    <row r="16" spans="1:16" ht="12.6" customHeight="1" x14ac:dyDescent="0.2">
      <c r="A16" s="25" t="s">
        <v>170</v>
      </c>
      <c r="B16" s="107">
        <v>270</v>
      </c>
      <c r="C16" s="107">
        <v>276</v>
      </c>
      <c r="D16" s="107"/>
      <c r="E16" s="107">
        <v>199</v>
      </c>
      <c r="F16" s="107">
        <v>201</v>
      </c>
      <c r="G16" s="107"/>
      <c r="H16" s="107">
        <v>29</v>
      </c>
      <c r="I16" s="107">
        <v>30</v>
      </c>
      <c r="J16" s="107"/>
      <c r="K16" s="107">
        <v>49201</v>
      </c>
      <c r="L16" s="107">
        <v>30197</v>
      </c>
      <c r="M16" s="107">
        <v>4627</v>
      </c>
      <c r="N16"/>
      <c r="O16"/>
    </row>
    <row r="17" spans="1:15" ht="12.6" customHeight="1" x14ac:dyDescent="0.2">
      <c r="A17" s="25" t="s">
        <v>223</v>
      </c>
      <c r="B17" s="107" t="s">
        <v>141</v>
      </c>
      <c r="C17" s="107" t="s">
        <v>141</v>
      </c>
      <c r="D17" s="107"/>
      <c r="E17" s="107" t="s">
        <v>141</v>
      </c>
      <c r="F17" s="107" t="s">
        <v>141</v>
      </c>
      <c r="G17" s="107"/>
      <c r="H17" s="107" t="s">
        <v>141</v>
      </c>
      <c r="I17" s="107" t="s">
        <v>141</v>
      </c>
      <c r="J17" s="107"/>
      <c r="K17" s="107">
        <v>113</v>
      </c>
      <c r="L17" s="107">
        <v>89</v>
      </c>
      <c r="M17" s="107">
        <v>23</v>
      </c>
      <c r="N17"/>
      <c r="O17"/>
    </row>
    <row r="18" spans="1:15" ht="12.6" customHeight="1" x14ac:dyDescent="0.2">
      <c r="A18" s="25" t="s">
        <v>372</v>
      </c>
      <c r="B18" s="107" t="s">
        <v>141</v>
      </c>
      <c r="C18" s="107">
        <v>4</v>
      </c>
      <c r="D18" s="107"/>
      <c r="E18" s="107" t="s">
        <v>141</v>
      </c>
      <c r="F18" s="107">
        <v>3</v>
      </c>
      <c r="G18" s="107"/>
      <c r="H18" s="107" t="s">
        <v>141</v>
      </c>
      <c r="I18" s="107" t="s">
        <v>141</v>
      </c>
      <c r="J18" s="107"/>
      <c r="K18" s="107">
        <v>450</v>
      </c>
      <c r="L18" s="107">
        <v>334</v>
      </c>
      <c r="M18" s="107">
        <v>101</v>
      </c>
      <c r="N18"/>
      <c r="O18"/>
    </row>
    <row r="19" spans="1:15" ht="12.6" customHeight="1" x14ac:dyDescent="0.2">
      <c r="A19" s="25" t="s">
        <v>224</v>
      </c>
      <c r="B19" s="107">
        <v>2</v>
      </c>
      <c r="C19" s="107">
        <v>2</v>
      </c>
      <c r="D19" s="107"/>
      <c r="E19" s="107">
        <v>1</v>
      </c>
      <c r="F19" s="107">
        <v>1</v>
      </c>
      <c r="G19" s="107"/>
      <c r="H19" s="107">
        <v>1</v>
      </c>
      <c r="I19" s="107">
        <v>1</v>
      </c>
      <c r="J19" s="107"/>
      <c r="K19" s="107">
        <v>2252</v>
      </c>
      <c r="L19" s="107">
        <v>1284</v>
      </c>
      <c r="M19" s="107">
        <v>946</v>
      </c>
      <c r="N19"/>
      <c r="O19"/>
    </row>
    <row r="20" spans="1:15" ht="12.6" customHeight="1" x14ac:dyDescent="0.2">
      <c r="A20" s="25" t="s">
        <v>171</v>
      </c>
      <c r="B20" s="107">
        <v>15</v>
      </c>
      <c r="C20" s="107">
        <v>12</v>
      </c>
      <c r="D20" s="107"/>
      <c r="E20" s="107">
        <v>15</v>
      </c>
      <c r="F20" s="107">
        <v>12</v>
      </c>
      <c r="G20" s="107"/>
      <c r="H20" s="107" t="s">
        <v>141</v>
      </c>
      <c r="I20" s="107" t="s">
        <v>141</v>
      </c>
      <c r="J20" s="107"/>
      <c r="K20" s="107">
        <v>2098</v>
      </c>
      <c r="L20" s="107">
        <v>1680</v>
      </c>
      <c r="M20" s="107">
        <v>288</v>
      </c>
      <c r="N20"/>
      <c r="O20"/>
    </row>
    <row r="21" spans="1:15" ht="12.6" customHeight="1" x14ac:dyDescent="0.2">
      <c r="A21" s="25" t="s">
        <v>225</v>
      </c>
      <c r="B21" s="107">
        <v>5</v>
      </c>
      <c r="C21" s="107">
        <v>5</v>
      </c>
      <c r="D21" s="107"/>
      <c r="E21" s="107">
        <v>4</v>
      </c>
      <c r="F21" s="107">
        <v>4</v>
      </c>
      <c r="G21" s="107"/>
      <c r="H21" s="107">
        <v>1</v>
      </c>
      <c r="I21" s="107">
        <v>1</v>
      </c>
      <c r="J21" s="107"/>
      <c r="K21" s="107">
        <v>486</v>
      </c>
      <c r="L21" s="107">
        <v>379</v>
      </c>
      <c r="M21" s="107">
        <v>96</v>
      </c>
      <c r="N21"/>
      <c r="O21"/>
    </row>
    <row r="22" spans="1:15" ht="12.6" customHeight="1" x14ac:dyDescent="0.2">
      <c r="A22" s="25" t="s">
        <v>226</v>
      </c>
      <c r="B22" s="107" t="s">
        <v>141</v>
      </c>
      <c r="C22" s="107" t="s">
        <v>141</v>
      </c>
      <c r="D22" s="107"/>
      <c r="E22" s="107" t="s">
        <v>141</v>
      </c>
      <c r="F22" s="107" t="s">
        <v>141</v>
      </c>
      <c r="G22" s="107"/>
      <c r="H22" s="107" t="s">
        <v>141</v>
      </c>
      <c r="I22" s="107" t="s">
        <v>141</v>
      </c>
      <c r="J22" s="107"/>
      <c r="K22" s="107">
        <v>504</v>
      </c>
      <c r="L22" s="107">
        <v>390</v>
      </c>
      <c r="M22" s="107">
        <v>82</v>
      </c>
      <c r="N22"/>
      <c r="O22"/>
    </row>
    <row r="23" spans="1:15" ht="12.6" customHeight="1" x14ac:dyDescent="0.2">
      <c r="A23" s="25" t="s">
        <v>227</v>
      </c>
      <c r="B23" s="107">
        <v>1</v>
      </c>
      <c r="C23" s="107">
        <v>1</v>
      </c>
      <c r="D23" s="107"/>
      <c r="E23" s="107">
        <v>1</v>
      </c>
      <c r="F23" s="107">
        <v>1</v>
      </c>
      <c r="G23" s="107"/>
      <c r="H23" s="107" t="s">
        <v>141</v>
      </c>
      <c r="I23" s="107" t="s">
        <v>141</v>
      </c>
      <c r="J23" s="107"/>
      <c r="K23" s="107">
        <v>1984</v>
      </c>
      <c r="L23" s="107">
        <v>1394</v>
      </c>
      <c r="M23" s="107">
        <v>573</v>
      </c>
      <c r="N23"/>
      <c r="O23"/>
    </row>
    <row r="24" spans="1:15" ht="12.6" customHeight="1" x14ac:dyDescent="0.2">
      <c r="A24" s="25" t="s">
        <v>228</v>
      </c>
      <c r="B24" s="107">
        <v>91</v>
      </c>
      <c r="C24" s="107">
        <v>90</v>
      </c>
      <c r="D24" s="107"/>
      <c r="E24" s="107">
        <v>63</v>
      </c>
      <c r="F24" s="107">
        <v>67</v>
      </c>
      <c r="G24" s="107"/>
      <c r="H24" s="107">
        <v>28</v>
      </c>
      <c r="I24" s="107">
        <v>23</v>
      </c>
      <c r="J24" s="107"/>
      <c r="K24" s="107">
        <v>34611</v>
      </c>
      <c r="L24" s="107">
        <v>25170</v>
      </c>
      <c r="M24" s="107">
        <v>9014</v>
      </c>
      <c r="N24"/>
      <c r="O24"/>
    </row>
    <row r="25" spans="1:15" ht="12.6" customHeight="1" x14ac:dyDescent="0.2">
      <c r="A25" s="25" t="s">
        <v>229</v>
      </c>
      <c r="B25" s="107">
        <v>4</v>
      </c>
      <c r="C25" s="107">
        <v>6</v>
      </c>
      <c r="D25" s="107"/>
      <c r="E25" s="107">
        <v>2</v>
      </c>
      <c r="F25" s="107">
        <v>3</v>
      </c>
      <c r="G25" s="107"/>
      <c r="H25" s="107">
        <v>2</v>
      </c>
      <c r="I25" s="107">
        <v>3</v>
      </c>
      <c r="J25" s="107"/>
      <c r="K25" s="107">
        <v>1522</v>
      </c>
      <c r="L25" s="107">
        <v>1221</v>
      </c>
      <c r="M25" s="107">
        <v>283</v>
      </c>
      <c r="N25"/>
      <c r="O25"/>
    </row>
    <row r="26" spans="1:15" ht="12.6" customHeight="1" x14ac:dyDescent="0.2">
      <c r="A26" s="25" t="s">
        <v>230</v>
      </c>
      <c r="B26" s="107">
        <v>9</v>
      </c>
      <c r="C26" s="107">
        <v>11</v>
      </c>
      <c r="D26" s="107"/>
      <c r="E26" s="107">
        <v>6</v>
      </c>
      <c r="F26" s="107">
        <v>8</v>
      </c>
      <c r="G26" s="107"/>
      <c r="H26" s="107">
        <v>3</v>
      </c>
      <c r="I26" s="107">
        <v>3</v>
      </c>
      <c r="J26" s="107"/>
      <c r="K26" s="107">
        <v>2578</v>
      </c>
      <c r="L26" s="107">
        <v>1965</v>
      </c>
      <c r="M26" s="107">
        <v>470</v>
      </c>
      <c r="N26"/>
      <c r="O26"/>
    </row>
    <row r="27" spans="1:15" ht="12.6" customHeight="1" x14ac:dyDescent="0.2">
      <c r="A27" s="25" t="s">
        <v>231</v>
      </c>
      <c r="B27" s="107">
        <v>15</v>
      </c>
      <c r="C27" s="107">
        <v>18</v>
      </c>
      <c r="D27" s="107"/>
      <c r="E27" s="107">
        <v>11</v>
      </c>
      <c r="F27" s="107">
        <v>13</v>
      </c>
      <c r="G27" s="107"/>
      <c r="H27" s="107">
        <v>4</v>
      </c>
      <c r="I27" s="107">
        <v>5</v>
      </c>
      <c r="J27" s="107"/>
      <c r="K27" s="107">
        <v>5158</v>
      </c>
      <c r="L27" s="107">
        <v>3784</v>
      </c>
      <c r="M27" s="107">
        <v>1356</v>
      </c>
      <c r="N27"/>
      <c r="O27"/>
    </row>
    <row r="28" spans="1:15" ht="12.6" customHeight="1" x14ac:dyDescent="0.2">
      <c r="A28" s="25" t="s">
        <v>232</v>
      </c>
      <c r="B28" s="107">
        <v>125</v>
      </c>
      <c r="C28" s="107">
        <v>122</v>
      </c>
      <c r="D28" s="107"/>
      <c r="E28" s="107">
        <v>93</v>
      </c>
      <c r="F28" s="107">
        <v>88</v>
      </c>
      <c r="G28" s="107"/>
      <c r="H28" s="107">
        <v>30</v>
      </c>
      <c r="I28" s="107">
        <v>31</v>
      </c>
      <c r="J28" s="107"/>
      <c r="K28" s="107">
        <v>58973</v>
      </c>
      <c r="L28" s="107">
        <v>43741</v>
      </c>
      <c r="M28" s="107">
        <v>14582</v>
      </c>
      <c r="N28"/>
      <c r="O28"/>
    </row>
    <row r="29" spans="1:15" ht="12.6" customHeight="1" x14ac:dyDescent="0.2">
      <c r="A29" s="25" t="s">
        <v>233</v>
      </c>
      <c r="B29" s="107">
        <v>4</v>
      </c>
      <c r="C29" s="107">
        <v>2</v>
      </c>
      <c r="D29" s="107"/>
      <c r="E29" s="107">
        <v>4</v>
      </c>
      <c r="F29" s="107">
        <v>2</v>
      </c>
      <c r="G29" s="107"/>
      <c r="H29" s="107" t="s">
        <v>141</v>
      </c>
      <c r="I29" s="107" t="s">
        <v>141</v>
      </c>
      <c r="J29" s="107"/>
      <c r="K29" s="107">
        <v>1197</v>
      </c>
      <c r="L29" s="107">
        <v>828</v>
      </c>
      <c r="M29" s="107">
        <v>153</v>
      </c>
      <c r="N29"/>
      <c r="O29"/>
    </row>
    <row r="30" spans="1:15" ht="12.6" customHeight="1" x14ac:dyDescent="0.2">
      <c r="A30" s="25" t="s">
        <v>234</v>
      </c>
      <c r="B30" s="107">
        <v>13</v>
      </c>
      <c r="C30" s="107">
        <v>11</v>
      </c>
      <c r="D30" s="107"/>
      <c r="E30" s="107">
        <v>12</v>
      </c>
      <c r="F30" s="107">
        <v>10</v>
      </c>
      <c r="G30" s="107"/>
      <c r="H30" s="107">
        <v>1</v>
      </c>
      <c r="I30" s="107">
        <v>1</v>
      </c>
      <c r="J30" s="107"/>
      <c r="K30" s="107">
        <v>6294</v>
      </c>
      <c r="L30" s="107">
        <v>3451</v>
      </c>
      <c r="M30" s="107">
        <v>512</v>
      </c>
      <c r="N30"/>
      <c r="O30"/>
    </row>
    <row r="31" spans="1:15" ht="12.6" customHeight="1" x14ac:dyDescent="0.2">
      <c r="A31" s="25" t="s">
        <v>235</v>
      </c>
      <c r="B31" s="107" t="s">
        <v>141</v>
      </c>
      <c r="C31" s="107" t="s">
        <v>141</v>
      </c>
      <c r="D31" s="107"/>
      <c r="E31" s="107" t="s">
        <v>141</v>
      </c>
      <c r="F31" s="107" t="s">
        <v>141</v>
      </c>
      <c r="G31" s="107"/>
      <c r="H31" s="107" t="s">
        <v>141</v>
      </c>
      <c r="I31" s="107" t="s">
        <v>141</v>
      </c>
      <c r="J31" s="107"/>
      <c r="K31" s="107">
        <v>85</v>
      </c>
      <c r="L31" s="107">
        <v>54</v>
      </c>
      <c r="M31" s="107">
        <v>28</v>
      </c>
      <c r="N31"/>
      <c r="O31"/>
    </row>
    <row r="32" spans="1:15" ht="12.6" customHeight="1" x14ac:dyDescent="0.2">
      <c r="A32" s="25" t="s">
        <v>236</v>
      </c>
      <c r="B32" s="107">
        <v>1</v>
      </c>
      <c r="C32" s="107">
        <v>1</v>
      </c>
      <c r="D32" s="107"/>
      <c r="E32" s="107" t="s">
        <v>141</v>
      </c>
      <c r="F32" s="107">
        <v>1</v>
      </c>
      <c r="G32" s="107"/>
      <c r="H32" s="107" t="s">
        <v>141</v>
      </c>
      <c r="I32" s="107" t="s">
        <v>141</v>
      </c>
      <c r="J32" s="107"/>
      <c r="K32" s="107">
        <v>102</v>
      </c>
      <c r="L32" s="107">
        <v>59</v>
      </c>
      <c r="M32" s="107">
        <v>24</v>
      </c>
      <c r="N32"/>
      <c r="O32"/>
    </row>
    <row r="33" spans="1:16" ht="12.6" customHeight="1" x14ac:dyDescent="0.2">
      <c r="A33" s="25" t="s">
        <v>237</v>
      </c>
      <c r="B33" s="107">
        <v>11</v>
      </c>
      <c r="C33" s="107">
        <v>10</v>
      </c>
      <c r="D33" s="107"/>
      <c r="E33" s="107">
        <v>9</v>
      </c>
      <c r="F33" s="107">
        <v>8</v>
      </c>
      <c r="G33" s="107"/>
      <c r="H33" s="107">
        <v>2</v>
      </c>
      <c r="I33" s="107">
        <v>2</v>
      </c>
      <c r="J33" s="107"/>
      <c r="K33" s="107">
        <v>11029</v>
      </c>
      <c r="L33" s="107">
        <v>6533</v>
      </c>
      <c r="M33" s="107">
        <v>4352</v>
      </c>
      <c r="N33"/>
      <c r="O33"/>
    </row>
    <row r="34" spans="1:16" ht="12.6" customHeight="1" x14ac:dyDescent="0.2">
      <c r="A34" s="25" t="s">
        <v>13</v>
      </c>
      <c r="B34" s="107">
        <v>58</v>
      </c>
      <c r="C34" s="107">
        <v>68</v>
      </c>
      <c r="D34" s="107"/>
      <c r="E34" s="107">
        <v>53</v>
      </c>
      <c r="F34" s="107">
        <v>58</v>
      </c>
      <c r="G34" s="107"/>
      <c r="H34" s="107">
        <v>3</v>
      </c>
      <c r="I34" s="107">
        <v>6</v>
      </c>
      <c r="J34" s="107"/>
      <c r="K34" s="107">
        <v>22079</v>
      </c>
      <c r="L34" s="107">
        <v>14505</v>
      </c>
      <c r="M34" s="107">
        <v>2879</v>
      </c>
      <c r="N34"/>
      <c r="O34"/>
    </row>
    <row r="35" spans="1:16" ht="12.6" customHeight="1" x14ac:dyDescent="0.2">
      <c r="A35" s="25" t="s">
        <v>238</v>
      </c>
      <c r="B35" s="107">
        <v>759</v>
      </c>
      <c r="C35" s="107">
        <v>597</v>
      </c>
      <c r="D35" s="107"/>
      <c r="E35" s="107">
        <v>339</v>
      </c>
      <c r="F35" s="107">
        <v>331</v>
      </c>
      <c r="G35" s="107"/>
      <c r="H35" s="107">
        <v>74</v>
      </c>
      <c r="I35" s="107">
        <v>63</v>
      </c>
      <c r="J35" s="107"/>
      <c r="K35" s="107">
        <v>37963</v>
      </c>
      <c r="L35" s="107">
        <v>28409</v>
      </c>
      <c r="M35" s="107">
        <v>5938</v>
      </c>
      <c r="N35"/>
      <c r="O35"/>
    </row>
    <row r="36" spans="1:16" ht="12.6" customHeight="1" x14ac:dyDescent="0.2">
      <c r="A36" s="25" t="s">
        <v>239</v>
      </c>
      <c r="B36" s="107">
        <v>99</v>
      </c>
      <c r="C36" s="107">
        <v>93</v>
      </c>
      <c r="D36" s="107"/>
      <c r="E36" s="107">
        <v>66</v>
      </c>
      <c r="F36" s="107">
        <v>64</v>
      </c>
      <c r="G36" s="107"/>
      <c r="H36" s="107">
        <v>33</v>
      </c>
      <c r="I36" s="107">
        <v>29</v>
      </c>
      <c r="J36" s="107"/>
      <c r="K36" s="107">
        <v>52058</v>
      </c>
      <c r="L36" s="107">
        <v>33423</v>
      </c>
      <c r="M36" s="107">
        <v>18171</v>
      </c>
      <c r="N36"/>
      <c r="O36"/>
    </row>
    <row r="37" spans="1:16" ht="12.6" customHeight="1" x14ac:dyDescent="0.2">
      <c r="A37" s="25" t="s">
        <v>302</v>
      </c>
      <c r="B37" s="107">
        <v>9</v>
      </c>
      <c r="C37" s="107">
        <v>8</v>
      </c>
      <c r="D37" s="107"/>
      <c r="E37" s="107">
        <v>7</v>
      </c>
      <c r="F37" s="107">
        <v>5</v>
      </c>
      <c r="G37" s="107"/>
      <c r="H37" s="107">
        <v>2</v>
      </c>
      <c r="I37" s="107">
        <v>3</v>
      </c>
      <c r="J37" s="107"/>
      <c r="K37" s="107">
        <v>2339</v>
      </c>
      <c r="L37" s="107">
        <v>1806</v>
      </c>
      <c r="M37" s="107">
        <v>357</v>
      </c>
      <c r="N37"/>
      <c r="O37"/>
    </row>
    <row r="38" spans="1:16" ht="12.6" customHeight="1" x14ac:dyDescent="0.2">
      <c r="A38" s="25" t="s">
        <v>240</v>
      </c>
      <c r="B38" s="107">
        <v>4492</v>
      </c>
      <c r="C38" s="107">
        <v>4358</v>
      </c>
      <c r="D38" s="107"/>
      <c r="E38" s="107">
        <v>2389</v>
      </c>
      <c r="F38" s="107">
        <v>2313</v>
      </c>
      <c r="G38" s="107"/>
      <c r="H38" s="107">
        <v>486</v>
      </c>
      <c r="I38" s="107">
        <v>454</v>
      </c>
      <c r="J38" s="107"/>
      <c r="K38" s="107">
        <v>244241</v>
      </c>
      <c r="L38" s="107">
        <v>138661</v>
      </c>
      <c r="M38" s="107">
        <v>25164</v>
      </c>
      <c r="N38"/>
      <c r="O38"/>
    </row>
    <row r="39" spans="1:16" ht="12.6" customHeight="1" x14ac:dyDescent="0.2">
      <c r="A39" s="25" t="s">
        <v>241</v>
      </c>
      <c r="B39" s="107">
        <v>1</v>
      </c>
      <c r="C39" s="107">
        <v>1</v>
      </c>
      <c r="D39" s="107"/>
      <c r="E39" s="107">
        <v>1</v>
      </c>
      <c r="F39" s="107">
        <v>1</v>
      </c>
      <c r="G39" s="107"/>
      <c r="H39" s="107" t="s">
        <v>141</v>
      </c>
      <c r="I39" s="107" t="s">
        <v>141</v>
      </c>
      <c r="J39" s="107"/>
      <c r="K39" s="107">
        <v>4822</v>
      </c>
      <c r="L39" s="107">
        <v>3253</v>
      </c>
      <c r="M39" s="107">
        <v>1550</v>
      </c>
      <c r="N39"/>
      <c r="O39"/>
    </row>
    <row r="40" spans="1:16" ht="9.9499999999999993" customHeight="1" x14ac:dyDescent="0.2">
      <c r="A40" s="25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6" ht="12.6" customHeight="1" x14ac:dyDescent="0.2">
      <c r="A41" s="27" t="s">
        <v>253</v>
      </c>
      <c r="B41" s="107">
        <v>7155</v>
      </c>
      <c r="C41" s="107">
        <v>6341</v>
      </c>
      <c r="D41" s="107"/>
      <c r="E41" s="107">
        <v>4278</v>
      </c>
      <c r="F41" s="107">
        <v>3714</v>
      </c>
      <c r="G41" s="107"/>
      <c r="H41" s="107">
        <v>728</v>
      </c>
      <c r="I41" s="107">
        <v>740</v>
      </c>
      <c r="J41" s="107"/>
      <c r="K41" s="107">
        <v>956138</v>
      </c>
      <c r="L41" s="107">
        <v>532453</v>
      </c>
      <c r="M41" s="107">
        <v>115638</v>
      </c>
    </row>
    <row r="42" spans="1:16" ht="12.6" customHeight="1" x14ac:dyDescent="0.2">
      <c r="A42" s="25" t="s">
        <v>88</v>
      </c>
      <c r="B42" s="107">
        <v>1689</v>
      </c>
      <c r="C42" s="107">
        <v>1541</v>
      </c>
      <c r="D42" s="107"/>
      <c r="E42" s="107">
        <v>835</v>
      </c>
      <c r="F42" s="107">
        <v>768</v>
      </c>
      <c r="G42" s="107"/>
      <c r="H42" s="107">
        <v>117</v>
      </c>
      <c r="I42" s="107">
        <v>121</v>
      </c>
      <c r="J42" s="107"/>
      <c r="K42" s="107">
        <v>185834</v>
      </c>
      <c r="L42" s="107">
        <v>88639</v>
      </c>
      <c r="M42" s="107">
        <v>13547</v>
      </c>
      <c r="N42" s="121"/>
      <c r="O42"/>
      <c r="P42"/>
    </row>
    <row r="43" spans="1:16" ht="12.6" customHeight="1" x14ac:dyDescent="0.2">
      <c r="A43" s="25" t="s">
        <v>80</v>
      </c>
      <c r="B43" s="107">
        <v>625</v>
      </c>
      <c r="C43" s="107">
        <v>498</v>
      </c>
      <c r="D43" s="107"/>
      <c r="E43" s="107">
        <v>424</v>
      </c>
      <c r="F43" s="107">
        <v>344</v>
      </c>
      <c r="G43" s="107"/>
      <c r="H43" s="107">
        <v>18</v>
      </c>
      <c r="I43" s="107">
        <v>17</v>
      </c>
      <c r="J43" s="107"/>
      <c r="K43" s="107">
        <v>84286</v>
      </c>
      <c r="L43" s="107">
        <v>51120</v>
      </c>
      <c r="M43" s="107">
        <v>3636</v>
      </c>
      <c r="N43"/>
      <c r="O43"/>
      <c r="P43"/>
    </row>
    <row r="44" spans="1:16" ht="12.6" customHeight="1" x14ac:dyDescent="0.2">
      <c r="A44" s="25" t="s">
        <v>79</v>
      </c>
      <c r="B44" s="107">
        <v>843</v>
      </c>
      <c r="C44" s="107">
        <v>596</v>
      </c>
      <c r="D44" s="107"/>
      <c r="E44" s="107">
        <v>575</v>
      </c>
      <c r="F44" s="107">
        <v>397</v>
      </c>
      <c r="G44" s="107"/>
      <c r="H44" s="107">
        <v>60</v>
      </c>
      <c r="I44" s="107">
        <v>56</v>
      </c>
      <c r="J44" s="107"/>
      <c r="K44" s="107">
        <v>62181</v>
      </c>
      <c r="L44" s="107">
        <v>45315</v>
      </c>
      <c r="M44" s="107">
        <v>4634</v>
      </c>
      <c r="N44"/>
      <c r="O44"/>
      <c r="P44"/>
    </row>
    <row r="45" spans="1:16" ht="12.6" customHeight="1" x14ac:dyDescent="0.2">
      <c r="A45" s="25" t="s">
        <v>101</v>
      </c>
      <c r="B45" s="107">
        <v>553</v>
      </c>
      <c r="C45" s="107">
        <v>512</v>
      </c>
      <c r="D45" s="107"/>
      <c r="E45" s="107">
        <v>367</v>
      </c>
      <c r="F45" s="107">
        <v>333</v>
      </c>
      <c r="G45" s="107"/>
      <c r="H45" s="107">
        <v>104</v>
      </c>
      <c r="I45" s="107">
        <v>109</v>
      </c>
      <c r="J45" s="107"/>
      <c r="K45" s="107">
        <v>24946</v>
      </c>
      <c r="L45" s="107">
        <v>15290</v>
      </c>
      <c r="M45" s="107">
        <v>5225</v>
      </c>
      <c r="N45"/>
      <c r="O45"/>
      <c r="P45"/>
    </row>
    <row r="46" spans="1:16" ht="12.6" customHeight="1" x14ac:dyDescent="0.2">
      <c r="A46" s="25" t="s">
        <v>81</v>
      </c>
      <c r="B46" s="107" t="s">
        <v>141</v>
      </c>
      <c r="C46" s="107" t="s">
        <v>141</v>
      </c>
      <c r="D46" s="107"/>
      <c r="E46" s="107" t="s">
        <v>141</v>
      </c>
      <c r="F46" s="107" t="s">
        <v>141</v>
      </c>
      <c r="G46" s="107"/>
      <c r="H46" s="107" t="s">
        <v>141</v>
      </c>
      <c r="I46" s="107" t="s">
        <v>141</v>
      </c>
      <c r="J46" s="107"/>
      <c r="K46" s="107">
        <v>42212</v>
      </c>
      <c r="L46" s="107">
        <v>30087</v>
      </c>
      <c r="M46" s="107">
        <v>2273</v>
      </c>
      <c r="N46"/>
      <c r="O46"/>
      <c r="P46"/>
    </row>
    <row r="47" spans="1:16" ht="12.6" customHeight="1" x14ac:dyDescent="0.2">
      <c r="A47" s="25" t="s">
        <v>31</v>
      </c>
      <c r="B47" s="107">
        <v>308</v>
      </c>
      <c r="C47" s="107">
        <v>301</v>
      </c>
      <c r="D47" s="107"/>
      <c r="E47" s="107">
        <v>127</v>
      </c>
      <c r="F47" s="107">
        <v>120</v>
      </c>
      <c r="G47" s="107"/>
      <c r="H47" s="107">
        <v>179</v>
      </c>
      <c r="I47" s="107" t="s">
        <v>141</v>
      </c>
      <c r="J47" s="107"/>
      <c r="K47" s="107">
        <v>89786</v>
      </c>
      <c r="L47" s="107">
        <v>46438</v>
      </c>
      <c r="M47" s="107">
        <v>42559</v>
      </c>
      <c r="N47"/>
      <c r="O47"/>
      <c r="P47"/>
    </row>
    <row r="48" spans="1:16" ht="12.6" customHeight="1" x14ac:dyDescent="0.2">
      <c r="A48" s="25" t="s">
        <v>181</v>
      </c>
      <c r="B48" s="107">
        <v>874</v>
      </c>
      <c r="C48" s="107">
        <v>772</v>
      </c>
      <c r="D48" s="107"/>
      <c r="E48" s="107">
        <v>385</v>
      </c>
      <c r="F48" s="107">
        <v>325</v>
      </c>
      <c r="G48" s="107"/>
      <c r="H48" s="107">
        <v>28</v>
      </c>
      <c r="I48" s="107">
        <v>27</v>
      </c>
      <c r="J48" s="107"/>
      <c r="K48" s="107">
        <v>70107</v>
      </c>
      <c r="L48" s="107">
        <v>26395</v>
      </c>
      <c r="M48" s="107">
        <v>1869</v>
      </c>
      <c r="N48"/>
      <c r="O48"/>
      <c r="P48"/>
    </row>
    <row r="49" spans="1:16" ht="12.6" customHeight="1" x14ac:dyDescent="0.2">
      <c r="A49" s="25" t="s">
        <v>110</v>
      </c>
      <c r="B49" s="107">
        <v>219</v>
      </c>
      <c r="C49" s="107">
        <v>183</v>
      </c>
      <c r="D49" s="107"/>
      <c r="E49" s="107">
        <v>124</v>
      </c>
      <c r="F49" s="107">
        <v>114</v>
      </c>
      <c r="G49" s="107"/>
      <c r="H49" s="107">
        <v>13</v>
      </c>
      <c r="I49" s="107">
        <v>9</v>
      </c>
      <c r="J49" s="107"/>
      <c r="K49" s="107"/>
      <c r="L49" s="107"/>
      <c r="M49" s="107"/>
      <c r="N49"/>
      <c r="O49"/>
      <c r="P49"/>
    </row>
    <row r="50" spans="1:16" ht="12.6" customHeight="1" x14ac:dyDescent="0.2">
      <c r="A50" s="25" t="s">
        <v>180</v>
      </c>
      <c r="B50" s="107">
        <v>140</v>
      </c>
      <c r="C50" s="107" t="s">
        <v>141</v>
      </c>
      <c r="D50" s="107"/>
      <c r="E50" s="107">
        <v>101</v>
      </c>
      <c r="F50" s="107" t="s">
        <v>141</v>
      </c>
      <c r="G50" s="107"/>
      <c r="H50" s="107">
        <v>32</v>
      </c>
      <c r="I50" s="107" t="s">
        <v>141</v>
      </c>
      <c r="J50" s="107"/>
      <c r="K50" s="107">
        <v>29896</v>
      </c>
      <c r="L50" s="107">
        <v>21617</v>
      </c>
      <c r="M50" s="107">
        <v>5233</v>
      </c>
      <c r="N50"/>
      <c r="O50"/>
      <c r="P50"/>
    </row>
    <row r="51" spans="1:16" ht="12.6" customHeight="1" x14ac:dyDescent="0.2">
      <c r="A51" s="25" t="s">
        <v>35</v>
      </c>
      <c r="B51" s="107" t="s">
        <v>141</v>
      </c>
      <c r="C51" s="107">
        <v>139</v>
      </c>
      <c r="D51" s="107"/>
      <c r="E51" s="107" t="s">
        <v>141</v>
      </c>
      <c r="F51" s="107">
        <v>105</v>
      </c>
      <c r="G51" s="107"/>
      <c r="H51" s="107" t="s">
        <v>141</v>
      </c>
      <c r="I51" s="107">
        <v>11</v>
      </c>
      <c r="J51" s="107"/>
      <c r="K51" s="107">
        <v>33823</v>
      </c>
      <c r="L51" s="107">
        <v>21331</v>
      </c>
      <c r="M51" s="107">
        <v>2121</v>
      </c>
      <c r="N51"/>
      <c r="O51"/>
      <c r="P51"/>
    </row>
    <row r="52" spans="1:16" ht="12.6" customHeight="1" x14ac:dyDescent="0.2">
      <c r="A52" s="25" t="s">
        <v>182</v>
      </c>
      <c r="B52" s="107">
        <v>155</v>
      </c>
      <c r="C52" s="107">
        <v>147</v>
      </c>
      <c r="D52" s="107"/>
      <c r="E52" s="107">
        <v>98</v>
      </c>
      <c r="F52" s="107">
        <v>88</v>
      </c>
      <c r="G52" s="107"/>
      <c r="H52" s="107">
        <v>28</v>
      </c>
      <c r="I52" s="107">
        <v>27</v>
      </c>
      <c r="J52" s="107"/>
      <c r="K52" s="107">
        <v>21874</v>
      </c>
      <c r="L52" s="107">
        <v>16744</v>
      </c>
      <c r="M52" s="107">
        <v>2635</v>
      </c>
      <c r="N52"/>
      <c r="O52"/>
      <c r="P52"/>
    </row>
    <row r="53" spans="1:16" ht="12.6" customHeight="1" x14ac:dyDescent="0.2">
      <c r="A53" s="25" t="s">
        <v>8</v>
      </c>
      <c r="B53" s="107" t="s">
        <v>141</v>
      </c>
      <c r="C53" s="107" t="s">
        <v>141</v>
      </c>
      <c r="D53" s="107"/>
      <c r="E53" s="107" t="s">
        <v>141</v>
      </c>
      <c r="F53" s="107" t="s">
        <v>141</v>
      </c>
      <c r="G53" s="107"/>
      <c r="H53" s="107" t="s">
        <v>141</v>
      </c>
      <c r="I53" s="107" t="s">
        <v>141</v>
      </c>
      <c r="J53" s="107"/>
      <c r="K53" s="107">
        <v>32473</v>
      </c>
      <c r="L53" s="107">
        <v>11210</v>
      </c>
      <c r="M53" s="107">
        <v>973</v>
      </c>
      <c r="N53"/>
      <c r="P53"/>
    </row>
    <row r="54" spans="1:16" ht="12.6" customHeight="1" x14ac:dyDescent="0.2">
      <c r="A54" s="25" t="s">
        <v>242</v>
      </c>
      <c r="B54" s="107">
        <v>1750</v>
      </c>
      <c r="C54" s="107">
        <v>1654</v>
      </c>
      <c r="D54" s="107"/>
      <c r="E54" s="107">
        <v>1241</v>
      </c>
      <c r="F54" s="107">
        <v>1120</v>
      </c>
      <c r="G54" s="107"/>
      <c r="H54" s="107">
        <v>149</v>
      </c>
      <c r="I54" s="107">
        <v>186</v>
      </c>
      <c r="J54" s="107"/>
      <c r="K54" s="107">
        <v>300956</v>
      </c>
      <c r="L54" s="107">
        <v>177333</v>
      </c>
      <c r="M54" s="107">
        <v>33475</v>
      </c>
      <c r="N54" s="121"/>
      <c r="O54"/>
      <c r="P54"/>
    </row>
    <row r="55" spans="1:16" ht="9.9499999999999993" customHeight="1" x14ac:dyDescent="0.2">
      <c r="A55" s="19"/>
      <c r="B55" s="75"/>
      <c r="C55" s="76"/>
      <c r="D55" s="76"/>
      <c r="E55" s="76"/>
      <c r="F55" s="75"/>
      <c r="G55" s="75"/>
      <c r="H55" s="75"/>
      <c r="I55" s="75"/>
      <c r="J55" s="62"/>
      <c r="K55" s="62"/>
      <c r="L55" s="62"/>
      <c r="M55" s="62"/>
    </row>
    <row r="56" spans="1:16" ht="14.1" customHeight="1" x14ac:dyDescent="0.2">
      <c r="A56" s="22" t="s">
        <v>317</v>
      </c>
      <c r="B56" s="52"/>
      <c r="C56" s="52"/>
      <c r="D56" s="52"/>
      <c r="E56" s="52"/>
      <c r="F56" s="52"/>
      <c r="G56" s="52"/>
      <c r="H56" s="52"/>
      <c r="I56" s="52"/>
      <c r="J56" s="63"/>
      <c r="K56" s="63"/>
      <c r="L56" s="63"/>
      <c r="M56" s="170"/>
    </row>
    <row r="57" spans="1:16" ht="14.1" customHeight="1" x14ac:dyDescent="0.2">
      <c r="A57" s="108" t="s">
        <v>2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</row>
    <row r="58" spans="1:16" x14ac:dyDescent="0.2">
      <c r="L58"/>
    </row>
    <row r="59" spans="1:16" x14ac:dyDescent="0.2">
      <c r="L59"/>
    </row>
    <row r="60" spans="1:16" x14ac:dyDescent="0.2">
      <c r="L60"/>
    </row>
    <row r="61" spans="1:16" x14ac:dyDescent="0.2">
      <c r="L61"/>
    </row>
    <row r="62" spans="1:16" x14ac:dyDescent="0.2">
      <c r="L62"/>
    </row>
    <row r="63" spans="1:16" x14ac:dyDescent="0.2">
      <c r="L63"/>
    </row>
    <row r="64" spans="1:16" x14ac:dyDescent="0.2">
      <c r="L64"/>
    </row>
    <row r="65" spans="12:12" x14ac:dyDescent="0.2">
      <c r="L65"/>
    </row>
    <row r="66" spans="12:12" x14ac:dyDescent="0.2">
      <c r="L66"/>
    </row>
    <row r="67" spans="12:12" x14ac:dyDescent="0.2">
      <c r="L67"/>
    </row>
    <row r="68" spans="12:12" x14ac:dyDescent="0.2">
      <c r="L68"/>
    </row>
    <row r="69" spans="12:12" x14ac:dyDescent="0.2">
      <c r="L69" s="121"/>
    </row>
    <row r="70" spans="12:12" x14ac:dyDescent="0.2">
      <c r="L70" s="121"/>
    </row>
    <row r="71" spans="12:12" x14ac:dyDescent="0.2">
      <c r="L71"/>
    </row>
    <row r="72" spans="12:12" x14ac:dyDescent="0.2">
      <c r="L72"/>
    </row>
    <row r="73" spans="12:12" x14ac:dyDescent="0.2">
      <c r="L73" s="121"/>
    </row>
    <row r="74" spans="12:12" x14ac:dyDescent="0.2">
      <c r="L74"/>
    </row>
    <row r="75" spans="12:12" x14ac:dyDescent="0.2">
      <c r="L75"/>
    </row>
    <row r="76" spans="12:12" x14ac:dyDescent="0.2">
      <c r="L76" s="121"/>
    </row>
    <row r="77" spans="12:12" x14ac:dyDescent="0.2">
      <c r="L77" s="121"/>
    </row>
    <row r="78" spans="12:12" x14ac:dyDescent="0.2">
      <c r="L78" s="121"/>
    </row>
    <row r="79" spans="12:12" x14ac:dyDescent="0.2">
      <c r="L79" s="121"/>
    </row>
    <row r="80" spans="12:12" x14ac:dyDescent="0.2">
      <c r="L80"/>
    </row>
    <row r="81" spans="12:12" x14ac:dyDescent="0.2">
      <c r="L81" s="121"/>
    </row>
    <row r="82" spans="12:12" x14ac:dyDescent="0.2">
      <c r="L82"/>
    </row>
    <row r="83" spans="12:12" x14ac:dyDescent="0.2">
      <c r="L83" s="121"/>
    </row>
    <row r="84" spans="12:12" x14ac:dyDescent="0.2">
      <c r="L84"/>
    </row>
    <row r="85" spans="12:12" x14ac:dyDescent="0.2">
      <c r="L85" s="121"/>
    </row>
    <row r="86" spans="12:12" x14ac:dyDescent="0.2">
      <c r="L86" s="121"/>
    </row>
    <row r="87" spans="12:12" x14ac:dyDescent="0.2">
      <c r="L87"/>
    </row>
    <row r="88" spans="12:12" x14ac:dyDescent="0.2">
      <c r="L88"/>
    </row>
    <row r="89" spans="12:12" x14ac:dyDescent="0.2">
      <c r="L89"/>
    </row>
    <row r="90" spans="12:12" x14ac:dyDescent="0.2">
      <c r="L90" s="121"/>
    </row>
    <row r="91" spans="12:12" x14ac:dyDescent="0.2">
      <c r="L91" s="121"/>
    </row>
  </sheetData>
  <mergeCells count="3">
    <mergeCell ref="B7:C7"/>
    <mergeCell ref="E7:F7"/>
    <mergeCell ref="H7:I7"/>
  </mergeCells>
  <phoneticPr fontId="2" type="noConversion"/>
  <hyperlinks>
    <hyperlink ref="P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 tint="-0.249977111117893"/>
  </sheetPr>
  <dimension ref="A1:T53"/>
  <sheetViews>
    <sheetView zoomScaleNormal="100" workbookViewId="0"/>
  </sheetViews>
  <sheetFormatPr baseColWidth="10" defaultRowHeight="12.75" x14ac:dyDescent="0.2"/>
  <cols>
    <col min="1" max="1" width="32.5703125" style="5" customWidth="1"/>
    <col min="2" max="2" width="7.7109375" style="5" customWidth="1"/>
    <col min="3" max="6" width="9.7109375" style="5" customWidth="1"/>
    <col min="7" max="7" width="1.7109375" style="5" customWidth="1"/>
    <col min="8" max="8" width="11.285156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4"/>
      <c r="K1" s="203" t="s">
        <v>526</v>
      </c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6" t="s">
        <v>463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36" t="s">
        <v>407</v>
      </c>
      <c r="B5" s="4"/>
      <c r="C5" s="4"/>
      <c r="D5" s="4"/>
      <c r="E5" s="4"/>
      <c r="G5" s="4"/>
      <c r="H5" s="4"/>
      <c r="I5" s="3"/>
      <c r="J5" s="4"/>
      <c r="K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36"/>
      <c r="B6" s="4"/>
      <c r="C6" s="4"/>
      <c r="D6" s="4"/>
      <c r="E6" s="4"/>
      <c r="G6" s="4"/>
      <c r="H6" s="4"/>
      <c r="I6" s="3"/>
      <c r="J6" s="4"/>
      <c r="K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30" t="s">
        <v>197</v>
      </c>
      <c r="B7" s="4"/>
      <c r="C7" s="4"/>
      <c r="D7" s="4"/>
      <c r="E7" s="4"/>
      <c r="G7" s="4"/>
      <c r="H7" s="4"/>
      <c r="I7" s="3"/>
      <c r="J7" s="4"/>
      <c r="K7" s="4"/>
      <c r="M7" s="4"/>
      <c r="N7" s="4"/>
      <c r="O7" s="4"/>
      <c r="P7" s="4"/>
      <c r="Q7" s="4"/>
      <c r="R7" s="4"/>
      <c r="S7" s="4"/>
      <c r="T7" s="4"/>
    </row>
    <row r="8" spans="1:20" ht="9.9499999999999993" customHeight="1" x14ac:dyDescent="0.2">
      <c r="A8" s="6"/>
      <c r="B8" s="4"/>
      <c r="C8" s="4"/>
      <c r="D8" s="4"/>
      <c r="E8" s="4"/>
      <c r="F8" s="4"/>
      <c r="G8" s="4"/>
      <c r="H8" s="4"/>
      <c r="I8" s="3"/>
      <c r="J8" s="4"/>
      <c r="K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8"/>
      <c r="B9" s="9" t="s">
        <v>28</v>
      </c>
      <c r="C9" s="9"/>
      <c r="D9" s="9"/>
      <c r="E9" s="9"/>
      <c r="F9" s="9"/>
      <c r="G9" s="9"/>
      <c r="H9" s="9" t="s">
        <v>29</v>
      </c>
      <c r="I9" s="3"/>
      <c r="J9" s="4"/>
      <c r="K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0"/>
      <c r="B10" s="59">
        <v>2009</v>
      </c>
      <c r="C10" s="11">
        <v>2010</v>
      </c>
      <c r="D10" s="11">
        <v>2011</v>
      </c>
      <c r="E10" s="11">
        <v>2012</v>
      </c>
      <c r="F10" s="11">
        <v>2013</v>
      </c>
      <c r="G10" s="12"/>
      <c r="H10" s="11">
        <v>2013</v>
      </c>
      <c r="I10" s="3"/>
      <c r="J10" s="4"/>
      <c r="K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/>
      <c r="B11" s="15"/>
      <c r="C11" s="15"/>
      <c r="D11" s="15"/>
      <c r="E11" s="71"/>
      <c r="F11" s="71"/>
      <c r="G11" s="15"/>
      <c r="H11" s="15"/>
      <c r="I11" s="3"/>
      <c r="J11" s="4"/>
      <c r="K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14" t="s">
        <v>39</v>
      </c>
      <c r="B12" s="15"/>
      <c r="C12" s="15"/>
      <c r="D12" s="15"/>
      <c r="E12" s="71"/>
      <c r="F12" s="71"/>
      <c r="G12" s="15"/>
      <c r="H12" s="15"/>
      <c r="I12" s="3"/>
      <c r="J12" s="4"/>
      <c r="K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 t="s">
        <v>348</v>
      </c>
      <c r="B13" s="13">
        <v>2352.645</v>
      </c>
      <c r="C13" s="13">
        <v>2365.6275000000001</v>
      </c>
      <c r="D13" s="13">
        <v>2381.21</v>
      </c>
      <c r="E13" s="13">
        <v>2354.48</v>
      </c>
      <c r="F13" s="13">
        <v>2367</v>
      </c>
      <c r="G13" s="13"/>
      <c r="H13" s="13">
        <v>2544</v>
      </c>
      <c r="I13" s="130"/>
      <c r="J13" s="109"/>
      <c r="K13" s="150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349</v>
      </c>
      <c r="B14" s="13">
        <v>1749.0074999999999</v>
      </c>
      <c r="C14" s="13">
        <v>1761.7575000000002</v>
      </c>
      <c r="D14" s="13">
        <v>1779.1774999999998</v>
      </c>
      <c r="E14" s="13">
        <v>1738.05</v>
      </c>
      <c r="F14" s="13">
        <v>1770.75</v>
      </c>
      <c r="G14" s="13"/>
      <c r="H14" s="13">
        <v>1883.75</v>
      </c>
      <c r="I14" s="130"/>
      <c r="J14" s="109"/>
      <c r="K14" s="150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350</v>
      </c>
      <c r="B15" s="13">
        <v>1509.3074999999999</v>
      </c>
      <c r="C15" s="13">
        <v>1515.4649999999999</v>
      </c>
      <c r="D15" s="13">
        <v>1529.7625</v>
      </c>
      <c r="E15" s="13">
        <v>1521.15</v>
      </c>
      <c r="F15" s="13">
        <v>1516.5</v>
      </c>
      <c r="G15" s="13"/>
      <c r="H15" s="13">
        <v>1633.5</v>
      </c>
      <c r="I15" s="130"/>
      <c r="J15" s="109"/>
      <c r="K15" s="150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277</v>
      </c>
      <c r="B16" s="13">
        <v>603.63750000000005</v>
      </c>
      <c r="C16" s="13">
        <v>603.87</v>
      </c>
      <c r="D16" s="13">
        <v>602.03250000000003</v>
      </c>
      <c r="E16" s="13">
        <v>616.42999999999995</v>
      </c>
      <c r="F16" s="13">
        <v>595.75</v>
      </c>
      <c r="G16" s="13"/>
      <c r="H16" s="13">
        <v>660.5</v>
      </c>
      <c r="I16" s="130"/>
      <c r="J16" s="109"/>
      <c r="K16" s="150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278</v>
      </c>
      <c r="B17" s="13">
        <v>72.427499999999995</v>
      </c>
      <c r="C17" s="13">
        <v>74.082499999999996</v>
      </c>
      <c r="D17" s="13">
        <v>71.852500000000006</v>
      </c>
      <c r="E17" s="13">
        <v>88.9</v>
      </c>
      <c r="F17" s="13">
        <v>57</v>
      </c>
      <c r="G17" s="13"/>
      <c r="H17" s="13">
        <v>96.25</v>
      </c>
      <c r="I17" s="130"/>
      <c r="J17" s="109"/>
      <c r="K17" s="150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 t="s">
        <v>279</v>
      </c>
      <c r="B18" s="13">
        <v>549.13750000000005</v>
      </c>
      <c r="C18" s="13">
        <v>549.21749999999997</v>
      </c>
      <c r="D18" s="13">
        <v>548.91499999999996</v>
      </c>
      <c r="E18" s="13">
        <v>544.67999999999995</v>
      </c>
      <c r="F18" s="13">
        <v>548.75</v>
      </c>
      <c r="G18" s="13"/>
      <c r="H18" s="13">
        <v>574.5</v>
      </c>
      <c r="I18" s="130"/>
      <c r="J18" s="109"/>
      <c r="K18" s="150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7" t="s">
        <v>280</v>
      </c>
      <c r="B19" s="13">
        <v>17.927499999999998</v>
      </c>
      <c r="C19" s="13">
        <v>19.427499999999998</v>
      </c>
      <c r="D19" s="13">
        <v>18.734999999999999</v>
      </c>
      <c r="E19" s="13">
        <v>17.145</v>
      </c>
      <c r="F19" s="13">
        <v>9.75</v>
      </c>
      <c r="G19" s="13"/>
      <c r="H19" s="13">
        <v>10.75</v>
      </c>
      <c r="I19" s="130"/>
      <c r="J19" s="109"/>
      <c r="K19" s="150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/>
      <c r="B20" s="15"/>
      <c r="C20" s="15"/>
      <c r="D20" s="15"/>
      <c r="E20" s="71"/>
      <c r="F20" s="71"/>
      <c r="G20" s="15"/>
      <c r="H20" s="15"/>
      <c r="I20" s="3"/>
      <c r="J20" s="109"/>
      <c r="K20" s="150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4" t="s">
        <v>164</v>
      </c>
      <c r="B21" s="15"/>
      <c r="C21" s="15"/>
      <c r="D21" s="15"/>
      <c r="E21" s="71"/>
      <c r="F21" s="71"/>
      <c r="G21" s="15"/>
      <c r="H21" s="15"/>
      <c r="I21" s="3"/>
      <c r="J21" s="109"/>
      <c r="K21" s="150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 t="s">
        <v>351</v>
      </c>
      <c r="B22" s="61">
        <v>18.047499999999999</v>
      </c>
      <c r="C22" s="61">
        <v>18.267499999999998</v>
      </c>
      <c r="D22" s="61">
        <v>18.475000000000001</v>
      </c>
      <c r="E22" s="61">
        <v>18.805</v>
      </c>
      <c r="F22" s="61">
        <v>18.75</v>
      </c>
      <c r="G22" s="61"/>
      <c r="H22" s="61">
        <v>19.75</v>
      </c>
      <c r="I22" s="3"/>
      <c r="J22" s="109"/>
      <c r="K22" s="150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352</v>
      </c>
      <c r="B23" s="61">
        <v>13.4175</v>
      </c>
      <c r="C23" s="61">
        <v>13.5975</v>
      </c>
      <c r="D23" s="61">
        <v>13.805</v>
      </c>
      <c r="E23" s="61">
        <v>13.885</v>
      </c>
      <c r="F23" s="61">
        <v>14.25</v>
      </c>
      <c r="G23" s="61"/>
      <c r="H23" s="61">
        <v>14.5</v>
      </c>
      <c r="I23" s="3"/>
      <c r="J23" s="109"/>
      <c r="K23" s="150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7" t="s">
        <v>353</v>
      </c>
      <c r="B24" s="110">
        <v>11.592499999999999</v>
      </c>
      <c r="C24" s="110">
        <v>11.7125</v>
      </c>
      <c r="D24" s="110">
        <v>11.88</v>
      </c>
      <c r="E24" s="110">
        <v>12.1675</v>
      </c>
      <c r="F24" s="110">
        <v>12.25</v>
      </c>
      <c r="G24" s="110"/>
      <c r="H24" s="110">
        <v>12.75</v>
      </c>
      <c r="I24" s="3"/>
      <c r="J24" s="109"/>
      <c r="K24" s="150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7" t="s">
        <v>354</v>
      </c>
      <c r="B25" s="110">
        <v>4.63</v>
      </c>
      <c r="C25" s="110">
        <v>4.67</v>
      </c>
      <c r="D25" s="110">
        <v>4.67</v>
      </c>
      <c r="E25" s="110">
        <v>4.92</v>
      </c>
      <c r="F25" s="110">
        <v>4.75</v>
      </c>
      <c r="G25" s="110"/>
      <c r="H25" s="110">
        <v>5</v>
      </c>
      <c r="I25" s="3"/>
      <c r="J25" s="109"/>
      <c r="K25" s="150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19"/>
      <c r="B26" s="20"/>
      <c r="C26" s="20"/>
      <c r="D26" s="20"/>
      <c r="E26" s="21"/>
      <c r="F26" s="20"/>
      <c r="G26" s="62"/>
      <c r="H26" s="62"/>
      <c r="I26" s="3"/>
      <c r="J26" s="109"/>
      <c r="K26" s="150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22" t="s">
        <v>494</v>
      </c>
      <c r="B27" s="23"/>
      <c r="C27" s="23"/>
      <c r="D27" s="23"/>
      <c r="E27" s="23"/>
      <c r="F27" s="23"/>
      <c r="G27" s="63"/>
      <c r="H27" s="63"/>
      <c r="I27" s="3"/>
      <c r="J27" s="109"/>
      <c r="K27" s="150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26"/>
      <c r="B28" s="13"/>
      <c r="C28" s="13"/>
      <c r="D28" s="13"/>
      <c r="E28" s="13"/>
      <c r="F28" s="13"/>
      <c r="G28" s="15"/>
      <c r="H28" s="15"/>
      <c r="I28" s="3"/>
      <c r="J28" s="109"/>
      <c r="K28" s="150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26"/>
      <c r="B29" s="13"/>
      <c r="C29" s="13"/>
      <c r="D29" s="13"/>
      <c r="E29" s="13"/>
      <c r="F29" s="13"/>
      <c r="G29" s="15"/>
      <c r="H29" s="15"/>
      <c r="I29" s="3"/>
      <c r="J29" s="109"/>
      <c r="K29" s="150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 x14ac:dyDescent="0.2">
      <c r="A30" s="26"/>
      <c r="B30" s="13"/>
      <c r="C30" s="13"/>
      <c r="D30" s="13"/>
      <c r="E30" s="13"/>
      <c r="F30" s="13"/>
      <c r="G30" s="15"/>
      <c r="H30" s="15"/>
      <c r="I30" s="3"/>
      <c r="J30" s="109"/>
      <c r="K30" s="150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 x14ac:dyDescent="0.2">
      <c r="J31" s="109"/>
      <c r="K31" s="150"/>
    </row>
    <row r="32" spans="1:20" ht="14.1" customHeight="1" x14ac:dyDescent="0.2">
      <c r="J32" s="109"/>
      <c r="K32" s="150"/>
    </row>
    <row r="33" spans="1:11" ht="14.1" customHeight="1" x14ac:dyDescent="0.2">
      <c r="A33" s="36" t="s">
        <v>408</v>
      </c>
      <c r="B33" s="4"/>
      <c r="C33" s="4"/>
      <c r="D33" s="4"/>
      <c r="E33" s="4"/>
      <c r="G33" s="4"/>
      <c r="H33" s="4"/>
      <c r="J33" s="109"/>
      <c r="K33" s="150"/>
    </row>
    <row r="34" spans="1:11" ht="14.1" customHeight="1" x14ac:dyDescent="0.2">
      <c r="A34" s="36"/>
      <c r="B34" s="4"/>
      <c r="C34" s="4"/>
      <c r="D34" s="4"/>
      <c r="E34" s="4"/>
      <c r="G34" s="4"/>
      <c r="H34" s="4"/>
      <c r="J34" s="109"/>
      <c r="K34" s="150"/>
    </row>
    <row r="35" spans="1:11" ht="14.1" customHeight="1" x14ac:dyDescent="0.2">
      <c r="A35" s="30" t="s">
        <v>197</v>
      </c>
      <c r="B35" s="4"/>
      <c r="C35" s="4"/>
      <c r="D35" s="4"/>
      <c r="E35" s="4"/>
      <c r="G35" s="4"/>
      <c r="H35" s="4"/>
      <c r="J35" s="109"/>
      <c r="K35" s="150"/>
    </row>
    <row r="36" spans="1:11" ht="9.9499999999999993" customHeight="1" x14ac:dyDescent="0.2">
      <c r="A36" s="6"/>
      <c r="B36" s="4"/>
      <c r="C36" s="4"/>
      <c r="D36" s="4"/>
      <c r="E36" s="4"/>
      <c r="F36" s="4"/>
      <c r="G36" s="4"/>
      <c r="H36" s="4"/>
      <c r="J36" s="109"/>
      <c r="K36" s="150"/>
    </row>
    <row r="37" spans="1:11" ht="14.1" customHeight="1" x14ac:dyDescent="0.2">
      <c r="A37" s="8"/>
      <c r="B37" s="9" t="s">
        <v>28</v>
      </c>
      <c r="C37" s="9"/>
      <c r="D37" s="9"/>
      <c r="E37" s="9"/>
      <c r="F37" s="9"/>
      <c r="G37" s="9"/>
      <c r="H37" s="9" t="s">
        <v>29</v>
      </c>
      <c r="J37" s="109"/>
      <c r="K37" s="150"/>
    </row>
    <row r="38" spans="1:11" ht="14.1" customHeight="1" x14ac:dyDescent="0.2">
      <c r="A38" s="10"/>
      <c r="B38" s="59">
        <v>2009</v>
      </c>
      <c r="C38" s="11">
        <v>2010</v>
      </c>
      <c r="D38" s="11">
        <v>2011</v>
      </c>
      <c r="E38" s="11">
        <v>2012</v>
      </c>
      <c r="F38" s="11">
        <v>2013</v>
      </c>
      <c r="G38" s="12"/>
      <c r="H38" s="11">
        <v>2013</v>
      </c>
      <c r="J38" s="109"/>
      <c r="K38" s="150"/>
    </row>
    <row r="39" spans="1:11" ht="14.1" customHeight="1" x14ac:dyDescent="0.2">
      <c r="A39" s="14"/>
      <c r="B39" s="35"/>
      <c r="C39" s="35"/>
      <c r="D39" s="35"/>
      <c r="E39" s="35"/>
      <c r="F39" s="35"/>
      <c r="G39" s="28"/>
      <c r="H39" s="35"/>
      <c r="J39" s="109"/>
      <c r="K39" s="150"/>
    </row>
    <row r="40" spans="1:11" ht="14.1" customHeight="1" x14ac:dyDescent="0.2">
      <c r="A40" s="14" t="s">
        <v>39</v>
      </c>
      <c r="J40" s="109"/>
      <c r="K40" s="150"/>
    </row>
    <row r="41" spans="1:11" ht="14.1" customHeight="1" x14ac:dyDescent="0.2">
      <c r="A41" s="7" t="s">
        <v>316</v>
      </c>
      <c r="B41" s="35">
        <v>2352.645</v>
      </c>
      <c r="C41" s="35">
        <v>2365.6275000000001</v>
      </c>
      <c r="D41" s="35">
        <v>2381.21</v>
      </c>
      <c r="E41" s="35">
        <v>2354.48</v>
      </c>
      <c r="F41" s="35">
        <v>2367</v>
      </c>
      <c r="G41" s="28"/>
      <c r="H41" s="35">
        <v>2544</v>
      </c>
      <c r="J41" s="109"/>
      <c r="K41" s="150"/>
    </row>
    <row r="42" spans="1:11" ht="14.1" customHeight="1" x14ac:dyDescent="0.2">
      <c r="A42" s="7" t="s">
        <v>116</v>
      </c>
      <c r="B42" s="35">
        <v>2430.67</v>
      </c>
      <c r="C42" s="35">
        <v>2418.09</v>
      </c>
      <c r="D42" s="35">
        <v>2511.0949999999998</v>
      </c>
      <c r="E42" s="35">
        <v>2636.5050000000001</v>
      </c>
      <c r="F42" s="35">
        <v>2608.75</v>
      </c>
      <c r="G42" s="35"/>
      <c r="H42" s="35">
        <v>3006</v>
      </c>
      <c r="J42" s="109"/>
      <c r="K42" s="150"/>
    </row>
    <row r="43" spans="1:11" ht="14.1" customHeight="1" x14ac:dyDescent="0.2">
      <c r="A43" s="7" t="s">
        <v>173</v>
      </c>
      <c r="B43" s="35">
        <v>2569.2925</v>
      </c>
      <c r="C43" s="35">
        <v>2642.5625</v>
      </c>
      <c r="D43" s="35">
        <v>2752.23</v>
      </c>
      <c r="E43" s="35">
        <v>2721.5974999999999</v>
      </c>
      <c r="F43" s="35">
        <v>2608.25</v>
      </c>
      <c r="G43" s="35"/>
      <c r="H43" s="35">
        <v>2702</v>
      </c>
      <c r="J43" s="109"/>
      <c r="K43" s="150"/>
    </row>
    <row r="44" spans="1:11" ht="14.1" customHeight="1" x14ac:dyDescent="0.2">
      <c r="A44" s="7" t="s">
        <v>117</v>
      </c>
      <c r="B44" s="35">
        <v>2277.5774999999999</v>
      </c>
      <c r="C44" s="35">
        <v>2300.66</v>
      </c>
      <c r="D44" s="35">
        <v>2271.0625</v>
      </c>
      <c r="E44" s="35">
        <v>2193.1225000000004</v>
      </c>
      <c r="F44" s="35">
        <v>2242.75</v>
      </c>
      <c r="G44" s="35"/>
      <c r="H44" s="35">
        <v>2443.5</v>
      </c>
      <c r="J44" s="109"/>
      <c r="K44" s="150"/>
    </row>
    <row r="45" spans="1:11" ht="14.1" customHeight="1" x14ac:dyDescent="0.2">
      <c r="A45" s="7"/>
      <c r="B45" s="35"/>
      <c r="C45" s="35"/>
      <c r="D45" s="35"/>
      <c r="E45" s="35"/>
      <c r="F45" s="35"/>
      <c r="G45" s="35"/>
      <c r="H45" s="35"/>
      <c r="J45" s="169"/>
      <c r="K45" s="150"/>
    </row>
    <row r="46" spans="1:11" ht="14.1" customHeight="1" x14ac:dyDescent="0.2">
      <c r="A46" s="14" t="s">
        <v>164</v>
      </c>
      <c r="B46" s="35"/>
      <c r="C46" s="40"/>
      <c r="D46" s="40"/>
      <c r="E46" s="40"/>
      <c r="F46" s="40"/>
      <c r="G46" s="35"/>
      <c r="H46" s="35"/>
      <c r="J46" s="169"/>
      <c r="K46" s="150"/>
    </row>
    <row r="47" spans="1:11" ht="14.1" customHeight="1" x14ac:dyDescent="0.2">
      <c r="A47" s="7" t="s">
        <v>316</v>
      </c>
      <c r="B47" s="35">
        <v>18.047499999999999</v>
      </c>
      <c r="C47" s="35">
        <v>18.267499999999998</v>
      </c>
      <c r="D47" s="35">
        <v>18.475000000000001</v>
      </c>
      <c r="E47" s="35">
        <v>18.805</v>
      </c>
      <c r="F47" s="35">
        <v>18.75</v>
      </c>
      <c r="G47" s="35"/>
      <c r="H47" s="35">
        <v>19.75</v>
      </c>
      <c r="J47" s="109"/>
      <c r="K47" s="150"/>
    </row>
    <row r="48" spans="1:11" ht="14.1" customHeight="1" x14ac:dyDescent="0.2">
      <c r="A48" s="7" t="s">
        <v>116</v>
      </c>
      <c r="B48" s="35">
        <v>17.62</v>
      </c>
      <c r="C48" s="35">
        <v>17.64</v>
      </c>
      <c r="D48" s="35">
        <v>18.085000000000001</v>
      </c>
      <c r="E48" s="35">
        <v>19.352499999999999</v>
      </c>
      <c r="F48" s="35">
        <v>19</v>
      </c>
      <c r="G48" s="35"/>
      <c r="H48" s="35">
        <v>21.75</v>
      </c>
      <c r="J48" s="109"/>
      <c r="K48" s="150"/>
    </row>
    <row r="49" spans="1:11" ht="14.1" customHeight="1" x14ac:dyDescent="0.2">
      <c r="A49" s="7" t="s">
        <v>173</v>
      </c>
      <c r="B49" s="35">
        <v>17.52</v>
      </c>
      <c r="C49" s="35">
        <v>18.2775</v>
      </c>
      <c r="D49" s="35">
        <v>19.094999999999999</v>
      </c>
      <c r="E49" s="35">
        <v>19.327500000000001</v>
      </c>
      <c r="F49" s="35">
        <v>18.75</v>
      </c>
      <c r="G49" s="35"/>
      <c r="H49" s="35">
        <v>19</v>
      </c>
      <c r="J49" s="109"/>
      <c r="K49" s="150"/>
    </row>
    <row r="50" spans="1:11" ht="14.1" customHeight="1" x14ac:dyDescent="0.2">
      <c r="A50" s="7" t="s">
        <v>117</v>
      </c>
      <c r="B50" s="35">
        <v>18.4025</v>
      </c>
      <c r="C50" s="35">
        <v>18.600000000000001</v>
      </c>
      <c r="D50" s="35">
        <v>18.605</v>
      </c>
      <c r="E50" s="35">
        <v>18.48</v>
      </c>
      <c r="F50" s="35">
        <v>18.75</v>
      </c>
      <c r="G50" s="35"/>
      <c r="H50" s="35">
        <v>19.25</v>
      </c>
      <c r="J50" s="109"/>
      <c r="K50" s="150"/>
    </row>
    <row r="51" spans="1:11" ht="14.1" customHeight="1" x14ac:dyDescent="0.2">
      <c r="A51" s="95"/>
      <c r="B51" s="28"/>
      <c r="C51" s="28"/>
      <c r="D51" s="71"/>
      <c r="E51" s="71"/>
      <c r="F51" s="71"/>
      <c r="G51" s="28"/>
      <c r="H51" s="28"/>
    </row>
    <row r="52" spans="1:11" ht="14.1" customHeight="1" x14ac:dyDescent="0.2">
      <c r="A52" s="22" t="s">
        <v>494</v>
      </c>
      <c r="B52" s="23"/>
      <c r="C52" s="23"/>
      <c r="D52" s="23"/>
      <c r="E52" s="23"/>
      <c r="F52" s="23"/>
      <c r="G52" s="63"/>
      <c r="H52" s="63"/>
    </row>
    <row r="53" spans="1:11" x14ac:dyDescent="0.2">
      <c r="A53" s="108"/>
    </row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249977111117893"/>
  </sheetPr>
  <dimension ref="A1:T26"/>
  <sheetViews>
    <sheetView zoomScaleNormal="100" workbookViewId="0"/>
  </sheetViews>
  <sheetFormatPr baseColWidth="10" defaultRowHeight="12.75" x14ac:dyDescent="0.2"/>
  <cols>
    <col min="1" max="1" width="31.7109375" style="5" customWidth="1"/>
    <col min="2" max="6" width="9.140625" style="5" customWidth="1"/>
    <col min="7" max="7" width="2.7109375" style="5" customWidth="1"/>
    <col min="8" max="8" width="11.42578125" style="5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6" t="s">
        <v>503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0.5" customHeight="1" x14ac:dyDescent="0.2">
      <c r="A5" s="30" t="s">
        <v>219</v>
      </c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3"/>
      <c r="B6" s="7"/>
      <c r="C6" s="7"/>
      <c r="D6" s="7"/>
      <c r="E6" s="7"/>
      <c r="F6" s="7"/>
      <c r="G6" s="7"/>
      <c r="H6" s="7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/>
      <c r="B9" s="13"/>
      <c r="C9" s="13"/>
      <c r="D9" s="13"/>
      <c r="E9" s="13"/>
      <c r="F9" s="13"/>
      <c r="G9" s="13"/>
      <c r="H9" s="13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27" t="s">
        <v>38</v>
      </c>
      <c r="B10" s="13">
        <v>105.8</v>
      </c>
      <c r="C10" s="13">
        <v>108</v>
      </c>
      <c r="D10" s="13">
        <v>105.7</v>
      </c>
      <c r="E10" s="13">
        <v>108.8</v>
      </c>
      <c r="F10" s="13">
        <v>103.3</v>
      </c>
      <c r="G10" s="13"/>
      <c r="H10" s="13">
        <f>SUM(H13:H17)</f>
        <v>15472.300000000001</v>
      </c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17"/>
      <c r="B11" s="13"/>
      <c r="C11" s="13"/>
      <c r="D11" s="13"/>
      <c r="E11" s="13"/>
      <c r="F11" s="13"/>
      <c r="G11" s="13"/>
      <c r="H11" s="13"/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38" t="s">
        <v>338</v>
      </c>
      <c r="B12" s="13"/>
      <c r="C12" s="13"/>
      <c r="D12" s="13"/>
      <c r="E12" s="13"/>
      <c r="F12" s="13"/>
      <c r="G12" s="13"/>
      <c r="H12" s="13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17" t="s">
        <v>48</v>
      </c>
      <c r="B13" s="13">
        <v>16.100000000000001</v>
      </c>
      <c r="C13" s="13">
        <v>19.100000000000001</v>
      </c>
      <c r="D13" s="13">
        <v>14.8</v>
      </c>
      <c r="E13" s="13">
        <v>17.899999999999999</v>
      </c>
      <c r="F13" s="13">
        <v>13.3</v>
      </c>
      <c r="G13" s="13"/>
      <c r="H13" s="13">
        <v>2132.5</v>
      </c>
      <c r="I13" s="3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17" t="s">
        <v>49</v>
      </c>
      <c r="B14" s="13">
        <v>39.299999999999997</v>
      </c>
      <c r="C14" s="13">
        <v>41</v>
      </c>
      <c r="D14" s="13">
        <v>39.5</v>
      </c>
      <c r="E14" s="13">
        <v>42</v>
      </c>
      <c r="F14" s="13">
        <v>43.5</v>
      </c>
      <c r="G14" s="13"/>
      <c r="H14" s="13">
        <v>5824.7</v>
      </c>
      <c r="I14" s="3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7" t="s">
        <v>175</v>
      </c>
      <c r="B15" s="13">
        <v>29.2</v>
      </c>
      <c r="C15" s="13">
        <v>26.9</v>
      </c>
      <c r="D15" s="13">
        <v>30.3</v>
      </c>
      <c r="E15" s="13">
        <v>28.3</v>
      </c>
      <c r="F15" s="13">
        <v>26.6</v>
      </c>
      <c r="G15" s="13"/>
      <c r="H15" s="13">
        <v>4119.8</v>
      </c>
      <c r="I15" s="3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17" t="s">
        <v>176</v>
      </c>
      <c r="B16" s="13">
        <v>6.7</v>
      </c>
      <c r="C16" s="13">
        <v>6.3</v>
      </c>
      <c r="D16" s="13">
        <v>5.3</v>
      </c>
      <c r="E16" s="13">
        <v>7.1</v>
      </c>
      <c r="F16" s="13">
        <v>6.9</v>
      </c>
      <c r="G16" s="13"/>
      <c r="H16" s="13">
        <v>1299.2</v>
      </c>
      <c r="I16" s="3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17" t="s">
        <v>87</v>
      </c>
      <c r="B17" s="13">
        <v>14.6</v>
      </c>
      <c r="C17" s="13">
        <v>14.600000000000001</v>
      </c>
      <c r="D17" s="13">
        <v>15.9</v>
      </c>
      <c r="E17" s="13">
        <v>13.5</v>
      </c>
      <c r="F17" s="13">
        <v>13</v>
      </c>
      <c r="G17" s="13"/>
      <c r="H17" s="13">
        <v>2096.1</v>
      </c>
      <c r="I17" s="3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17"/>
      <c r="B18" s="13"/>
      <c r="C18" s="13"/>
      <c r="D18" s="13"/>
      <c r="E18" s="13"/>
      <c r="F18" s="13"/>
      <c r="G18" s="13"/>
      <c r="H18" s="13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38" t="s">
        <v>185</v>
      </c>
      <c r="G19" s="1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17" t="s">
        <v>70</v>
      </c>
      <c r="B20" s="13">
        <v>8.9</v>
      </c>
      <c r="C20" s="13">
        <v>10</v>
      </c>
      <c r="D20" s="13">
        <v>9.6</v>
      </c>
      <c r="E20" s="13">
        <v>9.6</v>
      </c>
      <c r="F20" s="13">
        <v>9.1</v>
      </c>
      <c r="G20" s="13"/>
      <c r="H20" s="13">
        <v>1445.6</v>
      </c>
      <c r="I20" s="3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17" t="s">
        <v>71</v>
      </c>
      <c r="B21" s="13">
        <v>7.1</v>
      </c>
      <c r="C21" s="13">
        <v>8.5</v>
      </c>
      <c r="D21" s="13">
        <v>7.4</v>
      </c>
      <c r="E21" s="13">
        <v>8.1999999999999993</v>
      </c>
      <c r="F21" s="13">
        <v>7.4</v>
      </c>
      <c r="G21" s="13"/>
      <c r="H21" s="13">
        <v>977.2</v>
      </c>
      <c r="I21" s="3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7" t="s">
        <v>131</v>
      </c>
      <c r="B22" s="13">
        <v>19.7</v>
      </c>
      <c r="C22" s="13">
        <v>19</v>
      </c>
      <c r="D22" s="13">
        <v>15.9</v>
      </c>
      <c r="E22" s="13">
        <v>17.899999999999999</v>
      </c>
      <c r="F22" s="13">
        <v>14.399999999999999</v>
      </c>
      <c r="G22" s="13"/>
      <c r="H22" s="13">
        <v>2662</v>
      </c>
      <c r="I22" s="3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17" t="s">
        <v>22</v>
      </c>
      <c r="B23" s="13">
        <v>70.099999999999994</v>
      </c>
      <c r="C23" s="13">
        <v>70.400000000000006</v>
      </c>
      <c r="D23" s="13">
        <v>72.900000000000006</v>
      </c>
      <c r="E23" s="13">
        <v>73.099999999999994</v>
      </c>
      <c r="F23" s="13">
        <v>72.2</v>
      </c>
      <c r="G23" s="13"/>
      <c r="H23" s="13">
        <v>10387.4</v>
      </c>
      <c r="I23" s="3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19"/>
      <c r="B24" s="20"/>
      <c r="C24" s="20"/>
      <c r="D24" s="20"/>
      <c r="E24" s="20"/>
      <c r="F24" s="20"/>
      <c r="G24" s="20"/>
      <c r="H24" s="41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22" t="s">
        <v>470</v>
      </c>
      <c r="B25" s="23"/>
      <c r="C25" s="23"/>
      <c r="D25" s="23"/>
      <c r="E25" s="23"/>
      <c r="F25" s="23"/>
      <c r="G25" s="23"/>
      <c r="H25" s="2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26" t="s">
        <v>501</v>
      </c>
      <c r="B26" s="4"/>
      <c r="C26" s="4"/>
      <c r="D26" s="4"/>
      <c r="E26" s="4"/>
      <c r="F26" s="4"/>
      <c r="G26" s="4"/>
      <c r="H26" s="4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 tint="-0.249977111117893"/>
  </sheetPr>
  <dimension ref="A1:T31"/>
  <sheetViews>
    <sheetView zoomScaleNormal="100" workbookViewId="0"/>
  </sheetViews>
  <sheetFormatPr baseColWidth="10" defaultRowHeight="12.75" x14ac:dyDescent="0.2"/>
  <cols>
    <col min="1" max="1" width="27.28515625" style="5" customWidth="1"/>
    <col min="2" max="6" width="9.7109375" style="5" customWidth="1"/>
    <col min="7" max="7" width="4.5703125" style="5" customWidth="1"/>
    <col min="8" max="8" width="11.285156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6" t="s">
        <v>409</v>
      </c>
      <c r="B3" s="4"/>
      <c r="C3" s="4"/>
      <c r="D3" s="4"/>
      <c r="E3" s="4"/>
      <c r="G3" s="4"/>
      <c r="H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30" t="s">
        <v>355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4"/>
      <c r="N5" s="4"/>
      <c r="O5" s="31"/>
      <c r="P5" s="4"/>
      <c r="Q5" s="4"/>
      <c r="R5" s="4"/>
      <c r="S5" s="4"/>
      <c r="T5" s="4"/>
    </row>
    <row r="6" spans="1:20" ht="9.9499999999999993" customHeight="1" x14ac:dyDescent="0.2">
      <c r="A6" s="3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"/>
      <c r="N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</row>
    <row r="8" spans="1:20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</row>
    <row r="9" spans="1:20" ht="14.1" customHeight="1" x14ac:dyDescent="0.2">
      <c r="A9" s="7"/>
      <c r="B9" s="15"/>
      <c r="C9" s="15"/>
      <c r="D9" s="71"/>
      <c r="E9" s="71"/>
      <c r="F9" s="71"/>
      <c r="G9" s="15"/>
      <c r="H9" s="15"/>
    </row>
    <row r="10" spans="1:20" ht="14.1" customHeight="1" x14ac:dyDescent="0.2">
      <c r="A10" s="14" t="s">
        <v>250</v>
      </c>
      <c r="B10" s="35"/>
      <c r="C10" s="35"/>
      <c r="D10" s="35"/>
      <c r="E10" s="35"/>
      <c r="F10" s="35"/>
      <c r="G10" s="28"/>
      <c r="H10" s="35"/>
    </row>
    <row r="11" spans="1:20" ht="14.1" customHeight="1" x14ac:dyDescent="0.2">
      <c r="A11" s="7" t="s">
        <v>285</v>
      </c>
      <c r="B11" s="35">
        <v>153.4</v>
      </c>
      <c r="C11" s="35">
        <v>153.30000000000001</v>
      </c>
      <c r="D11" s="35">
        <v>152.42500000000001</v>
      </c>
      <c r="E11" s="35">
        <v>150.25</v>
      </c>
      <c r="F11" s="35">
        <v>150.02500000000001</v>
      </c>
      <c r="G11" s="35"/>
      <c r="H11" s="35">
        <v>150.375</v>
      </c>
    </row>
    <row r="12" spans="1:20" ht="14.1" customHeight="1" x14ac:dyDescent="0.2">
      <c r="A12" s="7" t="s">
        <v>281</v>
      </c>
      <c r="B12" s="35">
        <v>153.875</v>
      </c>
      <c r="C12" s="35">
        <v>153.6</v>
      </c>
      <c r="D12" s="35">
        <v>152.77500000000001</v>
      </c>
      <c r="E12" s="35">
        <v>150.35</v>
      </c>
      <c r="F12" s="35">
        <v>150.125</v>
      </c>
      <c r="G12" s="35"/>
      <c r="H12" s="35">
        <v>150.67500000000001</v>
      </c>
    </row>
    <row r="13" spans="1:20" ht="14.1" customHeight="1" x14ac:dyDescent="0.2">
      <c r="A13" s="7" t="s">
        <v>282</v>
      </c>
      <c r="B13" s="35">
        <v>130.55000000000001</v>
      </c>
      <c r="C13" s="35">
        <v>129.75</v>
      </c>
      <c r="D13" s="35">
        <v>129.35</v>
      </c>
      <c r="E13" s="35">
        <v>125.675</v>
      </c>
      <c r="F13" s="35">
        <v>125.85</v>
      </c>
      <c r="G13" s="35"/>
      <c r="H13" s="35">
        <v>129.72500000000002</v>
      </c>
    </row>
    <row r="14" spans="1:20" ht="14.1" customHeight="1" x14ac:dyDescent="0.2">
      <c r="A14" s="7" t="s">
        <v>283</v>
      </c>
      <c r="B14" s="35">
        <v>23.512499999999999</v>
      </c>
      <c r="C14" s="35">
        <v>24.094999999999999</v>
      </c>
      <c r="D14" s="35">
        <v>23.4725</v>
      </c>
      <c r="E14" s="35">
        <v>24.9</v>
      </c>
      <c r="F14" s="35">
        <v>24.58</v>
      </c>
      <c r="G14" s="35"/>
      <c r="H14" s="35">
        <v>21.235000000000003</v>
      </c>
    </row>
    <row r="15" spans="1:20" ht="14.1" customHeight="1" x14ac:dyDescent="0.2">
      <c r="A15" s="7" t="s">
        <v>284</v>
      </c>
      <c r="B15" s="35">
        <v>0.55500000000000005</v>
      </c>
      <c r="C15" s="35">
        <v>0.49249999999999999</v>
      </c>
      <c r="D15" s="35">
        <v>0.41</v>
      </c>
      <c r="E15" s="35">
        <v>0.3125</v>
      </c>
      <c r="F15" s="35">
        <v>0.28000000000000003</v>
      </c>
      <c r="G15" s="35"/>
      <c r="H15" s="35">
        <v>0.51249999999999996</v>
      </c>
    </row>
    <row r="16" spans="1:20" ht="14.1" customHeight="1" x14ac:dyDescent="0.2">
      <c r="A16" s="7"/>
      <c r="B16" s="35"/>
      <c r="C16" s="35"/>
      <c r="D16" s="35"/>
      <c r="E16" s="35"/>
      <c r="F16" s="35"/>
      <c r="G16" s="35"/>
      <c r="H16" s="35"/>
    </row>
    <row r="17" spans="1:8" ht="14.1" customHeight="1" x14ac:dyDescent="0.2">
      <c r="A17" s="14" t="s">
        <v>251</v>
      </c>
      <c r="B17" s="35"/>
      <c r="C17" s="35"/>
      <c r="D17" s="35"/>
      <c r="E17" s="35"/>
      <c r="F17" s="35"/>
      <c r="G17" s="35"/>
      <c r="H17" s="35"/>
    </row>
    <row r="18" spans="1:8" ht="14.1" customHeight="1" x14ac:dyDescent="0.2">
      <c r="A18" s="7" t="s">
        <v>285</v>
      </c>
      <c r="B18" s="35">
        <v>167.85</v>
      </c>
      <c r="C18" s="35">
        <v>167.72499999999999</v>
      </c>
      <c r="D18" s="35">
        <v>167.4</v>
      </c>
      <c r="E18" s="35">
        <v>167.6</v>
      </c>
      <c r="F18" s="35">
        <v>168.47499999999999</v>
      </c>
      <c r="G18" s="35"/>
      <c r="H18" s="35">
        <v>168.45</v>
      </c>
    </row>
    <row r="19" spans="1:8" ht="14.1" customHeight="1" x14ac:dyDescent="0.2">
      <c r="A19" s="7" t="s">
        <v>281</v>
      </c>
      <c r="B19" s="35">
        <v>168.35</v>
      </c>
      <c r="C19" s="35">
        <v>168.02500000000001</v>
      </c>
      <c r="D19" s="35">
        <v>167.75</v>
      </c>
      <c r="E19" s="35">
        <v>167.7</v>
      </c>
      <c r="F19" s="35">
        <v>168.57499999999999</v>
      </c>
      <c r="G19" s="35"/>
      <c r="H19" s="35">
        <v>168.75</v>
      </c>
    </row>
    <row r="20" spans="1:8" ht="14.1" customHeight="1" x14ac:dyDescent="0.2">
      <c r="A20" s="7" t="s">
        <v>282</v>
      </c>
      <c r="B20" s="35">
        <v>142.52500000000001</v>
      </c>
      <c r="C20" s="35">
        <v>141.5</v>
      </c>
      <c r="D20" s="35">
        <v>141.72499999999999</v>
      </c>
      <c r="E20" s="35">
        <v>139.80000000000001</v>
      </c>
      <c r="F20" s="35">
        <v>140.625</v>
      </c>
      <c r="G20" s="35"/>
      <c r="H20" s="35">
        <v>144.75</v>
      </c>
    </row>
    <row r="21" spans="1:8" ht="14.1" customHeight="1" x14ac:dyDescent="0.2">
      <c r="A21" s="7" t="s">
        <v>283</v>
      </c>
      <c r="B21" s="35">
        <v>26.094999999999999</v>
      </c>
      <c r="C21" s="35">
        <v>26.822500000000002</v>
      </c>
      <c r="D21" s="35">
        <v>26.164999999999999</v>
      </c>
      <c r="E21" s="35">
        <v>28.16</v>
      </c>
      <c r="F21" s="35">
        <v>28.205000000000002</v>
      </c>
      <c r="G21" s="35"/>
      <c r="H21" s="35">
        <v>24.34</v>
      </c>
    </row>
    <row r="22" spans="1:8" ht="14.1" customHeight="1" x14ac:dyDescent="0.2">
      <c r="A22" s="7" t="s">
        <v>284</v>
      </c>
      <c r="B22" s="35">
        <v>0.62</v>
      </c>
      <c r="C22" s="35">
        <v>0.54500000000000004</v>
      </c>
      <c r="D22" s="35">
        <v>0.45500000000000002</v>
      </c>
      <c r="E22" s="35">
        <v>0.34499999999999997</v>
      </c>
      <c r="F22" s="35">
        <v>0.29249999999999998</v>
      </c>
      <c r="G22" s="35"/>
      <c r="H22" s="35">
        <v>0.59499999999999997</v>
      </c>
    </row>
    <row r="23" spans="1:8" ht="14.1" customHeight="1" x14ac:dyDescent="0.2">
      <c r="A23" s="95"/>
      <c r="B23" s="35"/>
      <c r="C23" s="35"/>
      <c r="D23" s="35"/>
      <c r="E23" s="35"/>
      <c r="F23" s="35"/>
      <c r="G23" s="35"/>
      <c r="H23" s="35"/>
    </row>
    <row r="24" spans="1:8" ht="14.1" customHeight="1" x14ac:dyDescent="0.2">
      <c r="A24" s="14" t="s">
        <v>289</v>
      </c>
      <c r="B24" s="35"/>
      <c r="C24" s="35"/>
      <c r="D24" s="35"/>
      <c r="E24" s="35"/>
      <c r="F24" s="35"/>
      <c r="G24" s="35"/>
      <c r="H24" s="35"/>
    </row>
    <row r="25" spans="1:8" ht="14.1" customHeight="1" x14ac:dyDescent="0.2">
      <c r="A25" s="7" t="s">
        <v>285</v>
      </c>
      <c r="B25" s="35">
        <v>81.099999999999994</v>
      </c>
      <c r="C25" s="35">
        <v>86.724999999999994</v>
      </c>
      <c r="D25" s="35">
        <v>84.424999999999997</v>
      </c>
      <c r="E25" s="35">
        <v>79.5</v>
      </c>
      <c r="F25" s="35">
        <v>80.849999999999994</v>
      </c>
      <c r="G25" s="35"/>
      <c r="H25" s="35">
        <v>86.725000000000009</v>
      </c>
    </row>
    <row r="26" spans="1:8" ht="14.1" customHeight="1" x14ac:dyDescent="0.2">
      <c r="A26" s="7" t="s">
        <v>281</v>
      </c>
      <c r="B26" s="35">
        <v>81.325000000000003</v>
      </c>
      <c r="C26" s="35">
        <v>86.974999999999994</v>
      </c>
      <c r="D26" s="35">
        <v>84.6</v>
      </c>
      <c r="E26" s="35">
        <v>79.575000000000003</v>
      </c>
      <c r="F26" s="35">
        <v>81.025000000000006</v>
      </c>
      <c r="G26" s="35"/>
      <c r="H26" s="35">
        <v>86.875</v>
      </c>
    </row>
    <row r="27" spans="1:8" ht="14.1" customHeight="1" x14ac:dyDescent="0.2">
      <c r="A27" s="7" t="s">
        <v>282</v>
      </c>
      <c r="B27" s="35">
        <v>70.875</v>
      </c>
      <c r="C27" s="35">
        <v>75.474999999999994</v>
      </c>
      <c r="D27" s="35">
        <v>73.275000000000006</v>
      </c>
      <c r="E27" s="35">
        <v>68.325000000000003</v>
      </c>
      <c r="F27" s="35">
        <v>70.699999999999989</v>
      </c>
      <c r="G27" s="35"/>
      <c r="H27" s="35">
        <v>76.774999999999991</v>
      </c>
    </row>
    <row r="28" spans="1:8" ht="14.1" customHeight="1" x14ac:dyDescent="0.2">
      <c r="A28" s="7" t="s">
        <v>283</v>
      </c>
      <c r="B28" s="35">
        <v>10.445</v>
      </c>
      <c r="C28" s="35">
        <v>11.51</v>
      </c>
      <c r="D28" s="35">
        <v>11.375</v>
      </c>
      <c r="E28" s="35">
        <v>11.342499999999999</v>
      </c>
      <c r="F28" s="35">
        <v>10.7675</v>
      </c>
      <c r="G28" s="35"/>
      <c r="H28" s="35">
        <v>10.2075</v>
      </c>
    </row>
    <row r="29" spans="1:8" ht="14.1" customHeight="1" x14ac:dyDescent="0.2">
      <c r="A29" s="7" t="s">
        <v>284</v>
      </c>
      <c r="B29" s="35">
        <v>0.245</v>
      </c>
      <c r="C29" s="35">
        <v>0.2525</v>
      </c>
      <c r="D29" s="35">
        <v>0.1875</v>
      </c>
      <c r="E29" s="35">
        <v>0.17</v>
      </c>
      <c r="F29" s="35">
        <v>0.24249999999999999</v>
      </c>
      <c r="G29" s="35"/>
      <c r="H29" s="35">
        <v>0.22499999999999998</v>
      </c>
    </row>
    <row r="30" spans="1:8" ht="14.1" customHeight="1" x14ac:dyDescent="0.2">
      <c r="A30" s="95"/>
      <c r="B30" s="28"/>
      <c r="C30" s="28"/>
      <c r="D30" s="71"/>
      <c r="E30" s="71"/>
      <c r="F30" s="71"/>
      <c r="G30" s="28"/>
      <c r="H30" s="28"/>
    </row>
    <row r="31" spans="1:8" ht="14.1" customHeight="1" x14ac:dyDescent="0.2">
      <c r="A31" s="22" t="s">
        <v>494</v>
      </c>
      <c r="B31" s="23"/>
      <c r="C31" s="23"/>
      <c r="D31" s="23"/>
      <c r="E31" s="23"/>
      <c r="F31" s="23"/>
      <c r="G31" s="63"/>
      <c r="H31" s="63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 tint="-0.249977111117893"/>
  </sheetPr>
  <dimension ref="A1:O48"/>
  <sheetViews>
    <sheetView zoomScaleNormal="100" workbookViewId="0"/>
  </sheetViews>
  <sheetFormatPr baseColWidth="10" defaultRowHeight="12.75" x14ac:dyDescent="0.2"/>
  <cols>
    <col min="1" max="1" width="34" style="5" customWidth="1"/>
    <col min="2" max="2" width="8.7109375" style="5" customWidth="1"/>
    <col min="3" max="6" width="9" style="5" customWidth="1"/>
    <col min="7" max="7" width="4" style="5" customWidth="1"/>
    <col min="8" max="8" width="9.140625" style="5" customWidth="1"/>
    <col min="9" max="16384" width="11.42578125" style="5"/>
  </cols>
  <sheetData>
    <row r="1" spans="1:15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4"/>
      <c r="J1" s="203" t="s">
        <v>526</v>
      </c>
      <c r="K1" s="4"/>
      <c r="L1" s="4"/>
      <c r="M1" s="4"/>
      <c r="N1" s="4"/>
      <c r="O1" s="4"/>
    </row>
    <row r="2" spans="1:15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4.1" customHeight="1" x14ac:dyDescent="0.2">
      <c r="A3" s="111" t="s">
        <v>500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.75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.1" customHeight="1" x14ac:dyDescent="0.2">
      <c r="A5" s="30" t="s">
        <v>197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.5" customHeight="1" x14ac:dyDescent="0.2">
      <c r="A6" s="3"/>
      <c r="B6" s="7"/>
      <c r="C6" s="7"/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</row>
    <row r="7" spans="1:15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4"/>
      <c r="J7" s="103"/>
      <c r="K7" s="4"/>
      <c r="L7" s="4"/>
      <c r="M7" s="4"/>
      <c r="N7" s="4"/>
      <c r="O7" s="4"/>
    </row>
    <row r="8" spans="1:15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  <c r="I8" s="4"/>
      <c r="J8" s="4"/>
      <c r="K8" s="4"/>
      <c r="L8" s="4"/>
      <c r="M8" s="4"/>
      <c r="N8" s="4"/>
      <c r="O8" s="4"/>
    </row>
    <row r="9" spans="1:15" ht="12.75" customHeight="1" x14ac:dyDescent="0.2">
      <c r="A9" s="7"/>
      <c r="B9" s="13"/>
      <c r="C9" s="13"/>
      <c r="D9" s="13"/>
      <c r="E9" s="13"/>
      <c r="F9" s="13"/>
      <c r="G9" s="13"/>
      <c r="H9" s="13"/>
      <c r="I9" s="4"/>
      <c r="J9" s="4"/>
      <c r="K9" s="4"/>
      <c r="L9" s="4"/>
      <c r="M9" s="4"/>
      <c r="N9" s="4"/>
      <c r="O9" s="4"/>
    </row>
    <row r="10" spans="1:15" ht="12.75" customHeight="1" x14ac:dyDescent="0.2">
      <c r="A10" s="112" t="s">
        <v>134</v>
      </c>
      <c r="B10" s="35"/>
      <c r="C10" s="35"/>
      <c r="D10" s="35"/>
      <c r="E10" s="35"/>
      <c r="F10" s="28"/>
      <c r="G10" s="35"/>
      <c r="H10" s="13"/>
      <c r="I10" s="4"/>
      <c r="J10" s="4"/>
      <c r="K10" s="4"/>
      <c r="L10" s="4"/>
      <c r="M10" s="4"/>
      <c r="N10" s="4"/>
      <c r="O10" s="4"/>
    </row>
    <row r="11" spans="1:15" ht="12.75" customHeight="1" x14ac:dyDescent="0.2">
      <c r="A11" s="113" t="s">
        <v>135</v>
      </c>
      <c r="B11" s="28">
        <v>28563.05</v>
      </c>
      <c r="C11" s="28">
        <v>28840.31</v>
      </c>
      <c r="D11" s="28">
        <v>28951</v>
      </c>
      <c r="E11" s="28">
        <v>28549.25</v>
      </c>
      <c r="F11" s="28">
        <v>28661.67</v>
      </c>
      <c r="H11" s="28">
        <v>30844.49</v>
      </c>
      <c r="I11" s="4"/>
      <c r="J11" s="4"/>
      <c r="K11" s="4"/>
      <c r="L11" s="4"/>
      <c r="M11" s="4"/>
      <c r="N11" s="4"/>
      <c r="O11" s="4"/>
    </row>
    <row r="12" spans="1:15" ht="12.75" customHeight="1" x14ac:dyDescent="0.2">
      <c r="A12" s="113" t="s">
        <v>51</v>
      </c>
      <c r="B12" s="28">
        <v>21007.74</v>
      </c>
      <c r="C12" s="28">
        <v>21162.37</v>
      </c>
      <c r="D12" s="28">
        <v>21379.09</v>
      </c>
      <c r="E12" s="28">
        <v>20875.07</v>
      </c>
      <c r="F12" s="28">
        <v>21269.59</v>
      </c>
      <c r="H12" s="28">
        <v>22653.55</v>
      </c>
      <c r="I12" s="4"/>
      <c r="J12" s="4"/>
      <c r="K12" s="4"/>
      <c r="L12" s="4"/>
      <c r="M12" s="4"/>
      <c r="N12" s="4"/>
      <c r="O12" s="4"/>
    </row>
    <row r="13" spans="1:15" ht="12.75" customHeight="1" x14ac:dyDescent="0.2">
      <c r="A13" s="113" t="s">
        <v>165</v>
      </c>
      <c r="B13" s="28">
        <v>6589.65</v>
      </c>
      <c r="C13" s="28">
        <v>6590.61</v>
      </c>
      <c r="D13" s="28">
        <v>6586.98</v>
      </c>
      <c r="E13" s="28">
        <v>6536.16</v>
      </c>
      <c r="F13" s="28">
        <v>6582.75</v>
      </c>
      <c r="H13" s="28">
        <v>6897.15</v>
      </c>
      <c r="I13" s="4"/>
      <c r="J13" s="4"/>
      <c r="K13" s="4"/>
      <c r="L13" s="4"/>
      <c r="M13" s="4"/>
      <c r="N13" s="4"/>
      <c r="O13" s="4"/>
    </row>
    <row r="14" spans="1:15" ht="12.75" customHeight="1" x14ac:dyDescent="0.2">
      <c r="A14" s="113" t="s">
        <v>498</v>
      </c>
      <c r="B14" s="28">
        <f>B15+B16+B17</f>
        <v>438.29</v>
      </c>
      <c r="C14" s="28">
        <f t="shared" ref="C14:H14" si="0">C15+C16+C17</f>
        <v>509.59</v>
      </c>
      <c r="D14" s="28">
        <f t="shared" si="0"/>
        <v>411.56</v>
      </c>
      <c r="E14" s="28">
        <f t="shared" si="0"/>
        <v>347.22</v>
      </c>
      <c r="F14" s="28">
        <f t="shared" si="0"/>
        <v>360.80999999999995</v>
      </c>
      <c r="G14" s="28"/>
      <c r="H14" s="28">
        <f t="shared" si="0"/>
        <v>456.84</v>
      </c>
      <c r="I14" s="4"/>
      <c r="J14" s="4"/>
      <c r="K14" s="4"/>
      <c r="L14" s="4"/>
      <c r="M14" s="4"/>
      <c r="N14" s="4"/>
      <c r="O14" s="4"/>
    </row>
    <row r="15" spans="1:15" ht="12.75" customHeight="1" x14ac:dyDescent="0.2">
      <c r="A15" s="18" t="s">
        <v>178</v>
      </c>
      <c r="B15" s="28">
        <v>192.26</v>
      </c>
      <c r="C15" s="28">
        <v>203.5</v>
      </c>
      <c r="D15" s="28">
        <v>151.33000000000001</v>
      </c>
      <c r="E15" s="28">
        <v>130.19</v>
      </c>
      <c r="F15" s="28">
        <v>145.88999999999999</v>
      </c>
      <c r="H15" s="28">
        <v>188.47</v>
      </c>
      <c r="I15" s="4"/>
      <c r="J15" s="4"/>
      <c r="K15" s="4"/>
      <c r="L15" s="4"/>
      <c r="M15" s="4"/>
      <c r="N15" s="4"/>
      <c r="O15" s="4"/>
    </row>
    <row r="16" spans="1:15" ht="12.75" customHeight="1" x14ac:dyDescent="0.2">
      <c r="A16" s="18" t="s">
        <v>58</v>
      </c>
      <c r="B16" s="28">
        <v>237.18</v>
      </c>
      <c r="C16" s="28">
        <v>292.20999999999998</v>
      </c>
      <c r="D16" s="28">
        <v>245.89</v>
      </c>
      <c r="E16" s="28">
        <v>205.87</v>
      </c>
      <c r="F16" s="28">
        <v>195.53</v>
      </c>
      <c r="H16" s="28">
        <v>228.22</v>
      </c>
      <c r="I16" s="4"/>
      <c r="J16" s="4"/>
      <c r="K16" s="4"/>
      <c r="L16" s="4"/>
      <c r="M16" s="4"/>
      <c r="N16" s="4"/>
      <c r="O16" s="4"/>
    </row>
    <row r="17" spans="1:15" ht="12.75" customHeight="1" x14ac:dyDescent="0.2">
      <c r="A17" s="18" t="s">
        <v>309</v>
      </c>
      <c r="B17" s="28">
        <v>8.85</v>
      </c>
      <c r="C17" s="28">
        <v>13.88</v>
      </c>
      <c r="D17" s="28">
        <v>14.34</v>
      </c>
      <c r="E17" s="28">
        <v>11.16</v>
      </c>
      <c r="F17" s="28">
        <v>19.39</v>
      </c>
      <c r="H17" s="28">
        <v>40.15</v>
      </c>
      <c r="I17" s="4"/>
      <c r="J17" s="4"/>
      <c r="K17" s="4"/>
      <c r="L17" s="4"/>
      <c r="M17" s="4"/>
      <c r="N17" s="4"/>
      <c r="O17" s="4"/>
    </row>
    <row r="18" spans="1:15" ht="12.75" customHeight="1" x14ac:dyDescent="0.2">
      <c r="A18" s="113" t="s">
        <v>155</v>
      </c>
      <c r="B18" s="28">
        <v>251.16</v>
      </c>
      <c r="C18" s="28">
        <v>279.48</v>
      </c>
      <c r="D18" s="28">
        <v>309.63</v>
      </c>
      <c r="E18" s="28">
        <v>579.80999999999995</v>
      </c>
      <c r="F18" s="28">
        <v>201.48</v>
      </c>
      <c r="H18" s="28">
        <v>441.48</v>
      </c>
      <c r="I18" s="4"/>
      <c r="J18" s="4"/>
      <c r="K18" s="4"/>
      <c r="L18" s="4"/>
      <c r="M18" s="4"/>
      <c r="N18" s="4"/>
      <c r="O18" s="4"/>
    </row>
    <row r="19" spans="1:15" ht="12.75" customHeight="1" x14ac:dyDescent="0.2">
      <c r="A19" s="113" t="s">
        <v>307</v>
      </c>
      <c r="B19" s="28">
        <v>57.44</v>
      </c>
      <c r="C19" s="28">
        <v>70.430000000000007</v>
      </c>
      <c r="D19" s="28">
        <v>77.19</v>
      </c>
      <c r="E19" s="28">
        <v>67.78</v>
      </c>
      <c r="F19" s="28">
        <v>61.71</v>
      </c>
      <c r="H19" s="28">
        <v>100.98</v>
      </c>
      <c r="I19" s="4"/>
      <c r="J19" s="4"/>
      <c r="K19" s="4"/>
      <c r="L19" s="4"/>
      <c r="M19" s="4"/>
      <c r="N19" s="4"/>
      <c r="O19" s="4"/>
    </row>
    <row r="20" spans="1:15" ht="12.75" customHeight="1" x14ac:dyDescent="0.2">
      <c r="A20" s="113" t="s">
        <v>499</v>
      </c>
      <c r="B20" s="28">
        <f>B21+B22</f>
        <v>218.77</v>
      </c>
      <c r="C20" s="28">
        <f t="shared" ref="C20:H20" si="1">C21+C22</f>
        <v>227.82999999999998</v>
      </c>
      <c r="D20" s="28">
        <f t="shared" si="1"/>
        <v>186.54999999999998</v>
      </c>
      <c r="E20" s="28">
        <f t="shared" si="1"/>
        <v>143.21</v>
      </c>
      <c r="F20" s="28">
        <f t="shared" si="1"/>
        <v>185.32999999999998</v>
      </c>
      <c r="G20" s="28"/>
      <c r="H20" s="28">
        <f t="shared" si="1"/>
        <v>294.49</v>
      </c>
      <c r="I20" s="4"/>
      <c r="J20" s="4"/>
      <c r="K20" s="4"/>
      <c r="L20" s="4"/>
      <c r="M20" s="4"/>
      <c r="N20" s="4"/>
      <c r="O20" s="4"/>
    </row>
    <row r="21" spans="1:15" ht="12.75" customHeight="1" x14ac:dyDescent="0.2">
      <c r="A21" s="18" t="s">
        <v>308</v>
      </c>
      <c r="B21" s="28">
        <v>14.99</v>
      </c>
      <c r="C21" s="28">
        <v>16.7</v>
      </c>
      <c r="D21" s="28">
        <v>22.2</v>
      </c>
      <c r="E21" s="28">
        <v>16.29</v>
      </c>
      <c r="F21" s="28">
        <v>18.079999999999998</v>
      </c>
      <c r="H21" s="28">
        <v>13.75</v>
      </c>
      <c r="I21" s="4"/>
      <c r="J21" s="4"/>
      <c r="K21" s="4"/>
      <c r="L21" s="4"/>
      <c r="M21" s="4"/>
      <c r="N21" s="4"/>
      <c r="O21" s="4"/>
    </row>
    <row r="22" spans="1:15" ht="12.75" customHeight="1" x14ac:dyDescent="0.2">
      <c r="A22" s="18" t="s">
        <v>310</v>
      </c>
      <c r="B22" s="28">
        <v>203.78</v>
      </c>
      <c r="C22" s="28">
        <v>211.13</v>
      </c>
      <c r="D22" s="28">
        <v>164.35</v>
      </c>
      <c r="E22" s="28">
        <v>126.92</v>
      </c>
      <c r="F22" s="28">
        <v>167.25</v>
      </c>
      <c r="H22" s="28">
        <v>280.74</v>
      </c>
      <c r="I22" s="4"/>
      <c r="J22" s="4"/>
      <c r="K22" s="4"/>
      <c r="L22" s="4"/>
      <c r="M22" s="4"/>
      <c r="N22" s="4"/>
      <c r="O22" s="4"/>
    </row>
    <row r="23" spans="1:15" ht="12.75" customHeight="1" x14ac:dyDescent="0.2">
      <c r="A23" s="113" t="s">
        <v>188</v>
      </c>
      <c r="B23" s="28">
        <v>221.78</v>
      </c>
      <c r="C23" s="28">
        <v>253.97</v>
      </c>
      <c r="D23" s="28">
        <v>238.84</v>
      </c>
      <c r="E23" s="28">
        <v>222.71</v>
      </c>
      <c r="F23" s="28">
        <v>141.87</v>
      </c>
      <c r="H23" s="28">
        <v>157.78</v>
      </c>
      <c r="I23" s="4"/>
      <c r="J23" s="4"/>
      <c r="K23" s="4"/>
      <c r="L23" s="4"/>
      <c r="M23" s="4"/>
      <c r="N23" s="4"/>
      <c r="O23" s="4"/>
    </row>
    <row r="24" spans="1:15" ht="12.75" customHeight="1" x14ac:dyDescent="0.2">
      <c r="A24" s="113" t="s">
        <v>98</v>
      </c>
      <c r="B24" s="28">
        <v>28341.27</v>
      </c>
      <c r="C24" s="28">
        <v>28586.34</v>
      </c>
      <c r="D24" s="28">
        <v>28712.16</v>
      </c>
      <c r="E24" s="28">
        <v>28326.54</v>
      </c>
      <c r="F24" s="28">
        <v>28519.8</v>
      </c>
      <c r="H24" s="28">
        <v>30686.71</v>
      </c>
      <c r="I24" s="4"/>
      <c r="J24" s="4"/>
      <c r="K24" s="4"/>
      <c r="L24" s="4"/>
      <c r="M24" s="4"/>
      <c r="N24" s="4"/>
      <c r="O24" s="4"/>
    </row>
    <row r="25" spans="1:15" ht="12.75" customHeight="1" x14ac:dyDescent="0.2">
      <c r="A25" s="19"/>
      <c r="B25" s="20"/>
      <c r="C25" s="20"/>
      <c r="D25" s="20"/>
      <c r="E25" s="20"/>
      <c r="F25" s="20"/>
      <c r="G25" s="20"/>
      <c r="H25" s="20"/>
      <c r="I25" s="4"/>
      <c r="J25" s="4"/>
      <c r="K25" s="4"/>
      <c r="L25" s="4"/>
      <c r="M25" s="4"/>
      <c r="N25" s="4"/>
      <c r="O25" s="4"/>
    </row>
    <row r="26" spans="1:15" ht="11.1" customHeight="1" x14ac:dyDescent="0.2">
      <c r="A26" s="22" t="s">
        <v>62</v>
      </c>
      <c r="B26" s="23"/>
      <c r="C26" s="23"/>
      <c r="D26" s="23"/>
      <c r="E26" s="23"/>
      <c r="F26" s="23"/>
      <c r="G26" s="23"/>
      <c r="H26" s="23"/>
      <c r="I26" s="4"/>
      <c r="J26" s="4"/>
      <c r="K26" s="4"/>
      <c r="L26" s="4"/>
      <c r="M26" s="4"/>
      <c r="N26" s="4"/>
      <c r="O26" s="4"/>
    </row>
    <row r="27" spans="1:15" ht="11.1" customHeight="1" x14ac:dyDescent="0.2">
      <c r="A27" s="26"/>
    </row>
    <row r="37" spans="2:6" x14ac:dyDescent="0.2">
      <c r="B37" s="180"/>
      <c r="C37" s="180"/>
      <c r="D37" s="180"/>
      <c r="E37" s="180"/>
      <c r="F37" s="180"/>
    </row>
    <row r="38" spans="2:6" x14ac:dyDescent="0.2">
      <c r="B38" s="180"/>
      <c r="C38" s="180"/>
      <c r="D38" s="180"/>
      <c r="E38" s="180"/>
      <c r="F38" s="180"/>
    </row>
    <row r="39" spans="2:6" x14ac:dyDescent="0.2">
      <c r="B39" s="180"/>
      <c r="C39" s="180"/>
      <c r="D39" s="180"/>
      <c r="E39" s="180"/>
      <c r="F39" s="180"/>
    </row>
    <row r="40" spans="2:6" x14ac:dyDescent="0.2">
      <c r="B40" s="180"/>
      <c r="C40" s="180"/>
      <c r="D40" s="180"/>
      <c r="E40" s="180"/>
      <c r="F40" s="180"/>
    </row>
    <row r="41" spans="2:6" x14ac:dyDescent="0.2">
      <c r="B41" s="180"/>
      <c r="C41" s="180"/>
      <c r="D41" s="180"/>
      <c r="E41" s="180"/>
      <c r="F41" s="180"/>
    </row>
    <row r="42" spans="2:6" x14ac:dyDescent="0.2">
      <c r="B42" s="180"/>
      <c r="C42" s="180"/>
      <c r="D42" s="180"/>
      <c r="E42" s="180"/>
      <c r="F42" s="180"/>
    </row>
    <row r="43" spans="2:6" x14ac:dyDescent="0.2">
      <c r="B43" s="180"/>
      <c r="C43" s="180"/>
      <c r="D43" s="180"/>
      <c r="E43" s="180"/>
      <c r="F43" s="180"/>
    </row>
    <row r="44" spans="2:6" x14ac:dyDescent="0.2">
      <c r="B44" s="180"/>
      <c r="C44" s="180"/>
      <c r="D44" s="180"/>
      <c r="E44" s="180"/>
      <c r="F44" s="180"/>
    </row>
    <row r="45" spans="2:6" x14ac:dyDescent="0.2">
      <c r="B45" s="180"/>
      <c r="C45" s="180"/>
      <c r="D45" s="180"/>
      <c r="E45" s="180"/>
      <c r="F45" s="180"/>
    </row>
    <row r="46" spans="2:6" x14ac:dyDescent="0.2">
      <c r="B46" s="180"/>
      <c r="C46" s="180"/>
      <c r="D46" s="180"/>
      <c r="E46" s="180"/>
      <c r="F46" s="180"/>
    </row>
    <row r="47" spans="2:6" x14ac:dyDescent="0.2">
      <c r="B47" s="180"/>
      <c r="C47" s="180"/>
      <c r="D47" s="180"/>
      <c r="E47" s="180"/>
      <c r="F47" s="180"/>
    </row>
    <row r="48" spans="2:6" x14ac:dyDescent="0.2">
      <c r="B48" s="180"/>
      <c r="C48" s="180"/>
      <c r="D48" s="180"/>
      <c r="E48" s="180"/>
      <c r="F48" s="180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0" tint="-0.249977111117893"/>
  </sheetPr>
  <dimension ref="A1:I38"/>
  <sheetViews>
    <sheetView zoomScaleNormal="100" workbookViewId="0"/>
  </sheetViews>
  <sheetFormatPr baseColWidth="10" defaultRowHeight="12.75" x14ac:dyDescent="0.2"/>
  <cols>
    <col min="1" max="1" width="35" style="5" customWidth="1"/>
    <col min="2" max="5" width="10.42578125" style="5" customWidth="1"/>
    <col min="6" max="6" width="3.5703125" style="5" customWidth="1"/>
    <col min="7" max="7" width="11.140625" style="5" customWidth="1"/>
    <col min="8" max="16384" width="11.42578125" style="5"/>
  </cols>
  <sheetData>
    <row r="1" spans="1:9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I1" s="203" t="s">
        <v>526</v>
      </c>
    </row>
    <row r="2" spans="1:9" ht="14.1" customHeight="1" x14ac:dyDescent="0.2">
      <c r="A2" s="4"/>
      <c r="B2" s="4"/>
      <c r="F2" s="4"/>
      <c r="G2" s="4"/>
    </row>
    <row r="3" spans="1:9" ht="14.1" customHeight="1" x14ac:dyDescent="0.2">
      <c r="A3" s="6" t="s">
        <v>449</v>
      </c>
      <c r="B3" s="4"/>
      <c r="F3" s="4"/>
      <c r="G3" s="4"/>
    </row>
    <row r="4" spans="1:9" ht="14.1" customHeight="1" x14ac:dyDescent="0.2">
      <c r="A4" s="4"/>
      <c r="B4" s="4"/>
      <c r="C4" s="4"/>
      <c r="D4" s="4"/>
      <c r="E4" s="4"/>
      <c r="F4" s="4"/>
      <c r="G4" s="4"/>
    </row>
    <row r="5" spans="1:9" ht="14.1" customHeight="1" x14ac:dyDescent="0.2">
      <c r="A5" s="30" t="s">
        <v>197</v>
      </c>
      <c r="B5" s="4"/>
      <c r="C5" s="4"/>
      <c r="D5" s="4"/>
      <c r="E5" s="4"/>
      <c r="F5" s="4"/>
      <c r="G5" s="4"/>
    </row>
    <row r="6" spans="1:9" ht="9.9499999999999993" customHeight="1" x14ac:dyDescent="0.2">
      <c r="A6" s="3"/>
      <c r="B6" s="7"/>
      <c r="C6" s="7"/>
      <c r="D6" s="7"/>
      <c r="E6" s="7"/>
      <c r="F6" s="3"/>
      <c r="G6" s="3"/>
    </row>
    <row r="7" spans="1:9" ht="14.1" customHeight="1" x14ac:dyDescent="0.2">
      <c r="A7" s="9"/>
      <c r="B7" s="9" t="s">
        <v>28</v>
      </c>
      <c r="C7" s="9"/>
      <c r="D7" s="9"/>
      <c r="E7" s="9"/>
      <c r="F7" s="9"/>
      <c r="G7" s="9" t="s">
        <v>29</v>
      </c>
      <c r="I7" s="114"/>
    </row>
    <row r="8" spans="1:9" ht="14.1" customHeight="1" x14ac:dyDescent="0.2">
      <c r="A8" s="12"/>
      <c r="B8" s="59">
        <v>2009</v>
      </c>
      <c r="C8" s="59">
        <v>2010</v>
      </c>
      <c r="D8" s="59">
        <v>2011</v>
      </c>
      <c r="E8" s="11">
        <v>2012</v>
      </c>
      <c r="F8" s="12"/>
      <c r="G8" s="11">
        <v>2012</v>
      </c>
      <c r="I8" s="131"/>
    </row>
    <row r="9" spans="1:9" ht="14.1" customHeight="1" x14ac:dyDescent="0.2">
      <c r="A9" s="7"/>
      <c r="B9" s="13"/>
      <c r="C9" s="4"/>
      <c r="D9" s="4"/>
      <c r="E9" s="4"/>
      <c r="F9" s="15"/>
      <c r="G9" s="15"/>
    </row>
    <row r="10" spans="1:9" ht="14.1" customHeight="1" x14ac:dyDescent="0.2">
      <c r="A10" s="112" t="s">
        <v>183</v>
      </c>
      <c r="B10" s="115">
        <v>21179.93</v>
      </c>
      <c r="C10" s="115">
        <v>21035.86</v>
      </c>
      <c r="D10" s="115">
        <v>20996.76</v>
      </c>
      <c r="E10" s="115">
        <v>20346.240000000002</v>
      </c>
      <c r="F10" s="115"/>
      <c r="G10" s="115">
        <v>22726.44</v>
      </c>
    </row>
    <row r="11" spans="1:9" ht="14.1" customHeight="1" x14ac:dyDescent="0.2">
      <c r="A11" s="113"/>
      <c r="B11" s="115"/>
      <c r="C11" s="115"/>
      <c r="D11" s="115"/>
      <c r="E11" s="115"/>
      <c r="F11" s="115"/>
      <c r="G11" s="115"/>
    </row>
    <row r="12" spans="1:9" ht="14.1" customHeight="1" x14ac:dyDescent="0.2">
      <c r="A12" s="112" t="s">
        <v>184</v>
      </c>
      <c r="B12" s="115"/>
      <c r="C12" s="115"/>
      <c r="D12" s="115"/>
      <c r="E12" s="115"/>
      <c r="F12" s="115"/>
      <c r="G12" s="115"/>
    </row>
    <row r="13" spans="1:9" ht="14.1" customHeight="1" x14ac:dyDescent="0.2">
      <c r="A13" s="113" t="s">
        <v>46</v>
      </c>
      <c r="B13" s="115">
        <v>23240</v>
      </c>
      <c r="C13" s="115">
        <v>23641.439999999999</v>
      </c>
      <c r="D13" s="115">
        <v>23512.09</v>
      </c>
      <c r="E13" s="115">
        <v>17486.66</v>
      </c>
      <c r="F13" s="115"/>
      <c r="G13" s="115">
        <v>19537.330000000002</v>
      </c>
    </row>
    <row r="14" spans="1:9" ht="14.1" customHeight="1" x14ac:dyDescent="0.2">
      <c r="A14" s="113" t="s">
        <v>26</v>
      </c>
      <c r="B14" s="115">
        <v>18702.22</v>
      </c>
      <c r="C14" s="115">
        <v>18131.05</v>
      </c>
      <c r="D14" s="115">
        <v>18328.41</v>
      </c>
      <c r="E14" s="115">
        <v>23097.08</v>
      </c>
      <c r="F14" s="115"/>
      <c r="G14" s="115">
        <v>25682.05</v>
      </c>
    </row>
    <row r="15" spans="1:9" ht="14.1" customHeight="1" x14ac:dyDescent="0.2">
      <c r="A15" s="4"/>
      <c r="B15" s="115"/>
      <c r="C15" s="115"/>
      <c r="D15" s="115"/>
      <c r="E15" s="115"/>
      <c r="F15" s="115"/>
      <c r="G15" s="115"/>
    </row>
    <row r="16" spans="1:9" ht="14.1" customHeight="1" x14ac:dyDescent="0.2">
      <c r="A16" s="112" t="s">
        <v>185</v>
      </c>
      <c r="B16" s="115"/>
      <c r="C16" s="115"/>
      <c r="D16" s="115"/>
      <c r="E16" s="115"/>
      <c r="F16" s="115"/>
      <c r="G16" s="115"/>
    </row>
    <row r="17" spans="1:7" ht="14.1" customHeight="1" x14ac:dyDescent="0.2">
      <c r="A17" s="74" t="s">
        <v>17</v>
      </c>
      <c r="B17" s="115" t="s">
        <v>324</v>
      </c>
      <c r="C17" s="115" t="s">
        <v>326</v>
      </c>
      <c r="D17" s="115" t="s">
        <v>336</v>
      </c>
      <c r="E17" s="115" t="s">
        <v>374</v>
      </c>
      <c r="F17" s="115"/>
      <c r="G17" s="115">
        <v>11077.39</v>
      </c>
    </row>
    <row r="18" spans="1:7" ht="14.1" customHeight="1" x14ac:dyDescent="0.2">
      <c r="A18" s="113" t="s">
        <v>18</v>
      </c>
      <c r="B18" s="115">
        <v>18740.59</v>
      </c>
      <c r="C18" s="115">
        <v>19273.150000000001</v>
      </c>
      <c r="D18" s="115">
        <v>17257.23</v>
      </c>
      <c r="E18" s="115">
        <v>16493.919999999998</v>
      </c>
      <c r="F18" s="115"/>
      <c r="G18" s="115">
        <v>18689.580000000002</v>
      </c>
    </row>
    <row r="19" spans="1:7" ht="14.1" customHeight="1" x14ac:dyDescent="0.2">
      <c r="A19" s="113" t="s">
        <v>19</v>
      </c>
      <c r="B19" s="115">
        <v>21244.04</v>
      </c>
      <c r="C19" s="115">
        <v>21074.35</v>
      </c>
      <c r="D19" s="115">
        <v>20584.53</v>
      </c>
      <c r="E19" s="115">
        <v>20285.22</v>
      </c>
      <c r="F19" s="115"/>
      <c r="G19" s="115">
        <v>23519.759999999998</v>
      </c>
    </row>
    <row r="20" spans="1:7" ht="14.1" customHeight="1" x14ac:dyDescent="0.2">
      <c r="A20" s="113" t="s">
        <v>20</v>
      </c>
      <c r="B20" s="115">
        <v>24133.55</v>
      </c>
      <c r="C20" s="115">
        <v>23001.51</v>
      </c>
      <c r="D20" s="115">
        <v>24828.46</v>
      </c>
      <c r="E20" s="115">
        <v>23803.8</v>
      </c>
      <c r="F20" s="115"/>
      <c r="G20" s="115">
        <v>25258.59</v>
      </c>
    </row>
    <row r="21" spans="1:7" ht="14.1" customHeight="1" x14ac:dyDescent="0.2">
      <c r="A21" s="113" t="s">
        <v>21</v>
      </c>
      <c r="B21" s="115">
        <v>22642.59</v>
      </c>
      <c r="C21" s="115" t="s">
        <v>325</v>
      </c>
      <c r="D21" s="115">
        <v>25500.59</v>
      </c>
      <c r="E21" s="115">
        <v>23494.49</v>
      </c>
      <c r="F21" s="115"/>
      <c r="G21" s="115">
        <v>25372.97</v>
      </c>
    </row>
    <row r="22" spans="1:7" ht="14.1" customHeight="1" x14ac:dyDescent="0.2">
      <c r="A22" s="4"/>
      <c r="B22" s="115"/>
      <c r="C22" s="115"/>
      <c r="D22" s="115"/>
      <c r="E22" s="115"/>
      <c r="F22" s="115"/>
      <c r="G22" s="115"/>
    </row>
    <row r="23" spans="1:7" ht="14.1" customHeight="1" x14ac:dyDescent="0.2">
      <c r="A23" s="112" t="s">
        <v>186</v>
      </c>
      <c r="B23" s="115"/>
      <c r="C23" s="115"/>
      <c r="D23" s="115"/>
      <c r="E23" s="115"/>
      <c r="F23" s="115"/>
      <c r="G23" s="115"/>
    </row>
    <row r="24" spans="1:7" ht="14.1" customHeight="1" x14ac:dyDescent="0.2">
      <c r="A24" s="113" t="s">
        <v>116</v>
      </c>
      <c r="B24" s="115">
        <v>21512.080000000002</v>
      </c>
      <c r="C24" s="115">
        <v>21783.38</v>
      </c>
      <c r="D24" s="115">
        <v>22562.61</v>
      </c>
      <c r="E24" s="115">
        <v>22721.38</v>
      </c>
      <c r="F24" s="115"/>
      <c r="G24" s="115">
        <v>26122.44</v>
      </c>
    </row>
    <row r="25" spans="1:7" ht="14.1" customHeight="1" x14ac:dyDescent="0.2">
      <c r="A25" s="113" t="s">
        <v>173</v>
      </c>
      <c r="B25" s="115" t="s">
        <v>323</v>
      </c>
      <c r="C25" s="115" t="s">
        <v>327</v>
      </c>
      <c r="D25" s="115" t="s">
        <v>337</v>
      </c>
      <c r="E25" s="115" t="s">
        <v>375</v>
      </c>
      <c r="F25" s="115"/>
      <c r="G25" s="115">
        <v>22686.240000000002</v>
      </c>
    </row>
    <row r="26" spans="1:7" ht="14.1" customHeight="1" x14ac:dyDescent="0.2">
      <c r="A26" s="113" t="s">
        <v>117</v>
      </c>
      <c r="B26" s="115">
        <v>20886.95</v>
      </c>
      <c r="C26" s="115">
        <v>20435.990000000002</v>
      </c>
      <c r="D26" s="115">
        <v>19995.490000000002</v>
      </c>
      <c r="E26" s="115">
        <v>19126.400000000001</v>
      </c>
      <c r="F26" s="115"/>
      <c r="G26" s="115">
        <v>22039.599999999999</v>
      </c>
    </row>
    <row r="27" spans="1:7" ht="14.1" customHeight="1" x14ac:dyDescent="0.2">
      <c r="A27" s="113"/>
      <c r="B27" s="115"/>
      <c r="C27" s="115"/>
      <c r="D27" s="115"/>
      <c r="E27" s="115"/>
      <c r="F27" s="115"/>
      <c r="G27" s="115"/>
    </row>
    <row r="28" spans="1:7" ht="14.1" customHeight="1" x14ac:dyDescent="0.2">
      <c r="A28" s="112" t="s">
        <v>130</v>
      </c>
      <c r="B28" s="115"/>
      <c r="C28" s="115"/>
      <c r="D28" s="115"/>
      <c r="E28" s="115"/>
      <c r="F28" s="115"/>
      <c r="G28" s="115"/>
    </row>
    <row r="29" spans="1:7" ht="14.1" customHeight="1" x14ac:dyDescent="0.2">
      <c r="A29" s="113" t="s">
        <v>12</v>
      </c>
      <c r="B29" s="115">
        <v>21870.78</v>
      </c>
      <c r="C29" s="115">
        <v>22102.46</v>
      </c>
      <c r="D29" s="115">
        <v>22076.84</v>
      </c>
      <c r="E29" s="115">
        <v>21494.66</v>
      </c>
      <c r="F29" s="115"/>
      <c r="G29" s="115">
        <v>24277.06</v>
      </c>
    </row>
    <row r="30" spans="1:7" ht="14.1" customHeight="1" x14ac:dyDescent="0.2">
      <c r="A30" s="113" t="s">
        <v>55</v>
      </c>
      <c r="B30" s="115">
        <v>17073.580000000002</v>
      </c>
      <c r="C30" s="115">
        <v>16979.09</v>
      </c>
      <c r="D30" s="115">
        <v>15012.58</v>
      </c>
      <c r="E30" s="115">
        <v>14766.94</v>
      </c>
      <c r="F30" s="115"/>
      <c r="G30" s="115">
        <v>15893.55</v>
      </c>
    </row>
    <row r="31" spans="1:7" ht="14.1" customHeight="1" x14ac:dyDescent="0.2">
      <c r="A31" s="41"/>
      <c r="B31" s="41"/>
      <c r="C31" s="41"/>
      <c r="D31" s="41"/>
      <c r="E31" s="41"/>
      <c r="F31" s="41"/>
      <c r="G31" s="41"/>
    </row>
    <row r="32" spans="1:7" ht="14.1" customHeight="1" x14ac:dyDescent="0.2">
      <c r="A32" s="116" t="s">
        <v>198</v>
      </c>
    </row>
    <row r="33" spans="1:7" ht="14.1" customHeight="1" x14ac:dyDescent="0.2">
      <c r="A33" s="87" t="s">
        <v>496</v>
      </c>
      <c r="B33" s="4"/>
      <c r="C33" s="4"/>
      <c r="D33" s="4"/>
      <c r="E33" s="4"/>
      <c r="F33" s="4"/>
      <c r="G33" s="4"/>
    </row>
    <row r="34" spans="1:7" ht="10.5" customHeight="1" x14ac:dyDescent="0.2">
      <c r="A34" s="179" t="s">
        <v>497</v>
      </c>
      <c r="B34" s="4"/>
      <c r="C34" s="4"/>
      <c r="D34" s="4"/>
      <c r="E34" s="4"/>
      <c r="F34" s="4"/>
      <c r="G34" s="4"/>
    </row>
    <row r="35" spans="1:7" ht="11.25" customHeight="1" x14ac:dyDescent="0.2">
      <c r="A35" s="87" t="s">
        <v>364</v>
      </c>
    </row>
    <row r="36" spans="1:7" ht="14.1" customHeight="1" x14ac:dyDescent="0.2">
      <c r="A36" s="87" t="s">
        <v>495</v>
      </c>
    </row>
    <row r="37" spans="1:7" ht="9.9499999999999993" customHeight="1" x14ac:dyDescent="0.2">
      <c r="A37" s="87"/>
    </row>
    <row r="38" spans="1:7" ht="9.9499999999999993" customHeight="1" x14ac:dyDescent="0.2">
      <c r="A38" s="87"/>
    </row>
  </sheetData>
  <phoneticPr fontId="2" type="noConversion"/>
  <hyperlinks>
    <hyperlink ref="I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249977111117893"/>
  </sheetPr>
  <dimension ref="A1:T38"/>
  <sheetViews>
    <sheetView zoomScaleNormal="100" workbookViewId="0"/>
  </sheetViews>
  <sheetFormatPr baseColWidth="10" defaultRowHeight="12.75" x14ac:dyDescent="0.2"/>
  <cols>
    <col min="1" max="1" width="22.85546875" style="5" customWidth="1"/>
    <col min="2" max="6" width="11" style="5" customWidth="1"/>
    <col min="7" max="7" width="2.7109375" style="5" customWidth="1"/>
    <col min="8" max="8" width="11.57031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5"/>
      <c r="J1" s="203" t="s">
        <v>526</v>
      </c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6" t="s">
        <v>504</v>
      </c>
      <c r="B3" s="4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0.5" customHeight="1" x14ac:dyDescent="0.2">
      <c r="A5" s="30" t="s">
        <v>219</v>
      </c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 x14ac:dyDescent="0.2">
      <c r="A6" s="3"/>
      <c r="B6" s="7"/>
      <c r="C6" s="7"/>
      <c r="D6" s="7"/>
      <c r="E6" s="7"/>
      <c r="F6" s="7"/>
      <c r="G6" s="7"/>
      <c r="H6" s="7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 x14ac:dyDescent="0.2">
      <c r="A9" s="7"/>
      <c r="B9" s="13"/>
      <c r="C9" s="13"/>
      <c r="D9" s="13"/>
      <c r="E9" s="13"/>
      <c r="F9" s="13"/>
      <c r="G9" s="13"/>
      <c r="H9" s="13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 x14ac:dyDescent="0.2">
      <c r="A10" s="14" t="s">
        <v>23</v>
      </c>
      <c r="B10" s="13">
        <v>161.9</v>
      </c>
      <c r="C10" s="13">
        <v>159.5</v>
      </c>
      <c r="D10" s="13">
        <v>161.5</v>
      </c>
      <c r="E10" s="13">
        <v>156.1</v>
      </c>
      <c r="F10" s="13">
        <v>157.4</v>
      </c>
      <c r="G10" s="13"/>
      <c r="H10" s="13">
        <v>23070.9</v>
      </c>
      <c r="I10" s="13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 x14ac:dyDescent="0.2">
      <c r="A11" s="7" t="s">
        <v>46</v>
      </c>
      <c r="B11" s="13">
        <v>92.7</v>
      </c>
      <c r="C11" s="13">
        <v>90.7</v>
      </c>
      <c r="D11" s="13">
        <v>89.3</v>
      </c>
      <c r="E11" s="13">
        <v>86.3</v>
      </c>
      <c r="F11" s="13">
        <v>84.3</v>
      </c>
      <c r="G11" s="13"/>
      <c r="H11" s="13">
        <v>12415.6</v>
      </c>
      <c r="I11" s="13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 x14ac:dyDescent="0.2">
      <c r="A12" s="7" t="s">
        <v>26</v>
      </c>
      <c r="B12" s="13">
        <v>69.3</v>
      </c>
      <c r="C12" s="13">
        <v>68.8</v>
      </c>
      <c r="D12" s="13">
        <v>72.2</v>
      </c>
      <c r="E12" s="13">
        <v>69.8</v>
      </c>
      <c r="F12" s="13">
        <v>73</v>
      </c>
      <c r="G12" s="13"/>
      <c r="H12" s="13">
        <v>10655.2</v>
      </c>
      <c r="I12" s="13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 x14ac:dyDescent="0.2">
      <c r="A13" s="7"/>
      <c r="B13" s="13"/>
      <c r="C13" s="13"/>
      <c r="D13" s="35"/>
      <c r="E13" s="35"/>
      <c r="F13" s="35"/>
      <c r="G13" s="35"/>
      <c r="H13" s="35"/>
      <c r="I13" s="13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4.1" customHeight="1" x14ac:dyDescent="0.2">
      <c r="A14" s="7" t="s">
        <v>30</v>
      </c>
      <c r="B14" s="35">
        <v>3</v>
      </c>
      <c r="C14" s="35">
        <v>1.7</v>
      </c>
      <c r="D14" s="35">
        <v>2</v>
      </c>
      <c r="E14" s="35">
        <v>1.7</v>
      </c>
      <c r="F14" s="35">
        <v>2</v>
      </c>
      <c r="G14" s="35"/>
      <c r="H14" s="35">
        <v>266.2</v>
      </c>
      <c r="I14" s="13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7" t="s">
        <v>77</v>
      </c>
      <c r="B15" s="35">
        <v>10.5</v>
      </c>
      <c r="C15" s="35">
        <v>8.4</v>
      </c>
      <c r="D15" s="35">
        <v>9.1</v>
      </c>
      <c r="E15" s="35">
        <v>7.6</v>
      </c>
      <c r="F15" s="35">
        <v>7.5</v>
      </c>
      <c r="G15" s="35"/>
      <c r="H15" s="35">
        <v>1386.4</v>
      </c>
      <c r="I15" s="13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 x14ac:dyDescent="0.2">
      <c r="A16" s="7" t="s">
        <v>59</v>
      </c>
      <c r="B16" s="35">
        <v>128.5</v>
      </c>
      <c r="C16" s="35">
        <v>128.30000000000001</v>
      </c>
      <c r="D16" s="35">
        <v>130.4</v>
      </c>
      <c r="E16" s="35">
        <v>125.3</v>
      </c>
      <c r="F16" s="35">
        <v>124.3</v>
      </c>
      <c r="G16" s="35"/>
      <c r="H16" s="35">
        <v>18368.599999999999</v>
      </c>
      <c r="I16" s="13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 x14ac:dyDescent="0.2">
      <c r="A17" s="7" t="s">
        <v>60</v>
      </c>
      <c r="B17" s="35">
        <v>20</v>
      </c>
      <c r="C17" s="35">
        <v>21.1</v>
      </c>
      <c r="D17" s="35">
        <v>20.100000000000001</v>
      </c>
      <c r="E17" s="35">
        <v>21.5</v>
      </c>
      <c r="F17" s="35">
        <v>23.6</v>
      </c>
      <c r="G17" s="35"/>
      <c r="H17" s="13">
        <v>3049.7</v>
      </c>
      <c r="I17" s="13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 x14ac:dyDescent="0.2">
      <c r="A18" s="7"/>
      <c r="B18" s="35"/>
      <c r="C18" s="35"/>
      <c r="D18" s="35"/>
      <c r="E18" s="35"/>
      <c r="F18" s="35"/>
      <c r="G18" s="35"/>
      <c r="H18" s="35"/>
      <c r="I18" s="13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 x14ac:dyDescent="0.2">
      <c r="A19" s="14" t="s">
        <v>36</v>
      </c>
      <c r="B19" s="13">
        <v>139.6</v>
      </c>
      <c r="C19" s="13">
        <v>134.69999999999999</v>
      </c>
      <c r="D19" s="13">
        <v>131.4</v>
      </c>
      <c r="E19" s="13">
        <v>126.7</v>
      </c>
      <c r="F19" s="13">
        <v>125.5</v>
      </c>
      <c r="G19" s="13"/>
      <c r="H19" s="13">
        <v>17135.2</v>
      </c>
      <c r="I19" s="13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 x14ac:dyDescent="0.2">
      <c r="A20" s="7" t="s">
        <v>46</v>
      </c>
      <c r="B20" s="13">
        <v>80.400000000000006</v>
      </c>
      <c r="C20" s="13">
        <v>77.8</v>
      </c>
      <c r="D20" s="13">
        <v>73.7</v>
      </c>
      <c r="E20" s="13">
        <v>70.3</v>
      </c>
      <c r="F20" s="13">
        <v>69.2</v>
      </c>
      <c r="G20" s="13"/>
      <c r="H20" s="13">
        <v>9306.7999999999993</v>
      </c>
      <c r="I20" s="13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 x14ac:dyDescent="0.2">
      <c r="A21" s="7" t="s">
        <v>26</v>
      </c>
      <c r="B21" s="13">
        <v>59.2</v>
      </c>
      <c r="C21" s="13">
        <v>56.9</v>
      </c>
      <c r="D21" s="13">
        <v>57.8</v>
      </c>
      <c r="E21" s="13">
        <v>56.4</v>
      </c>
      <c r="F21" s="13">
        <v>56.3</v>
      </c>
      <c r="G21" s="13"/>
      <c r="H21" s="13">
        <v>7828.4</v>
      </c>
      <c r="I21" s="13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7"/>
      <c r="B22" s="13"/>
      <c r="C22" s="13"/>
      <c r="D22" s="13"/>
      <c r="E22" s="13"/>
      <c r="F22" s="13"/>
      <c r="G22" s="13"/>
      <c r="H22" s="13"/>
      <c r="I22" s="1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 x14ac:dyDescent="0.2">
      <c r="A23" s="7" t="s">
        <v>30</v>
      </c>
      <c r="B23" s="35">
        <v>1.2</v>
      </c>
      <c r="C23" s="35">
        <v>0.6</v>
      </c>
      <c r="D23" s="35">
        <v>0.4</v>
      </c>
      <c r="E23" s="35">
        <v>0.9</v>
      </c>
      <c r="F23" s="35">
        <v>0.8</v>
      </c>
      <c r="G23" s="35"/>
      <c r="H23" s="35">
        <v>65.099999999999994</v>
      </c>
      <c r="I23" s="13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 x14ac:dyDescent="0.2">
      <c r="A24" s="7" t="s">
        <v>77</v>
      </c>
      <c r="B24" s="35">
        <v>7.5</v>
      </c>
      <c r="C24" s="35">
        <v>5.6</v>
      </c>
      <c r="D24" s="35">
        <v>5.8</v>
      </c>
      <c r="E24" s="35">
        <v>5.2</v>
      </c>
      <c r="F24" s="35">
        <v>4</v>
      </c>
      <c r="G24" s="35"/>
      <c r="H24" s="35">
        <v>680.3</v>
      </c>
      <c r="I24" s="13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 x14ac:dyDescent="0.2">
      <c r="A25" s="7" t="s">
        <v>59</v>
      </c>
      <c r="B25" s="35">
        <v>114.2</v>
      </c>
      <c r="C25" s="35">
        <v>109.5</v>
      </c>
      <c r="D25" s="35">
        <v>106.69999999999999</v>
      </c>
      <c r="E25" s="35">
        <v>102.5</v>
      </c>
      <c r="F25" s="35">
        <v>100.2</v>
      </c>
      <c r="G25" s="35"/>
      <c r="H25" s="35">
        <v>13932.300000000001</v>
      </c>
      <c r="I25" s="13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 x14ac:dyDescent="0.2">
      <c r="A26" s="7" t="s">
        <v>60</v>
      </c>
      <c r="B26" s="35">
        <v>17.899999999999999</v>
      </c>
      <c r="C26" s="35">
        <v>19</v>
      </c>
      <c r="D26" s="35">
        <v>18.5</v>
      </c>
      <c r="E26" s="35">
        <v>18.100000000000001</v>
      </c>
      <c r="F26" s="35">
        <v>20.5</v>
      </c>
      <c r="G26" s="35"/>
      <c r="H26" s="35">
        <v>2457.5</v>
      </c>
      <c r="I26" s="13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 x14ac:dyDescent="0.2">
      <c r="A27" s="7"/>
      <c r="B27" s="13"/>
      <c r="C27" s="13"/>
      <c r="D27" s="13"/>
      <c r="E27" s="13"/>
      <c r="F27" s="13"/>
      <c r="G27" s="13"/>
      <c r="H27" s="13"/>
      <c r="I27" s="13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 x14ac:dyDescent="0.2">
      <c r="A28" s="14" t="s">
        <v>57</v>
      </c>
      <c r="B28" s="35">
        <f>B10-B19</f>
        <v>22.300000000000011</v>
      </c>
      <c r="C28" s="35">
        <f t="shared" ref="C28:H28" si="0">C10-C19</f>
        <v>24.800000000000011</v>
      </c>
      <c r="D28" s="35">
        <f t="shared" si="0"/>
        <v>30.099999999999994</v>
      </c>
      <c r="E28" s="35">
        <f t="shared" si="0"/>
        <v>29.399999999999991</v>
      </c>
      <c r="F28" s="35">
        <f t="shared" si="0"/>
        <v>31.900000000000006</v>
      </c>
      <c r="G28" s="35"/>
      <c r="H28" s="35">
        <f t="shared" si="0"/>
        <v>5935.7000000000007</v>
      </c>
      <c r="I28" s="13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 x14ac:dyDescent="0.2">
      <c r="A29" s="7" t="s">
        <v>46</v>
      </c>
      <c r="B29" s="35">
        <f t="shared" ref="B29:H35" si="1">B11-B20</f>
        <v>12.299999999999997</v>
      </c>
      <c r="C29" s="35">
        <f t="shared" si="1"/>
        <v>12.900000000000006</v>
      </c>
      <c r="D29" s="35">
        <f t="shared" si="1"/>
        <v>15.599999999999994</v>
      </c>
      <c r="E29" s="35">
        <f t="shared" si="1"/>
        <v>16</v>
      </c>
      <c r="F29" s="35">
        <f t="shared" si="1"/>
        <v>15.099999999999994</v>
      </c>
      <c r="G29" s="35"/>
      <c r="H29" s="35">
        <f t="shared" si="1"/>
        <v>3108.8000000000011</v>
      </c>
      <c r="I29" s="13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 x14ac:dyDescent="0.2">
      <c r="A30" s="7" t="s">
        <v>26</v>
      </c>
      <c r="B30" s="35">
        <f t="shared" si="1"/>
        <v>10.099999999999994</v>
      </c>
      <c r="C30" s="35">
        <f t="shared" si="1"/>
        <v>11.899999999999999</v>
      </c>
      <c r="D30" s="35">
        <f t="shared" si="1"/>
        <v>14.400000000000006</v>
      </c>
      <c r="E30" s="35">
        <f t="shared" si="1"/>
        <v>13.399999999999999</v>
      </c>
      <c r="F30" s="35">
        <f t="shared" si="1"/>
        <v>16.700000000000003</v>
      </c>
      <c r="G30" s="35"/>
      <c r="H30" s="35">
        <f t="shared" si="1"/>
        <v>2826.8000000000011</v>
      </c>
      <c r="I30" s="13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 x14ac:dyDescent="0.2">
      <c r="A31" s="7"/>
      <c r="B31" s="35"/>
      <c r="C31" s="35"/>
      <c r="D31" s="35"/>
      <c r="E31" s="35"/>
      <c r="F31" s="35"/>
      <c r="G31" s="35"/>
      <c r="H31" s="35"/>
      <c r="I31" s="13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4.1" customHeight="1" x14ac:dyDescent="0.2">
      <c r="A32" s="7" t="s">
        <v>30</v>
      </c>
      <c r="B32" s="35">
        <f t="shared" si="1"/>
        <v>1.8</v>
      </c>
      <c r="C32" s="35">
        <f t="shared" si="1"/>
        <v>1.1000000000000001</v>
      </c>
      <c r="D32" s="35">
        <f t="shared" si="1"/>
        <v>1.6</v>
      </c>
      <c r="E32" s="35">
        <f t="shared" si="1"/>
        <v>0.79999999999999993</v>
      </c>
      <c r="F32" s="35">
        <f t="shared" si="1"/>
        <v>1.2</v>
      </c>
      <c r="G32" s="35"/>
      <c r="H32" s="35">
        <f t="shared" si="1"/>
        <v>201.1</v>
      </c>
      <c r="I32" s="13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9" ht="14.1" customHeight="1" x14ac:dyDescent="0.2">
      <c r="A33" s="7" t="s">
        <v>77</v>
      </c>
      <c r="B33" s="35">
        <f t="shared" si="1"/>
        <v>3</v>
      </c>
      <c r="C33" s="35">
        <f t="shared" si="1"/>
        <v>2.8000000000000007</v>
      </c>
      <c r="D33" s="35">
        <f t="shared" si="1"/>
        <v>3.3</v>
      </c>
      <c r="E33" s="35">
        <f t="shared" si="1"/>
        <v>2.3999999999999995</v>
      </c>
      <c r="F33" s="35">
        <f t="shared" si="1"/>
        <v>3.5</v>
      </c>
      <c r="G33" s="35"/>
      <c r="H33" s="35">
        <f t="shared" si="1"/>
        <v>706.10000000000014</v>
      </c>
      <c r="I33" s="130"/>
    </row>
    <row r="34" spans="1:9" ht="14.1" customHeight="1" x14ac:dyDescent="0.2">
      <c r="A34" s="7" t="s">
        <v>59</v>
      </c>
      <c r="B34" s="35">
        <f t="shared" si="1"/>
        <v>14.299999999999997</v>
      </c>
      <c r="C34" s="35">
        <f t="shared" si="1"/>
        <v>18.800000000000011</v>
      </c>
      <c r="D34" s="35">
        <f t="shared" si="1"/>
        <v>23.700000000000017</v>
      </c>
      <c r="E34" s="35">
        <f t="shared" si="1"/>
        <v>22.799999999999997</v>
      </c>
      <c r="F34" s="35">
        <f t="shared" si="1"/>
        <v>24.099999999999994</v>
      </c>
      <c r="G34" s="35"/>
      <c r="H34" s="35">
        <f t="shared" si="1"/>
        <v>4436.2999999999975</v>
      </c>
      <c r="I34" s="130"/>
    </row>
    <row r="35" spans="1:9" ht="14.1" customHeight="1" x14ac:dyDescent="0.2">
      <c r="A35" s="7" t="s">
        <v>60</v>
      </c>
      <c r="B35" s="35">
        <f t="shared" si="1"/>
        <v>2.1000000000000014</v>
      </c>
      <c r="C35" s="35">
        <f t="shared" si="1"/>
        <v>2.1000000000000014</v>
      </c>
      <c r="D35" s="35">
        <f t="shared" si="1"/>
        <v>1.6000000000000014</v>
      </c>
      <c r="E35" s="35">
        <f t="shared" si="1"/>
        <v>3.3999999999999986</v>
      </c>
      <c r="F35" s="35">
        <f t="shared" si="1"/>
        <v>3.1000000000000014</v>
      </c>
      <c r="G35" s="35"/>
      <c r="H35" s="35">
        <f t="shared" si="1"/>
        <v>592.19999999999982</v>
      </c>
      <c r="I35" s="130"/>
    </row>
    <row r="36" spans="1:9" ht="14.1" customHeight="1" x14ac:dyDescent="0.2">
      <c r="A36" s="19"/>
      <c r="B36" s="20"/>
      <c r="C36" s="20"/>
      <c r="D36" s="20"/>
      <c r="E36" s="20"/>
      <c r="F36" s="20"/>
      <c r="G36" s="20"/>
      <c r="H36" s="20"/>
    </row>
    <row r="37" spans="1:9" x14ac:dyDescent="0.2">
      <c r="A37" s="22" t="s">
        <v>470</v>
      </c>
      <c r="B37" s="23"/>
      <c r="C37" s="23"/>
      <c r="D37" s="23"/>
      <c r="E37" s="23"/>
      <c r="F37" s="23"/>
      <c r="G37" s="23"/>
      <c r="H37" s="23"/>
    </row>
    <row r="38" spans="1:9" x14ac:dyDescent="0.2">
      <c r="A38" s="26" t="s">
        <v>501</v>
      </c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249977111117893"/>
  </sheetPr>
  <dimension ref="A1:AN64"/>
  <sheetViews>
    <sheetView zoomScaleNormal="100" workbookViewId="0"/>
  </sheetViews>
  <sheetFormatPr baseColWidth="10" defaultRowHeight="12.75" x14ac:dyDescent="0.2"/>
  <cols>
    <col min="1" max="1" width="22.85546875" style="5" customWidth="1"/>
    <col min="2" max="6" width="11" style="5" customWidth="1"/>
    <col min="7" max="7" width="2.7109375" style="5" customWidth="1"/>
    <col min="8" max="8" width="11.5703125" style="5" customWidth="1"/>
    <col min="9" max="9" width="8.140625" style="5" customWidth="1"/>
    <col min="10" max="19" width="7.5703125" style="5" customWidth="1"/>
    <col min="20" max="25" width="8.140625" style="5" customWidth="1"/>
    <col min="26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1" t="s">
        <v>450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3"/>
    </row>
    <row r="3" spans="1:20" ht="14.1" customHeight="1" x14ac:dyDescent="0.2">
      <c r="A3" s="36" t="s">
        <v>505</v>
      </c>
      <c r="B3" s="4"/>
      <c r="C3" s="4"/>
      <c r="D3" s="4"/>
      <c r="E3" s="4"/>
      <c r="F3" s="4"/>
      <c r="G3" s="4"/>
      <c r="H3" s="4"/>
      <c r="I3" s="3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204" t="s">
        <v>471</v>
      </c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</row>
    <row r="5" spans="1:20" ht="10.5" customHeight="1" x14ac:dyDescent="0.2">
      <c r="A5" s="30" t="s">
        <v>219</v>
      </c>
      <c r="B5" s="4"/>
      <c r="C5" s="4"/>
      <c r="D5" s="4"/>
      <c r="E5" s="4"/>
      <c r="F5" s="4"/>
      <c r="G5" s="4"/>
      <c r="H5" s="4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</row>
    <row r="6" spans="1:20" ht="14.1" customHeight="1" x14ac:dyDescent="0.2">
      <c r="A6" s="3"/>
      <c r="B6" s="7"/>
      <c r="C6" s="7"/>
      <c r="D6" s="7"/>
      <c r="E6" s="7"/>
      <c r="F6" s="7"/>
      <c r="G6" s="7"/>
      <c r="H6" s="7"/>
    </row>
    <row r="7" spans="1:20" ht="9.9499999999999993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4"/>
    </row>
    <row r="8" spans="1:20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  <c r="I8" s="4"/>
      <c r="K8" s="205" t="s">
        <v>28</v>
      </c>
      <c r="L8" s="205"/>
      <c r="Q8" s="205" t="s">
        <v>29</v>
      </c>
      <c r="R8" s="205"/>
    </row>
    <row r="9" spans="1:20" ht="14.1" customHeight="1" x14ac:dyDescent="0.2">
      <c r="A9" s="7"/>
      <c r="B9" s="13"/>
      <c r="C9" s="13"/>
      <c r="D9" s="13"/>
      <c r="E9" s="13"/>
      <c r="F9" s="13"/>
      <c r="G9" s="13"/>
      <c r="H9" s="13"/>
      <c r="I9" s="4"/>
      <c r="N9" s="42"/>
    </row>
    <row r="10" spans="1:20" ht="14.1" customHeight="1" x14ac:dyDescent="0.2">
      <c r="A10" s="14" t="s">
        <v>23</v>
      </c>
      <c r="B10" s="13">
        <f t="shared" ref="B10:F15" si="0">SUM(B17,B23)</f>
        <v>161.9</v>
      </c>
      <c r="C10" s="13">
        <f t="shared" si="0"/>
        <v>159.6</v>
      </c>
      <c r="D10" s="13">
        <f t="shared" si="0"/>
        <v>161.5</v>
      </c>
      <c r="E10" s="13">
        <f t="shared" si="0"/>
        <v>156.1</v>
      </c>
      <c r="F10" s="13">
        <f t="shared" si="0"/>
        <v>157.4</v>
      </c>
      <c r="G10" s="13"/>
      <c r="H10" s="13">
        <v>22922.400000000001</v>
      </c>
      <c r="I10" s="4"/>
      <c r="N10" s="42" t="s">
        <v>167</v>
      </c>
      <c r="O10" s="42"/>
    </row>
    <row r="11" spans="1:20" ht="14.1" customHeight="1" x14ac:dyDescent="0.2">
      <c r="A11" s="7" t="s">
        <v>111</v>
      </c>
      <c r="B11" s="13">
        <f t="shared" si="0"/>
        <v>7</v>
      </c>
      <c r="C11" s="13">
        <f t="shared" si="0"/>
        <v>8.1</v>
      </c>
      <c r="D11" s="13">
        <f t="shared" si="0"/>
        <v>8.5</v>
      </c>
      <c r="E11" s="13">
        <f t="shared" si="0"/>
        <v>9.5</v>
      </c>
      <c r="F11" s="13">
        <f t="shared" si="0"/>
        <v>9.7000000000000011</v>
      </c>
      <c r="G11" s="13"/>
      <c r="H11" s="13">
        <v>1051.3</v>
      </c>
      <c r="I11" s="4"/>
    </row>
    <row r="12" spans="1:20" ht="14.1" customHeight="1" x14ac:dyDescent="0.2">
      <c r="A12" s="7" t="s">
        <v>112</v>
      </c>
      <c r="B12" s="13">
        <f t="shared" si="0"/>
        <v>34.799999999999997</v>
      </c>
      <c r="C12" s="13">
        <f t="shared" si="0"/>
        <v>37.4</v>
      </c>
      <c r="D12" s="13">
        <f t="shared" si="0"/>
        <v>32.5</v>
      </c>
      <c r="E12" s="13">
        <f t="shared" si="0"/>
        <v>34</v>
      </c>
      <c r="F12" s="13">
        <f t="shared" si="0"/>
        <v>36.300000000000004</v>
      </c>
      <c r="G12" s="35"/>
      <c r="H12" s="13">
        <v>2678.3</v>
      </c>
      <c r="I12" s="4"/>
    </row>
    <row r="13" spans="1:20" ht="14.1" customHeight="1" x14ac:dyDescent="0.2">
      <c r="A13" s="7" t="s">
        <v>113</v>
      </c>
      <c r="B13" s="13">
        <f t="shared" si="0"/>
        <v>18.5</v>
      </c>
      <c r="C13" s="13">
        <f t="shared" si="0"/>
        <v>16.900000000000002</v>
      </c>
      <c r="D13" s="13">
        <f t="shared" si="0"/>
        <v>13.899999999999999</v>
      </c>
      <c r="E13" s="13">
        <f t="shared" si="0"/>
        <v>13.5</v>
      </c>
      <c r="F13" s="13">
        <f t="shared" si="0"/>
        <v>8.8000000000000007</v>
      </c>
      <c r="G13" s="35"/>
      <c r="H13" s="13">
        <v>1461.7</v>
      </c>
      <c r="I13" s="4"/>
    </row>
    <row r="14" spans="1:20" ht="14.1" customHeight="1" x14ac:dyDescent="0.2">
      <c r="A14" s="7" t="s">
        <v>114</v>
      </c>
      <c r="B14" s="13">
        <f t="shared" si="0"/>
        <v>91.8</v>
      </c>
      <c r="C14" s="13">
        <f t="shared" si="0"/>
        <v>85.8</v>
      </c>
      <c r="D14" s="13">
        <f t="shared" si="0"/>
        <v>90.8</v>
      </c>
      <c r="E14" s="13">
        <f t="shared" si="0"/>
        <v>84.7</v>
      </c>
      <c r="F14" s="13">
        <f t="shared" si="0"/>
        <v>85.1</v>
      </c>
      <c r="G14" s="35"/>
      <c r="H14" s="13">
        <v>14453</v>
      </c>
      <c r="I14" s="4"/>
    </row>
    <row r="15" spans="1:20" ht="14.1" customHeight="1" x14ac:dyDescent="0.2">
      <c r="A15" s="7" t="s">
        <v>115</v>
      </c>
      <c r="B15" s="13">
        <f t="shared" si="0"/>
        <v>9.9</v>
      </c>
      <c r="C15" s="13">
        <f t="shared" si="0"/>
        <v>11.3</v>
      </c>
      <c r="D15" s="13">
        <f t="shared" si="0"/>
        <v>15.8</v>
      </c>
      <c r="E15" s="13">
        <f t="shared" si="0"/>
        <v>14.4</v>
      </c>
      <c r="F15" s="13">
        <f t="shared" si="0"/>
        <v>17.600000000000001</v>
      </c>
      <c r="G15" s="35"/>
      <c r="H15" s="13">
        <v>3278.1</v>
      </c>
      <c r="I15" s="4"/>
    </row>
    <row r="16" spans="1:20" ht="14.1" customHeight="1" x14ac:dyDescent="0.2">
      <c r="A16" s="7"/>
      <c r="B16" s="35"/>
      <c r="C16" s="35"/>
      <c r="D16" s="35"/>
      <c r="E16" s="35"/>
      <c r="F16" s="35"/>
      <c r="G16" s="35"/>
      <c r="H16" s="35"/>
      <c r="I16" s="4"/>
    </row>
    <row r="17" spans="1:14" ht="14.1" customHeight="1" x14ac:dyDescent="0.2">
      <c r="A17" s="14" t="s">
        <v>36</v>
      </c>
      <c r="B17" s="35">
        <v>139.6</v>
      </c>
      <c r="C17" s="35">
        <v>134.69999999999999</v>
      </c>
      <c r="D17" s="35">
        <v>131.4</v>
      </c>
      <c r="E17" s="35">
        <v>126.7</v>
      </c>
      <c r="F17" s="35">
        <v>125.5</v>
      </c>
      <c r="G17" s="35"/>
      <c r="H17" s="35">
        <v>17135.2</v>
      </c>
      <c r="I17" s="4"/>
    </row>
    <row r="18" spans="1:14" ht="14.1" customHeight="1" x14ac:dyDescent="0.2">
      <c r="A18" s="7" t="s">
        <v>111</v>
      </c>
      <c r="B18" s="35">
        <v>6.7</v>
      </c>
      <c r="C18" s="35">
        <v>6.9</v>
      </c>
      <c r="D18" s="35">
        <v>6.4</v>
      </c>
      <c r="E18" s="35">
        <v>8.4</v>
      </c>
      <c r="F18" s="35">
        <v>8.3000000000000007</v>
      </c>
      <c r="G18" s="35"/>
      <c r="H18" s="35">
        <v>777.3</v>
      </c>
      <c r="I18" s="4"/>
    </row>
    <row r="19" spans="1:14" ht="14.1" customHeight="1" x14ac:dyDescent="0.2">
      <c r="A19" s="7" t="s">
        <v>112</v>
      </c>
      <c r="B19" s="35">
        <v>32</v>
      </c>
      <c r="C19" s="35">
        <v>34.4</v>
      </c>
      <c r="D19" s="35">
        <v>29.3</v>
      </c>
      <c r="E19" s="35">
        <v>30.9</v>
      </c>
      <c r="F19" s="35">
        <v>33.1</v>
      </c>
      <c r="G19" s="35"/>
      <c r="H19" s="35">
        <v>2340.8000000000002</v>
      </c>
      <c r="I19" s="4"/>
    </row>
    <row r="20" spans="1:14" ht="14.1" customHeight="1" x14ac:dyDescent="0.2">
      <c r="A20" s="7" t="s">
        <v>113</v>
      </c>
      <c r="B20" s="35">
        <v>15.8</v>
      </c>
      <c r="C20" s="35">
        <v>14.3</v>
      </c>
      <c r="D20" s="35">
        <v>11.7</v>
      </c>
      <c r="E20" s="35">
        <v>10.4</v>
      </c>
      <c r="F20" s="35">
        <v>6.9</v>
      </c>
      <c r="G20" s="35"/>
      <c r="H20" s="35">
        <v>990.4</v>
      </c>
      <c r="I20" s="4"/>
    </row>
    <row r="21" spans="1:14" ht="14.1" customHeight="1" x14ac:dyDescent="0.2">
      <c r="A21" s="7" t="s">
        <v>114</v>
      </c>
      <c r="B21" s="35">
        <v>85.2</v>
      </c>
      <c r="C21" s="35">
        <v>79.099999999999994</v>
      </c>
      <c r="D21" s="35">
        <v>84</v>
      </c>
      <c r="E21" s="35">
        <v>77</v>
      </c>
      <c r="F21" s="35">
        <v>77.3</v>
      </c>
      <c r="G21" s="35"/>
      <c r="H21" s="35">
        <v>13026.8</v>
      </c>
      <c r="I21" s="4"/>
    </row>
    <row r="22" spans="1:14" ht="14.1" customHeight="1" x14ac:dyDescent="0.2">
      <c r="A22" s="7"/>
      <c r="B22" s="35"/>
      <c r="C22" s="35"/>
      <c r="D22" s="35"/>
      <c r="E22" s="35"/>
      <c r="F22" s="35"/>
      <c r="G22" s="35"/>
      <c r="H22" s="35"/>
      <c r="I22" s="4"/>
    </row>
    <row r="23" spans="1:14" ht="14.1" customHeight="1" x14ac:dyDescent="0.2">
      <c r="A23" s="14" t="s">
        <v>57</v>
      </c>
      <c r="B23" s="35">
        <v>22.3</v>
      </c>
      <c r="C23" s="35">
        <v>24.9</v>
      </c>
      <c r="D23" s="35">
        <v>30.1</v>
      </c>
      <c r="E23" s="35">
        <v>29.4</v>
      </c>
      <c r="F23" s="35">
        <v>31.9</v>
      </c>
      <c r="G23" s="35"/>
      <c r="H23" s="35">
        <v>5935.6</v>
      </c>
      <c r="I23" s="4"/>
      <c r="N23" s="42" t="s">
        <v>168</v>
      </c>
    </row>
    <row r="24" spans="1:14" ht="14.1" customHeight="1" x14ac:dyDescent="0.2">
      <c r="A24" s="7" t="s">
        <v>111</v>
      </c>
      <c r="B24" s="35">
        <v>0.3</v>
      </c>
      <c r="C24" s="35">
        <v>1.2</v>
      </c>
      <c r="D24" s="35">
        <v>2.1</v>
      </c>
      <c r="E24" s="35">
        <v>1.1000000000000001</v>
      </c>
      <c r="F24" s="35">
        <v>1.4</v>
      </c>
      <c r="G24" s="35"/>
      <c r="H24" s="35">
        <v>247.2</v>
      </c>
      <c r="I24" s="4"/>
    </row>
    <row r="25" spans="1:14" ht="14.1" customHeight="1" x14ac:dyDescent="0.2">
      <c r="A25" s="7" t="s">
        <v>112</v>
      </c>
      <c r="B25" s="35">
        <v>2.8</v>
      </c>
      <c r="C25" s="35">
        <v>3</v>
      </c>
      <c r="D25" s="35">
        <v>3.2</v>
      </c>
      <c r="E25" s="35">
        <v>3.1</v>
      </c>
      <c r="F25" s="35">
        <v>3.2</v>
      </c>
      <c r="G25" s="35"/>
      <c r="H25" s="35">
        <v>248.5</v>
      </c>
      <c r="I25" s="4"/>
    </row>
    <row r="26" spans="1:14" ht="14.1" customHeight="1" x14ac:dyDescent="0.2">
      <c r="A26" s="7" t="s">
        <v>113</v>
      </c>
      <c r="B26" s="35">
        <v>2.7</v>
      </c>
      <c r="C26" s="35">
        <v>2.6</v>
      </c>
      <c r="D26" s="35">
        <v>2.2000000000000002</v>
      </c>
      <c r="E26" s="35">
        <v>3.1</v>
      </c>
      <c r="F26" s="35">
        <v>1.9</v>
      </c>
      <c r="G26" s="35"/>
      <c r="H26" s="35">
        <v>298.60000000000002</v>
      </c>
      <c r="I26" s="4"/>
    </row>
    <row r="27" spans="1:14" ht="14.1" customHeight="1" x14ac:dyDescent="0.2">
      <c r="A27" s="7" t="s">
        <v>114</v>
      </c>
      <c r="B27" s="35">
        <v>6.6</v>
      </c>
      <c r="C27" s="35">
        <v>6.7</v>
      </c>
      <c r="D27" s="35">
        <v>6.8</v>
      </c>
      <c r="E27" s="35">
        <v>7.7</v>
      </c>
      <c r="F27" s="35">
        <v>7.8</v>
      </c>
      <c r="G27" s="35"/>
      <c r="H27" s="35">
        <v>1603.7</v>
      </c>
      <c r="I27" s="4"/>
    </row>
    <row r="28" spans="1:14" ht="14.1" customHeight="1" x14ac:dyDescent="0.2">
      <c r="A28" s="7" t="s">
        <v>115</v>
      </c>
      <c r="B28" s="35">
        <v>9.9</v>
      </c>
      <c r="C28" s="35">
        <v>11.3</v>
      </c>
      <c r="D28" s="35">
        <v>15.8</v>
      </c>
      <c r="E28" s="35">
        <v>14.4</v>
      </c>
      <c r="F28" s="35">
        <v>17.600000000000001</v>
      </c>
      <c r="G28" s="35"/>
      <c r="H28" s="35">
        <v>3537.7</v>
      </c>
      <c r="I28" s="4"/>
    </row>
    <row r="29" spans="1:14" ht="14.1" customHeight="1" x14ac:dyDescent="0.2">
      <c r="A29" s="19"/>
      <c r="B29" s="20"/>
      <c r="C29" s="20"/>
      <c r="D29" s="20"/>
      <c r="E29" s="20"/>
      <c r="F29" s="20"/>
      <c r="G29" s="20"/>
      <c r="H29" s="20"/>
      <c r="I29" s="4"/>
    </row>
    <row r="30" spans="1:14" ht="14.1" customHeight="1" x14ac:dyDescent="0.2">
      <c r="A30" s="22" t="s">
        <v>470</v>
      </c>
      <c r="B30" s="23"/>
      <c r="C30" s="23"/>
      <c r="D30" s="23"/>
      <c r="E30" s="23"/>
      <c r="F30" s="23"/>
      <c r="G30" s="23"/>
      <c r="H30" s="23"/>
    </row>
    <row r="31" spans="1:14" ht="14.1" customHeight="1" x14ac:dyDescent="0.2">
      <c r="A31" s="26" t="s">
        <v>501</v>
      </c>
    </row>
    <row r="34" spans="1:14" x14ac:dyDescent="0.2">
      <c r="E34" s="7"/>
    </row>
    <row r="35" spans="1:14" x14ac:dyDescent="0.2">
      <c r="E35" s="7"/>
    </row>
    <row r="36" spans="1:14" ht="14.25" x14ac:dyDescent="0.2">
      <c r="A36" s="203" t="s">
        <v>526</v>
      </c>
      <c r="E36" s="7"/>
    </row>
    <row r="37" spans="1:14" x14ac:dyDescent="0.2">
      <c r="E37" s="7"/>
      <c r="N37" s="42" t="s">
        <v>169</v>
      </c>
    </row>
    <row r="58" spans="21:40" x14ac:dyDescent="0.2"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172</v>
      </c>
      <c r="AM58" s="4"/>
      <c r="AN58" s="4"/>
    </row>
    <row r="59" spans="21:40" x14ac:dyDescent="0.2"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 t="s">
        <v>28</v>
      </c>
      <c r="AN59" s="4" t="s">
        <v>29</v>
      </c>
    </row>
    <row r="60" spans="21:40" x14ac:dyDescent="0.2"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3" t="s">
        <v>192</v>
      </c>
      <c r="AM60" s="40" t="e">
        <f>#REF!</f>
        <v>#REF!</v>
      </c>
      <c r="AN60" s="40" t="e">
        <f>#REF!</f>
        <v>#REF!</v>
      </c>
    </row>
    <row r="61" spans="21:40" x14ac:dyDescent="0.2"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3" t="s">
        <v>116</v>
      </c>
      <c r="AM61" s="40" t="e">
        <f>#REF!</f>
        <v>#REF!</v>
      </c>
      <c r="AN61" s="40" t="e">
        <f>#REF!</f>
        <v>#REF!</v>
      </c>
    </row>
    <row r="62" spans="21:40" x14ac:dyDescent="0.2"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3" t="s">
        <v>173</v>
      </c>
      <c r="AM62" s="40" t="e">
        <f>#REF!</f>
        <v>#REF!</v>
      </c>
      <c r="AN62" s="40" t="e">
        <f>#REF!</f>
        <v>#REF!</v>
      </c>
    </row>
    <row r="63" spans="21:40" x14ac:dyDescent="0.2"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3" t="s">
        <v>117</v>
      </c>
      <c r="AM63" s="40" t="e">
        <f>#REF!</f>
        <v>#REF!</v>
      </c>
      <c r="AN63" s="40" t="e">
        <f>#REF!</f>
        <v>#REF!</v>
      </c>
    </row>
    <row r="64" spans="21:40" x14ac:dyDescent="0.2"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3" t="s">
        <v>91</v>
      </c>
      <c r="AM64" s="40" t="e">
        <f>#REF!</f>
        <v>#REF!</v>
      </c>
      <c r="AN64" s="40" t="e">
        <f>#REF!</f>
        <v>#REF!</v>
      </c>
    </row>
  </sheetData>
  <mergeCells count="3">
    <mergeCell ref="K8:L8"/>
    <mergeCell ref="Q8:R8"/>
    <mergeCell ref="I4:T5"/>
  </mergeCells>
  <phoneticPr fontId="2" type="noConversion"/>
  <hyperlinks>
    <hyperlink ref="A36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249977111117893"/>
  </sheetPr>
  <dimension ref="A1:T60"/>
  <sheetViews>
    <sheetView zoomScaleNormal="100" workbookViewId="0"/>
  </sheetViews>
  <sheetFormatPr baseColWidth="10" defaultRowHeight="12.75" x14ac:dyDescent="0.2"/>
  <cols>
    <col min="1" max="1" width="22.85546875" style="5" customWidth="1"/>
    <col min="2" max="6" width="11" style="5" customWidth="1"/>
    <col min="7" max="7" width="2.7109375" style="5" customWidth="1"/>
    <col min="8" max="8" width="11.5703125" style="5" customWidth="1"/>
    <col min="9" max="9" width="11.42578125" style="24"/>
    <col min="10" max="16384" width="11.42578125" style="5"/>
  </cols>
  <sheetData>
    <row r="1" spans="1:20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36" t="s">
        <v>506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8"/>
      <c r="B5" s="9" t="s">
        <v>28</v>
      </c>
      <c r="C5" s="9"/>
      <c r="D5" s="9"/>
      <c r="E5" s="9"/>
      <c r="F5" s="9"/>
      <c r="G5" s="9"/>
      <c r="H5" s="9" t="s">
        <v>29</v>
      </c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 x14ac:dyDescent="0.2">
      <c r="A6" s="10"/>
      <c r="B6" s="11">
        <v>2009</v>
      </c>
      <c r="C6" s="11">
        <v>2010</v>
      </c>
      <c r="D6" s="11">
        <v>2011</v>
      </c>
      <c r="E6" s="11">
        <v>2012</v>
      </c>
      <c r="F6" s="11">
        <v>2013</v>
      </c>
      <c r="G6" s="12"/>
      <c r="H6" s="11">
        <v>2013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9" customHeight="1" x14ac:dyDescent="0.2">
      <c r="A7" s="7"/>
      <c r="B7" s="13"/>
      <c r="C7" s="13"/>
      <c r="D7" s="13"/>
      <c r="E7" s="13"/>
      <c r="F7" s="13"/>
      <c r="G7" s="13"/>
      <c r="H7" s="13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3.5" customHeight="1" x14ac:dyDescent="0.2">
      <c r="A8" s="14" t="s">
        <v>45</v>
      </c>
      <c r="B8" s="13"/>
      <c r="C8" s="13"/>
      <c r="D8" s="13"/>
      <c r="E8" s="13"/>
      <c r="F8" s="13"/>
      <c r="G8" s="13"/>
      <c r="H8" s="13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2" customHeight="1" x14ac:dyDescent="0.2">
      <c r="A9" s="7" t="s">
        <v>37</v>
      </c>
      <c r="B9" s="13">
        <v>60.49</v>
      </c>
      <c r="C9" s="13">
        <v>59.64</v>
      </c>
      <c r="D9" s="13">
        <v>60.44</v>
      </c>
      <c r="E9" s="13">
        <v>58.92</v>
      </c>
      <c r="F9" s="13">
        <v>60.38</v>
      </c>
      <c r="G9" s="13"/>
      <c r="H9" s="35">
        <v>59.86</v>
      </c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2" customHeight="1" x14ac:dyDescent="0.2">
      <c r="A10" s="7" t="s">
        <v>70</v>
      </c>
      <c r="B10" s="13">
        <v>25.48</v>
      </c>
      <c r="C10" s="13">
        <v>14.58</v>
      </c>
      <c r="D10" s="13">
        <v>17.010000000000002</v>
      </c>
      <c r="E10" s="13">
        <v>15</v>
      </c>
      <c r="F10" s="13">
        <v>17.8</v>
      </c>
      <c r="G10" s="35"/>
      <c r="H10" s="35">
        <v>15.55</v>
      </c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2" customHeight="1" x14ac:dyDescent="0.2">
      <c r="A11" s="7" t="s">
        <v>71</v>
      </c>
      <c r="B11" s="13">
        <v>59.53</v>
      </c>
      <c r="C11" s="13">
        <v>49.73</v>
      </c>
      <c r="D11" s="13">
        <v>55.26</v>
      </c>
      <c r="E11" s="13">
        <v>48.24</v>
      </c>
      <c r="F11" s="13">
        <v>50.07</v>
      </c>
      <c r="G11" s="35"/>
      <c r="H11" s="35">
        <v>58.65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2" customHeight="1" x14ac:dyDescent="0.2">
      <c r="A12" s="7" t="s">
        <v>131</v>
      </c>
      <c r="B12" s="13">
        <v>86.72</v>
      </c>
      <c r="C12" s="13">
        <v>87.09</v>
      </c>
      <c r="D12" s="13">
        <v>89.15</v>
      </c>
      <c r="E12" s="13">
        <v>87.45</v>
      </c>
      <c r="F12" s="13">
        <v>89.55</v>
      </c>
      <c r="G12" s="35"/>
      <c r="H12" s="35">
        <v>87.34</v>
      </c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" customHeight="1" x14ac:dyDescent="0.2">
      <c r="A13" s="7" t="s">
        <v>121</v>
      </c>
      <c r="B13" s="13">
        <v>22.19</v>
      </c>
      <c r="C13" s="13">
        <v>23.03</v>
      </c>
      <c r="D13" s="13">
        <v>21.62</v>
      </c>
      <c r="E13" s="13">
        <v>22.72</v>
      </c>
      <c r="F13" s="13">
        <v>24.66</v>
      </c>
      <c r="G13" s="35"/>
      <c r="H13" s="35">
        <v>22.7</v>
      </c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6.75" customHeight="1" x14ac:dyDescent="0.2">
      <c r="A14" s="7"/>
      <c r="B14" s="13"/>
      <c r="C14" s="13"/>
      <c r="D14" s="13"/>
      <c r="E14" s="13"/>
      <c r="F14" s="13"/>
      <c r="G14" s="35"/>
      <c r="H14" s="35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 x14ac:dyDescent="0.2">
      <c r="A15" s="14" t="s">
        <v>122</v>
      </c>
      <c r="B15" s="13"/>
      <c r="C15" s="13"/>
      <c r="D15" s="13"/>
      <c r="E15" s="13"/>
      <c r="F15" s="13"/>
      <c r="G15" s="35"/>
      <c r="H15" s="35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2" customHeight="1" x14ac:dyDescent="0.2">
      <c r="A16" s="7" t="s">
        <v>37</v>
      </c>
      <c r="B16" s="13">
        <v>69</v>
      </c>
      <c r="C16" s="13">
        <v>67.849999999999994</v>
      </c>
      <c r="D16" s="13">
        <v>67.11</v>
      </c>
      <c r="E16" s="13">
        <v>65.75</v>
      </c>
      <c r="F16" s="13">
        <v>65.650000000000006</v>
      </c>
      <c r="G16" s="35"/>
      <c r="H16" s="35">
        <v>66.05</v>
      </c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2" customHeight="1" x14ac:dyDescent="0.2">
      <c r="A17" s="7" t="s">
        <v>70</v>
      </c>
      <c r="B17" s="13">
        <v>25.62</v>
      </c>
      <c r="C17" s="13">
        <v>13.26</v>
      </c>
      <c r="D17" s="13">
        <v>18.47</v>
      </c>
      <c r="E17" s="13">
        <v>17.87</v>
      </c>
      <c r="F17" s="13">
        <v>20.82</v>
      </c>
      <c r="G17" s="35"/>
      <c r="H17" s="35">
        <v>17.170000000000002</v>
      </c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2" customHeight="1" x14ac:dyDescent="0.2">
      <c r="A18" s="7" t="s">
        <v>71</v>
      </c>
      <c r="B18" s="13">
        <v>66.36</v>
      </c>
      <c r="C18" s="13">
        <v>55.4</v>
      </c>
      <c r="D18" s="13">
        <v>63.23</v>
      </c>
      <c r="E18" s="13">
        <v>52.94</v>
      </c>
      <c r="F18" s="13">
        <v>46.95</v>
      </c>
      <c r="G18" s="35"/>
      <c r="H18" s="35">
        <v>61.01</v>
      </c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2" customHeight="1" x14ac:dyDescent="0.2">
      <c r="A19" s="7" t="s">
        <v>131</v>
      </c>
      <c r="B19" s="13">
        <v>94.22</v>
      </c>
      <c r="C19" s="13">
        <v>94.36</v>
      </c>
      <c r="D19" s="13">
        <v>92.66</v>
      </c>
      <c r="E19" s="13">
        <v>93.38</v>
      </c>
      <c r="F19" s="13">
        <v>94.35</v>
      </c>
      <c r="G19" s="35"/>
      <c r="H19" s="35">
        <v>92.51</v>
      </c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2" customHeight="1" x14ac:dyDescent="0.2">
      <c r="A20" s="7" t="s">
        <v>121</v>
      </c>
      <c r="B20" s="13">
        <v>29.6</v>
      </c>
      <c r="C20" s="13">
        <v>30.75</v>
      </c>
      <c r="D20" s="13">
        <v>30.27</v>
      </c>
      <c r="E20" s="13">
        <v>28.47</v>
      </c>
      <c r="F20" s="13">
        <v>29.25</v>
      </c>
      <c r="G20" s="35"/>
      <c r="H20" s="35">
        <v>28.28</v>
      </c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6.75" customHeight="1" x14ac:dyDescent="0.2">
      <c r="A21" s="14"/>
      <c r="B21" s="13"/>
      <c r="C21" s="13"/>
      <c r="D21" s="13"/>
      <c r="E21" s="13"/>
      <c r="F21" s="13"/>
      <c r="G21" s="35"/>
      <c r="H21" s="35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 x14ac:dyDescent="0.2">
      <c r="A22" s="14" t="s">
        <v>140</v>
      </c>
      <c r="B22" s="13"/>
      <c r="C22" s="13"/>
      <c r="D22" s="13"/>
      <c r="E22" s="13"/>
      <c r="F22" s="13"/>
      <c r="G22" s="35"/>
      <c r="H22" s="35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2" customHeight="1" x14ac:dyDescent="0.2">
      <c r="A23" s="7" t="s">
        <v>37</v>
      </c>
      <c r="B23" s="13">
        <v>51.93</v>
      </c>
      <c r="C23" s="13">
        <v>51.43</v>
      </c>
      <c r="D23" s="13">
        <v>53.83</v>
      </c>
      <c r="E23" s="13">
        <v>52.22</v>
      </c>
      <c r="F23" s="13">
        <v>55.25</v>
      </c>
      <c r="G23" s="35"/>
      <c r="H23" s="35">
        <v>53.96</v>
      </c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2" customHeight="1" x14ac:dyDescent="0.2">
      <c r="A24" s="7" t="s">
        <v>70</v>
      </c>
      <c r="B24" s="13">
        <v>25.34</v>
      </c>
      <c r="C24" s="13">
        <v>15.99</v>
      </c>
      <c r="D24" s="13">
        <v>15.48</v>
      </c>
      <c r="E24" s="13">
        <v>12.03</v>
      </c>
      <c r="F24" s="13">
        <v>14.74</v>
      </c>
      <c r="G24" s="35"/>
      <c r="H24" s="35">
        <v>13.84</v>
      </c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2" customHeight="1" x14ac:dyDescent="0.2">
      <c r="A25" s="7" t="s">
        <v>71</v>
      </c>
      <c r="B25" s="13">
        <v>52.45</v>
      </c>
      <c r="C25" s="13">
        <v>43.9</v>
      </c>
      <c r="D25" s="13">
        <v>47.08</v>
      </c>
      <c r="E25" s="13">
        <v>43.46</v>
      </c>
      <c r="F25" s="13">
        <v>53.28</v>
      </c>
      <c r="G25" s="35"/>
      <c r="H25" s="35">
        <v>56.24</v>
      </c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2" customHeight="1" x14ac:dyDescent="0.2">
      <c r="A26" s="7" t="s">
        <v>131</v>
      </c>
      <c r="B26" s="13">
        <v>78.56</v>
      </c>
      <c r="C26" s="13">
        <v>79.290000000000006</v>
      </c>
      <c r="D26" s="13">
        <v>85.43</v>
      </c>
      <c r="E26" s="13">
        <v>81.239999999999995</v>
      </c>
      <c r="F26" s="13">
        <v>84.59</v>
      </c>
      <c r="G26" s="35"/>
      <c r="H26" s="35">
        <v>82.1</v>
      </c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2" customHeight="1" x14ac:dyDescent="0.2">
      <c r="A27" s="7" t="s">
        <v>121</v>
      </c>
      <c r="B27" s="13">
        <v>15.72</v>
      </c>
      <c r="C27" s="13">
        <v>16.27</v>
      </c>
      <c r="D27" s="13">
        <v>14.01</v>
      </c>
      <c r="E27" s="13">
        <v>17.670000000000002</v>
      </c>
      <c r="F27" s="13">
        <v>20.62</v>
      </c>
      <c r="G27" s="35"/>
      <c r="H27" s="35">
        <v>18.02</v>
      </c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6.75" customHeight="1" x14ac:dyDescent="0.2">
      <c r="A28" s="19"/>
      <c r="B28" s="20"/>
      <c r="C28" s="20"/>
      <c r="D28" s="20"/>
      <c r="E28" s="20"/>
      <c r="G28" s="20"/>
      <c r="H28" s="20"/>
    </row>
    <row r="29" spans="1:20" ht="12.75" customHeight="1" x14ac:dyDescent="0.2">
      <c r="A29" s="22" t="s">
        <v>470</v>
      </c>
      <c r="B29" s="23"/>
      <c r="C29" s="23"/>
      <c r="D29" s="23"/>
      <c r="E29" s="23"/>
      <c r="F29" s="23"/>
      <c r="G29" s="23"/>
      <c r="H29" s="23"/>
    </row>
    <row r="30" spans="1:20" ht="12.75" customHeight="1" x14ac:dyDescent="0.2">
      <c r="A30" s="26" t="s">
        <v>501</v>
      </c>
    </row>
    <row r="31" spans="1:20" ht="12.75" customHeight="1" x14ac:dyDescent="0.2">
      <c r="A31" s="26"/>
    </row>
    <row r="32" spans="1:20" ht="12.75" customHeight="1" x14ac:dyDescent="0.2"/>
    <row r="33" spans="1:8" ht="14.1" customHeight="1" x14ac:dyDescent="0.2">
      <c r="A33" s="36" t="s">
        <v>507</v>
      </c>
      <c r="B33" s="4"/>
      <c r="C33" s="4"/>
      <c r="D33" s="4"/>
      <c r="E33" s="4"/>
      <c r="F33" s="4"/>
      <c r="G33" s="4"/>
      <c r="H33" s="4"/>
    </row>
    <row r="34" spans="1:8" ht="14.1" customHeight="1" x14ac:dyDescent="0.2">
      <c r="A34" s="6"/>
      <c r="B34" s="4"/>
      <c r="C34" s="4"/>
      <c r="D34" s="4"/>
      <c r="E34" s="4"/>
      <c r="F34" s="4"/>
      <c r="G34" s="4"/>
      <c r="H34" s="4"/>
    </row>
    <row r="35" spans="1:8" ht="14.1" customHeight="1" x14ac:dyDescent="0.2">
      <c r="A35" s="8"/>
      <c r="B35" s="9" t="s">
        <v>28</v>
      </c>
      <c r="C35" s="9"/>
      <c r="D35" s="9"/>
      <c r="E35" s="9"/>
      <c r="F35" s="9"/>
      <c r="G35" s="9"/>
      <c r="H35" s="9" t="s">
        <v>29</v>
      </c>
    </row>
    <row r="36" spans="1:8" ht="14.1" customHeight="1" x14ac:dyDescent="0.2">
      <c r="A36" s="10"/>
      <c r="B36" s="11">
        <v>2009</v>
      </c>
      <c r="C36" s="11">
        <v>2010</v>
      </c>
      <c r="D36" s="11">
        <v>2011</v>
      </c>
      <c r="E36" s="11">
        <v>2012</v>
      </c>
      <c r="F36" s="11">
        <v>2013</v>
      </c>
      <c r="G36" s="12"/>
      <c r="H36" s="11">
        <v>2013</v>
      </c>
    </row>
    <row r="37" spans="1:8" ht="9" customHeight="1" x14ac:dyDescent="0.2">
      <c r="A37" s="7"/>
      <c r="B37" s="13"/>
      <c r="C37" s="13"/>
      <c r="D37" s="13"/>
      <c r="E37" s="13"/>
      <c r="F37" s="13"/>
      <c r="G37" s="13"/>
      <c r="H37" s="13"/>
    </row>
    <row r="38" spans="1:8" ht="12.75" customHeight="1" x14ac:dyDescent="0.2">
      <c r="A38" s="14" t="s">
        <v>45</v>
      </c>
      <c r="B38" s="13"/>
      <c r="C38" s="13"/>
      <c r="D38" s="13"/>
      <c r="E38" s="13"/>
      <c r="F38" s="13"/>
      <c r="G38" s="13"/>
      <c r="H38" s="13"/>
    </row>
    <row r="39" spans="1:8" ht="12" customHeight="1" x14ac:dyDescent="0.2">
      <c r="A39" s="7" t="s">
        <v>37</v>
      </c>
      <c r="B39" s="13">
        <v>13.76</v>
      </c>
      <c r="C39" s="13">
        <v>15.58</v>
      </c>
      <c r="D39" s="13">
        <v>18.61</v>
      </c>
      <c r="E39" s="13">
        <v>18.82</v>
      </c>
      <c r="F39" s="13">
        <v>20.239999999999998</v>
      </c>
      <c r="G39" s="13"/>
      <c r="H39" s="13">
        <v>25.73</v>
      </c>
    </row>
    <row r="40" spans="1:8" ht="12" customHeight="1" x14ac:dyDescent="0.2">
      <c r="A40" s="7" t="s">
        <v>70</v>
      </c>
      <c r="B40" s="35">
        <v>61.34</v>
      </c>
      <c r="C40" s="35">
        <v>66.87</v>
      </c>
      <c r="D40" s="35">
        <v>79.989999999999995</v>
      </c>
      <c r="E40" s="13">
        <v>48.75</v>
      </c>
      <c r="F40" s="13">
        <v>57.49</v>
      </c>
      <c r="G40" s="13"/>
      <c r="H40" s="13">
        <v>75.53</v>
      </c>
    </row>
    <row r="41" spans="1:8" ht="12" customHeight="1" x14ac:dyDescent="0.2">
      <c r="A41" s="7" t="s">
        <v>71</v>
      </c>
      <c r="B41" s="35">
        <v>28.76</v>
      </c>
      <c r="C41" s="35">
        <v>33.54</v>
      </c>
      <c r="D41" s="35">
        <v>36.51</v>
      </c>
      <c r="E41" s="13">
        <v>31.87</v>
      </c>
      <c r="F41" s="13">
        <v>45.9</v>
      </c>
      <c r="G41" s="13"/>
      <c r="H41" s="13">
        <v>50.93</v>
      </c>
    </row>
    <row r="42" spans="1:8" ht="12" customHeight="1" x14ac:dyDescent="0.2">
      <c r="A42" s="7" t="s">
        <v>131</v>
      </c>
      <c r="B42" s="35">
        <v>11.91</v>
      </c>
      <c r="C42" s="35">
        <v>14.64</v>
      </c>
      <c r="D42" s="35">
        <v>18.09</v>
      </c>
      <c r="E42" s="13">
        <v>18.13</v>
      </c>
      <c r="F42" s="13">
        <v>19.43</v>
      </c>
      <c r="G42" s="13"/>
      <c r="H42" s="13">
        <v>24.15</v>
      </c>
    </row>
    <row r="43" spans="1:8" ht="12" customHeight="1" x14ac:dyDescent="0.2">
      <c r="A43" s="7" t="s">
        <v>121</v>
      </c>
      <c r="B43" s="35">
        <v>10.63</v>
      </c>
      <c r="C43" s="35">
        <v>9.93</v>
      </c>
      <c r="D43" s="35">
        <v>7.91</v>
      </c>
      <c r="E43" s="13">
        <v>15.9</v>
      </c>
      <c r="F43" s="13">
        <v>13.27</v>
      </c>
      <c r="G43" s="13"/>
      <c r="H43" s="13">
        <v>19.420000000000002</v>
      </c>
    </row>
    <row r="44" spans="1:8" ht="6.75" customHeight="1" x14ac:dyDescent="0.2">
      <c r="A44" s="14"/>
      <c r="B44" s="35"/>
      <c r="C44" s="35"/>
      <c r="D44" s="35"/>
      <c r="E44" s="13"/>
      <c r="F44" s="13"/>
      <c r="G44" s="13"/>
      <c r="H44" s="13"/>
    </row>
    <row r="45" spans="1:8" ht="12.75" customHeight="1" x14ac:dyDescent="0.2">
      <c r="A45" s="14" t="s">
        <v>122</v>
      </c>
      <c r="B45" s="35"/>
      <c r="C45" s="35"/>
      <c r="D45" s="35"/>
      <c r="E45" s="13"/>
      <c r="F45" s="13"/>
      <c r="G45" s="13"/>
      <c r="H45" s="13"/>
    </row>
    <row r="46" spans="1:8" ht="12" customHeight="1" x14ac:dyDescent="0.2">
      <c r="A46" s="7" t="s">
        <v>37</v>
      </c>
      <c r="B46" s="35">
        <v>13.22</v>
      </c>
      <c r="C46" s="35">
        <v>14.22</v>
      </c>
      <c r="D46" s="35">
        <v>17.48</v>
      </c>
      <c r="E46" s="13">
        <v>18.5</v>
      </c>
      <c r="F46" s="13">
        <v>17.97</v>
      </c>
      <c r="G46" s="13"/>
      <c r="H46" s="13">
        <v>25.04</v>
      </c>
    </row>
    <row r="47" spans="1:8" ht="12" customHeight="1" x14ac:dyDescent="0.2">
      <c r="A47" s="7" t="s">
        <v>70</v>
      </c>
      <c r="B47" s="35">
        <v>58.59</v>
      </c>
      <c r="C47" s="35">
        <v>59.36</v>
      </c>
      <c r="D47" s="35">
        <v>75.849999999999994</v>
      </c>
      <c r="E47" s="13">
        <v>44.67</v>
      </c>
      <c r="F47" s="13">
        <v>27.92</v>
      </c>
      <c r="G47" s="13"/>
      <c r="H47" s="13">
        <v>74.849999999999994</v>
      </c>
    </row>
    <row r="48" spans="1:8" ht="12" customHeight="1" x14ac:dyDescent="0.2">
      <c r="A48" s="7" t="s">
        <v>71</v>
      </c>
      <c r="B48" s="35">
        <v>35.22</v>
      </c>
      <c r="C48" s="35">
        <v>22.83</v>
      </c>
      <c r="D48" s="35">
        <v>29.68</v>
      </c>
      <c r="E48" s="13">
        <v>31.89</v>
      </c>
      <c r="F48" s="13">
        <v>49.16</v>
      </c>
      <c r="G48" s="13"/>
      <c r="H48" s="13">
        <v>51.56</v>
      </c>
    </row>
    <row r="49" spans="1:8" ht="12" customHeight="1" x14ac:dyDescent="0.2">
      <c r="A49" s="7" t="s">
        <v>131</v>
      </c>
      <c r="B49" s="35">
        <v>11.1</v>
      </c>
      <c r="C49" s="35">
        <v>14.58</v>
      </c>
      <c r="D49" s="35">
        <v>17.260000000000002</v>
      </c>
      <c r="E49" s="13">
        <v>17.66</v>
      </c>
      <c r="F49" s="13">
        <v>17.62</v>
      </c>
      <c r="G49" s="13"/>
      <c r="H49" s="13">
        <v>23.23</v>
      </c>
    </row>
    <row r="50" spans="1:8" ht="12" customHeight="1" x14ac:dyDescent="0.2">
      <c r="A50" s="7" t="s">
        <v>121</v>
      </c>
      <c r="B50" s="35">
        <v>9.34</v>
      </c>
      <c r="C50" s="35">
        <v>6.37</v>
      </c>
      <c r="D50" s="35">
        <v>8.9499999999999993</v>
      </c>
      <c r="E50" s="13">
        <v>16.46</v>
      </c>
      <c r="F50" s="13">
        <v>10.44</v>
      </c>
      <c r="G50" s="13"/>
      <c r="H50" s="13">
        <v>19.739999999999998</v>
      </c>
    </row>
    <row r="51" spans="1:8" ht="6.75" customHeight="1" x14ac:dyDescent="0.2">
      <c r="A51" s="14"/>
      <c r="B51" s="35"/>
      <c r="C51" s="35"/>
      <c r="D51" s="35"/>
      <c r="E51" s="13"/>
      <c r="F51" s="13"/>
      <c r="G51" s="13"/>
      <c r="H51" s="13"/>
    </row>
    <row r="52" spans="1:8" ht="12.75" customHeight="1" x14ac:dyDescent="0.2">
      <c r="A52" s="14" t="s">
        <v>140</v>
      </c>
      <c r="B52" s="35"/>
      <c r="C52" s="35"/>
      <c r="D52" s="35"/>
      <c r="E52" s="13"/>
      <c r="F52" s="13"/>
      <c r="G52" s="13"/>
      <c r="H52" s="13"/>
    </row>
    <row r="53" spans="1:8" ht="12" customHeight="1" x14ac:dyDescent="0.2">
      <c r="A53" s="7" t="s">
        <v>37</v>
      </c>
      <c r="B53" s="13">
        <v>14.49</v>
      </c>
      <c r="C53" s="13">
        <v>17.38</v>
      </c>
      <c r="D53" s="13">
        <v>20.010000000000002</v>
      </c>
      <c r="E53" s="13">
        <v>19.22</v>
      </c>
      <c r="F53" s="13">
        <v>22.86</v>
      </c>
      <c r="G53" s="13"/>
      <c r="H53" s="13">
        <v>26.53</v>
      </c>
    </row>
    <row r="54" spans="1:8" ht="12" customHeight="1" x14ac:dyDescent="0.2">
      <c r="A54" s="7" t="s">
        <v>70</v>
      </c>
      <c r="B54" s="13">
        <v>64.33</v>
      </c>
      <c r="C54" s="13">
        <v>73.52</v>
      </c>
      <c r="D54" s="13">
        <v>85.18</v>
      </c>
      <c r="E54" s="13">
        <v>55</v>
      </c>
      <c r="F54" s="13">
        <v>100</v>
      </c>
      <c r="G54" s="13"/>
      <c r="H54" s="13">
        <v>76.430000000000007</v>
      </c>
    </row>
    <row r="55" spans="1:8" ht="12" customHeight="1" x14ac:dyDescent="0.2">
      <c r="A55" s="7" t="s">
        <v>71</v>
      </c>
      <c r="B55" s="13">
        <v>20.29</v>
      </c>
      <c r="C55" s="13">
        <v>47.43</v>
      </c>
      <c r="D55" s="13">
        <v>45.9</v>
      </c>
      <c r="E55" s="13">
        <v>31.84</v>
      </c>
      <c r="F55" s="13">
        <v>42.95</v>
      </c>
      <c r="G55" s="13"/>
      <c r="H55" s="13">
        <v>50.22</v>
      </c>
    </row>
    <row r="56" spans="1:8" ht="12" customHeight="1" x14ac:dyDescent="0.2">
      <c r="A56" s="7" t="s">
        <v>131</v>
      </c>
      <c r="B56" s="13">
        <v>12.96</v>
      </c>
      <c r="C56" s="13">
        <v>14.73</v>
      </c>
      <c r="D56" s="13">
        <v>19.05</v>
      </c>
      <c r="E56" s="13">
        <v>18.690000000000001</v>
      </c>
      <c r="F56" s="13">
        <v>21.52</v>
      </c>
      <c r="G56" s="13"/>
      <c r="H56" s="13">
        <v>25.2</v>
      </c>
    </row>
    <row r="57" spans="1:8" ht="12" customHeight="1" x14ac:dyDescent="0.2">
      <c r="A57" s="7" t="s">
        <v>121</v>
      </c>
      <c r="B57" s="13">
        <v>12.75</v>
      </c>
      <c r="C57" s="13">
        <v>15.83</v>
      </c>
      <c r="D57" s="13">
        <v>5.93</v>
      </c>
      <c r="E57" s="13">
        <v>15.11</v>
      </c>
      <c r="F57" s="13">
        <v>16.8</v>
      </c>
      <c r="G57" s="13"/>
      <c r="H57" s="13">
        <v>19</v>
      </c>
    </row>
    <row r="58" spans="1:8" ht="8.25" customHeight="1" x14ac:dyDescent="0.2">
      <c r="A58" s="19"/>
      <c r="B58" s="20"/>
      <c r="C58" s="20"/>
      <c r="D58" s="20"/>
      <c r="E58" s="20"/>
      <c r="F58" s="20"/>
      <c r="G58" s="20"/>
      <c r="H58" s="20"/>
    </row>
    <row r="59" spans="1:8" ht="12.75" customHeight="1" x14ac:dyDescent="0.2">
      <c r="A59" s="22" t="s">
        <v>470</v>
      </c>
      <c r="B59" s="23"/>
      <c r="C59" s="23"/>
      <c r="D59" s="23"/>
      <c r="E59" s="23"/>
      <c r="F59" s="23"/>
      <c r="G59" s="23"/>
      <c r="H59" s="23"/>
    </row>
    <row r="60" spans="1:8" x14ac:dyDescent="0.2">
      <c r="A60" s="26" t="s">
        <v>501</v>
      </c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0" tint="-0.249977111117893"/>
  </sheetPr>
  <dimension ref="A1:HR31"/>
  <sheetViews>
    <sheetView zoomScaleNormal="100" workbookViewId="0"/>
  </sheetViews>
  <sheetFormatPr baseColWidth="10" defaultRowHeight="12.75" x14ac:dyDescent="0.2"/>
  <cols>
    <col min="1" max="1" width="47.7109375" style="5" customWidth="1"/>
    <col min="2" max="6" width="6.7109375" style="5" customWidth="1"/>
    <col min="7" max="7" width="2.7109375" style="5" customWidth="1"/>
    <col min="8" max="8" width="7.7109375" style="5" customWidth="1"/>
    <col min="9" max="16384" width="11.42578125" style="5"/>
  </cols>
  <sheetData>
    <row r="1" spans="1:226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J1" s="203" t="s">
        <v>526</v>
      </c>
    </row>
    <row r="2" spans="1:226" ht="14.1" customHeight="1" x14ac:dyDescent="0.2">
      <c r="A2" s="4"/>
      <c r="B2" s="4"/>
      <c r="C2" s="4"/>
      <c r="D2" s="4"/>
      <c r="E2" s="4"/>
      <c r="F2" s="4"/>
      <c r="G2" s="4"/>
      <c r="H2" s="4"/>
    </row>
    <row r="3" spans="1:226" ht="14.1" customHeight="1" x14ac:dyDescent="0.2">
      <c r="A3" s="36" t="s">
        <v>512</v>
      </c>
      <c r="B3" s="4"/>
      <c r="C3" s="4"/>
      <c r="D3" s="4"/>
      <c r="E3" s="4"/>
      <c r="F3" s="4"/>
      <c r="G3" s="4"/>
      <c r="H3" s="4"/>
    </row>
    <row r="4" spans="1:226" ht="14.1" customHeight="1" x14ac:dyDescent="0.2">
      <c r="A4" s="36"/>
      <c r="B4" s="4"/>
      <c r="C4" s="4"/>
      <c r="D4" s="4"/>
      <c r="E4" s="4"/>
      <c r="F4" s="4"/>
      <c r="G4" s="4"/>
      <c r="H4" s="4"/>
    </row>
    <row r="5" spans="1:226" ht="14.1" customHeight="1" x14ac:dyDescent="0.2">
      <c r="A5" s="30" t="s">
        <v>219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 t="s">
        <v>219</v>
      </c>
      <c r="DO5" s="30" t="s">
        <v>219</v>
      </c>
      <c r="DP5" s="30" t="s">
        <v>219</v>
      </c>
      <c r="DQ5" s="30" t="s">
        <v>219</v>
      </c>
      <c r="DR5" s="30" t="s">
        <v>219</v>
      </c>
      <c r="DS5" s="30" t="s">
        <v>219</v>
      </c>
      <c r="DT5" s="30" t="s">
        <v>219</v>
      </c>
      <c r="DU5" s="30" t="s">
        <v>219</v>
      </c>
      <c r="DV5" s="30" t="s">
        <v>219</v>
      </c>
      <c r="DW5" s="30" t="s">
        <v>219</v>
      </c>
      <c r="DX5" s="30" t="s">
        <v>219</v>
      </c>
      <c r="DY5" s="30" t="s">
        <v>219</v>
      </c>
      <c r="DZ5" s="30" t="s">
        <v>219</v>
      </c>
      <c r="EA5" s="30" t="s">
        <v>219</v>
      </c>
      <c r="EB5" s="30" t="s">
        <v>219</v>
      </c>
      <c r="EC5" s="30" t="s">
        <v>219</v>
      </c>
      <c r="ED5" s="30" t="s">
        <v>219</v>
      </c>
      <c r="EE5" s="30" t="s">
        <v>219</v>
      </c>
      <c r="EF5" s="30" t="s">
        <v>219</v>
      </c>
      <c r="EG5" s="30" t="s">
        <v>219</v>
      </c>
      <c r="EH5" s="30" t="s">
        <v>219</v>
      </c>
      <c r="EI5" s="30" t="s">
        <v>219</v>
      </c>
      <c r="EJ5" s="30" t="s">
        <v>219</v>
      </c>
      <c r="EK5" s="30" t="s">
        <v>219</v>
      </c>
      <c r="EL5" s="30" t="s">
        <v>219</v>
      </c>
      <c r="EM5" s="30" t="s">
        <v>219</v>
      </c>
      <c r="EN5" s="30" t="s">
        <v>219</v>
      </c>
      <c r="EO5" s="30" t="s">
        <v>219</v>
      </c>
      <c r="EP5" s="30" t="s">
        <v>219</v>
      </c>
      <c r="EQ5" s="30" t="s">
        <v>219</v>
      </c>
      <c r="ER5" s="30" t="s">
        <v>219</v>
      </c>
      <c r="ES5" s="30" t="s">
        <v>219</v>
      </c>
      <c r="ET5" s="30" t="s">
        <v>219</v>
      </c>
      <c r="EU5" s="30" t="s">
        <v>219</v>
      </c>
      <c r="EV5" s="30" t="s">
        <v>219</v>
      </c>
      <c r="EW5" s="30" t="s">
        <v>219</v>
      </c>
      <c r="EX5" s="30" t="s">
        <v>219</v>
      </c>
      <c r="EY5" s="30" t="s">
        <v>219</v>
      </c>
      <c r="EZ5" s="30" t="s">
        <v>219</v>
      </c>
      <c r="FA5" s="30" t="s">
        <v>219</v>
      </c>
      <c r="FB5" s="30" t="s">
        <v>219</v>
      </c>
      <c r="FC5" s="30" t="s">
        <v>219</v>
      </c>
      <c r="FD5" s="30" t="s">
        <v>219</v>
      </c>
      <c r="FE5" s="30" t="s">
        <v>219</v>
      </c>
      <c r="FF5" s="30" t="s">
        <v>219</v>
      </c>
      <c r="FG5" s="30" t="s">
        <v>219</v>
      </c>
      <c r="FH5" s="30" t="s">
        <v>219</v>
      </c>
      <c r="FI5" s="30" t="s">
        <v>219</v>
      </c>
      <c r="FJ5" s="30" t="s">
        <v>219</v>
      </c>
      <c r="FK5" s="30" t="s">
        <v>219</v>
      </c>
      <c r="FL5" s="30" t="s">
        <v>219</v>
      </c>
      <c r="FM5" s="30" t="s">
        <v>219</v>
      </c>
      <c r="FN5" s="30" t="s">
        <v>219</v>
      </c>
      <c r="FO5" s="30" t="s">
        <v>219</v>
      </c>
      <c r="FP5" s="30" t="s">
        <v>219</v>
      </c>
      <c r="FQ5" s="30" t="s">
        <v>219</v>
      </c>
      <c r="FR5" s="30" t="s">
        <v>219</v>
      </c>
      <c r="FS5" s="30" t="s">
        <v>219</v>
      </c>
      <c r="FT5" s="30" t="s">
        <v>219</v>
      </c>
      <c r="FU5" s="30" t="s">
        <v>219</v>
      </c>
      <c r="FV5" s="30" t="s">
        <v>219</v>
      </c>
      <c r="FW5" s="30" t="s">
        <v>219</v>
      </c>
      <c r="FX5" s="30" t="s">
        <v>219</v>
      </c>
      <c r="FY5" s="30" t="s">
        <v>219</v>
      </c>
      <c r="FZ5" s="30" t="s">
        <v>219</v>
      </c>
      <c r="GA5" s="30" t="s">
        <v>219</v>
      </c>
      <c r="GB5" s="30" t="s">
        <v>219</v>
      </c>
      <c r="GC5" s="30" t="s">
        <v>219</v>
      </c>
      <c r="GD5" s="30" t="s">
        <v>219</v>
      </c>
      <c r="GE5" s="30" t="s">
        <v>219</v>
      </c>
      <c r="GF5" s="30" t="s">
        <v>219</v>
      </c>
      <c r="GG5" s="30" t="s">
        <v>219</v>
      </c>
      <c r="GH5" s="30" t="s">
        <v>219</v>
      </c>
      <c r="GI5" s="30" t="s">
        <v>219</v>
      </c>
      <c r="GJ5" s="30" t="s">
        <v>219</v>
      </c>
      <c r="GK5" s="30" t="s">
        <v>219</v>
      </c>
      <c r="GL5" s="30" t="s">
        <v>219</v>
      </c>
      <c r="GM5" s="30" t="s">
        <v>219</v>
      </c>
      <c r="GN5" s="30" t="s">
        <v>219</v>
      </c>
      <c r="GO5" s="30" t="s">
        <v>219</v>
      </c>
      <c r="GP5" s="30" t="s">
        <v>219</v>
      </c>
      <c r="GQ5" s="30" t="s">
        <v>219</v>
      </c>
      <c r="GR5" s="30" t="s">
        <v>219</v>
      </c>
      <c r="GS5" s="30" t="s">
        <v>219</v>
      </c>
      <c r="GT5" s="30" t="s">
        <v>219</v>
      </c>
      <c r="GU5" s="30" t="s">
        <v>219</v>
      </c>
      <c r="GV5" s="30" t="s">
        <v>219</v>
      </c>
      <c r="GW5" s="30" t="s">
        <v>219</v>
      </c>
      <c r="GX5" s="30" t="s">
        <v>219</v>
      </c>
      <c r="GY5" s="30" t="s">
        <v>219</v>
      </c>
      <c r="GZ5" s="30" t="s">
        <v>219</v>
      </c>
      <c r="HA5" s="30" t="s">
        <v>219</v>
      </c>
      <c r="HB5" s="30" t="s">
        <v>219</v>
      </c>
      <c r="HC5" s="30" t="s">
        <v>219</v>
      </c>
      <c r="HD5" s="30" t="s">
        <v>219</v>
      </c>
      <c r="HE5" s="30" t="s">
        <v>219</v>
      </c>
      <c r="HF5" s="30" t="s">
        <v>219</v>
      </c>
      <c r="HG5" s="30" t="s">
        <v>219</v>
      </c>
      <c r="HH5" s="30" t="s">
        <v>219</v>
      </c>
      <c r="HI5" s="30" t="s">
        <v>219</v>
      </c>
      <c r="HJ5" s="30" t="s">
        <v>219</v>
      </c>
      <c r="HK5" s="30" t="s">
        <v>219</v>
      </c>
      <c r="HL5" s="30" t="s">
        <v>219</v>
      </c>
      <c r="HM5" s="30" t="s">
        <v>219</v>
      </c>
      <c r="HN5" s="30" t="s">
        <v>219</v>
      </c>
      <c r="HO5" s="30" t="s">
        <v>219</v>
      </c>
      <c r="HP5" s="30" t="s">
        <v>219</v>
      </c>
      <c r="HQ5" s="30" t="s">
        <v>219</v>
      </c>
      <c r="HR5" s="30" t="s">
        <v>219</v>
      </c>
    </row>
    <row r="6" spans="1:226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</row>
    <row r="7" spans="1:226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</row>
    <row r="8" spans="1:226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</row>
    <row r="9" spans="1:226" ht="14.1" customHeight="1" x14ac:dyDescent="0.2">
      <c r="A9" s="7"/>
      <c r="B9" s="13"/>
      <c r="C9" s="13"/>
      <c r="D9" s="13"/>
      <c r="E9" s="13"/>
      <c r="F9" s="13"/>
      <c r="G9" s="13"/>
      <c r="H9" s="13"/>
    </row>
    <row r="10" spans="1:226" ht="14.1" customHeight="1" x14ac:dyDescent="0.2">
      <c r="A10" s="14" t="s">
        <v>38</v>
      </c>
      <c r="B10" s="13">
        <v>141.54228750000001</v>
      </c>
      <c r="C10" s="13">
        <v>137.47617500000001</v>
      </c>
      <c r="D10" s="13">
        <v>134.13709000000003</v>
      </c>
      <c r="E10" s="13">
        <v>126.38205249999999</v>
      </c>
      <c r="F10" s="13">
        <v>124.51367749999999</v>
      </c>
      <c r="G10" s="13"/>
      <c r="H10" s="13">
        <v>17139</v>
      </c>
    </row>
    <row r="11" spans="1:226" ht="14.1" customHeight="1" x14ac:dyDescent="0.2">
      <c r="A11" s="7" t="s">
        <v>255</v>
      </c>
      <c r="B11" s="13">
        <v>5.8788050000000007</v>
      </c>
      <c r="C11" s="13">
        <v>6.0622049999999987</v>
      </c>
      <c r="D11" s="13">
        <v>6.5989849999999999</v>
      </c>
      <c r="E11" s="13">
        <v>6.9744324999999998</v>
      </c>
      <c r="F11" s="13">
        <v>8.7464300000000001</v>
      </c>
      <c r="G11" s="13"/>
      <c r="H11" s="13">
        <v>736.6</v>
      </c>
    </row>
    <row r="12" spans="1:226" ht="14.1" customHeight="1" x14ac:dyDescent="0.2">
      <c r="A12" s="7" t="s">
        <v>432</v>
      </c>
      <c r="B12" s="13"/>
      <c r="C12" s="13"/>
      <c r="D12" s="13"/>
      <c r="E12" s="13"/>
      <c r="F12" s="13"/>
      <c r="G12" s="13"/>
      <c r="H12" s="13"/>
    </row>
    <row r="13" spans="1:226" ht="9.9499999999999993" customHeight="1" x14ac:dyDescent="0.2">
      <c r="A13" s="7" t="s">
        <v>433</v>
      </c>
      <c r="B13" s="13"/>
      <c r="C13" s="13"/>
      <c r="D13" s="13"/>
      <c r="E13" s="13"/>
      <c r="F13" s="13"/>
      <c r="G13" s="13"/>
      <c r="H13" s="13"/>
    </row>
    <row r="14" spans="1:226" ht="9.9499999999999993" customHeight="1" x14ac:dyDescent="0.2">
      <c r="A14" s="7" t="s">
        <v>434</v>
      </c>
      <c r="B14" s="13">
        <v>2.28132</v>
      </c>
      <c r="C14" s="13">
        <v>1.1885299999999996</v>
      </c>
      <c r="D14" s="13">
        <v>1.527315</v>
      </c>
      <c r="E14" s="13">
        <v>1.8749200000000004</v>
      </c>
      <c r="F14" s="13">
        <v>2.3370225000000002</v>
      </c>
      <c r="G14" s="13"/>
      <c r="H14" s="13">
        <v>236.8</v>
      </c>
    </row>
    <row r="15" spans="1:226" ht="14.1" customHeight="1" x14ac:dyDescent="0.2">
      <c r="A15" s="7" t="s">
        <v>256</v>
      </c>
      <c r="B15" s="13">
        <v>33.022175000000004</v>
      </c>
      <c r="C15" s="13">
        <v>33.748142499999993</v>
      </c>
      <c r="D15" s="13">
        <v>31.052272500000001</v>
      </c>
      <c r="E15" s="13">
        <v>28.2976925</v>
      </c>
      <c r="F15" s="13">
        <v>30.720144999999999</v>
      </c>
      <c r="G15" s="13"/>
      <c r="H15" s="13">
        <v>2118.6999999999998</v>
      </c>
    </row>
    <row r="16" spans="1:226" ht="14.1" customHeight="1" x14ac:dyDescent="0.2">
      <c r="A16" s="7" t="s">
        <v>257</v>
      </c>
      <c r="B16" s="13">
        <v>15.1536875</v>
      </c>
      <c r="C16" s="13">
        <v>14.030275000000001</v>
      </c>
      <c r="D16" s="13">
        <v>13.384105</v>
      </c>
      <c r="E16" s="13">
        <v>11.695049999999998</v>
      </c>
      <c r="F16" s="13">
        <v>7.8144724999999999</v>
      </c>
      <c r="G16" s="13"/>
      <c r="H16" s="13">
        <v>1029.5</v>
      </c>
    </row>
    <row r="17" spans="1:8" ht="14.1" customHeight="1" x14ac:dyDescent="0.2">
      <c r="A17" s="7" t="s">
        <v>435</v>
      </c>
      <c r="B17" s="13"/>
      <c r="C17" s="13"/>
      <c r="D17" s="13"/>
      <c r="E17" s="13"/>
      <c r="F17" s="13"/>
      <c r="G17" s="13"/>
      <c r="H17" s="13"/>
    </row>
    <row r="18" spans="1:8" ht="9.9499999999999993" customHeight="1" x14ac:dyDescent="0.2">
      <c r="A18" s="7" t="s">
        <v>365</v>
      </c>
      <c r="B18" s="13">
        <v>33.222692500000008</v>
      </c>
      <c r="C18" s="13">
        <v>31.966384999999999</v>
      </c>
      <c r="D18" s="13">
        <v>29.541235</v>
      </c>
      <c r="E18" s="13">
        <v>27.813587499999997</v>
      </c>
      <c r="F18" s="13">
        <v>27.803582499999997</v>
      </c>
      <c r="G18" s="13"/>
      <c r="H18" s="13">
        <v>5010.8</v>
      </c>
    </row>
    <row r="19" spans="1:8" ht="14.1" customHeight="1" x14ac:dyDescent="0.2">
      <c r="A19" s="7" t="s">
        <v>258</v>
      </c>
      <c r="B19" s="13">
        <v>1.3934700000000002</v>
      </c>
      <c r="C19" s="13">
        <v>1.7761575000000001</v>
      </c>
      <c r="D19" s="13">
        <v>2.6436275</v>
      </c>
      <c r="E19" s="13">
        <v>2.052155</v>
      </c>
      <c r="F19" s="13">
        <v>1.3415349999999999</v>
      </c>
      <c r="G19" s="13"/>
      <c r="H19" s="13">
        <v>522.9</v>
      </c>
    </row>
    <row r="20" spans="1:8" ht="14.1" customHeight="1" x14ac:dyDescent="0.2">
      <c r="A20" s="7" t="s">
        <v>259</v>
      </c>
      <c r="B20" s="13">
        <v>2.3870974999999999</v>
      </c>
      <c r="C20" s="13">
        <v>2.7951025</v>
      </c>
      <c r="D20" s="13">
        <v>2.2644199999999999</v>
      </c>
      <c r="E20" s="13">
        <v>2.0284499999999999</v>
      </c>
      <c r="F20" s="13">
        <v>2.2045599999999999</v>
      </c>
      <c r="G20" s="13"/>
      <c r="H20" s="13">
        <v>454.1</v>
      </c>
    </row>
    <row r="21" spans="1:8" ht="14.1" customHeight="1" x14ac:dyDescent="0.2">
      <c r="A21" s="7" t="s">
        <v>260</v>
      </c>
      <c r="B21" s="13">
        <v>9.0062500000000004E-2</v>
      </c>
      <c r="C21" s="13">
        <v>7.9375000000000001E-3</v>
      </c>
      <c r="D21" s="13">
        <v>0.31876749999999998</v>
      </c>
      <c r="E21" s="13">
        <v>0.55179499999999992</v>
      </c>
      <c r="F21" s="13">
        <v>0.5319299999999999</v>
      </c>
      <c r="G21" s="13"/>
      <c r="H21" s="13">
        <v>92.1</v>
      </c>
    </row>
    <row r="22" spans="1:8" ht="14.1" customHeight="1" x14ac:dyDescent="0.2">
      <c r="A22" s="133" t="s">
        <v>366</v>
      </c>
      <c r="B22" s="13"/>
      <c r="C22" s="13"/>
      <c r="D22" s="13"/>
      <c r="E22" s="13"/>
      <c r="F22" s="13"/>
      <c r="G22" s="13"/>
      <c r="H22" s="13"/>
    </row>
    <row r="23" spans="1:8" ht="9.9499999999999993" customHeight="1" x14ac:dyDescent="0.2">
      <c r="A23" s="7" t="s">
        <v>386</v>
      </c>
      <c r="B23" s="13">
        <v>11.4721925</v>
      </c>
      <c r="C23" s="13">
        <v>11.0981475</v>
      </c>
      <c r="D23" s="13">
        <v>11.011125</v>
      </c>
      <c r="E23" s="13">
        <v>9.8350950000000008</v>
      </c>
      <c r="F23" s="13">
        <v>9.2235250000000022</v>
      </c>
      <c r="G23" s="13"/>
      <c r="H23" s="13">
        <v>1719.4</v>
      </c>
    </row>
    <row r="24" spans="1:8" ht="14.1" customHeight="1" x14ac:dyDescent="0.2">
      <c r="A24" s="7" t="s">
        <v>367</v>
      </c>
      <c r="B24" s="13"/>
      <c r="C24" s="13"/>
      <c r="D24" s="13"/>
      <c r="E24" s="13"/>
      <c r="F24" s="13"/>
      <c r="G24" s="13"/>
      <c r="H24" s="13"/>
    </row>
    <row r="25" spans="1:8" ht="9.9499999999999993" customHeight="1" x14ac:dyDescent="0.2">
      <c r="A25" s="7" t="s">
        <v>368</v>
      </c>
      <c r="B25" s="13">
        <v>27.252427500000003</v>
      </c>
      <c r="C25" s="13">
        <v>24.8715975</v>
      </c>
      <c r="D25" s="13">
        <v>24.3160475</v>
      </c>
      <c r="E25" s="13">
        <v>25.352397499999999</v>
      </c>
      <c r="F25" s="13">
        <v>25.635357499999998</v>
      </c>
      <c r="G25" s="13"/>
      <c r="H25" s="13">
        <v>3806.6</v>
      </c>
    </row>
    <row r="26" spans="1:8" ht="14.1" customHeight="1" x14ac:dyDescent="0.2">
      <c r="A26" s="7" t="s">
        <v>437</v>
      </c>
      <c r="B26" s="13"/>
      <c r="C26" s="13"/>
      <c r="D26" s="13"/>
      <c r="E26" s="13"/>
      <c r="F26" s="13"/>
      <c r="G26" s="13"/>
      <c r="H26" s="13"/>
    </row>
    <row r="27" spans="1:8" ht="9.9499999999999993" customHeight="1" x14ac:dyDescent="0.2">
      <c r="A27" s="7" t="s">
        <v>438</v>
      </c>
      <c r="B27" s="13"/>
      <c r="C27" s="13"/>
      <c r="D27" s="13"/>
      <c r="E27" s="13"/>
      <c r="F27" s="13"/>
      <c r="G27" s="13"/>
      <c r="H27" s="13"/>
    </row>
    <row r="28" spans="1:8" ht="9.9499999999999993" customHeight="1" x14ac:dyDescent="0.2">
      <c r="A28" s="7" t="s">
        <v>436</v>
      </c>
      <c r="B28" s="13">
        <v>9.3883574999999979</v>
      </c>
      <c r="C28" s="13">
        <v>9.9316949999999995</v>
      </c>
      <c r="D28" s="13">
        <v>11.479190000000001</v>
      </c>
      <c r="E28" s="13">
        <v>9.9064775000000012</v>
      </c>
      <c r="F28" s="13">
        <v>8.1551175000000011</v>
      </c>
      <c r="G28" s="13"/>
      <c r="H28" s="13">
        <v>1411.6</v>
      </c>
    </row>
    <row r="29" spans="1:8" ht="14.1" customHeight="1" x14ac:dyDescent="0.2">
      <c r="A29" s="19"/>
      <c r="B29" s="20"/>
      <c r="C29" s="20"/>
      <c r="D29" s="20"/>
      <c r="E29" s="20"/>
      <c r="F29" s="20"/>
      <c r="G29" s="20"/>
      <c r="H29" s="13"/>
    </row>
    <row r="30" spans="1:8" ht="14.1" customHeight="1" x14ac:dyDescent="0.2">
      <c r="A30" s="22" t="s">
        <v>470</v>
      </c>
      <c r="B30" s="23"/>
      <c r="C30" s="23"/>
      <c r="D30" s="23"/>
      <c r="E30" s="23"/>
      <c r="F30" s="23"/>
      <c r="G30" s="23"/>
      <c r="H30" s="23"/>
    </row>
    <row r="31" spans="1:8" x14ac:dyDescent="0.2">
      <c r="A31" s="26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 tint="-0.249977111117893"/>
  </sheetPr>
  <dimension ref="A1:O49"/>
  <sheetViews>
    <sheetView zoomScaleNormal="100" workbookViewId="0"/>
  </sheetViews>
  <sheetFormatPr baseColWidth="10" defaultRowHeight="12.75" x14ac:dyDescent="0.2"/>
  <cols>
    <col min="1" max="1" width="37.85546875" style="5" customWidth="1"/>
    <col min="2" max="6" width="8" style="5" customWidth="1"/>
    <col min="7" max="7" width="2.7109375" style="5" customWidth="1"/>
    <col min="8" max="8" width="11.5703125" style="5" customWidth="1"/>
    <col min="9" max="16384" width="11.42578125" style="24"/>
  </cols>
  <sheetData>
    <row r="1" spans="1:15" ht="13.5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J1" s="203" t="s">
        <v>526</v>
      </c>
    </row>
    <row r="2" spans="1:15" ht="14.1" customHeight="1" x14ac:dyDescent="0.2">
      <c r="A2" s="4"/>
      <c r="B2" s="4"/>
      <c r="C2" s="4"/>
      <c r="D2" s="4"/>
      <c r="E2" s="4"/>
      <c r="F2" s="4"/>
      <c r="G2" s="4"/>
      <c r="H2" s="4"/>
      <c r="I2" s="3"/>
    </row>
    <row r="3" spans="1:15" ht="14.1" customHeight="1" x14ac:dyDescent="0.2">
      <c r="A3" s="36" t="s">
        <v>441</v>
      </c>
      <c r="B3" s="4"/>
      <c r="C3" s="4"/>
      <c r="D3" s="4"/>
      <c r="E3" s="4"/>
      <c r="F3" s="4"/>
      <c r="G3" s="4"/>
      <c r="H3" s="4"/>
      <c r="I3" s="3"/>
    </row>
    <row r="4" spans="1:15" ht="14.1" customHeight="1" x14ac:dyDescent="0.2">
      <c r="A4" s="4"/>
      <c r="B4" s="4"/>
      <c r="C4" s="4"/>
      <c r="D4" s="4"/>
      <c r="E4" s="4"/>
      <c r="F4" s="4"/>
      <c r="G4" s="4"/>
      <c r="H4" s="4"/>
      <c r="I4" s="3"/>
    </row>
    <row r="5" spans="1:15" ht="14.1" customHeight="1" x14ac:dyDescent="0.2">
      <c r="A5" s="36" t="s">
        <v>387</v>
      </c>
      <c r="B5" s="4"/>
      <c r="C5" s="4"/>
      <c r="D5" s="4"/>
      <c r="E5" s="4"/>
      <c r="F5" s="4"/>
      <c r="G5" s="4"/>
      <c r="H5" s="4"/>
      <c r="I5" s="3"/>
    </row>
    <row r="6" spans="1:15" ht="14.1" customHeight="1" x14ac:dyDescent="0.2">
      <c r="A6" s="6"/>
      <c r="B6" s="4"/>
      <c r="C6" s="4"/>
      <c r="D6" s="4"/>
      <c r="E6" s="4"/>
      <c r="F6" s="4"/>
      <c r="G6" s="4"/>
      <c r="H6" s="4"/>
      <c r="I6" s="3"/>
    </row>
    <row r="7" spans="1:15" ht="14.1" customHeight="1" x14ac:dyDescent="0.2">
      <c r="A7" s="8"/>
      <c r="B7" s="9" t="s">
        <v>28</v>
      </c>
      <c r="C7" s="9"/>
      <c r="D7" s="9"/>
      <c r="E7" s="9"/>
      <c r="F7" s="9"/>
      <c r="G7" s="9"/>
      <c r="H7" s="9" t="s">
        <v>29</v>
      </c>
      <c r="I7" s="3"/>
    </row>
    <row r="8" spans="1:15" ht="14.1" customHeight="1" x14ac:dyDescent="0.2">
      <c r="A8" s="1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2"/>
      <c r="H8" s="11">
        <v>2013</v>
      </c>
      <c r="I8" s="3"/>
    </row>
    <row r="9" spans="1:15" ht="14.1" customHeight="1" x14ac:dyDescent="0.2">
      <c r="A9" s="7"/>
      <c r="B9" s="13"/>
      <c r="C9" s="13"/>
      <c r="D9" s="13"/>
      <c r="E9" s="13"/>
      <c r="F9" s="13"/>
      <c r="G9" s="13"/>
      <c r="H9" s="13"/>
      <c r="I9" s="3"/>
    </row>
    <row r="10" spans="1:15" ht="14.1" customHeight="1" x14ac:dyDescent="0.2">
      <c r="A10" s="7" t="s">
        <v>159</v>
      </c>
      <c r="B10" s="13">
        <v>19.8</v>
      </c>
      <c r="C10" s="13">
        <v>21.9813333333333</v>
      </c>
      <c r="D10" s="13">
        <v>23.2</v>
      </c>
      <c r="E10" s="13">
        <v>26.4</v>
      </c>
      <c r="F10" s="13">
        <v>27.44383333333333</v>
      </c>
      <c r="G10" s="13"/>
      <c r="H10" s="13">
        <v>4845.302083333333</v>
      </c>
      <c r="I10" s="129"/>
      <c r="J10" s="163"/>
    </row>
    <row r="11" spans="1:15" ht="14.1" customHeight="1" x14ac:dyDescent="0.2">
      <c r="A11" s="7" t="s">
        <v>162</v>
      </c>
      <c r="B11" s="35">
        <v>96.703296703296715</v>
      </c>
      <c r="C11" s="35">
        <v>96.940830576993619</v>
      </c>
      <c r="D11" s="35">
        <v>83.228699551569505</v>
      </c>
      <c r="E11" s="35">
        <v>80.610687022900763</v>
      </c>
      <c r="F11" s="35">
        <v>87.961004273504258</v>
      </c>
      <c r="G11" s="35"/>
      <c r="H11" s="35">
        <v>80.072748180434758</v>
      </c>
      <c r="I11" s="129"/>
      <c r="J11" s="163"/>
      <c r="K11" s="163"/>
      <c r="L11" s="163"/>
      <c r="M11" s="163"/>
      <c r="N11" s="163"/>
      <c r="O11" s="163"/>
    </row>
    <row r="12" spans="1:15" ht="14.1" customHeight="1" x14ac:dyDescent="0.2">
      <c r="A12" s="7" t="s">
        <v>61</v>
      </c>
      <c r="B12" s="28">
        <v>14108.333333333332</v>
      </c>
      <c r="C12" s="28">
        <v>15838</v>
      </c>
      <c r="D12" s="28">
        <v>14666.583333333336</v>
      </c>
      <c r="E12" s="28">
        <v>15892</v>
      </c>
      <c r="F12" s="28">
        <v>15944</v>
      </c>
      <c r="G12" s="45"/>
      <c r="H12" s="28">
        <v>2865153</v>
      </c>
      <c r="I12" s="28"/>
    </row>
    <row r="13" spans="1:15" ht="14.1" customHeight="1" x14ac:dyDescent="0.2">
      <c r="A13" s="19"/>
      <c r="B13" s="20"/>
      <c r="C13" s="20"/>
      <c r="D13" s="20"/>
      <c r="E13" s="20"/>
      <c r="F13" s="20"/>
      <c r="G13" s="20"/>
      <c r="H13" s="20"/>
    </row>
    <row r="14" spans="1:15" ht="14.1" customHeight="1" x14ac:dyDescent="0.2">
      <c r="A14" s="22" t="s">
        <v>472</v>
      </c>
      <c r="B14" s="23"/>
      <c r="C14" s="23"/>
      <c r="D14" s="23"/>
      <c r="E14" s="23"/>
      <c r="F14" s="23"/>
      <c r="G14" s="23"/>
      <c r="H14" s="23"/>
    </row>
    <row r="24" spans="1:12" ht="14.1" customHeight="1" x14ac:dyDescent="0.2">
      <c r="A24" s="36" t="s">
        <v>388</v>
      </c>
      <c r="B24" s="4"/>
      <c r="C24" s="4"/>
      <c r="D24" s="4"/>
      <c r="E24" s="4"/>
      <c r="F24" s="4"/>
      <c r="G24" s="4"/>
      <c r="H24" s="4"/>
    </row>
    <row r="25" spans="1:12" ht="14.1" customHeight="1" x14ac:dyDescent="0.2">
      <c r="A25" s="6"/>
      <c r="B25" s="4"/>
      <c r="C25" s="4"/>
      <c r="D25" s="4"/>
      <c r="E25" s="4"/>
      <c r="F25" s="4"/>
      <c r="G25" s="4"/>
      <c r="H25" s="4"/>
    </row>
    <row r="26" spans="1:12" ht="14.1" customHeight="1" x14ac:dyDescent="0.2">
      <c r="A26" s="8"/>
      <c r="B26" s="9" t="s">
        <v>28</v>
      </c>
      <c r="C26" s="9"/>
      <c r="D26" s="9"/>
      <c r="E26" s="9"/>
      <c r="F26" s="9"/>
      <c r="G26" s="9"/>
      <c r="H26" s="9" t="s">
        <v>29</v>
      </c>
    </row>
    <row r="27" spans="1:12" ht="14.1" customHeight="1" x14ac:dyDescent="0.2">
      <c r="A27" s="10"/>
      <c r="B27" s="11">
        <v>2009</v>
      </c>
      <c r="C27" s="11">
        <v>2010</v>
      </c>
      <c r="D27" s="11">
        <v>2011</v>
      </c>
      <c r="E27" s="11">
        <v>2012</v>
      </c>
      <c r="F27" s="11">
        <v>2013</v>
      </c>
      <c r="G27" s="12"/>
      <c r="H27" s="11">
        <v>2013</v>
      </c>
    </row>
    <row r="28" spans="1:12" ht="14.1" customHeight="1" x14ac:dyDescent="0.2">
      <c r="A28" s="7"/>
      <c r="B28" s="13"/>
      <c r="C28" s="13"/>
      <c r="D28" s="13"/>
      <c r="E28" s="13"/>
      <c r="F28" s="13"/>
      <c r="G28" s="13"/>
      <c r="H28" s="13"/>
    </row>
    <row r="29" spans="1:12" ht="14.1" customHeight="1" x14ac:dyDescent="0.2">
      <c r="A29" s="14" t="s">
        <v>94</v>
      </c>
      <c r="B29" s="15">
        <v>19834</v>
      </c>
      <c r="C29" s="15">
        <v>21936</v>
      </c>
      <c r="D29" s="15">
        <v>23198.333333333332</v>
      </c>
      <c r="E29" s="15">
        <v>26417.166666666668</v>
      </c>
      <c r="F29" s="15">
        <f>SUM(F40:F44)</f>
        <v>27443.833333333332</v>
      </c>
      <c r="G29" s="46"/>
      <c r="H29" s="15">
        <f>SUM(H40:H44)</f>
        <v>4845302.083333334</v>
      </c>
      <c r="I29" s="130"/>
    </row>
    <row r="30" spans="1:12" ht="14.1" customHeight="1" x14ac:dyDescent="0.2">
      <c r="A30" s="7"/>
      <c r="B30" s="28"/>
      <c r="C30" s="28"/>
      <c r="D30" s="45"/>
      <c r="E30" s="45"/>
      <c r="F30" s="45"/>
      <c r="G30" s="45"/>
      <c r="H30" s="45"/>
      <c r="I30" s="130"/>
    </row>
    <row r="31" spans="1:12" ht="14.1" customHeight="1" x14ac:dyDescent="0.2">
      <c r="A31" s="14" t="s">
        <v>215</v>
      </c>
      <c r="B31" s="28"/>
      <c r="C31" s="28"/>
      <c r="D31" s="45"/>
      <c r="E31" s="45"/>
      <c r="F31" s="45"/>
      <c r="G31" s="45"/>
      <c r="H31" s="45"/>
      <c r="I31" s="130"/>
      <c r="K31" s="7"/>
      <c r="L31" s="58"/>
    </row>
    <row r="32" spans="1:12" ht="14.1" customHeight="1" x14ac:dyDescent="0.2">
      <c r="A32" s="7" t="s">
        <v>95</v>
      </c>
      <c r="B32" s="28">
        <v>2552</v>
      </c>
      <c r="C32" s="28">
        <v>2527</v>
      </c>
      <c r="D32" s="28">
        <v>2484.6666666666665</v>
      </c>
      <c r="E32" s="28">
        <v>2585.0833333333335</v>
      </c>
      <c r="F32" s="28">
        <f>SUM(F33:F34)</f>
        <v>2257.666666666667</v>
      </c>
      <c r="G32" s="45"/>
      <c r="H32" s="28">
        <v>446093</v>
      </c>
      <c r="I32" s="130"/>
      <c r="K32" s="7"/>
      <c r="L32" s="58"/>
    </row>
    <row r="33" spans="1:12" ht="14.1" customHeight="1" x14ac:dyDescent="0.2">
      <c r="A33" s="7" t="s">
        <v>96</v>
      </c>
      <c r="B33" s="28">
        <v>1559</v>
      </c>
      <c r="C33" s="28">
        <v>1444</v>
      </c>
      <c r="D33" s="28">
        <v>1377.75</v>
      </c>
      <c r="E33" s="28">
        <v>1413.25</v>
      </c>
      <c r="F33" s="28">
        <v>1221.25</v>
      </c>
      <c r="G33" s="45"/>
      <c r="H33" s="28">
        <v>234909</v>
      </c>
      <c r="I33" s="130"/>
    </row>
    <row r="34" spans="1:12" ht="14.1" customHeight="1" x14ac:dyDescent="0.2">
      <c r="A34" s="7" t="s">
        <v>97</v>
      </c>
      <c r="B34" s="28">
        <v>993</v>
      </c>
      <c r="C34" s="28">
        <v>1083</v>
      </c>
      <c r="D34" s="28">
        <v>1106.9166666666667</v>
      </c>
      <c r="E34" s="28">
        <v>1171.8333333333333</v>
      </c>
      <c r="F34" s="28">
        <v>1036.4166666666667</v>
      </c>
      <c r="G34" s="45"/>
      <c r="H34" s="28">
        <v>211183</v>
      </c>
      <c r="I34" s="130"/>
      <c r="K34" s="7"/>
    </row>
    <row r="35" spans="1:12" ht="14.1" customHeight="1" x14ac:dyDescent="0.2">
      <c r="A35" s="7" t="s">
        <v>179</v>
      </c>
      <c r="B35" s="28">
        <v>17282</v>
      </c>
      <c r="C35" s="28">
        <v>19409</v>
      </c>
      <c r="D35" s="28">
        <v>20713.666666666668</v>
      </c>
      <c r="E35" s="28">
        <v>23832.083333333336</v>
      </c>
      <c r="F35" s="28">
        <f>SUM(F36:F37)</f>
        <v>25186.166666666664</v>
      </c>
      <c r="G35" s="45"/>
      <c r="H35" s="28">
        <v>4399209</v>
      </c>
      <c r="I35" s="130"/>
      <c r="K35" s="7"/>
      <c r="L35" s="58"/>
    </row>
    <row r="36" spans="1:12" ht="14.1" customHeight="1" x14ac:dyDescent="0.2">
      <c r="A36" s="7" t="s">
        <v>96</v>
      </c>
      <c r="B36" s="28">
        <v>8945</v>
      </c>
      <c r="C36" s="28">
        <v>9792</v>
      </c>
      <c r="D36" s="28">
        <v>10300.5</v>
      </c>
      <c r="E36" s="28">
        <v>12034.666666666666</v>
      </c>
      <c r="F36" s="28">
        <v>12445.166666666666</v>
      </c>
      <c r="G36" s="45"/>
      <c r="H36" s="28">
        <v>2140767</v>
      </c>
      <c r="I36" s="130"/>
      <c r="K36" s="7"/>
    </row>
    <row r="37" spans="1:12" ht="14.1" customHeight="1" x14ac:dyDescent="0.2">
      <c r="A37" s="7" t="s">
        <v>97</v>
      </c>
      <c r="B37" s="28">
        <v>8337</v>
      </c>
      <c r="C37" s="28">
        <v>9617</v>
      </c>
      <c r="D37" s="28">
        <v>10413.166666666666</v>
      </c>
      <c r="E37" s="28">
        <v>11797.416666666666</v>
      </c>
      <c r="F37" s="28">
        <v>12741</v>
      </c>
      <c r="G37" s="45"/>
      <c r="H37" s="28">
        <v>2258442</v>
      </c>
      <c r="I37" s="130"/>
      <c r="K37" s="7"/>
      <c r="L37" s="58"/>
    </row>
    <row r="38" spans="1:12" ht="14.1" customHeight="1" x14ac:dyDescent="0.2">
      <c r="A38" s="7"/>
      <c r="B38" s="28"/>
      <c r="C38" s="28"/>
      <c r="D38" s="45"/>
      <c r="E38" s="45"/>
      <c r="F38" s="45"/>
      <c r="G38" s="45"/>
      <c r="H38" s="45"/>
      <c r="I38" s="130"/>
    </row>
    <row r="39" spans="1:12" ht="14.1" customHeight="1" x14ac:dyDescent="0.2">
      <c r="A39" s="14" t="s">
        <v>216</v>
      </c>
      <c r="B39" s="28"/>
      <c r="C39" s="28"/>
      <c r="D39" s="45"/>
      <c r="E39" s="45"/>
      <c r="F39" s="45"/>
      <c r="G39" s="45"/>
      <c r="H39" s="28"/>
      <c r="I39" s="130"/>
    </row>
    <row r="40" spans="1:12" ht="14.1" customHeight="1" x14ac:dyDescent="0.2">
      <c r="A40" s="7" t="s">
        <v>111</v>
      </c>
      <c r="B40" s="28">
        <v>954</v>
      </c>
      <c r="C40" s="28">
        <v>1527</v>
      </c>
      <c r="D40" s="28">
        <v>1889.6666666666667</v>
      </c>
      <c r="E40" s="28">
        <v>2202.8333333333335</v>
      </c>
      <c r="F40" s="28">
        <v>2556.1666666666665</v>
      </c>
      <c r="G40" s="45"/>
      <c r="H40" s="28">
        <v>201527.83333333334</v>
      </c>
      <c r="I40" s="130"/>
    </row>
    <row r="41" spans="1:12" ht="14.1" customHeight="1" x14ac:dyDescent="0.2">
      <c r="A41" s="7" t="s">
        <v>112</v>
      </c>
      <c r="B41" s="28">
        <v>4919</v>
      </c>
      <c r="C41" s="28">
        <v>4741</v>
      </c>
      <c r="D41" s="28">
        <v>4595.5</v>
      </c>
      <c r="E41" s="28">
        <v>5304.416666666667</v>
      </c>
      <c r="F41" s="28">
        <v>5407.5</v>
      </c>
      <c r="G41" s="45"/>
      <c r="H41" s="28">
        <v>529611.33333333337</v>
      </c>
      <c r="I41" s="130"/>
    </row>
    <row r="42" spans="1:12" ht="14.1" customHeight="1" x14ac:dyDescent="0.2">
      <c r="A42" s="7" t="s">
        <v>113</v>
      </c>
      <c r="B42" s="28">
        <v>3498</v>
      </c>
      <c r="C42" s="28">
        <v>3591</v>
      </c>
      <c r="D42" s="28">
        <v>3408.0833333333335</v>
      </c>
      <c r="E42" s="28">
        <v>3738.9166666666665</v>
      </c>
      <c r="F42" s="28">
        <v>3342.6666666666665</v>
      </c>
      <c r="G42" s="45"/>
      <c r="H42" s="28">
        <v>704484</v>
      </c>
      <c r="I42" s="130"/>
    </row>
    <row r="43" spans="1:12" ht="14.1" customHeight="1" x14ac:dyDescent="0.2">
      <c r="A43" s="7" t="s">
        <v>114</v>
      </c>
      <c r="B43" s="28">
        <v>9695</v>
      </c>
      <c r="C43" s="28">
        <v>10938</v>
      </c>
      <c r="D43" s="28">
        <v>11802.5</v>
      </c>
      <c r="E43" s="28">
        <v>13505</v>
      </c>
      <c r="F43" s="28">
        <v>14579.583333333334</v>
      </c>
      <c r="G43" s="45"/>
      <c r="H43" s="28">
        <v>3032836.5</v>
      </c>
      <c r="I43" s="130"/>
    </row>
    <row r="44" spans="1:12" ht="14.1" customHeight="1" x14ac:dyDescent="0.2">
      <c r="A44" s="7" t="s">
        <v>47</v>
      </c>
      <c r="B44" s="28">
        <v>767</v>
      </c>
      <c r="C44" s="28">
        <v>1139</v>
      </c>
      <c r="D44" s="28">
        <v>1502.5833333333333</v>
      </c>
      <c r="E44" s="28">
        <v>1666</v>
      </c>
      <c r="F44" s="28">
        <v>1557.9166666666667</v>
      </c>
      <c r="G44" s="45"/>
      <c r="H44" s="28">
        <v>376842.41666666669</v>
      </c>
      <c r="I44" s="130"/>
    </row>
    <row r="45" spans="1:12" ht="14.1" customHeight="1" x14ac:dyDescent="0.2">
      <c r="A45" s="19"/>
      <c r="B45" s="20"/>
      <c r="C45" s="20"/>
      <c r="D45" s="20"/>
      <c r="E45" s="20"/>
      <c r="F45" s="20"/>
      <c r="G45" s="20"/>
      <c r="H45" s="20"/>
    </row>
    <row r="46" spans="1:12" ht="14.1" customHeight="1" x14ac:dyDescent="0.2">
      <c r="A46" s="22" t="s">
        <v>472</v>
      </c>
      <c r="B46" s="23"/>
      <c r="C46" s="23"/>
      <c r="D46" s="23"/>
      <c r="E46" s="23"/>
      <c r="F46" s="23"/>
      <c r="G46" s="23"/>
      <c r="H46" s="23"/>
    </row>
    <row r="47" spans="1:12" s="26" customFormat="1" ht="14.1" customHeight="1" x14ac:dyDescent="0.15"/>
    <row r="48" spans="1:12" x14ac:dyDescent="0.2">
      <c r="B48" s="24"/>
      <c r="C48" s="24"/>
      <c r="D48" s="24"/>
      <c r="E48" s="24"/>
      <c r="F48" s="24"/>
      <c r="G48" s="24"/>
      <c r="H48" s="24"/>
    </row>
    <row r="49" spans="2:8" x14ac:dyDescent="0.2">
      <c r="B49" s="24"/>
      <c r="C49" s="24"/>
      <c r="D49" s="24"/>
      <c r="E49" s="24"/>
      <c r="F49" s="24"/>
      <c r="G49" s="24"/>
      <c r="H49" s="24"/>
    </row>
  </sheetData>
  <phoneticPr fontId="2" type="noConversion"/>
  <hyperlinks>
    <hyperlink ref="J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 tint="-0.249977111117893"/>
  </sheetPr>
  <dimension ref="A1:N31"/>
  <sheetViews>
    <sheetView zoomScaleNormal="100" workbookViewId="0"/>
  </sheetViews>
  <sheetFormatPr baseColWidth="10" defaultRowHeight="12.75" x14ac:dyDescent="0.2"/>
  <cols>
    <col min="1" max="1" width="35.85546875" style="5" customWidth="1"/>
    <col min="2" max="6" width="8.7109375" style="5" customWidth="1"/>
    <col min="7" max="7" width="4" style="5" customWidth="1"/>
    <col min="8" max="8" width="8.7109375" style="5" customWidth="1"/>
    <col min="9" max="9" width="6.7109375" style="24" customWidth="1"/>
    <col min="10" max="16384" width="11.42578125" style="5"/>
  </cols>
  <sheetData>
    <row r="1" spans="1:14" ht="14.1" customHeight="1" thickBot="1" x14ac:dyDescent="0.25">
      <c r="A1" s="1" t="s">
        <v>450</v>
      </c>
      <c r="B1" s="2"/>
      <c r="C1" s="2"/>
      <c r="D1" s="2"/>
      <c r="E1" s="2"/>
      <c r="F1" s="2"/>
      <c r="G1" s="2"/>
      <c r="H1" s="2"/>
      <c r="I1" s="3"/>
      <c r="K1" s="203" t="s">
        <v>526</v>
      </c>
    </row>
    <row r="2" spans="1:14" ht="14.1" customHeight="1" x14ac:dyDescent="0.2">
      <c r="A2" s="4"/>
      <c r="B2" s="4"/>
      <c r="C2" s="4"/>
      <c r="D2" s="4"/>
      <c r="E2" s="4"/>
      <c r="F2" s="4"/>
      <c r="G2" s="4"/>
      <c r="H2" s="4"/>
      <c r="I2" s="3"/>
    </row>
    <row r="3" spans="1:14" ht="14.1" customHeight="1" x14ac:dyDescent="0.2">
      <c r="A3" s="36" t="s">
        <v>389</v>
      </c>
      <c r="B3" s="4"/>
      <c r="C3" s="4"/>
      <c r="D3" s="4"/>
      <c r="E3" s="4"/>
      <c r="F3" s="4"/>
      <c r="G3" s="4"/>
      <c r="H3" s="4"/>
      <c r="I3" s="3"/>
    </row>
    <row r="4" spans="1:14" ht="14.1" customHeight="1" x14ac:dyDescent="0.2">
      <c r="A4" s="6"/>
      <c r="B4" s="4"/>
      <c r="C4" s="4"/>
      <c r="D4" s="4"/>
      <c r="E4" s="4"/>
      <c r="F4" s="4"/>
      <c r="G4" s="4"/>
      <c r="H4" s="4"/>
      <c r="I4" s="3"/>
    </row>
    <row r="5" spans="1:14" ht="14.1" customHeight="1" x14ac:dyDescent="0.2">
      <c r="A5" s="8"/>
      <c r="B5" s="9" t="s">
        <v>28</v>
      </c>
      <c r="C5" s="9"/>
      <c r="D5" s="9"/>
      <c r="E5" s="9"/>
      <c r="F5" s="9"/>
      <c r="G5" s="9"/>
      <c r="H5" s="9" t="s">
        <v>29</v>
      </c>
      <c r="I5" s="3"/>
    </row>
    <row r="6" spans="1:14" ht="14.1" customHeight="1" x14ac:dyDescent="0.2">
      <c r="A6" s="10"/>
      <c r="B6" s="11">
        <v>2009</v>
      </c>
      <c r="C6" s="11">
        <v>2010</v>
      </c>
      <c r="D6" s="11">
        <v>2011</v>
      </c>
      <c r="E6" s="11">
        <v>2012</v>
      </c>
      <c r="F6" s="11">
        <v>2013</v>
      </c>
      <c r="G6" s="12"/>
      <c r="H6" s="11">
        <v>2013</v>
      </c>
      <c r="I6" s="3"/>
    </row>
    <row r="7" spans="1:14" ht="14.1" customHeight="1" x14ac:dyDescent="0.2">
      <c r="A7" s="7"/>
      <c r="B7" s="13"/>
      <c r="C7" s="13"/>
      <c r="D7" s="13"/>
      <c r="E7" s="13"/>
      <c r="F7" s="13"/>
      <c r="G7" s="13"/>
      <c r="H7" s="13"/>
      <c r="I7" s="3"/>
    </row>
    <row r="8" spans="1:14" ht="14.1" customHeight="1" x14ac:dyDescent="0.2">
      <c r="A8" s="14" t="s">
        <v>38</v>
      </c>
      <c r="B8" s="15">
        <v>94739</v>
      </c>
      <c r="C8" s="15">
        <v>102564</v>
      </c>
      <c r="D8" s="15">
        <v>103423</v>
      </c>
      <c r="E8" s="15">
        <v>105314</v>
      </c>
      <c r="F8" s="15">
        <v>111387</v>
      </c>
      <c r="G8" s="15"/>
      <c r="H8" s="15">
        <v>14792614</v>
      </c>
      <c r="I8" s="130"/>
      <c r="K8" s="146"/>
      <c r="M8" s="15"/>
    </row>
    <row r="9" spans="1:14" ht="14.1" customHeight="1" x14ac:dyDescent="0.2">
      <c r="A9" s="7"/>
      <c r="B9" s="15"/>
      <c r="C9" s="15"/>
      <c r="D9" s="15"/>
      <c r="E9" s="15"/>
      <c r="F9" s="15"/>
      <c r="G9" s="15"/>
      <c r="H9" s="15"/>
      <c r="I9" s="130"/>
      <c r="K9" s="146"/>
      <c r="M9" s="15"/>
    </row>
    <row r="10" spans="1:14" ht="14.1" customHeight="1" x14ac:dyDescent="0.2">
      <c r="A10" s="14" t="s">
        <v>218</v>
      </c>
      <c r="B10" s="15">
        <v>7598</v>
      </c>
      <c r="C10" s="15">
        <v>7622</v>
      </c>
      <c r="D10" s="15">
        <v>6938</v>
      </c>
      <c r="E10" s="15">
        <v>9343</v>
      </c>
      <c r="F10" s="15">
        <v>6704</v>
      </c>
      <c r="G10" s="15"/>
      <c r="H10" s="15">
        <v>1134949</v>
      </c>
      <c r="I10" s="130"/>
      <c r="K10" s="146"/>
      <c r="M10" s="15"/>
    </row>
    <row r="11" spans="1:14" ht="14.1" customHeight="1" x14ac:dyDescent="0.2">
      <c r="A11" s="7" t="s">
        <v>412</v>
      </c>
      <c r="B11" s="15">
        <v>3606</v>
      </c>
      <c r="C11" s="15">
        <v>5695</v>
      </c>
      <c r="D11" s="15">
        <v>5293</v>
      </c>
      <c r="E11" s="15">
        <v>6708</v>
      </c>
      <c r="F11" s="15">
        <v>4315</v>
      </c>
      <c r="G11" s="15"/>
      <c r="H11" s="15">
        <v>728986</v>
      </c>
      <c r="I11" s="130"/>
      <c r="K11" s="146"/>
      <c r="M11" s="50"/>
    </row>
    <row r="12" spans="1:14" ht="14.1" customHeight="1" x14ac:dyDescent="0.2">
      <c r="A12" s="7" t="s">
        <v>413</v>
      </c>
      <c r="B12" s="15">
        <v>3992</v>
      </c>
      <c r="C12" s="15">
        <v>1927</v>
      </c>
      <c r="D12" s="15">
        <v>1645</v>
      </c>
      <c r="E12" s="15">
        <v>2635</v>
      </c>
      <c r="F12" s="15">
        <v>2389</v>
      </c>
      <c r="G12" s="15"/>
      <c r="H12" s="15">
        <v>405963</v>
      </c>
      <c r="I12" s="130"/>
      <c r="K12" s="146"/>
      <c r="L12" s="50"/>
      <c r="M12" s="15"/>
      <c r="N12" s="50"/>
    </row>
    <row r="13" spans="1:14" ht="14.1" customHeight="1" x14ac:dyDescent="0.2">
      <c r="A13" s="7"/>
      <c r="B13" s="15"/>
      <c r="C13" s="15"/>
      <c r="D13" s="15"/>
      <c r="E13" s="15"/>
      <c r="F13" s="15"/>
      <c r="G13" s="15"/>
      <c r="H13" s="15"/>
      <c r="I13" s="130"/>
      <c r="K13" s="146"/>
    </row>
    <row r="14" spans="1:14" ht="14.1" customHeight="1" x14ac:dyDescent="0.2">
      <c r="A14" s="14" t="s">
        <v>217</v>
      </c>
      <c r="B14" s="15">
        <v>87141</v>
      </c>
      <c r="C14" s="15">
        <v>94942</v>
      </c>
      <c r="D14" s="15">
        <v>96485</v>
      </c>
      <c r="E14" s="15">
        <v>95971</v>
      </c>
      <c r="F14" s="15">
        <f>SUM(F15:F24)</f>
        <v>104683</v>
      </c>
      <c r="G14" s="15"/>
      <c r="H14" s="15">
        <f>SUM(H15:H24)</f>
        <v>13657665</v>
      </c>
      <c r="I14" s="130"/>
      <c r="K14" s="146"/>
    </row>
    <row r="15" spans="1:14" ht="14.1" customHeight="1" x14ac:dyDescent="0.2">
      <c r="A15" s="7" t="s">
        <v>150</v>
      </c>
      <c r="B15" s="15">
        <v>27705</v>
      </c>
      <c r="C15" s="15">
        <v>29423</v>
      </c>
      <c r="D15" s="15">
        <v>27625</v>
      </c>
      <c r="E15" s="15">
        <v>29171</v>
      </c>
      <c r="F15" s="15">
        <v>33107</v>
      </c>
      <c r="G15" s="15"/>
      <c r="H15" s="15">
        <v>5932482</v>
      </c>
      <c r="I15" s="130"/>
      <c r="K15" s="146"/>
    </row>
    <row r="16" spans="1:14" ht="14.1" customHeight="1" x14ac:dyDescent="0.2">
      <c r="A16" s="7" t="s">
        <v>151</v>
      </c>
      <c r="B16" s="15">
        <v>47403</v>
      </c>
      <c r="C16" s="15">
        <v>52605</v>
      </c>
      <c r="D16" s="15">
        <v>56427</v>
      </c>
      <c r="E16" s="15">
        <v>56174</v>
      </c>
      <c r="F16" s="15">
        <v>61149</v>
      </c>
      <c r="G16" s="15"/>
      <c r="H16" s="15">
        <v>6078973</v>
      </c>
      <c r="I16" s="130"/>
      <c r="K16" s="146"/>
    </row>
    <row r="17" spans="1:11" ht="14.1" customHeight="1" x14ac:dyDescent="0.2">
      <c r="A17" s="7" t="s">
        <v>152</v>
      </c>
      <c r="B17" s="15">
        <v>10572</v>
      </c>
      <c r="C17" s="15">
        <v>11503</v>
      </c>
      <c r="D17" s="15">
        <v>11212</v>
      </c>
      <c r="E17" s="15">
        <v>9475</v>
      </c>
      <c r="F17" s="15">
        <v>9337</v>
      </c>
      <c r="G17" s="15"/>
      <c r="H17" s="15">
        <v>1347471</v>
      </c>
      <c r="I17" s="130"/>
      <c r="K17" s="146"/>
    </row>
    <row r="18" spans="1:11" ht="14.1" customHeight="1" x14ac:dyDescent="0.2">
      <c r="A18" s="7" t="s">
        <v>153</v>
      </c>
      <c r="B18" s="15">
        <v>226</v>
      </c>
      <c r="C18" s="15">
        <v>234</v>
      </c>
      <c r="D18" s="15">
        <v>261</v>
      </c>
      <c r="E18" s="15">
        <v>211</v>
      </c>
      <c r="F18" s="15">
        <v>276</v>
      </c>
      <c r="G18" s="15"/>
      <c r="H18" s="15">
        <v>48481</v>
      </c>
      <c r="I18" s="130"/>
      <c r="K18" s="146"/>
    </row>
    <row r="19" spans="1:11" ht="14.1" customHeight="1" x14ac:dyDescent="0.2">
      <c r="A19" s="7" t="s">
        <v>154</v>
      </c>
      <c r="B19" s="15">
        <v>161</v>
      </c>
      <c r="C19" s="15">
        <v>226</v>
      </c>
      <c r="D19" s="15">
        <v>117</v>
      </c>
      <c r="E19" s="15">
        <v>150</v>
      </c>
      <c r="F19" s="15">
        <v>92</v>
      </c>
      <c r="G19" s="15"/>
      <c r="H19" s="48">
        <v>106101</v>
      </c>
      <c r="I19" s="130"/>
      <c r="K19" s="146"/>
    </row>
    <row r="20" spans="1:11" ht="14.1" customHeight="1" x14ac:dyDescent="0.2">
      <c r="A20" s="7" t="s">
        <v>3</v>
      </c>
      <c r="B20" s="15">
        <v>107</v>
      </c>
      <c r="C20" s="15">
        <v>139</v>
      </c>
      <c r="D20" s="15">
        <v>122</v>
      </c>
      <c r="E20" s="15">
        <v>96</v>
      </c>
      <c r="F20" s="15">
        <v>104</v>
      </c>
      <c r="G20" s="15"/>
      <c r="H20" s="15">
        <v>16279</v>
      </c>
      <c r="I20" s="130"/>
      <c r="K20" s="146"/>
    </row>
    <row r="21" spans="1:11" ht="14.1" customHeight="1" x14ac:dyDescent="0.2">
      <c r="A21" s="7" t="s">
        <v>191</v>
      </c>
      <c r="B21" s="15">
        <v>9</v>
      </c>
      <c r="C21" s="15">
        <v>10</v>
      </c>
      <c r="D21" s="15">
        <v>5</v>
      </c>
      <c r="E21" s="15">
        <v>13</v>
      </c>
      <c r="F21" s="15">
        <v>3</v>
      </c>
      <c r="G21" s="15"/>
      <c r="H21" s="15">
        <v>695</v>
      </c>
      <c r="I21" s="130"/>
      <c r="K21" s="146"/>
    </row>
    <row r="22" spans="1:11" ht="14.1" customHeight="1" x14ac:dyDescent="0.2">
      <c r="A22" s="7" t="s">
        <v>43</v>
      </c>
      <c r="B22" s="15">
        <v>292</v>
      </c>
      <c r="C22" s="15">
        <v>202</v>
      </c>
      <c r="D22" s="15">
        <v>160</v>
      </c>
      <c r="E22" s="15">
        <v>150</v>
      </c>
      <c r="F22" s="15">
        <v>91</v>
      </c>
      <c r="G22" s="15"/>
      <c r="H22" s="15">
        <v>12225</v>
      </c>
      <c r="I22" s="130"/>
      <c r="K22" s="146"/>
    </row>
    <row r="23" spans="1:11" ht="14.1" customHeight="1" x14ac:dyDescent="0.2">
      <c r="A23" s="7" t="s">
        <v>44</v>
      </c>
      <c r="B23" s="15">
        <v>277</v>
      </c>
      <c r="C23" s="15">
        <v>222</v>
      </c>
      <c r="D23" s="15">
        <v>190</v>
      </c>
      <c r="E23" s="15">
        <v>217</v>
      </c>
      <c r="F23" s="15">
        <v>123</v>
      </c>
      <c r="G23" s="15"/>
      <c r="H23" s="15">
        <v>15554</v>
      </c>
      <c r="I23" s="130"/>
      <c r="K23" s="146"/>
    </row>
    <row r="24" spans="1:11" ht="14.1" customHeight="1" x14ac:dyDescent="0.2">
      <c r="A24" s="7" t="s">
        <v>4</v>
      </c>
      <c r="B24" s="15">
        <v>389</v>
      </c>
      <c r="C24" s="15">
        <v>378</v>
      </c>
      <c r="D24" s="15">
        <v>366</v>
      </c>
      <c r="E24" s="15">
        <v>314</v>
      </c>
      <c r="F24" s="15">
        <v>401</v>
      </c>
      <c r="G24" s="15"/>
      <c r="H24" s="15">
        <v>99404</v>
      </c>
      <c r="I24" s="130"/>
      <c r="K24" s="146"/>
    </row>
    <row r="25" spans="1:11" ht="14.1" customHeight="1" x14ac:dyDescent="0.2">
      <c r="A25" s="19"/>
      <c r="B25" s="20"/>
      <c r="C25" s="20"/>
      <c r="D25" s="20"/>
      <c r="E25" s="20"/>
      <c r="F25" s="20"/>
      <c r="G25" s="20"/>
      <c r="H25" s="20"/>
      <c r="I25" s="130"/>
    </row>
    <row r="26" spans="1:11" ht="14.1" customHeight="1" x14ac:dyDescent="0.2">
      <c r="A26" s="22" t="s">
        <v>472</v>
      </c>
      <c r="B26" s="23"/>
      <c r="C26" s="23"/>
      <c r="D26" s="23"/>
      <c r="E26" s="23"/>
      <c r="F26" s="23"/>
      <c r="G26" s="23"/>
      <c r="H26" s="23"/>
    </row>
    <row r="27" spans="1:11" ht="14.1" customHeight="1" x14ac:dyDescent="0.2">
      <c r="A27" s="134" t="s">
        <v>357</v>
      </c>
    </row>
    <row r="28" spans="1:11" ht="9.9499999999999993" customHeight="1" x14ac:dyDescent="0.2">
      <c r="A28" s="134" t="s">
        <v>358</v>
      </c>
    </row>
    <row r="30" spans="1:11" x14ac:dyDescent="0.2">
      <c r="A30" s="134"/>
    </row>
    <row r="31" spans="1:11" x14ac:dyDescent="0.2">
      <c r="A31" s="134"/>
    </row>
  </sheetData>
  <phoneticPr fontId="2" type="noConversion"/>
  <hyperlinks>
    <hyperlink ref="K1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Cap_8</vt:lpstr>
      <vt:lpstr>8.1.1-G1</vt:lpstr>
      <vt:lpstr>8.1.2</vt:lpstr>
      <vt:lpstr>8.1.3</vt:lpstr>
      <vt:lpstr>8.1.4-G2</vt:lpstr>
      <vt:lpstr>8.1.5_8.1.6</vt:lpstr>
      <vt:lpstr>8.1.7 </vt:lpstr>
      <vt:lpstr>8.2.1_8.2.2</vt:lpstr>
      <vt:lpstr>8.2.3</vt:lpstr>
      <vt:lpstr>8.2.4-G3</vt:lpstr>
      <vt:lpstr>8.3.1-G4</vt:lpstr>
      <vt:lpstr>8.3.2-8.3.3</vt:lpstr>
      <vt:lpstr>8.4.1-8.4.2</vt:lpstr>
      <vt:lpstr>8.4.3</vt:lpstr>
      <vt:lpstr>8.5.1_8.5.2</vt:lpstr>
      <vt:lpstr>8.5.3-8.5.4</vt:lpstr>
      <vt:lpstr>8.5.5-8.5.6</vt:lpstr>
      <vt:lpstr>8.6.1-8.6.2-8.6.3</vt:lpstr>
      <vt:lpstr>8.6.4</vt:lpstr>
      <vt:lpstr>8.7.1 Y 8.7.2</vt:lpstr>
      <vt:lpstr>8.7.3</vt:lpstr>
      <vt:lpstr>8.8.1-8.8.2</vt:lpstr>
      <vt:lpstr>8.9.1-8.9.2</vt:lpstr>
      <vt:lpstr>8.9.3-8.9.4</vt:lpstr>
      <vt:lpstr>8.10.1-8.10.2</vt:lpstr>
      <vt:lpstr>8.11.1 </vt:lpstr>
      <vt:lpstr>8.11.2-G5-G6</vt:lpstr>
      <vt:lpstr>8.11.3 </vt:lpstr>
      <vt:lpstr>8.12.1 -8.12.2</vt:lpstr>
      <vt:lpstr>8.12.3</vt:lpstr>
      <vt:lpstr>8.12.4</vt:lpstr>
      <vt:lpstr>8.12.5</vt:lpstr>
      <vt:lpstr>'8.1.1-G1'!Área_de_impresión</vt:lpstr>
      <vt:lpstr>'8.1.2'!Área_de_impresión</vt:lpstr>
      <vt:lpstr>'8.1.3'!Área_de_impresión</vt:lpstr>
      <vt:lpstr>'8.1.4-G2'!Área_de_impresión</vt:lpstr>
      <vt:lpstr>'8.1.5_8.1.6'!Área_de_impresión</vt:lpstr>
      <vt:lpstr>'8.1.7 '!Área_de_impresión</vt:lpstr>
      <vt:lpstr>'8.10.1-8.10.2'!Área_de_impresión</vt:lpstr>
      <vt:lpstr>'8.11.1 '!Área_de_impresión</vt:lpstr>
      <vt:lpstr>'8.11.2-G5-G6'!Área_de_impresión</vt:lpstr>
      <vt:lpstr>'8.11.3 '!Área_de_impresión</vt:lpstr>
      <vt:lpstr>'8.12.1 -8.12.2'!Área_de_impresión</vt:lpstr>
      <vt:lpstr>'8.12.3'!Área_de_impresión</vt:lpstr>
      <vt:lpstr>'8.12.4'!Área_de_impresión</vt:lpstr>
      <vt:lpstr>'8.12.5'!Área_de_impresión</vt:lpstr>
      <vt:lpstr>'8.2.1_8.2.2'!Área_de_impresión</vt:lpstr>
      <vt:lpstr>'8.2.3'!Área_de_impresión</vt:lpstr>
      <vt:lpstr>'8.2.4-G3'!Área_de_impresión</vt:lpstr>
      <vt:lpstr>'8.3.1-G4'!Área_de_impresión</vt:lpstr>
      <vt:lpstr>'8.3.2-8.3.3'!Área_de_impresión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'8.5.5-8.5.6'!Área_de_impresión</vt:lpstr>
      <vt:lpstr>'8.6.1-8.6.2-8.6.3'!Área_de_impresión</vt:lpstr>
      <vt:lpstr>'8.6.4'!Área_de_impresión</vt:lpstr>
      <vt:lpstr>'8.7.1 Y 8.7.2'!Área_de_impresión</vt:lpstr>
      <vt:lpstr>'8.7.3'!Área_de_impresión</vt:lpstr>
      <vt:lpstr>'8.8.1-8.8.2'!Área_de_impresión</vt:lpstr>
      <vt:lpstr>'8.9.1-8.9.2'!Área_de_impresión</vt:lpstr>
      <vt:lpstr>'8.9.3-8.9.4'!Área_de_impresión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2014-11-18T09:03:18Z</cp:lastPrinted>
  <dcterms:created xsi:type="dcterms:W3CDTF">1996-11-27T10:00:04Z</dcterms:created>
  <dcterms:modified xsi:type="dcterms:W3CDTF">2015-01-19T13:32:20Z</dcterms:modified>
</cp:coreProperties>
</file>