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90" yWindow="120" windowWidth="11010" windowHeight="1182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9" r:id="rId6"/>
    <sheet name="16.5" sheetId="17" r:id="rId7"/>
    <sheet name="16.5 (2)" sheetId="21" r:id="rId8"/>
  </sheets>
  <definedNames>
    <definedName name="_xlnm.Print_Area" localSheetId="1">'16.1'!$A$1:$I$49</definedName>
    <definedName name="_xlnm.Print_Area" localSheetId="2">'16.2-G.16.1'!$A$1:$F$51</definedName>
    <definedName name="_xlnm.Print_Area" localSheetId="4">'16.3-G.16.4'!$A$1:$F$54</definedName>
    <definedName name="_xlnm.Print_Area" localSheetId="5">'16.4'!$A$1:$C$51</definedName>
    <definedName name="_xlnm.Print_Area" localSheetId="6">'16.5'!$A$1:$C$51</definedName>
    <definedName name="_xlnm.Print_Area" localSheetId="7">'16.5 (2)'!$A$1:$C$55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C12" i="15" l="1"/>
  <c r="F11" i="15"/>
  <c r="J36" i="15"/>
  <c r="E9" i="15"/>
  <c r="F14" i="15"/>
  <c r="C14" i="15"/>
  <c r="C10" i="15"/>
  <c r="C11" i="15"/>
  <c r="I41" i="15"/>
  <c r="C15" i="15"/>
  <c r="C18" i="15"/>
  <c r="C19" i="15"/>
  <c r="C20" i="15"/>
  <c r="C22" i="15"/>
  <c r="C23" i="15"/>
  <c r="F12" i="15"/>
  <c r="C24" i="15"/>
  <c r="I37" i="14"/>
  <c r="C13" i="17"/>
  <c r="C11" i="17"/>
  <c r="C8" i="17"/>
  <c r="C8" i="21"/>
  <c r="C9" i="21"/>
  <c r="C7" i="21"/>
  <c r="C14" i="17"/>
  <c r="C15" i="17"/>
  <c r="C16" i="17"/>
  <c r="C17" i="17"/>
  <c r="C18" i="17"/>
  <c r="C19" i="17"/>
  <c r="C20" i="17"/>
  <c r="C21" i="17"/>
  <c r="C23" i="17"/>
  <c r="C22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8" i="17"/>
  <c r="C37" i="17"/>
  <c r="C44" i="17"/>
  <c r="C39" i="17"/>
  <c r="C41" i="17"/>
  <c r="C40" i="17"/>
  <c r="C42" i="17"/>
  <c r="C43" i="17"/>
  <c r="C45" i="17"/>
  <c r="C46" i="17"/>
  <c r="C47" i="17"/>
  <c r="C48" i="17"/>
  <c r="C10" i="17"/>
  <c r="C9" i="17"/>
  <c r="I42" i="15"/>
  <c r="B9" i="19"/>
  <c r="H10" i="13"/>
  <c r="I10" i="13"/>
  <c r="E10" i="13"/>
  <c r="F10" i="13"/>
  <c r="B10" i="13"/>
  <c r="C10" i="13"/>
  <c r="E10" i="15"/>
  <c r="F9" i="15"/>
  <c r="J37" i="15"/>
  <c r="F16" i="15"/>
  <c r="J40" i="15"/>
  <c r="F20" i="15"/>
  <c r="F19" i="15"/>
  <c r="F15" i="15"/>
  <c r="J39" i="15"/>
  <c r="F18" i="15"/>
  <c r="J42" i="15"/>
  <c r="J38" i="15"/>
  <c r="F10" i="15"/>
  <c r="F24" i="15"/>
  <c r="F21" i="15"/>
  <c r="F17" i="15"/>
  <c r="J41" i="15"/>
</calcChain>
</file>

<file path=xl/sharedStrings.xml><?xml version="1.0" encoding="utf-8"?>
<sst xmlns="http://schemas.openxmlformats.org/spreadsheetml/2006/main" count="286" uniqueCount="168">
  <si>
    <t>Total votantes</t>
  </si>
  <si>
    <t xml:space="preserve">   Votos válidos</t>
  </si>
  <si>
    <t xml:space="preserve">   Votos nulos</t>
  </si>
  <si>
    <t>Izquierda Unida-La Rioja</t>
  </si>
  <si>
    <t>Partido Riojano</t>
  </si>
  <si>
    <t>Votos</t>
  </si>
  <si>
    <t>Los Verdes</t>
  </si>
  <si>
    <t>La Falange</t>
  </si>
  <si>
    <t>Partido Humanista</t>
  </si>
  <si>
    <t>Partido Carlista</t>
  </si>
  <si>
    <t>Plataforma España 2000</t>
  </si>
  <si>
    <t>Nº de escaños</t>
  </si>
  <si>
    <t>Izquierda Unida (I.U.)</t>
  </si>
  <si>
    <t xml:space="preserve"> </t>
  </si>
  <si>
    <t>FUENTE: Ministerio del Interior.</t>
  </si>
  <si>
    <t>Partido Humanista (PH)</t>
  </si>
  <si>
    <t>Partido Popular (PP)</t>
  </si>
  <si>
    <t>Democracia Nacional (DN)</t>
  </si>
  <si>
    <t>Andecha Astur (AA)</t>
  </si>
  <si>
    <t>Partido Obrero Socialista Internacionalista (POSI)</t>
  </si>
  <si>
    <t>Otros</t>
  </si>
  <si>
    <t>Centro Democrático y Social</t>
  </si>
  <si>
    <t>Izquierda Republicana</t>
  </si>
  <si>
    <t>Democracia nacional</t>
  </si>
  <si>
    <t>Movimiento Social Republicano</t>
  </si>
  <si>
    <t>Partido Familia y Vida</t>
  </si>
  <si>
    <t>Ciudadanos en Blanco</t>
  </si>
  <si>
    <t>Unión Progreso y Democracia (UPyD)</t>
  </si>
  <si>
    <t>Partido Social Demócrata (PSD)</t>
  </si>
  <si>
    <t>Partido Comunista de los Pueblos de España (PCPE)</t>
  </si>
  <si>
    <t>Ciudadanos - Partido de la Ciudadanía (C´s)</t>
  </si>
  <si>
    <t>Alternativa Española (AES)</t>
  </si>
  <si>
    <t>PP</t>
  </si>
  <si>
    <t>PSOE</t>
  </si>
  <si>
    <t>Votos en blanco</t>
  </si>
  <si>
    <t>Falange Española de las Jons</t>
  </si>
  <si>
    <t>-</t>
  </si>
  <si>
    <t>16 ELECCIONES</t>
  </si>
  <si>
    <t>Part. Comunista de los Pueblos de España (PCPE)</t>
  </si>
  <si>
    <t>Falange Auténtica</t>
  </si>
  <si>
    <t>Partido Socialista Obrero Español (PSOE)</t>
  </si>
  <si>
    <t>Falange Auténtica (FA)</t>
  </si>
  <si>
    <t>Unión Centrista Liberal (UCL)</t>
  </si>
  <si>
    <t>Izquierda Unida: La Izquierda (IU-ICV-EUIA)</t>
  </si>
  <si>
    <t>Los Verdes-Grupo Verde Europeo (LV-GVE)</t>
  </si>
  <si>
    <t>Libertas-Ciudadanos de España (LIBERTAS)</t>
  </si>
  <si>
    <t>Partido Familia y Vida (PFYV)</t>
  </si>
  <si>
    <t>Iniciativa Feminista (IF)</t>
  </si>
  <si>
    <t>Frente Nacional (FN)</t>
  </si>
  <si>
    <t>Izquierda Anticapitalista-Revolta Global (IZAN-RG)</t>
  </si>
  <si>
    <t>Movimiento Social Republicano (MSR)</t>
  </si>
  <si>
    <t>Salamanca-Zamora-León (PREPAL)</t>
  </si>
  <si>
    <t>Extremadura Unida (EXTREMADURA)</t>
  </si>
  <si>
    <t>Partit Republicá Catalá (RC)</t>
  </si>
  <si>
    <t>Partido Socialista de Andalucía (PSA)</t>
  </si>
  <si>
    <t>Unida Nacionalista Asturiana (UNA)</t>
  </si>
  <si>
    <t>Unió Valenciana (UV)</t>
  </si>
  <si>
    <t>Unificación Comunista de España (UCE)</t>
  </si>
  <si>
    <t>Centro Democrático Liberal (CDL)</t>
  </si>
  <si>
    <t>Coalición por Europa (CEU)</t>
  </si>
  <si>
    <t>Por un Mundo Más Justo (PUM+J)</t>
  </si>
  <si>
    <t>Partido Antitaurino contra el Maltrato Animal (PACMA)</t>
  </si>
  <si>
    <t>Iniciativa Internacionalista - La Solidaridad Entre los Pueblos (II)</t>
  </si>
  <si>
    <t>Los Verdes-(Europa de los Pueblos-Verdes) (LV)</t>
  </si>
  <si>
    <t>Unión Progreso y Democracia (UPYD)</t>
  </si>
  <si>
    <t>Centro Democrático y Social (CDS)</t>
  </si>
  <si>
    <t>Solidaridad y Autogestión Internacionalista (SAIN)</t>
  </si>
  <si>
    <t>Datos gráfico</t>
  </si>
  <si>
    <t>UPyD</t>
  </si>
  <si>
    <t>FUENTE: Consejería de Administración Pública y Hacienda.</t>
  </si>
  <si>
    <t>Izquierda Unida-La Izquierda Plural</t>
  </si>
  <si>
    <t>EQUO</t>
  </si>
  <si>
    <t>Partido animalista contra el maltrato animal</t>
  </si>
  <si>
    <t>Unificación comunista de España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</si>
  <si>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</si>
  <si>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</si>
  <si>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</si>
  <si>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</si>
  <si>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</si>
  <si>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</si>
  <si>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</si>
  <si>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NOTA: Los votos en blanco y los votos a candidaturas se calculan en relación a los votos válidos. El resto, respecto al total de votantes.</t>
  </si>
  <si>
    <t>votantes.</t>
  </si>
  <si>
    <t xml:space="preserve">NOTA: El porcentaje de votos en blanco y de votos a candidaturas se calculan en relación a los votos válidos. El resto, respecto al total de </t>
  </si>
  <si>
    <t>NOTA: El porcentaje de votos en blanco y de votos a candidaturas se calculan en relación a los votos válidos. El resto, respecto al total de</t>
  </si>
  <si>
    <t xml:space="preserve"> votantes.</t>
  </si>
  <si>
    <t>FUENTE: Elaboración propia a partir de los datos proporcionados por el Ministerio del Interior.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</si>
  <si>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</si>
  <si>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</si>
  <si>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</si>
  <si>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</si>
  <si>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 xml:space="preserve">16.4 ELECCIONES AL PARLAMENTO EUROPEO EN LA RIOJA. 07-6-2009 </t>
  </si>
  <si>
    <t>16.5 ELECCIONES AL PARLAMENTO EUROPEO EN LA RIOJA. 25-5-2014</t>
  </si>
  <si>
    <t>Partido Popular  (P.P.)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</si>
  <si>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</si>
  <si>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</si>
  <si>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</si>
  <si>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</si>
  <si>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</si>
  <si>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</si>
  <si>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</si>
  <si>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</si>
  <si>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</si>
  <si>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</si>
  <si>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</si>
  <si>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</si>
  <si>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</si>
  <si>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</si>
  <si>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</si>
  <si>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</si>
  <si>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</si>
  <si>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</si>
  <si>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</si>
  <si>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</si>
  <si>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</si>
  <si>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</si>
  <si>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</si>
  <si>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</si>
  <si>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</si>
  <si>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</si>
  <si>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</si>
  <si>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</si>
  <si>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</si>
  <si>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</si>
  <si>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</si>
  <si>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</si>
  <si>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</si>
  <si>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Falange Española de las JONS (FE de las JONS)</t>
  </si>
  <si>
    <t>16.5 ELECCIONES AL PARLAMENTO EUROPEO EN LA RIOJA. 25-5-2014 (Continuación)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</si>
  <si>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</si>
  <si>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</si>
  <si>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</si>
  <si>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</si>
  <si>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</si>
  <si>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IU-LV</t>
  </si>
  <si>
    <t>Podemos</t>
  </si>
  <si>
    <t>G.16.5 Elecciones al Parlamento Europeo en La Rioja. 2014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</si>
  <si>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</si>
  <si>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</si>
  <si>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</si>
  <si>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</si>
  <si>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</si>
  <si>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</si>
  <si>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</si>
  <si>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</si>
  <si>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G.16.1 Elecciones al Parlamento de La Rioja. 2015</t>
  </si>
  <si>
    <t>G.16.4 Elecciones locales en La Rioja. 2015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</si>
  <si>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</si>
  <si>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</si>
  <si>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</si>
  <si>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</si>
  <si>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</si>
  <si>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</si>
  <si>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</si>
  <si>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</si>
  <si>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 xml:space="preserve">(1) El número de papeletas a candidaturas puede no coincidir con la suma de los votos a candidaturas. Esto es debido a que en municipios </t>
  </si>
  <si>
    <t>candidato.</t>
  </si>
  <si>
    <t>2015 (P)</t>
  </si>
  <si>
    <t>(P):Datos provisionales.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</si>
  <si>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</si>
  <si>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</si>
  <si>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</si>
  <si>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</si>
  <si>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</si>
  <si>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</si>
  <si>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 xml:space="preserve">16.4: Elecciones al Parlamento Europeo en La Rioja. 07-6-2009 </t>
  </si>
  <si>
    <t>16.5: Elecciones al Parlamento Europeo en La Rioja. 25-5-2014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</si>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</sst>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91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2" fontId="4" fillId="0" borderId="0" xfId="0" applyNumberFormat="1" applyFo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2" fontId="4" fillId="0" borderId="0" xfId="0" applyNumberFormat="1" applyFont="1" applyBorder="1" applyAlignment="1"/>
    <xf numFmtId="0" fontId="7" fillId="0" borderId="0" xfId="0" applyFont="1"/>
    <xf numFmtId="165" fontId="4" fillId="0" borderId="0" xfId="0" applyNumberFormat="1" applyFont="1" applyBorder="1" applyAlignme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17" fontId="16" fillId="0" borderId="0" xfId="0" quotePrefix="1" applyNumberFormat="1" applyFont="1" applyFill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'16.2-G.16.1'!$H$33:$H$38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'16.2-G.16.1'!$I$33:$I$38</c:f>
              <c:numCache>
                <c:formatCode>#,##0</c:formatCode>
                <c:ptCount val="6"/>
                <c:pt idx="0">
                  <c:v>63094</c:v>
                </c:pt>
                <c:pt idx="1">
                  <c:v>43689</c:v>
                </c:pt>
                <c:pt idx="2">
                  <c:v>18319</c:v>
                </c:pt>
                <c:pt idx="3">
                  <c:v>17042</c:v>
                </c:pt>
                <c:pt idx="4">
                  <c:v>18290</c:v>
                </c:pt>
                <c:pt idx="5">
                  <c:v>2933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 (P)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9042070238566298"/>
                  <c:y val="0.23472668810289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'16.3-G.16.4'!$H$36:$H$42</c:f>
              <c:strCache>
                <c:ptCount val="7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Cambia Logroño</c:v>
                </c:pt>
                <c:pt idx="4">
                  <c:v>PR+</c:v>
                </c:pt>
                <c:pt idx="5">
                  <c:v>Otros</c:v>
                </c:pt>
                <c:pt idx="6">
                  <c:v>Votos en blanco</c:v>
                </c:pt>
              </c:strCache>
            </c:strRef>
          </c:cat>
          <c:val>
            <c:numRef>
              <c:f>'16.3-G.16.4'!$I$36:$I$42</c:f>
              <c:numCache>
                <c:formatCode>#,##0</c:formatCode>
                <c:ptCount val="7"/>
                <c:pt idx="0">
                  <c:v>65900</c:v>
                </c:pt>
                <c:pt idx="1">
                  <c:v>49754</c:v>
                </c:pt>
                <c:pt idx="2">
                  <c:v>13044</c:v>
                </c:pt>
                <c:pt idx="3">
                  <c:v>11619</c:v>
                </c:pt>
                <c:pt idx="4">
                  <c:v>9704</c:v>
                </c:pt>
                <c:pt idx="5">
                  <c:v>10377</c:v>
                </c:pt>
                <c:pt idx="6">
                  <c:v>3519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3644903762029748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 (2)'!$E$21:$E$27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UPyD</c:v>
                </c:pt>
                <c:pt idx="4">
                  <c:v>IU-LV</c:v>
                </c:pt>
                <c:pt idx="5">
                  <c:v>Podemos</c:v>
                </c:pt>
                <c:pt idx="6">
                  <c:v>Otros</c:v>
                </c:pt>
              </c:strCache>
            </c:strRef>
          </c:cat>
          <c:val>
            <c:numRef>
              <c:f>'16.5 (2)'!$F$21:$F$27</c:f>
              <c:numCache>
                <c:formatCode>#,##0</c:formatCode>
                <c:ptCount val="7"/>
                <c:pt idx="0">
                  <c:v>3263</c:v>
                </c:pt>
                <c:pt idx="1">
                  <c:v>44093</c:v>
                </c:pt>
                <c:pt idx="2">
                  <c:v>27166</c:v>
                </c:pt>
                <c:pt idx="3">
                  <c:v>10321</c:v>
                </c:pt>
                <c:pt idx="4">
                  <c:v>9324</c:v>
                </c:pt>
                <c:pt idx="5">
                  <c:v>8598</c:v>
                </c:pt>
                <c:pt idx="6">
                  <c:v>11916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76200</xdr:rowOff>
    </xdr:from>
    <xdr:to>
      <xdr:col>5</xdr:col>
      <xdr:colOff>723900</xdr:colOff>
      <xdr:row>3</xdr:row>
      <xdr:rowOff>28575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0"/>
          <a:ext cx="7524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85725</xdr:rowOff>
    </xdr:from>
    <xdr:to>
      <xdr:col>5</xdr:col>
      <xdr:colOff>409575</xdr:colOff>
      <xdr:row>51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35</xdr:row>
      <xdr:rowOff>104775</xdr:rowOff>
    </xdr:from>
    <xdr:to>
      <xdr:col>5</xdr:col>
      <xdr:colOff>95250</xdr:colOff>
      <xdr:row>53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20</xdr:row>
      <xdr:rowOff>9525</xdr:rowOff>
    </xdr:from>
    <xdr:to>
      <xdr:col>1</xdr:col>
      <xdr:colOff>895350</xdr:colOff>
      <xdr:row>37</xdr:row>
      <xdr:rowOff>0</xdr:rowOff>
    </xdr:to>
    <xdr:graphicFrame macro="">
      <xdr:nvGraphicFramePr>
        <xdr:cNvPr id="554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84" customWidth="1"/>
    <col min="2" max="2" width="67.85546875" style="84" customWidth="1"/>
    <col min="3" max="6" width="11.42578125" style="84" customWidth="1"/>
    <col min="7" max="8" width="17" style="84" customWidth="1"/>
    <col min="9" max="256" width="1.42578125" style="84" hidden="1"/>
    <col min="257" max="257" width="4.28515625" style="84" hidden="1"/>
    <col min="258" max="258" width="59.85546875" style="84" hidden="1"/>
    <col min="259" max="263" width="11.42578125" style="84" hidden="1"/>
    <col min="264" max="264" width="6.28515625" style="84" hidden="1"/>
    <col min="265" max="512" width="1.42578125" style="84" hidden="1"/>
    <col min="513" max="513" width="4.28515625" style="84" hidden="1"/>
    <col min="514" max="514" width="59.85546875" style="84" hidden="1"/>
    <col min="515" max="519" width="11.42578125" style="84" hidden="1"/>
    <col min="520" max="520" width="6.28515625" style="84" hidden="1"/>
    <col min="521" max="768" width="1.42578125" style="84" hidden="1"/>
    <col min="769" max="769" width="4.28515625" style="84" hidden="1"/>
    <col min="770" max="770" width="59.85546875" style="84" hidden="1"/>
    <col min="771" max="775" width="11.42578125" style="84" hidden="1"/>
    <col min="776" max="776" width="6.28515625" style="84" hidden="1"/>
    <col min="777" max="1024" width="1.42578125" style="84" hidden="1"/>
    <col min="1025" max="1025" width="4.28515625" style="84" hidden="1"/>
    <col min="1026" max="1026" width="59.85546875" style="84" hidden="1"/>
    <col min="1027" max="1031" width="11.42578125" style="84" hidden="1"/>
    <col min="1032" max="1032" width="6.28515625" style="84" hidden="1"/>
    <col min="1033" max="1280" width="1.42578125" style="84" hidden="1"/>
    <col min="1281" max="1281" width="4.28515625" style="84" hidden="1"/>
    <col min="1282" max="1282" width="59.85546875" style="84" hidden="1"/>
    <col min="1283" max="1287" width="11.42578125" style="84" hidden="1"/>
    <col min="1288" max="1288" width="6.28515625" style="84" hidden="1"/>
    <col min="1289" max="1536" width="1.42578125" style="84" hidden="1"/>
    <col min="1537" max="1537" width="4.28515625" style="84" hidden="1"/>
    <col min="1538" max="1538" width="59.85546875" style="84" hidden="1"/>
    <col min="1539" max="1543" width="11.42578125" style="84" hidden="1"/>
    <col min="1544" max="1544" width="6.28515625" style="84" hidden="1"/>
    <col min="1545" max="1792" width="1.42578125" style="84" hidden="1"/>
    <col min="1793" max="1793" width="4.28515625" style="84" hidden="1"/>
    <col min="1794" max="1794" width="59.85546875" style="84" hidden="1"/>
    <col min="1795" max="1799" width="11.42578125" style="84" hidden="1"/>
    <col min="1800" max="1800" width="6.28515625" style="84" hidden="1"/>
    <col min="1801" max="2048" width="1.42578125" style="84" hidden="1"/>
    <col min="2049" max="2049" width="4.28515625" style="84" hidden="1"/>
    <col min="2050" max="2050" width="59.85546875" style="84" hidden="1"/>
    <col min="2051" max="2055" width="11.42578125" style="84" hidden="1"/>
    <col min="2056" max="2056" width="6.28515625" style="84" hidden="1"/>
    <col min="2057" max="2304" width="1.42578125" style="84" hidden="1"/>
    <col min="2305" max="2305" width="4.28515625" style="84" hidden="1"/>
    <col min="2306" max="2306" width="59.85546875" style="84" hidden="1"/>
    <col min="2307" max="2311" width="11.42578125" style="84" hidden="1"/>
    <col min="2312" max="2312" width="6.28515625" style="84" hidden="1"/>
    <col min="2313" max="2560" width="1.42578125" style="84" hidden="1"/>
    <col min="2561" max="2561" width="4.28515625" style="84" hidden="1"/>
    <col min="2562" max="2562" width="59.85546875" style="84" hidden="1"/>
    <col min="2563" max="2567" width="11.42578125" style="84" hidden="1"/>
    <col min="2568" max="2568" width="6.28515625" style="84" hidden="1"/>
    <col min="2569" max="2816" width="1.42578125" style="84" hidden="1"/>
    <col min="2817" max="2817" width="4.28515625" style="84" hidden="1"/>
    <col min="2818" max="2818" width="59.85546875" style="84" hidden="1"/>
    <col min="2819" max="2823" width="11.42578125" style="84" hidden="1"/>
    <col min="2824" max="2824" width="6.28515625" style="84" hidden="1"/>
    <col min="2825" max="3072" width="1.42578125" style="84" hidden="1"/>
    <col min="3073" max="3073" width="4.28515625" style="84" hidden="1"/>
    <col min="3074" max="3074" width="59.85546875" style="84" hidden="1"/>
    <col min="3075" max="3079" width="11.42578125" style="84" hidden="1"/>
    <col min="3080" max="3080" width="6.28515625" style="84" hidden="1"/>
    <col min="3081" max="3328" width="1.42578125" style="84" hidden="1"/>
    <col min="3329" max="3329" width="4.28515625" style="84" hidden="1"/>
    <col min="3330" max="3330" width="59.85546875" style="84" hidden="1"/>
    <col min="3331" max="3335" width="11.42578125" style="84" hidden="1"/>
    <col min="3336" max="3336" width="6.28515625" style="84" hidden="1"/>
    <col min="3337" max="3584" width="1.42578125" style="84" hidden="1"/>
    <col min="3585" max="3585" width="4.28515625" style="84" hidden="1"/>
    <col min="3586" max="3586" width="59.85546875" style="84" hidden="1"/>
    <col min="3587" max="3591" width="11.42578125" style="84" hidden="1"/>
    <col min="3592" max="3592" width="6.28515625" style="84" hidden="1"/>
    <col min="3593" max="3840" width="1.42578125" style="84" hidden="1"/>
    <col min="3841" max="3841" width="4.28515625" style="84" hidden="1"/>
    <col min="3842" max="3842" width="59.85546875" style="84" hidden="1"/>
    <col min="3843" max="3847" width="11.42578125" style="84" hidden="1"/>
    <col min="3848" max="3848" width="6.28515625" style="84" hidden="1"/>
    <col min="3849" max="4096" width="1.42578125" style="84" hidden="1"/>
    <col min="4097" max="4097" width="4.28515625" style="84" hidden="1"/>
    <col min="4098" max="4098" width="59.85546875" style="84" hidden="1"/>
    <col min="4099" max="4103" width="11.42578125" style="84" hidden="1"/>
    <col min="4104" max="4104" width="6.28515625" style="84" hidden="1"/>
    <col min="4105" max="4352" width="1.42578125" style="84" hidden="1"/>
    <col min="4353" max="4353" width="4.28515625" style="84" hidden="1"/>
    <col min="4354" max="4354" width="59.85546875" style="84" hidden="1"/>
    <col min="4355" max="4359" width="11.42578125" style="84" hidden="1"/>
    <col min="4360" max="4360" width="6.28515625" style="84" hidden="1"/>
    <col min="4361" max="4608" width="1.42578125" style="84" hidden="1"/>
    <col min="4609" max="4609" width="4.28515625" style="84" hidden="1"/>
    <col min="4610" max="4610" width="59.85546875" style="84" hidden="1"/>
    <col min="4611" max="4615" width="11.42578125" style="84" hidden="1"/>
    <col min="4616" max="4616" width="6.28515625" style="84" hidden="1"/>
    <col min="4617" max="4864" width="1.42578125" style="84" hidden="1"/>
    <col min="4865" max="4865" width="4.28515625" style="84" hidden="1"/>
    <col min="4866" max="4866" width="59.85546875" style="84" hidden="1"/>
    <col min="4867" max="4871" width="11.42578125" style="84" hidden="1"/>
    <col min="4872" max="4872" width="6.28515625" style="84" hidden="1"/>
    <col min="4873" max="5120" width="1.42578125" style="84" hidden="1"/>
    <col min="5121" max="5121" width="4.28515625" style="84" hidden="1"/>
    <col min="5122" max="5122" width="59.85546875" style="84" hidden="1"/>
    <col min="5123" max="5127" width="11.42578125" style="84" hidden="1"/>
    <col min="5128" max="5128" width="6.28515625" style="84" hidden="1"/>
    <col min="5129" max="5376" width="1.42578125" style="84" hidden="1"/>
    <col min="5377" max="5377" width="4.28515625" style="84" hidden="1"/>
    <col min="5378" max="5378" width="59.85546875" style="84" hidden="1"/>
    <col min="5379" max="5383" width="11.42578125" style="84" hidden="1"/>
    <col min="5384" max="5384" width="6.28515625" style="84" hidden="1"/>
    <col min="5385" max="5632" width="1.42578125" style="84" hidden="1"/>
    <col min="5633" max="5633" width="4.28515625" style="84" hidden="1"/>
    <col min="5634" max="5634" width="59.85546875" style="84" hidden="1"/>
    <col min="5635" max="5639" width="11.42578125" style="84" hidden="1"/>
    <col min="5640" max="5640" width="6.28515625" style="84" hidden="1"/>
    <col min="5641" max="5888" width="1.42578125" style="84" hidden="1"/>
    <col min="5889" max="5889" width="4.28515625" style="84" hidden="1"/>
    <col min="5890" max="5890" width="59.85546875" style="84" hidden="1"/>
    <col min="5891" max="5895" width="11.42578125" style="84" hidden="1"/>
    <col min="5896" max="5896" width="6.28515625" style="84" hidden="1"/>
    <col min="5897" max="6144" width="1.42578125" style="84" hidden="1"/>
    <col min="6145" max="6145" width="4.28515625" style="84" hidden="1"/>
    <col min="6146" max="6146" width="59.85546875" style="84" hidden="1"/>
    <col min="6147" max="6151" width="11.42578125" style="84" hidden="1"/>
    <col min="6152" max="6152" width="6.28515625" style="84" hidden="1"/>
    <col min="6153" max="6400" width="1.42578125" style="84" hidden="1"/>
    <col min="6401" max="6401" width="4.28515625" style="84" hidden="1"/>
    <col min="6402" max="6402" width="59.85546875" style="84" hidden="1"/>
    <col min="6403" max="6407" width="11.42578125" style="84" hidden="1"/>
    <col min="6408" max="6408" width="6.28515625" style="84" hidden="1"/>
    <col min="6409" max="6656" width="1.42578125" style="84" hidden="1"/>
    <col min="6657" max="6657" width="4.28515625" style="84" hidden="1"/>
    <col min="6658" max="6658" width="59.85546875" style="84" hidden="1"/>
    <col min="6659" max="6663" width="11.42578125" style="84" hidden="1"/>
    <col min="6664" max="6664" width="6.28515625" style="84" hidden="1"/>
    <col min="6665" max="6912" width="1.42578125" style="84" hidden="1"/>
    <col min="6913" max="6913" width="4.28515625" style="84" hidden="1"/>
    <col min="6914" max="6914" width="59.85546875" style="84" hidden="1"/>
    <col min="6915" max="6919" width="11.42578125" style="84" hidden="1"/>
    <col min="6920" max="6920" width="6.28515625" style="84" hidden="1"/>
    <col min="6921" max="7168" width="1.42578125" style="84" hidden="1"/>
    <col min="7169" max="7169" width="4.28515625" style="84" hidden="1"/>
    <col min="7170" max="7170" width="59.85546875" style="84" hidden="1"/>
    <col min="7171" max="7175" width="11.42578125" style="84" hidden="1"/>
    <col min="7176" max="7176" width="6.28515625" style="84" hidden="1"/>
    <col min="7177" max="7424" width="1.42578125" style="84" hidden="1"/>
    <col min="7425" max="7425" width="4.28515625" style="84" hidden="1"/>
    <col min="7426" max="7426" width="59.85546875" style="84" hidden="1"/>
    <col min="7427" max="7431" width="11.42578125" style="84" hidden="1"/>
    <col min="7432" max="7432" width="6.28515625" style="84" hidden="1"/>
    <col min="7433" max="7680" width="1.42578125" style="84" hidden="1"/>
    <col min="7681" max="7681" width="4.28515625" style="84" hidden="1"/>
    <col min="7682" max="7682" width="59.85546875" style="84" hidden="1"/>
    <col min="7683" max="7687" width="11.42578125" style="84" hidden="1"/>
    <col min="7688" max="7688" width="6.28515625" style="84" hidden="1"/>
    <col min="7689" max="7936" width="1.42578125" style="84" hidden="1"/>
    <col min="7937" max="7937" width="4.28515625" style="84" hidden="1"/>
    <col min="7938" max="7938" width="59.85546875" style="84" hidden="1"/>
    <col min="7939" max="7943" width="11.42578125" style="84" hidden="1"/>
    <col min="7944" max="7944" width="6.28515625" style="84" hidden="1"/>
    <col min="7945" max="8192" width="1.42578125" style="84" hidden="1"/>
    <col min="8193" max="8193" width="4.28515625" style="84" hidden="1"/>
    <col min="8194" max="8194" width="59.85546875" style="84" hidden="1"/>
    <col min="8195" max="8199" width="11.42578125" style="84" hidden="1"/>
    <col min="8200" max="8200" width="6.28515625" style="84" hidden="1"/>
    <col min="8201" max="8448" width="1.42578125" style="84" hidden="1"/>
    <col min="8449" max="8449" width="4.28515625" style="84" hidden="1"/>
    <col min="8450" max="8450" width="59.85546875" style="84" hidden="1"/>
    <col min="8451" max="8455" width="11.42578125" style="84" hidden="1"/>
    <col min="8456" max="8456" width="6.28515625" style="84" hidden="1"/>
    <col min="8457" max="8704" width="1.42578125" style="84" hidden="1"/>
    <col min="8705" max="8705" width="4.28515625" style="84" hidden="1"/>
    <col min="8706" max="8706" width="59.85546875" style="84" hidden="1"/>
    <col min="8707" max="8711" width="11.42578125" style="84" hidden="1"/>
    <col min="8712" max="8712" width="6.28515625" style="84" hidden="1"/>
    <col min="8713" max="8960" width="1.42578125" style="84" hidden="1"/>
    <col min="8961" max="8961" width="4.28515625" style="84" hidden="1"/>
    <col min="8962" max="8962" width="59.85546875" style="84" hidden="1"/>
    <col min="8963" max="8967" width="11.42578125" style="84" hidden="1"/>
    <col min="8968" max="8968" width="6.28515625" style="84" hidden="1"/>
    <col min="8969" max="9216" width="1.42578125" style="84" hidden="1"/>
    <col min="9217" max="9217" width="4.28515625" style="84" hidden="1"/>
    <col min="9218" max="9218" width="59.85546875" style="84" hidden="1"/>
    <col min="9219" max="9223" width="11.42578125" style="84" hidden="1"/>
    <col min="9224" max="9224" width="6.28515625" style="84" hidden="1"/>
    <col min="9225" max="9472" width="1.42578125" style="84" hidden="1"/>
    <col min="9473" max="9473" width="4.28515625" style="84" hidden="1"/>
    <col min="9474" max="9474" width="59.85546875" style="84" hidden="1"/>
    <col min="9475" max="9479" width="11.42578125" style="84" hidden="1"/>
    <col min="9480" max="9480" width="6.28515625" style="84" hidden="1"/>
    <col min="9481" max="9728" width="1.42578125" style="84" hidden="1"/>
    <col min="9729" max="9729" width="4.28515625" style="84" hidden="1"/>
    <col min="9730" max="9730" width="59.85546875" style="84" hidden="1"/>
    <col min="9731" max="9735" width="11.42578125" style="84" hidden="1"/>
    <col min="9736" max="9736" width="6.28515625" style="84" hidden="1"/>
    <col min="9737" max="9984" width="1.42578125" style="84" hidden="1"/>
    <col min="9985" max="9985" width="4.28515625" style="84" hidden="1"/>
    <col min="9986" max="9986" width="59.85546875" style="84" hidden="1"/>
    <col min="9987" max="9991" width="11.42578125" style="84" hidden="1"/>
    <col min="9992" max="9992" width="6.28515625" style="84" hidden="1"/>
    <col min="9993" max="10240" width="1.42578125" style="84" hidden="1"/>
    <col min="10241" max="10241" width="4.28515625" style="84" hidden="1"/>
    <col min="10242" max="10242" width="59.85546875" style="84" hidden="1"/>
    <col min="10243" max="10247" width="11.42578125" style="84" hidden="1"/>
    <col min="10248" max="10248" width="6.28515625" style="84" hidden="1"/>
    <col min="10249" max="10496" width="1.42578125" style="84" hidden="1"/>
    <col min="10497" max="10497" width="4.28515625" style="84" hidden="1"/>
    <col min="10498" max="10498" width="59.85546875" style="84" hidden="1"/>
    <col min="10499" max="10503" width="11.42578125" style="84" hidden="1"/>
    <col min="10504" max="10504" width="6.28515625" style="84" hidden="1"/>
    <col min="10505" max="10752" width="1.42578125" style="84" hidden="1"/>
    <col min="10753" max="10753" width="4.28515625" style="84" hidden="1"/>
    <col min="10754" max="10754" width="59.85546875" style="84" hidden="1"/>
    <col min="10755" max="10759" width="11.42578125" style="84" hidden="1"/>
    <col min="10760" max="10760" width="6.28515625" style="84" hidden="1"/>
    <col min="10761" max="11008" width="1.42578125" style="84" hidden="1"/>
    <col min="11009" max="11009" width="4.28515625" style="84" hidden="1"/>
    <col min="11010" max="11010" width="59.85546875" style="84" hidden="1"/>
    <col min="11011" max="11015" width="11.42578125" style="84" hidden="1"/>
    <col min="11016" max="11016" width="6.28515625" style="84" hidden="1"/>
    <col min="11017" max="11264" width="1.42578125" style="84" hidden="1"/>
    <col min="11265" max="11265" width="4.28515625" style="84" hidden="1"/>
    <col min="11266" max="11266" width="59.85546875" style="84" hidden="1"/>
    <col min="11267" max="11271" width="11.42578125" style="84" hidden="1"/>
    <col min="11272" max="11272" width="6.28515625" style="84" hidden="1"/>
    <col min="11273" max="11520" width="1.42578125" style="84" hidden="1"/>
    <col min="11521" max="11521" width="4.28515625" style="84" hidden="1"/>
    <col min="11522" max="11522" width="59.85546875" style="84" hidden="1"/>
    <col min="11523" max="11527" width="11.42578125" style="84" hidden="1"/>
    <col min="11528" max="11528" width="6.28515625" style="84" hidden="1"/>
    <col min="11529" max="11776" width="1.42578125" style="84" hidden="1"/>
    <col min="11777" max="11777" width="4.28515625" style="84" hidden="1"/>
    <col min="11778" max="11778" width="59.85546875" style="84" hidden="1"/>
    <col min="11779" max="11783" width="11.42578125" style="84" hidden="1"/>
    <col min="11784" max="11784" width="6.28515625" style="84" hidden="1"/>
    <col min="11785" max="12032" width="1.42578125" style="84" hidden="1"/>
    <col min="12033" max="12033" width="4.28515625" style="84" hidden="1"/>
    <col min="12034" max="12034" width="59.85546875" style="84" hidden="1"/>
    <col min="12035" max="12039" width="11.42578125" style="84" hidden="1"/>
    <col min="12040" max="12040" width="6.28515625" style="84" hidden="1"/>
    <col min="12041" max="12288" width="1.42578125" style="84" hidden="1"/>
    <col min="12289" max="12289" width="4.28515625" style="84" hidden="1"/>
    <col min="12290" max="12290" width="59.85546875" style="84" hidden="1"/>
    <col min="12291" max="12295" width="11.42578125" style="84" hidden="1"/>
    <col min="12296" max="12296" width="6.28515625" style="84" hidden="1"/>
    <col min="12297" max="12544" width="1.42578125" style="84" hidden="1"/>
    <col min="12545" max="12545" width="4.28515625" style="84" hidden="1"/>
    <col min="12546" max="12546" width="59.85546875" style="84" hidden="1"/>
    <col min="12547" max="12551" width="11.42578125" style="84" hidden="1"/>
    <col min="12552" max="12552" width="6.28515625" style="84" hidden="1"/>
    <col min="12553" max="12800" width="1.42578125" style="84" hidden="1"/>
    <col min="12801" max="12801" width="4.28515625" style="84" hidden="1"/>
    <col min="12802" max="12802" width="59.85546875" style="84" hidden="1"/>
    <col min="12803" max="12807" width="11.42578125" style="84" hidden="1"/>
    <col min="12808" max="12808" width="6.28515625" style="84" hidden="1"/>
    <col min="12809" max="13056" width="1.42578125" style="84" hidden="1"/>
    <col min="13057" max="13057" width="4.28515625" style="84" hidden="1"/>
    <col min="13058" max="13058" width="59.85546875" style="84" hidden="1"/>
    <col min="13059" max="13063" width="11.42578125" style="84" hidden="1"/>
    <col min="13064" max="13064" width="6.28515625" style="84" hidden="1"/>
    <col min="13065" max="13312" width="1.42578125" style="84" hidden="1"/>
    <col min="13313" max="13313" width="4.28515625" style="84" hidden="1"/>
    <col min="13314" max="13314" width="59.85546875" style="84" hidden="1"/>
    <col min="13315" max="13319" width="11.42578125" style="84" hidden="1"/>
    <col min="13320" max="13320" width="6.28515625" style="84" hidden="1"/>
    <col min="13321" max="13568" width="1.42578125" style="84" hidden="1"/>
    <col min="13569" max="13569" width="4.28515625" style="84" hidden="1"/>
    <col min="13570" max="13570" width="59.85546875" style="84" hidden="1"/>
    <col min="13571" max="13575" width="11.42578125" style="84" hidden="1"/>
    <col min="13576" max="13576" width="6.28515625" style="84" hidden="1"/>
    <col min="13577" max="13824" width="1.42578125" style="84" hidden="1"/>
    <col min="13825" max="13825" width="4.28515625" style="84" hidden="1"/>
    <col min="13826" max="13826" width="59.85546875" style="84" hidden="1"/>
    <col min="13827" max="13831" width="11.42578125" style="84" hidden="1"/>
    <col min="13832" max="13832" width="6.28515625" style="84" hidden="1"/>
    <col min="13833" max="14080" width="1.42578125" style="84" hidden="1"/>
    <col min="14081" max="14081" width="4.28515625" style="84" hidden="1"/>
    <col min="14082" max="14082" width="59.85546875" style="84" hidden="1"/>
    <col min="14083" max="14087" width="11.42578125" style="84" hidden="1"/>
    <col min="14088" max="14088" width="6.28515625" style="84" hidden="1"/>
    <col min="14089" max="14336" width="1.42578125" style="84" hidden="1"/>
    <col min="14337" max="14337" width="4.28515625" style="84" hidden="1"/>
    <col min="14338" max="14338" width="59.85546875" style="84" hidden="1"/>
    <col min="14339" max="14343" width="11.42578125" style="84" hidden="1"/>
    <col min="14344" max="14344" width="6.28515625" style="84" hidden="1"/>
    <col min="14345" max="14592" width="1.42578125" style="84" hidden="1"/>
    <col min="14593" max="14593" width="4.28515625" style="84" hidden="1"/>
    <col min="14594" max="14594" width="59.85546875" style="84" hidden="1"/>
    <col min="14595" max="14599" width="11.42578125" style="84" hidden="1"/>
    <col min="14600" max="14600" width="6.28515625" style="84" hidden="1"/>
    <col min="14601" max="14848" width="1.42578125" style="84" hidden="1"/>
    <col min="14849" max="14849" width="4.28515625" style="84" hidden="1"/>
    <col min="14850" max="14850" width="59.85546875" style="84" hidden="1"/>
    <col min="14851" max="14855" width="11.42578125" style="84" hidden="1"/>
    <col min="14856" max="14856" width="6.28515625" style="84" hidden="1"/>
    <col min="14857" max="15104" width="1.42578125" style="84" hidden="1"/>
    <col min="15105" max="15105" width="4.28515625" style="84" hidden="1"/>
    <col min="15106" max="15106" width="59.85546875" style="84" hidden="1"/>
    <col min="15107" max="15111" width="11.42578125" style="84" hidden="1"/>
    <col min="15112" max="15112" width="6.28515625" style="84" hidden="1"/>
    <col min="15113" max="15360" width="1.42578125" style="84" hidden="1"/>
    <col min="15361" max="15361" width="4.28515625" style="84" hidden="1"/>
    <col min="15362" max="15362" width="59.85546875" style="84" hidden="1"/>
    <col min="15363" max="15367" width="11.42578125" style="84" hidden="1"/>
    <col min="15368" max="15368" width="6.28515625" style="84" hidden="1"/>
    <col min="15369" max="15616" width="1.42578125" style="84" hidden="1"/>
    <col min="15617" max="15617" width="4.28515625" style="84" hidden="1"/>
    <col min="15618" max="15618" width="59.85546875" style="84" hidden="1"/>
    <col min="15619" max="15623" width="11.42578125" style="84" hidden="1"/>
    <col min="15624" max="15624" width="6.28515625" style="84" hidden="1"/>
    <col min="15625" max="15872" width="1.42578125" style="84" hidden="1"/>
    <col min="15873" max="15873" width="4.28515625" style="84" hidden="1"/>
    <col min="15874" max="15874" width="59.85546875" style="84" hidden="1"/>
    <col min="15875" max="15879" width="11.42578125" style="84" hidden="1"/>
    <col min="15880" max="15880" width="6.28515625" style="84" hidden="1"/>
    <col min="15881" max="16128" width="1.42578125" style="84" hidden="1"/>
    <col min="16129" max="16129" width="4.28515625" style="84" hidden="1"/>
    <col min="16130" max="16130" width="59.85546875" style="84" hidden="1"/>
    <col min="16131" max="16135" width="11.42578125" style="84" hidden="1"/>
    <col min="16136" max="16136" width="6.28515625" style="84" hidden="1"/>
    <col min="16137" max="16384" width="1.42578125" style="8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5" t="s">
        <v>161</v>
      </c>
      <c r="C8" s="86"/>
      <c r="D8" s="86"/>
      <c r="E8" s="86"/>
      <c r="F8" s="86"/>
      <c r="G8" s="86"/>
      <c r="H8" s="86"/>
    </row>
    <row r="9" spans="2:8" ht="18" customHeight="1" x14ac:dyDescent="0.2"/>
    <row r="10" spans="2:8" ht="18" customHeight="1" x14ac:dyDescent="0.2">
      <c r="B10" s="87" t="s">
        <v>162</v>
      </c>
    </row>
    <row r="11" spans="2:8" ht="18" customHeight="1" x14ac:dyDescent="0.2">
      <c r="B11" s="87" t="s">
        <v>163</v>
      </c>
    </row>
    <row r="12" spans="2:8" ht="18" customHeight="1" x14ac:dyDescent="0.2">
      <c r="B12" s="87" t="s">
        <v>164</v>
      </c>
    </row>
    <row r="13" spans="2:8" ht="18" customHeight="1" x14ac:dyDescent="0.2">
      <c r="B13" s="87" t="s">
        <v>165</v>
      </c>
    </row>
    <row r="14" spans="2:8" ht="18" customHeight="1" x14ac:dyDescent="0.2">
      <c r="B14" s="87" t="s">
        <v>166</v>
      </c>
    </row>
    <row r="15" spans="2:8" ht="18" customHeight="1" x14ac:dyDescent="0.2">
      <c r="B15" s="87"/>
    </row>
    <row r="16" spans="2:8" ht="18" customHeight="1" x14ac:dyDescent="0.2">
      <c r="B16" s="87"/>
    </row>
    <row r="17" spans="2:2" ht="18" customHeight="1" x14ac:dyDescent="0.2">
      <c r="B17" s="87"/>
    </row>
    <row r="18" spans="2:2" ht="18" customHeight="1" x14ac:dyDescent="0.2">
      <c r="B18" s="87"/>
    </row>
    <row r="19" spans="2:2" ht="18" customHeight="1" x14ac:dyDescent="0.2">
      <c r="B19" s="87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customFormat="1" ht="18" customHeight="1" x14ac:dyDescent="0.2"/>
    <row r="26" spans="2:2" customFormat="1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3" location="'16.4'!A1" display="16.4: Elecciones al Parlamento Europeo en La Rioja. 07-6-2009 "/>
    <hyperlink ref="B14" location="'16.5'!A1" display="16.5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/>
  </sheetViews>
  <sheetFormatPr baseColWidth="10" defaultColWidth="11.42578125" defaultRowHeight="12.75" x14ac:dyDescent="0.2"/>
  <cols>
    <col min="1" max="1" width="34.140625" style="3" customWidth="1"/>
    <col min="2" max="3" width="8.28515625" style="3" customWidth="1"/>
    <col min="4" max="4" width="4.140625" style="3" customWidth="1"/>
    <col min="5" max="6" width="8.28515625" style="3" customWidth="1"/>
    <col min="7" max="7" width="4.140625" style="3" customWidth="1"/>
    <col min="8" max="9" width="8.28515625" style="3" customWidth="1"/>
    <col min="10" max="16383" width="11.42578125" style="3"/>
    <col min="16384" max="16384" width="43.85546875" style="3" customWidth="1"/>
  </cols>
  <sheetData>
    <row r="1" spans="1:12" ht="14.1" customHeight="1" thickBot="1" x14ac:dyDescent="0.25">
      <c r="A1" s="1" t="s">
        <v>37</v>
      </c>
      <c r="B1" s="2"/>
      <c r="C1" s="2"/>
      <c r="D1" s="2"/>
      <c r="E1" s="2"/>
      <c r="F1" s="2"/>
      <c r="G1" s="2"/>
      <c r="H1" s="2"/>
      <c r="I1" s="2"/>
    </row>
    <row r="2" spans="1:12" ht="14.25" x14ac:dyDescent="0.2">
      <c r="A2" s="4"/>
      <c r="B2" s="4"/>
      <c r="C2" s="4"/>
      <c r="E2" s="4"/>
      <c r="F2" s="4"/>
      <c r="G2" s="4"/>
      <c r="H2" s="4"/>
      <c r="I2" s="4"/>
      <c r="L2" s="88" t="s">
        <v>167</v>
      </c>
    </row>
    <row r="3" spans="1:12" ht="14.1" customHeight="1" x14ac:dyDescent="0.2">
      <c r="A3" s="5" t="s">
        <v>87</v>
      </c>
      <c r="B3" s="4"/>
      <c r="C3" s="4"/>
      <c r="E3" s="4"/>
      <c r="F3" s="4"/>
      <c r="G3" s="4"/>
      <c r="H3" s="4"/>
      <c r="I3" s="4"/>
    </row>
    <row r="4" spans="1:12" ht="14.1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2" ht="14.1" customHeight="1" x14ac:dyDescent="0.2">
      <c r="A5" s="6"/>
      <c r="B5" s="7">
        <v>2004</v>
      </c>
      <c r="C5" s="8"/>
      <c r="D5" s="8"/>
      <c r="E5" s="7">
        <v>2008</v>
      </c>
      <c r="F5" s="9"/>
      <c r="G5" s="8"/>
      <c r="H5" s="7">
        <v>2011</v>
      </c>
      <c r="I5" s="8"/>
    </row>
    <row r="6" spans="1:12" ht="14.1" customHeight="1" x14ac:dyDescent="0.2">
      <c r="A6" s="10"/>
      <c r="B6" s="11" t="s">
        <v>5</v>
      </c>
      <c r="C6" s="11" t="s">
        <v>75</v>
      </c>
      <c r="D6" s="12"/>
      <c r="E6" s="11" t="s">
        <v>5</v>
      </c>
      <c r="F6" s="11" t="s">
        <v>75</v>
      </c>
      <c r="G6" s="12"/>
      <c r="H6" s="13" t="s">
        <v>5</v>
      </c>
      <c r="I6" s="11" t="s">
        <v>75</v>
      </c>
    </row>
    <row r="7" spans="1:12" ht="14.1" customHeight="1" x14ac:dyDescent="0.2">
      <c r="A7" s="14"/>
      <c r="B7" s="15"/>
      <c r="C7" s="15"/>
      <c r="D7" s="4"/>
      <c r="E7" s="15"/>
      <c r="F7" s="15"/>
      <c r="G7" s="16"/>
      <c r="H7" s="16"/>
      <c r="I7" s="16"/>
    </row>
    <row r="8" spans="1:12" ht="14.1" customHeight="1" x14ac:dyDescent="0.2">
      <c r="A8" s="17" t="s">
        <v>0</v>
      </c>
      <c r="B8" s="16">
        <v>186545</v>
      </c>
      <c r="C8" s="18">
        <v>100</v>
      </c>
      <c r="D8" s="19"/>
      <c r="E8" s="16">
        <v>189361</v>
      </c>
      <c r="F8" s="18">
        <v>100</v>
      </c>
      <c r="G8" s="19"/>
      <c r="H8" s="16">
        <v>176707</v>
      </c>
      <c r="I8" s="18">
        <v>100</v>
      </c>
    </row>
    <row r="9" spans="1:12" ht="14.1" customHeight="1" x14ac:dyDescent="0.2">
      <c r="A9" s="20" t="s">
        <v>1</v>
      </c>
      <c r="B9" s="16">
        <v>185099</v>
      </c>
      <c r="C9" s="18">
        <v>99.22</v>
      </c>
      <c r="D9" s="16"/>
      <c r="E9" s="16">
        <v>188033</v>
      </c>
      <c r="F9" s="18">
        <v>99.298000000000002</v>
      </c>
      <c r="G9" s="16"/>
      <c r="H9" s="16">
        <v>173910</v>
      </c>
      <c r="I9" s="18">
        <v>98.42</v>
      </c>
    </row>
    <row r="10" spans="1:12" ht="14.1" customHeight="1" x14ac:dyDescent="0.2">
      <c r="A10" s="21" t="s">
        <v>76</v>
      </c>
      <c r="B10" s="16">
        <f>B9-B11</f>
        <v>181272</v>
      </c>
      <c r="C10" s="18">
        <f>B10*100/B9</f>
        <v>97.932457765844219</v>
      </c>
      <c r="D10" s="16"/>
      <c r="E10" s="16">
        <f>E9-E11</f>
        <v>185965</v>
      </c>
      <c r="F10" s="18">
        <f>E10*100/E9</f>
        <v>98.90019305121973</v>
      </c>
      <c r="G10" s="16"/>
      <c r="H10" s="16">
        <f>H9-H11</f>
        <v>171117</v>
      </c>
      <c r="I10" s="18">
        <f>H10*100/H9</f>
        <v>98.393996894945658</v>
      </c>
    </row>
    <row r="11" spans="1:12" ht="14.1" customHeight="1" x14ac:dyDescent="0.2">
      <c r="A11" s="21" t="s">
        <v>74</v>
      </c>
      <c r="B11" s="16">
        <v>3827</v>
      </c>
      <c r="C11" s="18">
        <v>2.0675422341557761</v>
      </c>
      <c r="D11" s="16"/>
      <c r="E11" s="16">
        <v>2068</v>
      </c>
      <c r="F11" s="18">
        <v>1.0998069487802673</v>
      </c>
      <c r="G11" s="16"/>
      <c r="H11" s="16">
        <v>2793</v>
      </c>
      <c r="I11" s="18">
        <v>1.61</v>
      </c>
    </row>
    <row r="12" spans="1:12" ht="14.1" customHeight="1" x14ac:dyDescent="0.2">
      <c r="A12" s="20" t="s">
        <v>2</v>
      </c>
      <c r="B12" s="16">
        <v>1446</v>
      </c>
      <c r="C12" s="18">
        <v>0.77500000000000002</v>
      </c>
      <c r="D12" s="16"/>
      <c r="E12" s="16">
        <v>1328</v>
      </c>
      <c r="F12" s="18">
        <v>0.70099999999999996</v>
      </c>
      <c r="G12" s="16"/>
      <c r="H12" s="16">
        <v>2797</v>
      </c>
      <c r="I12" s="18">
        <v>1.58</v>
      </c>
    </row>
    <row r="13" spans="1:12" ht="14.1" customHeight="1" x14ac:dyDescent="0.2">
      <c r="A13" s="22"/>
      <c r="B13" s="16"/>
      <c r="C13" s="16"/>
      <c r="D13" s="16"/>
      <c r="E13" s="16"/>
      <c r="F13" s="16"/>
      <c r="G13" s="16"/>
      <c r="H13" s="16"/>
      <c r="I13" s="16"/>
    </row>
    <row r="14" spans="1:12" ht="14.1" customHeight="1" x14ac:dyDescent="0.2">
      <c r="A14" s="20" t="s">
        <v>16</v>
      </c>
      <c r="B14" s="16">
        <v>92441</v>
      </c>
      <c r="C14" s="23">
        <v>49.941382719517662</v>
      </c>
      <c r="D14" s="4"/>
      <c r="E14" s="16">
        <v>93104</v>
      </c>
      <c r="F14" s="23">
        <v>49.51</v>
      </c>
      <c r="G14" s="4"/>
      <c r="H14" s="16">
        <v>95124</v>
      </c>
      <c r="I14" s="18">
        <v>54.7</v>
      </c>
      <c r="J14" s="23"/>
    </row>
    <row r="15" spans="1:12" ht="14.1" customHeight="1" x14ac:dyDescent="0.2">
      <c r="A15" s="20" t="s">
        <v>40</v>
      </c>
      <c r="B15" s="16">
        <v>81390</v>
      </c>
      <c r="C15" s="24">
        <v>43.971064133247616</v>
      </c>
      <c r="D15" s="15"/>
      <c r="E15" s="16">
        <v>82032</v>
      </c>
      <c r="F15" s="23">
        <v>43.63</v>
      </c>
      <c r="G15" s="4"/>
      <c r="H15" s="16">
        <v>54066</v>
      </c>
      <c r="I15" s="18">
        <v>31.09</v>
      </c>
      <c r="J15" s="23"/>
    </row>
    <row r="16" spans="1:12" ht="14.1" customHeight="1" x14ac:dyDescent="0.2">
      <c r="A16" s="20" t="s">
        <v>27</v>
      </c>
      <c r="B16" s="16"/>
      <c r="C16" s="24"/>
      <c r="D16" s="15"/>
      <c r="E16" s="16">
        <v>2405</v>
      </c>
      <c r="F16" s="23">
        <v>1.28</v>
      </c>
      <c r="G16" s="16"/>
      <c r="H16" s="16">
        <v>10367</v>
      </c>
      <c r="I16" s="18">
        <v>5.96</v>
      </c>
      <c r="J16" s="23"/>
    </row>
    <row r="17" spans="1:14" ht="14.1" customHeight="1" x14ac:dyDescent="0.2">
      <c r="A17" s="20" t="s">
        <v>70</v>
      </c>
      <c r="B17" s="16"/>
      <c r="C17" s="24"/>
      <c r="D17" s="15"/>
      <c r="E17" s="16"/>
      <c r="F17" s="23"/>
      <c r="G17" s="16"/>
      <c r="H17" s="16">
        <v>7995</v>
      </c>
      <c r="I17" s="18">
        <v>4.5999999999999996</v>
      </c>
      <c r="J17" s="23"/>
    </row>
    <row r="18" spans="1:14" ht="14.1" customHeight="1" x14ac:dyDescent="0.2">
      <c r="A18" s="20" t="s">
        <v>71</v>
      </c>
      <c r="B18" s="16"/>
      <c r="C18" s="24"/>
      <c r="D18" s="15"/>
      <c r="E18" s="16"/>
      <c r="F18" s="23"/>
      <c r="G18" s="16"/>
      <c r="H18" s="16">
        <v>1626</v>
      </c>
      <c r="I18" s="18">
        <v>0.93</v>
      </c>
      <c r="J18" s="23"/>
    </row>
    <row r="19" spans="1:14" ht="14.1" customHeight="1" x14ac:dyDescent="0.2">
      <c r="A19" s="20" t="s">
        <v>72</v>
      </c>
      <c r="B19" s="16"/>
      <c r="C19" s="24"/>
      <c r="D19" s="15"/>
      <c r="E19" s="16"/>
      <c r="F19" s="23"/>
      <c r="G19" s="16"/>
      <c r="H19" s="16">
        <v>779</v>
      </c>
      <c r="I19" s="18">
        <v>0.45</v>
      </c>
      <c r="J19" s="23"/>
    </row>
    <row r="20" spans="1:14" ht="14.1" customHeight="1" x14ac:dyDescent="0.2">
      <c r="A20" s="22" t="s">
        <v>60</v>
      </c>
      <c r="B20" s="16"/>
      <c r="C20" s="24"/>
      <c r="D20" s="15"/>
      <c r="E20" s="16">
        <v>221</v>
      </c>
      <c r="F20" s="23">
        <v>0.12</v>
      </c>
      <c r="G20" s="16"/>
      <c r="H20" s="16">
        <v>686</v>
      </c>
      <c r="I20" s="18">
        <v>0.39</v>
      </c>
      <c r="J20" s="23"/>
    </row>
    <row r="21" spans="1:14" ht="14.1" customHeight="1" x14ac:dyDescent="0.2">
      <c r="A21" s="22" t="s">
        <v>38</v>
      </c>
      <c r="B21" s="16"/>
      <c r="C21" s="24"/>
      <c r="D21" s="15"/>
      <c r="E21" s="16">
        <v>150</v>
      </c>
      <c r="F21" s="23">
        <v>0.08</v>
      </c>
      <c r="G21" s="16"/>
      <c r="H21" s="16">
        <v>380</v>
      </c>
      <c r="I21" s="18">
        <v>0.22</v>
      </c>
      <c r="J21" s="23"/>
    </row>
    <row r="22" spans="1:14" ht="14.1" customHeight="1" x14ac:dyDescent="0.2">
      <c r="A22" s="22" t="s">
        <v>73</v>
      </c>
      <c r="B22" s="16"/>
      <c r="C22" s="24"/>
      <c r="D22" s="15"/>
      <c r="E22" s="16"/>
      <c r="F22" s="23"/>
      <c r="G22" s="16"/>
      <c r="H22" s="16">
        <v>94</v>
      </c>
      <c r="I22" s="18">
        <v>0.05</v>
      </c>
      <c r="J22" s="23"/>
    </row>
    <row r="23" spans="1:14" ht="14.1" customHeight="1" x14ac:dyDescent="0.2">
      <c r="A23" s="20" t="s">
        <v>3</v>
      </c>
      <c r="B23" s="16">
        <v>5115</v>
      </c>
      <c r="C23" s="24">
        <v>2.763386079881577</v>
      </c>
      <c r="D23" s="15"/>
      <c r="E23" s="16">
        <v>3647</v>
      </c>
      <c r="F23" s="23">
        <v>1.94</v>
      </c>
      <c r="G23" s="16"/>
      <c r="H23" s="16"/>
      <c r="I23" s="18"/>
    </row>
    <row r="24" spans="1:14" ht="14.1" customHeight="1" x14ac:dyDescent="0.2">
      <c r="A24" s="20" t="s">
        <v>4</v>
      </c>
      <c r="B24" s="16"/>
      <c r="C24" s="24"/>
      <c r="D24" s="15"/>
      <c r="E24" s="16">
        <v>2837</v>
      </c>
      <c r="F24" s="23">
        <v>1.51</v>
      </c>
      <c r="G24" s="16"/>
      <c r="H24" s="16"/>
      <c r="I24" s="18"/>
    </row>
    <row r="25" spans="1:14" ht="14.1" customHeight="1" x14ac:dyDescent="0.2">
      <c r="A25" s="22" t="s">
        <v>6</v>
      </c>
      <c r="B25" s="16"/>
      <c r="C25" s="24"/>
      <c r="D25" s="15"/>
      <c r="E25" s="16">
        <v>853</v>
      </c>
      <c r="F25" s="23">
        <v>0.45</v>
      </c>
      <c r="G25" s="16"/>
      <c r="H25" s="16"/>
      <c r="I25" s="18"/>
    </row>
    <row r="26" spans="1:14" ht="14.1" customHeight="1" x14ac:dyDescent="0.2">
      <c r="A26" s="22" t="s">
        <v>28</v>
      </c>
      <c r="B26" s="16"/>
      <c r="C26" s="24"/>
      <c r="D26" s="15"/>
      <c r="E26" s="16">
        <v>214</v>
      </c>
      <c r="F26" s="23">
        <v>0.11</v>
      </c>
      <c r="G26" s="16"/>
      <c r="H26" s="16"/>
      <c r="I26" s="18"/>
    </row>
    <row r="27" spans="1:14" ht="14.1" customHeight="1" x14ac:dyDescent="0.2">
      <c r="A27" s="22" t="s">
        <v>30</v>
      </c>
      <c r="B27" s="16"/>
      <c r="C27" s="24"/>
      <c r="D27" s="15"/>
      <c r="E27" s="16">
        <v>102</v>
      </c>
      <c r="F27" s="23">
        <v>0.05</v>
      </c>
      <c r="G27" s="16"/>
      <c r="H27" s="16"/>
      <c r="I27" s="23" t="s">
        <v>13</v>
      </c>
    </row>
    <row r="28" spans="1:14" ht="14.1" customHeight="1" x14ac:dyDescent="0.2">
      <c r="A28" s="22" t="s">
        <v>23</v>
      </c>
      <c r="B28" s="16">
        <v>123</v>
      </c>
      <c r="C28" s="24">
        <v>6.6450926261081913E-2</v>
      </c>
      <c r="D28" s="15"/>
      <c r="E28" s="16">
        <v>72</v>
      </c>
      <c r="F28" s="23">
        <v>0.04</v>
      </c>
      <c r="G28" s="16"/>
      <c r="H28" s="16"/>
      <c r="I28" s="23"/>
    </row>
    <row r="29" spans="1:14" ht="14.1" customHeight="1" x14ac:dyDescent="0.2">
      <c r="A29" s="22" t="s">
        <v>25</v>
      </c>
      <c r="B29" s="16">
        <v>434</v>
      </c>
      <c r="C29" s="24">
        <v>0.23446912192934591</v>
      </c>
      <c r="D29" s="15"/>
      <c r="E29" s="16">
        <v>72</v>
      </c>
      <c r="F29" s="23">
        <v>0.04</v>
      </c>
      <c r="G29" s="16"/>
      <c r="H29" s="16"/>
      <c r="I29" s="23"/>
      <c r="N29" s="3" t="s">
        <v>13</v>
      </c>
    </row>
    <row r="30" spans="1:14" ht="14.1" customHeight="1" x14ac:dyDescent="0.2">
      <c r="A30" s="22" t="s">
        <v>31</v>
      </c>
      <c r="B30" s="16"/>
      <c r="C30" s="24"/>
      <c r="D30" s="15"/>
      <c r="E30" s="16">
        <v>61</v>
      </c>
      <c r="F30" s="23">
        <v>0.03</v>
      </c>
      <c r="G30" s="16"/>
      <c r="H30" s="16"/>
      <c r="I30" s="23"/>
    </row>
    <row r="31" spans="1:14" ht="14.1" customHeight="1" x14ac:dyDescent="0.2">
      <c r="A31" s="22" t="s">
        <v>35</v>
      </c>
      <c r="B31" s="16"/>
      <c r="C31" s="24"/>
      <c r="D31" s="15"/>
      <c r="E31" s="16">
        <v>60</v>
      </c>
      <c r="F31" s="23">
        <v>0.03</v>
      </c>
      <c r="G31" s="16"/>
      <c r="H31" s="16"/>
      <c r="I31" s="23"/>
      <c r="K31" s="25" t="s">
        <v>13</v>
      </c>
    </row>
    <row r="32" spans="1:14" ht="14.1" customHeight="1" x14ac:dyDescent="0.2">
      <c r="A32" s="22" t="s">
        <v>8</v>
      </c>
      <c r="B32" s="16"/>
      <c r="C32" s="24"/>
      <c r="D32" s="15"/>
      <c r="E32" s="16">
        <v>48</v>
      </c>
      <c r="F32" s="23">
        <v>0.03</v>
      </c>
      <c r="G32" s="16"/>
      <c r="H32" s="16"/>
      <c r="I32" s="23"/>
      <c r="K32" s="3" t="s">
        <v>13</v>
      </c>
    </row>
    <row r="33" spans="1:10" ht="14.1" customHeight="1" x14ac:dyDescent="0.2">
      <c r="A33" s="22" t="s">
        <v>39</v>
      </c>
      <c r="B33" s="16"/>
      <c r="C33" s="24"/>
      <c r="D33" s="15"/>
      <c r="E33" s="16">
        <v>39</v>
      </c>
      <c r="F33" s="23">
        <v>0.02</v>
      </c>
      <c r="G33" s="16"/>
      <c r="H33" s="16"/>
      <c r="I33" s="23"/>
    </row>
    <row r="34" spans="1:10" ht="14.1" customHeight="1" x14ac:dyDescent="0.2">
      <c r="A34" s="22" t="s">
        <v>10</v>
      </c>
      <c r="B34" s="16"/>
      <c r="C34" s="24"/>
      <c r="D34" s="15"/>
      <c r="E34" s="16">
        <v>37</v>
      </c>
      <c r="F34" s="23">
        <v>0.02</v>
      </c>
      <c r="G34" s="16"/>
      <c r="H34" s="16"/>
      <c r="I34" s="23"/>
    </row>
    <row r="35" spans="1:10" ht="14.1" customHeight="1" x14ac:dyDescent="0.2">
      <c r="A35" s="22" t="s">
        <v>9</v>
      </c>
      <c r="B35" s="16">
        <v>63</v>
      </c>
      <c r="C35" s="24">
        <v>3.4035840280066343E-2</v>
      </c>
      <c r="D35" s="15"/>
      <c r="E35" s="16">
        <v>11</v>
      </c>
      <c r="F35" s="23">
        <v>0.01</v>
      </c>
      <c r="G35" s="16"/>
      <c r="H35" s="16"/>
      <c r="I35" s="23"/>
    </row>
    <row r="36" spans="1:10" ht="14.1" customHeight="1" x14ac:dyDescent="0.2">
      <c r="A36" s="22" t="s">
        <v>7</v>
      </c>
      <c r="B36" s="16">
        <v>154</v>
      </c>
      <c r="C36" s="24">
        <v>8.3198720684606611E-2</v>
      </c>
      <c r="D36" s="15"/>
      <c r="E36" s="16"/>
      <c r="F36" s="23"/>
      <c r="G36" s="16"/>
      <c r="H36" s="16"/>
      <c r="I36" s="23"/>
      <c r="J36" s="3" t="s">
        <v>13</v>
      </c>
    </row>
    <row r="37" spans="1:10" ht="14.1" customHeight="1" x14ac:dyDescent="0.2">
      <c r="A37" s="22" t="s">
        <v>26</v>
      </c>
      <c r="B37" s="16">
        <v>926</v>
      </c>
      <c r="C37" s="24">
        <v>0.50027282697367359</v>
      </c>
      <c r="D37" s="15"/>
      <c r="E37" s="16"/>
      <c r="F37" s="23"/>
      <c r="G37" s="16"/>
      <c r="H37" s="16"/>
      <c r="I37" s="26"/>
    </row>
    <row r="38" spans="1:10" ht="14.1" customHeight="1" x14ac:dyDescent="0.2">
      <c r="A38" s="22" t="s">
        <v>21</v>
      </c>
      <c r="B38" s="16">
        <v>272</v>
      </c>
      <c r="C38" s="24">
        <v>0.1469483897806039</v>
      </c>
      <c r="D38" s="15"/>
      <c r="E38" s="16"/>
      <c r="F38" s="23"/>
      <c r="G38" s="16"/>
      <c r="H38" s="16"/>
      <c r="I38" s="26"/>
    </row>
    <row r="39" spans="1:10" ht="14.1" customHeight="1" x14ac:dyDescent="0.2">
      <c r="A39" s="22" t="s">
        <v>22</v>
      </c>
      <c r="B39" s="16">
        <v>253</v>
      </c>
      <c r="C39" s="24">
        <v>0.13668361255328229</v>
      </c>
      <c r="D39" s="15"/>
      <c r="E39" s="16"/>
      <c r="F39" s="23"/>
      <c r="G39" s="16"/>
      <c r="H39" s="16"/>
      <c r="I39" s="26"/>
    </row>
    <row r="40" spans="1:10" ht="14.1" customHeight="1" x14ac:dyDescent="0.2">
      <c r="A40" s="22" t="s">
        <v>24</v>
      </c>
      <c r="B40" s="16">
        <v>101</v>
      </c>
      <c r="C40" s="24">
        <v>5.4565394734709532E-2</v>
      </c>
      <c r="D40" s="15"/>
      <c r="E40" s="16"/>
      <c r="F40" s="23"/>
      <c r="G40" s="16"/>
      <c r="H40" s="16"/>
      <c r="I40" s="26"/>
    </row>
    <row r="41" spans="1:10" ht="14.1" customHeight="1" x14ac:dyDescent="0.2">
      <c r="A41" s="27"/>
      <c r="B41" s="28"/>
      <c r="C41" s="29"/>
      <c r="D41" s="28"/>
      <c r="E41" s="30"/>
      <c r="F41" s="30"/>
      <c r="G41" s="30"/>
      <c r="H41" s="30"/>
      <c r="I41" s="30"/>
    </row>
    <row r="42" spans="1:10" ht="14.1" customHeight="1" x14ac:dyDescent="0.2">
      <c r="A42" s="31" t="s">
        <v>14</v>
      </c>
      <c r="B42" s="32"/>
      <c r="C42" s="32"/>
      <c r="D42" s="32"/>
      <c r="E42" s="32"/>
      <c r="F42" s="33"/>
      <c r="G42" s="33"/>
      <c r="H42" s="33"/>
      <c r="I42" s="33"/>
    </row>
    <row r="43" spans="1:10" ht="14.1" customHeight="1" x14ac:dyDescent="0.2">
      <c r="A43" s="34" t="s">
        <v>83</v>
      </c>
      <c r="B43" s="4"/>
      <c r="C43" s="4"/>
      <c r="D43" s="4"/>
      <c r="E43" s="4"/>
      <c r="F43" s="4"/>
      <c r="G43" s="4"/>
      <c r="H43" s="4"/>
      <c r="I43" s="4"/>
    </row>
    <row r="44" spans="1:10" ht="12" customHeight="1" x14ac:dyDescent="0.2">
      <c r="A44" s="34" t="s">
        <v>82</v>
      </c>
      <c r="B44" s="4"/>
      <c r="C44" s="4"/>
      <c r="D44" s="4"/>
      <c r="E44" s="4"/>
      <c r="F44" s="4"/>
      <c r="G44" s="4"/>
      <c r="H44" s="4"/>
      <c r="I44" s="4"/>
    </row>
    <row r="49" spans="5:11" x14ac:dyDescent="0.2">
      <c r="E49" s="3" t="s">
        <v>13</v>
      </c>
    </row>
    <row r="53" spans="5:11" x14ac:dyDescent="0.2">
      <c r="F53" s="3" t="s">
        <v>13</v>
      </c>
    </row>
    <row r="63" spans="5:11" x14ac:dyDescent="0.2">
      <c r="K63" s="3" t="s">
        <v>13</v>
      </c>
    </row>
  </sheetData>
  <phoneticPr fontId="1" type="noConversion"/>
  <hyperlinks>
    <hyperlink ref="L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/>
  </sheetViews>
  <sheetFormatPr baseColWidth="10" defaultRowHeight="12.75" x14ac:dyDescent="0.2"/>
  <cols>
    <col min="1" max="1" width="41.42578125" style="3" customWidth="1"/>
    <col min="2" max="2" width="9.85546875" style="3" customWidth="1"/>
    <col min="3" max="3" width="12.42578125" style="3" customWidth="1"/>
    <col min="4" max="4" width="6.7109375" style="3" customWidth="1"/>
    <col min="5" max="5" width="9.28515625" style="3" customWidth="1"/>
    <col min="6" max="6" width="12.42578125" style="3" customWidth="1"/>
    <col min="7" max="8" width="11.42578125" style="3"/>
    <col min="9" max="9" width="14.28515625" style="3" customWidth="1"/>
    <col min="10" max="16384" width="11.42578125" style="3"/>
  </cols>
  <sheetData>
    <row r="1" spans="1:14" ht="14.1" customHeight="1" thickBot="1" x14ac:dyDescent="0.25">
      <c r="A1" s="1" t="s">
        <v>37</v>
      </c>
      <c r="B1" s="2"/>
      <c r="C1" s="2"/>
      <c r="D1" s="2"/>
      <c r="E1" s="2"/>
      <c r="F1" s="2"/>
    </row>
    <row r="2" spans="1:14" ht="14.1" customHeight="1" x14ac:dyDescent="0.2">
      <c r="A2" s="4"/>
      <c r="B2" s="4"/>
      <c r="C2" s="4"/>
      <c r="E2" s="4"/>
      <c r="F2" s="4"/>
      <c r="H2" s="68"/>
      <c r="I2" s="88" t="s">
        <v>167</v>
      </c>
    </row>
    <row r="3" spans="1:14" ht="14.1" customHeight="1" x14ac:dyDescent="0.2">
      <c r="A3" s="5" t="s">
        <v>88</v>
      </c>
      <c r="B3" s="4"/>
      <c r="C3" s="4"/>
      <c r="E3" s="4"/>
      <c r="F3" s="4"/>
      <c r="H3" s="68"/>
      <c r="I3" s="68"/>
    </row>
    <row r="4" spans="1:14" ht="14.1" customHeight="1" x14ac:dyDescent="0.2">
      <c r="A4" s="4"/>
      <c r="B4" s="4"/>
      <c r="C4" s="4"/>
      <c r="D4" s="4"/>
      <c r="E4" s="4"/>
      <c r="F4" s="4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</row>
    <row r="6" spans="1:14" ht="14.1" customHeight="1" x14ac:dyDescent="0.2">
      <c r="A6" s="10"/>
      <c r="B6" s="11" t="s">
        <v>5</v>
      </c>
      <c r="C6" s="11" t="s">
        <v>11</v>
      </c>
      <c r="D6" s="12"/>
      <c r="E6" s="11" t="s">
        <v>5</v>
      </c>
      <c r="F6" s="11" t="s">
        <v>11</v>
      </c>
    </row>
    <row r="7" spans="1:14" ht="14.1" customHeight="1" x14ac:dyDescent="0.2">
      <c r="A7" s="14"/>
      <c r="B7" s="15"/>
      <c r="C7" s="15"/>
      <c r="D7" s="4"/>
      <c r="E7" s="15"/>
      <c r="F7" s="15"/>
    </row>
    <row r="8" spans="1:14" ht="14.1" customHeight="1" x14ac:dyDescent="0.2">
      <c r="A8" s="35" t="s">
        <v>0</v>
      </c>
      <c r="B8" s="72">
        <v>168826</v>
      </c>
      <c r="C8" s="16"/>
      <c r="D8" s="19"/>
      <c r="E8" s="16">
        <v>166649</v>
      </c>
      <c r="F8" s="16"/>
    </row>
    <row r="9" spans="1:14" ht="14.1" customHeight="1" x14ac:dyDescent="0.2">
      <c r="A9" s="36" t="s">
        <v>77</v>
      </c>
      <c r="B9" s="16">
        <v>165415</v>
      </c>
      <c r="C9" s="16"/>
      <c r="D9" s="16"/>
      <c r="E9" s="16">
        <v>163367</v>
      </c>
      <c r="F9" s="16"/>
      <c r="G9" s="43"/>
    </row>
    <row r="10" spans="1:14" ht="14.1" customHeight="1" x14ac:dyDescent="0.2">
      <c r="A10" s="37" t="s">
        <v>80</v>
      </c>
      <c r="B10" s="16">
        <v>160919</v>
      </c>
      <c r="C10" s="16"/>
      <c r="D10" s="16"/>
      <c r="E10" s="16">
        <v>160434</v>
      </c>
      <c r="F10" s="16"/>
      <c r="G10" s="43"/>
      <c r="H10" s="43"/>
    </row>
    <row r="11" spans="1:14" ht="14.1" customHeight="1" x14ac:dyDescent="0.2">
      <c r="A11" s="37" t="s">
        <v>78</v>
      </c>
      <c r="B11" s="16">
        <v>4496</v>
      </c>
      <c r="C11" s="16"/>
      <c r="D11" s="16"/>
      <c r="E11" s="16">
        <v>2933</v>
      </c>
      <c r="G11" s="43"/>
      <c r="H11" s="43"/>
    </row>
    <row r="12" spans="1:14" ht="14.1" customHeight="1" x14ac:dyDescent="0.2">
      <c r="A12" s="36" t="s">
        <v>79</v>
      </c>
      <c r="B12" s="16">
        <v>3411</v>
      </c>
      <c r="C12" s="16"/>
      <c r="D12" s="16"/>
      <c r="E12" s="16">
        <v>3282</v>
      </c>
      <c r="F12" s="16"/>
      <c r="G12" s="43"/>
      <c r="H12" s="43"/>
    </row>
    <row r="13" spans="1:14" ht="9.9499999999999993" customHeight="1" x14ac:dyDescent="0.2">
      <c r="A13" s="38"/>
      <c r="B13" s="16"/>
      <c r="C13" s="23"/>
      <c r="D13" s="4"/>
      <c r="E13" s="16"/>
      <c r="F13" s="23"/>
    </row>
    <row r="14" spans="1:14" ht="14.1" customHeight="1" x14ac:dyDescent="0.2">
      <c r="A14" s="38" t="s">
        <v>16</v>
      </c>
      <c r="B14" s="16">
        <v>85975</v>
      </c>
      <c r="C14" s="16">
        <v>20</v>
      </c>
      <c r="D14" s="75"/>
      <c r="E14" s="16">
        <v>63094</v>
      </c>
      <c r="F14" s="16">
        <v>15</v>
      </c>
      <c r="G14" s="71"/>
      <c r="I14" s="73"/>
    </row>
    <row r="15" spans="1:14" ht="14.1" customHeight="1" x14ac:dyDescent="0.2">
      <c r="A15" s="38" t="s">
        <v>40</v>
      </c>
      <c r="B15" s="16">
        <v>50169</v>
      </c>
      <c r="C15" s="16">
        <v>11</v>
      </c>
      <c r="D15" s="75"/>
      <c r="E15" s="16">
        <v>43689</v>
      </c>
      <c r="F15" s="16">
        <v>10</v>
      </c>
      <c r="G15" s="71"/>
      <c r="H15"/>
      <c r="I15"/>
      <c r="J15" s="74" t="s">
        <v>13</v>
      </c>
      <c r="K15"/>
      <c r="L15"/>
      <c r="M15"/>
      <c r="N15"/>
    </row>
    <row r="16" spans="1:14" ht="14.1" customHeight="1" x14ac:dyDescent="0.2">
      <c r="A16" s="38" t="s">
        <v>153</v>
      </c>
      <c r="B16" s="16"/>
      <c r="C16" s="16"/>
      <c r="D16" s="75"/>
      <c r="E16" s="16">
        <v>18319</v>
      </c>
      <c r="F16" s="16">
        <v>4</v>
      </c>
      <c r="G16" s="71"/>
      <c r="H16"/>
      <c r="I16"/>
      <c r="J16"/>
      <c r="K16"/>
      <c r="L16"/>
      <c r="M16"/>
      <c r="N16"/>
    </row>
    <row r="17" spans="1:14" ht="14.1" customHeight="1" x14ac:dyDescent="0.2">
      <c r="A17" s="38" t="s">
        <v>138</v>
      </c>
      <c r="B17" s="16"/>
      <c r="C17" s="16"/>
      <c r="D17" s="75"/>
      <c r="E17" s="16">
        <v>17042</v>
      </c>
      <c r="F17" s="16">
        <v>4</v>
      </c>
      <c r="G17" s="71"/>
      <c r="H17"/>
      <c r="I17"/>
      <c r="J17"/>
      <c r="K17"/>
      <c r="L17"/>
      <c r="M17"/>
      <c r="N17"/>
    </row>
    <row r="18" spans="1:14" ht="14.1" customHeight="1" x14ac:dyDescent="0.2">
      <c r="A18" s="38" t="s">
        <v>141</v>
      </c>
      <c r="B18" s="16">
        <v>8983</v>
      </c>
      <c r="C18" s="16">
        <v>2</v>
      </c>
      <c r="D18" s="75"/>
      <c r="E18" s="16">
        <v>7277</v>
      </c>
      <c r="F18" s="39" t="s">
        <v>36</v>
      </c>
      <c r="G18" s="71"/>
      <c r="H18"/>
      <c r="I18"/>
      <c r="J18"/>
      <c r="K18"/>
      <c r="L18"/>
      <c r="M18"/>
      <c r="N18"/>
    </row>
    <row r="19" spans="1:14" ht="14.1" customHeight="1" x14ac:dyDescent="0.2">
      <c r="A19" s="38" t="s">
        <v>140</v>
      </c>
      <c r="B19" s="16"/>
      <c r="C19" s="39"/>
      <c r="D19" s="75"/>
      <c r="E19" s="16">
        <v>6797</v>
      </c>
      <c r="F19" s="39" t="s">
        <v>36</v>
      </c>
      <c r="G19" s="71"/>
      <c r="H19"/>
      <c r="I19"/>
      <c r="J19"/>
      <c r="K19"/>
      <c r="L19"/>
      <c r="M19"/>
      <c r="N19"/>
    </row>
    <row r="20" spans="1:14" ht="14.1" customHeight="1" x14ac:dyDescent="0.2">
      <c r="A20" s="38" t="s">
        <v>139</v>
      </c>
      <c r="B20" s="16">
        <v>5891</v>
      </c>
      <c r="C20" s="39" t="s">
        <v>36</v>
      </c>
      <c r="D20" s="75"/>
      <c r="E20" s="16">
        <v>2005</v>
      </c>
      <c r="F20" s="39" t="s">
        <v>36</v>
      </c>
      <c r="G20" s="71"/>
      <c r="H20"/>
      <c r="I20"/>
      <c r="J20"/>
      <c r="K20"/>
      <c r="L20"/>
      <c r="M20"/>
      <c r="N20"/>
    </row>
    <row r="21" spans="1:14" ht="14.1" customHeight="1" x14ac:dyDescent="0.2">
      <c r="A21" s="38" t="s">
        <v>137</v>
      </c>
      <c r="D21" s="75"/>
      <c r="E21" s="16">
        <v>1205</v>
      </c>
      <c r="F21" s="39" t="s">
        <v>36</v>
      </c>
      <c r="G21" s="71"/>
      <c r="H21"/>
      <c r="I21"/>
      <c r="J21"/>
      <c r="K21"/>
      <c r="L21"/>
      <c r="M21"/>
      <c r="N21"/>
    </row>
    <row r="22" spans="1:14" ht="14.1" customHeight="1" x14ac:dyDescent="0.2">
      <c r="A22" s="38" t="s">
        <v>142</v>
      </c>
      <c r="B22" s="16"/>
      <c r="C22" s="39"/>
      <c r="D22" s="75"/>
      <c r="E22" s="16">
        <v>525</v>
      </c>
      <c r="F22" s="39" t="s">
        <v>36</v>
      </c>
      <c r="G22" s="71"/>
      <c r="H22"/>
      <c r="I22"/>
      <c r="J22"/>
      <c r="K22"/>
      <c r="L22"/>
      <c r="M22"/>
      <c r="N22"/>
    </row>
    <row r="23" spans="1:14" ht="14.1" customHeight="1" x14ac:dyDescent="0.2">
      <c r="A23" s="38" t="s">
        <v>29</v>
      </c>
      <c r="B23" s="16">
        <v>482</v>
      </c>
      <c r="C23" s="39" t="s">
        <v>36</v>
      </c>
      <c r="D23" s="75"/>
      <c r="E23" s="16">
        <v>481</v>
      </c>
      <c r="F23" s="39" t="s">
        <v>36</v>
      </c>
      <c r="G23" s="71"/>
      <c r="H23"/>
      <c r="I23"/>
      <c r="J23"/>
      <c r="K23"/>
      <c r="L23"/>
      <c r="M23"/>
      <c r="N23"/>
    </row>
    <row r="24" spans="1:14" ht="14.1" customHeight="1" x14ac:dyDescent="0.2">
      <c r="A24" s="38" t="s">
        <v>12</v>
      </c>
      <c r="B24" s="16">
        <v>6114</v>
      </c>
      <c r="C24" s="39" t="s">
        <v>36</v>
      </c>
      <c r="D24" s="76"/>
      <c r="E24" s="16"/>
      <c r="F24" s="39"/>
      <c r="H24"/>
      <c r="I24"/>
      <c r="J24"/>
      <c r="K24"/>
      <c r="L24"/>
      <c r="M24"/>
      <c r="N24"/>
    </row>
    <row r="25" spans="1:14" ht="14.1" customHeight="1" x14ac:dyDescent="0.2">
      <c r="A25" s="38" t="s">
        <v>143</v>
      </c>
      <c r="B25" s="16">
        <v>2041</v>
      </c>
      <c r="C25" s="39" t="s">
        <v>36</v>
      </c>
      <c r="D25" s="75"/>
      <c r="E25" s="16"/>
      <c r="F25" s="39"/>
      <c r="H25"/>
      <c r="I25"/>
      <c r="J25"/>
      <c r="K25"/>
      <c r="L25"/>
      <c r="M25"/>
      <c r="N25"/>
    </row>
    <row r="26" spans="1:14" ht="14.1" customHeight="1" x14ac:dyDescent="0.2">
      <c r="A26" s="38" t="s">
        <v>60</v>
      </c>
      <c r="B26" s="16">
        <v>697</v>
      </c>
      <c r="C26" s="39" t="s">
        <v>36</v>
      </c>
      <c r="D26" s="75"/>
      <c r="E26" s="16"/>
      <c r="F26" s="39"/>
      <c r="H26"/>
      <c r="I26"/>
      <c r="J26"/>
      <c r="K26"/>
      <c r="L26"/>
      <c r="M26"/>
      <c r="N26"/>
    </row>
    <row r="27" spans="1:14" s="25" customFormat="1" ht="14.1" customHeight="1" x14ac:dyDescent="0.2">
      <c r="A27" s="38" t="s">
        <v>61</v>
      </c>
      <c r="B27" s="16">
        <v>567</v>
      </c>
      <c r="C27" s="39" t="s">
        <v>36</v>
      </c>
      <c r="D27" s="75"/>
      <c r="E27" s="16"/>
      <c r="F27" s="39"/>
      <c r="H27"/>
      <c r="I27"/>
      <c r="J27"/>
      <c r="K27"/>
      <c r="L27"/>
      <c r="M27"/>
      <c r="N27"/>
    </row>
    <row r="28" spans="1:14" ht="9.9499999999999993" customHeight="1" x14ac:dyDescent="0.2">
      <c r="A28" s="27"/>
      <c r="B28" s="28"/>
      <c r="C28" s="29"/>
      <c r="D28" s="28"/>
      <c r="E28" s="30"/>
      <c r="F28" s="30"/>
      <c r="H28"/>
      <c r="I28"/>
      <c r="J28"/>
      <c r="K28"/>
      <c r="L28"/>
      <c r="M28"/>
      <c r="N28"/>
    </row>
    <row r="29" spans="1:14" ht="14.1" customHeight="1" x14ac:dyDescent="0.2">
      <c r="A29" s="31" t="s">
        <v>69</v>
      </c>
      <c r="B29" s="32"/>
      <c r="C29" s="32"/>
      <c r="D29" s="32"/>
      <c r="E29" s="32"/>
      <c r="F29" s="33"/>
      <c r="H29"/>
      <c r="I29"/>
      <c r="J29"/>
      <c r="K29"/>
      <c r="L29"/>
      <c r="M29"/>
      <c r="N29"/>
    </row>
    <row r="30" spans="1:14" x14ac:dyDescent="0.2">
      <c r="H30" s="40"/>
    </row>
    <row r="31" spans="1:14" x14ac:dyDescent="0.2">
      <c r="B31" s="40"/>
      <c r="J31" s="3" t="s">
        <v>13</v>
      </c>
    </row>
    <row r="32" spans="1:14" ht="15" x14ac:dyDescent="0.2">
      <c r="A32" s="89" t="s">
        <v>145</v>
      </c>
      <c r="B32" s="89"/>
      <c r="C32" s="89"/>
      <c r="D32" s="89"/>
      <c r="E32" s="89"/>
      <c r="F32" s="89"/>
      <c r="H32" s="59" t="s">
        <v>90</v>
      </c>
      <c r="I32" s="51"/>
    </row>
    <row r="33" spans="1:10" x14ac:dyDescent="0.2">
      <c r="H33" s="52" t="s">
        <v>32</v>
      </c>
      <c r="I33" s="69">
        <v>63094</v>
      </c>
      <c r="J33" s="71"/>
    </row>
    <row r="34" spans="1:10" x14ac:dyDescent="0.2">
      <c r="H34" s="52" t="s">
        <v>33</v>
      </c>
      <c r="I34" s="69">
        <v>43689</v>
      </c>
      <c r="J34" s="71"/>
    </row>
    <row r="35" spans="1:10" x14ac:dyDescent="0.2">
      <c r="A35" s="41"/>
      <c r="B35" s="41"/>
      <c r="C35" s="41"/>
      <c r="D35" s="41"/>
      <c r="E35" s="41"/>
      <c r="F35" s="41"/>
      <c r="H35" s="52" t="s">
        <v>135</v>
      </c>
      <c r="I35" s="69">
        <v>18319</v>
      </c>
      <c r="J35" s="71"/>
    </row>
    <row r="36" spans="1:10" x14ac:dyDescent="0.2">
      <c r="H36" s="52" t="s">
        <v>144</v>
      </c>
      <c r="I36" s="69">
        <v>17042</v>
      </c>
      <c r="J36" s="71"/>
    </row>
    <row r="37" spans="1:10" x14ac:dyDescent="0.2">
      <c r="H37" s="52" t="s">
        <v>20</v>
      </c>
      <c r="I37" s="69">
        <f>E9-I33-I34-I35-I36-I38</f>
        <v>18290</v>
      </c>
      <c r="J37" s="71"/>
    </row>
    <row r="38" spans="1:10" x14ac:dyDescent="0.2">
      <c r="H38" s="53" t="s">
        <v>34</v>
      </c>
      <c r="I38" s="70">
        <v>2933</v>
      </c>
      <c r="J38" s="71"/>
    </row>
    <row r="48" spans="1:10" x14ac:dyDescent="0.2">
      <c r="F48" s="3" t="s">
        <v>13</v>
      </c>
    </row>
  </sheetData>
  <mergeCells count="1">
    <mergeCell ref="A32:F32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/>
  </sheetViews>
  <sheetFormatPr baseColWidth="10" defaultRowHeight="12.75" x14ac:dyDescent="0.2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37</v>
      </c>
      <c r="B1" s="2"/>
      <c r="C1" s="2"/>
      <c r="D1" s="2"/>
      <c r="E1" s="2"/>
      <c r="F1" s="2"/>
      <c r="G1" s="2"/>
    </row>
    <row r="2" spans="1:9" ht="14.25" x14ac:dyDescent="0.2">
      <c r="I2" s="88" t="s">
        <v>167</v>
      </c>
    </row>
    <row r="31" spans="11:11" x14ac:dyDescent="0.2">
      <c r="K31" s="25" t="s">
        <v>13</v>
      </c>
    </row>
    <row r="32" spans="11:11" x14ac:dyDescent="0.2">
      <c r="K32" s="3" t="s">
        <v>13</v>
      </c>
    </row>
    <row r="36" spans="10:10" x14ac:dyDescent="0.2">
      <c r="J36" s="3" t="s">
        <v>13</v>
      </c>
    </row>
    <row r="53" spans="6:6" x14ac:dyDescent="0.2">
      <c r="F53" s="3" t="s">
        <v>13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Normal="100" workbookViewId="0"/>
  </sheetViews>
  <sheetFormatPr baseColWidth="10" defaultRowHeight="12.75" x14ac:dyDescent="0.2"/>
  <cols>
    <col min="1" max="1" width="42.42578125" style="3" customWidth="1"/>
    <col min="2" max="2" width="10.7109375" style="3" customWidth="1"/>
    <col min="3" max="3" width="11.42578125" style="3"/>
    <col min="4" max="4" width="5.28515625" style="3" customWidth="1"/>
    <col min="5" max="5" width="10.7109375" style="3" customWidth="1"/>
    <col min="6" max="10" width="11.42578125" style="3"/>
    <col min="11" max="11" width="25.7109375" style="3" customWidth="1"/>
    <col min="12" max="16384" width="11.42578125" style="3"/>
  </cols>
  <sheetData>
    <row r="1" spans="1:14" ht="14.1" customHeight="1" thickBot="1" x14ac:dyDescent="0.25">
      <c r="A1" s="1" t="s">
        <v>37</v>
      </c>
      <c r="B1" s="2"/>
      <c r="C1" s="2"/>
      <c r="D1" s="2"/>
      <c r="E1" s="2"/>
      <c r="F1" s="2"/>
      <c r="I1" s="79"/>
      <c r="J1" s="80"/>
      <c r="K1" s="80"/>
      <c r="L1" s="80"/>
      <c r="M1" s="81"/>
    </row>
    <row r="2" spans="1:14" ht="14.1" customHeight="1" x14ac:dyDescent="0.2">
      <c r="A2" s="4"/>
      <c r="B2" s="4"/>
      <c r="C2" s="4"/>
      <c r="E2" s="4"/>
      <c r="F2" s="4"/>
      <c r="I2" s="88" t="s">
        <v>167</v>
      </c>
      <c r="J2" s="80"/>
      <c r="K2" s="80"/>
      <c r="L2" s="80"/>
      <c r="M2" s="81"/>
    </row>
    <row r="3" spans="1:14" ht="14.1" customHeight="1" x14ac:dyDescent="0.2">
      <c r="A3" s="5" t="s">
        <v>89</v>
      </c>
      <c r="B3" s="4"/>
      <c r="C3" s="4"/>
      <c r="E3" s="4"/>
      <c r="F3" s="4"/>
      <c r="I3" s="80"/>
      <c r="J3" s="80"/>
      <c r="K3" s="80"/>
      <c r="L3" s="80"/>
      <c r="M3" s="81"/>
    </row>
    <row r="4" spans="1:14" ht="14.1" customHeight="1" x14ac:dyDescent="0.2">
      <c r="A4" s="4"/>
      <c r="B4" s="4"/>
      <c r="C4" s="4"/>
      <c r="D4" s="4"/>
      <c r="E4" s="4"/>
      <c r="F4" s="4"/>
      <c r="I4" s="81"/>
      <c r="J4" s="81"/>
      <c r="K4" s="81"/>
      <c r="L4" s="81"/>
      <c r="M4" s="81"/>
    </row>
    <row r="5" spans="1:14" ht="14.1" customHeight="1" x14ac:dyDescent="0.2">
      <c r="A5" s="6"/>
      <c r="B5" s="7">
        <v>2011</v>
      </c>
      <c r="C5" s="8"/>
      <c r="D5" s="8"/>
      <c r="E5" s="7" t="s">
        <v>157</v>
      </c>
      <c r="F5" s="9"/>
      <c r="J5" s="81"/>
      <c r="K5" s="81"/>
      <c r="L5" s="81"/>
      <c r="M5" s="81"/>
    </row>
    <row r="6" spans="1:14" ht="14.1" customHeight="1" x14ac:dyDescent="0.2">
      <c r="A6" s="10"/>
      <c r="B6" s="11" t="s">
        <v>5</v>
      </c>
      <c r="C6" s="11" t="s">
        <v>75</v>
      </c>
      <c r="D6" s="12"/>
      <c r="E6" s="11" t="s">
        <v>5</v>
      </c>
      <c r="F6" s="11" t="s">
        <v>75</v>
      </c>
      <c r="J6" s="81"/>
      <c r="K6" s="81"/>
      <c r="L6" s="81"/>
      <c r="M6" s="82"/>
    </row>
    <row r="7" spans="1:14" ht="14.1" customHeight="1" x14ac:dyDescent="0.2">
      <c r="A7" s="14"/>
      <c r="B7" s="15"/>
      <c r="C7" s="15"/>
      <c r="D7" s="4"/>
      <c r="E7" s="15"/>
      <c r="F7" s="15"/>
      <c r="J7" s="81"/>
      <c r="K7" s="81"/>
      <c r="L7" s="81"/>
      <c r="M7" s="82"/>
    </row>
    <row r="8" spans="1:14" ht="14.1" customHeight="1" x14ac:dyDescent="0.2">
      <c r="A8" s="44" t="s">
        <v>0</v>
      </c>
      <c r="B8" s="16">
        <v>170691</v>
      </c>
      <c r="C8" s="23">
        <v>100</v>
      </c>
      <c r="D8" s="16"/>
      <c r="E8" s="72">
        <v>167710</v>
      </c>
      <c r="F8" s="23">
        <v>100</v>
      </c>
      <c r="J8" s="81"/>
      <c r="K8" s="81"/>
      <c r="L8" s="81"/>
      <c r="M8" s="83"/>
    </row>
    <row r="9" spans="1:14" ht="14.1" customHeight="1" x14ac:dyDescent="0.2">
      <c r="A9" s="45" t="s">
        <v>77</v>
      </c>
      <c r="B9" s="16">
        <v>167262</v>
      </c>
      <c r="C9" s="23">
        <v>97.991106736734807</v>
      </c>
      <c r="D9" s="16"/>
      <c r="E9" s="72">
        <f>E8-E12</f>
        <v>163753</v>
      </c>
      <c r="F9" s="23">
        <f>E9*100/E8</f>
        <v>97.640570031602167</v>
      </c>
    </row>
    <row r="10" spans="1:14" ht="14.1" customHeight="1" x14ac:dyDescent="0.2">
      <c r="A10" s="42" t="s">
        <v>154</v>
      </c>
      <c r="B10" s="16">
        <v>163027</v>
      </c>
      <c r="C10" s="23">
        <f>B10*100/$B$9</f>
        <v>97.468044146309381</v>
      </c>
      <c r="D10" s="16"/>
      <c r="E10" s="72">
        <f>E9-E11</f>
        <v>160234</v>
      </c>
      <c r="F10" s="23">
        <f>E10*100/E9</f>
        <v>97.851031736823145</v>
      </c>
      <c r="G10" s="40"/>
    </row>
    <row r="11" spans="1:14" ht="14.1" customHeight="1" x14ac:dyDescent="0.2">
      <c r="A11" s="42" t="s">
        <v>78</v>
      </c>
      <c r="B11" s="16">
        <v>4235</v>
      </c>
      <c r="C11" s="23">
        <f>B11*100/$B$9</f>
        <v>2.5319558536906173</v>
      </c>
      <c r="D11" s="16"/>
      <c r="E11" s="72">
        <v>3519</v>
      </c>
      <c r="F11" s="23">
        <f>E11*100/E9</f>
        <v>2.1489682631768576</v>
      </c>
      <c r="G11" s="40"/>
    </row>
    <row r="12" spans="1:14" ht="14.1" customHeight="1" x14ac:dyDescent="0.2">
      <c r="A12" s="45" t="s">
        <v>79</v>
      </c>
      <c r="B12" s="16">
        <v>3429</v>
      </c>
      <c r="C12" s="23">
        <f>B12*100/B8</f>
        <v>2.0088932632651986</v>
      </c>
      <c r="D12" s="16"/>
      <c r="E12" s="72">
        <v>3957</v>
      </c>
      <c r="F12" s="23">
        <f>E12*100/E8</f>
        <v>2.3594299683978295</v>
      </c>
      <c r="I12" s="3" t="s">
        <v>13</v>
      </c>
    </row>
    <row r="13" spans="1:14" ht="9" customHeight="1" x14ac:dyDescent="0.2">
      <c r="A13" s="46"/>
      <c r="B13" s="16"/>
      <c r="C13" s="16"/>
      <c r="D13" s="16"/>
      <c r="E13" s="16"/>
      <c r="F13" s="16"/>
    </row>
    <row r="14" spans="1:14" ht="14.1" customHeight="1" x14ac:dyDescent="0.2">
      <c r="A14" s="38" t="s">
        <v>16</v>
      </c>
      <c r="B14" s="16">
        <v>83496</v>
      </c>
      <c r="C14" s="23">
        <f>B14*100/$B$9</f>
        <v>49.919288302184597</v>
      </c>
      <c r="D14" s="4"/>
      <c r="E14" s="16">
        <v>65900</v>
      </c>
      <c r="F14" s="23">
        <f>E14*100/$E$9</f>
        <v>40.243537522976681</v>
      </c>
      <c r="G14" s="43"/>
      <c r="K14" s="38"/>
      <c r="L14" s="16"/>
      <c r="M14" s="23"/>
      <c r="N14" s="4"/>
    </row>
    <row r="15" spans="1:14" ht="14.1" customHeight="1" x14ac:dyDescent="0.2">
      <c r="A15" s="38" t="s">
        <v>40</v>
      </c>
      <c r="B15" s="16">
        <v>55235</v>
      </c>
      <c r="C15" s="23">
        <f t="shared" ref="C15:C24" si="0">B15*100/$B$9</f>
        <v>33.023041695065224</v>
      </c>
      <c r="D15" s="15"/>
      <c r="E15" s="16">
        <v>49754</v>
      </c>
      <c r="F15" s="23">
        <f t="shared" ref="F15:F24" si="1">E15*100/$E$9</f>
        <v>30.383565491929918</v>
      </c>
      <c r="G15" s="43"/>
      <c r="J15" s="43"/>
      <c r="K15" s="38"/>
      <c r="L15" s="16"/>
      <c r="M15" s="23"/>
      <c r="N15" s="15"/>
    </row>
    <row r="16" spans="1:14" ht="14.1" customHeight="1" x14ac:dyDescent="0.2">
      <c r="A16" s="38" t="s">
        <v>138</v>
      </c>
      <c r="B16" s="16"/>
      <c r="C16" s="23"/>
      <c r="D16" s="15"/>
      <c r="E16" s="16">
        <v>13044</v>
      </c>
      <c r="F16" s="23">
        <f t="shared" si="1"/>
        <v>7.9656555910426068</v>
      </c>
      <c r="G16" s="43"/>
      <c r="J16" s="43"/>
      <c r="K16" s="38"/>
      <c r="L16" s="16"/>
      <c r="M16" s="23"/>
      <c r="N16" s="15"/>
    </row>
    <row r="17" spans="1:15" ht="14.1" customHeight="1" x14ac:dyDescent="0.2">
      <c r="A17" s="38" t="s">
        <v>147</v>
      </c>
      <c r="B17" s="16"/>
      <c r="C17" s="23"/>
      <c r="D17" s="15"/>
      <c r="E17" s="16">
        <v>11619</v>
      </c>
      <c r="F17" s="23">
        <f t="shared" si="1"/>
        <v>7.0954425262437937</v>
      </c>
      <c r="G17" s="43"/>
      <c r="J17" s="43"/>
      <c r="K17" s="38"/>
      <c r="L17" s="16"/>
      <c r="M17" s="23"/>
      <c r="N17" s="15"/>
    </row>
    <row r="18" spans="1:15" ht="14.1" customHeight="1" x14ac:dyDescent="0.2">
      <c r="A18" s="38" t="s">
        <v>141</v>
      </c>
      <c r="B18" s="16">
        <v>9210</v>
      </c>
      <c r="C18" s="23">
        <f t="shared" si="0"/>
        <v>5.5063313842952972</v>
      </c>
      <c r="D18" s="15"/>
      <c r="E18" s="16">
        <v>9704</v>
      </c>
      <c r="F18" s="23">
        <f t="shared" si="1"/>
        <v>5.9259983023211786</v>
      </c>
      <c r="G18" s="43"/>
      <c r="H18" s="40"/>
      <c r="J18" s="43"/>
      <c r="K18" s="38"/>
      <c r="L18" s="16"/>
      <c r="M18" s="23"/>
      <c r="N18" s="15"/>
    </row>
    <row r="19" spans="1:15" ht="14.1" customHeight="1" x14ac:dyDescent="0.2">
      <c r="A19" s="38" t="s">
        <v>148</v>
      </c>
      <c r="B19" s="16">
        <v>5453</v>
      </c>
      <c r="C19" s="23">
        <f t="shared" si="0"/>
        <v>3.2601547273140343</v>
      </c>
      <c r="D19" s="15"/>
      <c r="E19" s="16">
        <v>3451</v>
      </c>
      <c r="F19" s="23">
        <f t="shared" si="1"/>
        <v>2.1074423064004932</v>
      </c>
      <c r="G19" s="38"/>
      <c r="H19" s="16"/>
      <c r="J19" s="43"/>
      <c r="K19" s="38"/>
      <c r="L19" s="16"/>
      <c r="M19" s="23"/>
      <c r="N19" s="15"/>
    </row>
    <row r="20" spans="1:15" ht="14.1" customHeight="1" x14ac:dyDescent="0.2">
      <c r="A20" s="38" t="s">
        <v>139</v>
      </c>
      <c r="B20" s="16">
        <v>4199</v>
      </c>
      <c r="C20" s="23">
        <f t="shared" si="0"/>
        <v>2.5104327342731763</v>
      </c>
      <c r="D20" s="15"/>
      <c r="E20" s="16">
        <v>2844</v>
      </c>
      <c r="F20" s="23">
        <f t="shared" si="1"/>
        <v>1.7367620745879464</v>
      </c>
      <c r="H20" s="16"/>
      <c r="I20" s="23"/>
      <c r="J20" s="43"/>
      <c r="K20" s="38"/>
      <c r="L20" s="16"/>
      <c r="M20" s="23"/>
      <c r="N20" s="15"/>
    </row>
    <row r="21" spans="1:15" ht="14.1" customHeight="1" x14ac:dyDescent="0.2">
      <c r="A21" s="38" t="s">
        <v>151</v>
      </c>
      <c r="B21" s="16"/>
      <c r="C21" s="23"/>
      <c r="D21" s="15"/>
      <c r="E21" s="16">
        <v>931</v>
      </c>
      <c r="F21" s="23">
        <f t="shared" si="1"/>
        <v>0.56853920233522437</v>
      </c>
      <c r="H21" s="16"/>
      <c r="I21" s="23"/>
      <c r="J21" s="43"/>
      <c r="K21" s="38"/>
      <c r="L21" s="16"/>
      <c r="M21" s="23"/>
      <c r="N21" s="15"/>
    </row>
    <row r="22" spans="1:15" ht="14.1" customHeight="1" x14ac:dyDescent="0.2">
      <c r="A22" s="38" t="s">
        <v>149</v>
      </c>
      <c r="B22" s="16">
        <v>2604</v>
      </c>
      <c r="C22" s="23">
        <f t="shared" si="0"/>
        <v>1.5568389711948918</v>
      </c>
      <c r="D22" s="15"/>
      <c r="E22" s="23"/>
      <c r="F22" s="23"/>
      <c r="H22" s="16"/>
      <c r="I22" s="23"/>
      <c r="J22" s="43"/>
      <c r="K22" s="38"/>
      <c r="L22" s="16"/>
      <c r="M22" s="23"/>
      <c r="N22" s="15"/>
      <c r="O22" s="23"/>
    </row>
    <row r="23" spans="1:15" ht="14.1" customHeight="1" x14ac:dyDescent="0.2">
      <c r="A23" s="38" t="s">
        <v>150</v>
      </c>
      <c r="B23" s="16">
        <v>1061</v>
      </c>
      <c r="C23" s="23">
        <f t="shared" si="0"/>
        <v>0.6343341583862443</v>
      </c>
      <c r="D23" s="15"/>
      <c r="E23" s="23"/>
      <c r="F23" s="23"/>
      <c r="H23" s="16"/>
      <c r="I23" s="23"/>
      <c r="J23" s="43"/>
      <c r="K23" s="38"/>
      <c r="L23" s="16"/>
      <c r="M23" s="23"/>
      <c r="N23" s="15"/>
      <c r="O23" s="23"/>
    </row>
    <row r="24" spans="1:15" ht="14.1" customHeight="1" x14ac:dyDescent="0.2">
      <c r="A24" s="38" t="s">
        <v>20</v>
      </c>
      <c r="B24" s="16">
        <v>2022</v>
      </c>
      <c r="C24" s="23">
        <f t="shared" si="0"/>
        <v>1.2088818739462639</v>
      </c>
      <c r="D24" s="15"/>
      <c r="E24" s="16">
        <v>3151</v>
      </c>
      <c r="F24" s="23">
        <f t="shared" si="1"/>
        <v>1.9242395559165328</v>
      </c>
      <c r="G24" s="43"/>
      <c r="H24" s="40"/>
      <c r="I24" s="43"/>
      <c r="K24" s="38"/>
      <c r="L24" s="16"/>
      <c r="M24" s="23"/>
      <c r="N24" s="15"/>
      <c r="O24" s="16"/>
    </row>
    <row r="25" spans="1:15" ht="9" customHeight="1" x14ac:dyDescent="0.2">
      <c r="A25" s="38"/>
      <c r="B25" s="16"/>
      <c r="C25" s="39"/>
      <c r="D25" s="15"/>
      <c r="E25" s="16"/>
      <c r="F25" s="23"/>
      <c r="I25" s="43"/>
      <c r="L25" s="16"/>
    </row>
    <row r="26" spans="1:15" ht="14.1" customHeight="1" x14ac:dyDescent="0.2">
      <c r="A26" s="31" t="s">
        <v>86</v>
      </c>
      <c r="B26" s="32"/>
      <c r="C26" s="32"/>
      <c r="D26" s="32"/>
      <c r="E26" s="32"/>
      <c r="F26" s="33"/>
      <c r="I26" s="43"/>
      <c r="L26" s="16"/>
    </row>
    <row r="27" spans="1:15" ht="14.1" customHeight="1" x14ac:dyDescent="0.2">
      <c r="A27" s="34" t="s">
        <v>84</v>
      </c>
      <c r="I27" s="43"/>
      <c r="J27" s="3" t="s">
        <v>13</v>
      </c>
    </row>
    <row r="28" spans="1:15" ht="11.1" customHeight="1" x14ac:dyDescent="0.2">
      <c r="A28" s="34" t="s">
        <v>82</v>
      </c>
      <c r="I28" s="43"/>
    </row>
    <row r="29" spans="1:15" ht="14.1" customHeight="1" x14ac:dyDescent="0.2">
      <c r="A29" s="34" t="s">
        <v>158</v>
      </c>
      <c r="I29" s="43"/>
    </row>
    <row r="30" spans="1:15" ht="14.1" customHeight="1" x14ac:dyDescent="0.2">
      <c r="A30" s="34" t="s">
        <v>155</v>
      </c>
      <c r="I30" s="43"/>
    </row>
    <row r="31" spans="1:15" ht="11.1" customHeight="1" x14ac:dyDescent="0.2">
      <c r="A31" s="34" t="s">
        <v>159</v>
      </c>
      <c r="I31" s="43"/>
    </row>
    <row r="32" spans="1:15" ht="11.1" customHeight="1" x14ac:dyDescent="0.2">
      <c r="A32" s="34" t="s">
        <v>156</v>
      </c>
      <c r="I32" s="43"/>
    </row>
    <row r="33" spans="1:12" ht="12" customHeight="1" x14ac:dyDescent="0.2">
      <c r="A33" s="34"/>
      <c r="I33" s="43"/>
    </row>
    <row r="34" spans="1:12" ht="14.1" customHeight="1" x14ac:dyDescent="0.2">
      <c r="A34" s="34"/>
      <c r="I34" s="43"/>
    </row>
    <row r="35" spans="1:12" ht="15" x14ac:dyDescent="0.2">
      <c r="A35" s="90" t="s">
        <v>146</v>
      </c>
      <c r="B35" s="90"/>
      <c r="C35" s="90"/>
      <c r="D35" s="90"/>
      <c r="E35" s="90"/>
      <c r="F35" s="90"/>
      <c r="H35" s="54" t="s">
        <v>67</v>
      </c>
      <c r="I35" s="55"/>
      <c r="J35" s="56"/>
      <c r="L35" s="4"/>
    </row>
    <row r="36" spans="1:12" x14ac:dyDescent="0.2">
      <c r="C36" s="3" t="s">
        <v>13</v>
      </c>
      <c r="H36" s="52" t="s">
        <v>32</v>
      </c>
      <c r="I36" s="57">
        <v>65900</v>
      </c>
      <c r="J36" s="77">
        <f>E14*100/$E$9</f>
        <v>40.243537522976681</v>
      </c>
      <c r="L36" s="4"/>
    </row>
    <row r="37" spans="1:12" x14ac:dyDescent="0.2">
      <c r="H37" s="52" t="s">
        <v>33</v>
      </c>
      <c r="I37" s="57">
        <v>49754</v>
      </c>
      <c r="J37" s="77">
        <f t="shared" ref="J37:J42" si="2">E15*100/$E$9</f>
        <v>30.383565491929918</v>
      </c>
      <c r="L37" s="4"/>
    </row>
    <row r="38" spans="1:12" x14ac:dyDescent="0.2">
      <c r="A38" s="47"/>
      <c r="B38" s="47"/>
      <c r="C38" s="47"/>
      <c r="D38" s="47"/>
      <c r="E38" s="47"/>
      <c r="F38" s="47"/>
      <c r="H38" s="52" t="s">
        <v>144</v>
      </c>
      <c r="I38" s="57">
        <v>13044</v>
      </c>
      <c r="J38" s="77">
        <f t="shared" si="2"/>
        <v>7.9656555910426068</v>
      </c>
      <c r="L38" s="4"/>
    </row>
    <row r="39" spans="1:12" x14ac:dyDescent="0.2">
      <c r="H39" s="52" t="s">
        <v>147</v>
      </c>
      <c r="I39" s="57">
        <v>11619</v>
      </c>
      <c r="J39" s="77">
        <f t="shared" si="2"/>
        <v>7.0954425262437937</v>
      </c>
      <c r="L39" s="4"/>
    </row>
    <row r="40" spans="1:12" x14ac:dyDescent="0.2">
      <c r="H40" s="52" t="s">
        <v>152</v>
      </c>
      <c r="I40" s="57">
        <v>9704</v>
      </c>
      <c r="J40" s="77">
        <f t="shared" si="2"/>
        <v>5.9259983023211786</v>
      </c>
      <c r="L40" s="4"/>
    </row>
    <row r="41" spans="1:12" x14ac:dyDescent="0.2">
      <c r="H41" s="52" t="s">
        <v>20</v>
      </c>
      <c r="I41" s="57">
        <f>E24+E21+E20+E19</f>
        <v>10377</v>
      </c>
      <c r="J41" s="77">
        <f t="shared" si="2"/>
        <v>2.1074423064004932</v>
      </c>
      <c r="L41" s="4"/>
    </row>
    <row r="42" spans="1:12" x14ac:dyDescent="0.2">
      <c r="H42" s="53" t="s">
        <v>34</v>
      </c>
      <c r="I42" s="58">
        <f>E11</f>
        <v>3519</v>
      </c>
      <c r="J42" s="78">
        <f t="shared" si="2"/>
        <v>1.7367620745879464</v>
      </c>
    </row>
    <row r="46" spans="1:12" x14ac:dyDescent="0.2">
      <c r="L46" s="16"/>
    </row>
    <row r="47" spans="1:12" x14ac:dyDescent="0.2">
      <c r="L47" s="16"/>
    </row>
    <row r="48" spans="1:12" x14ac:dyDescent="0.2">
      <c r="L48" s="16"/>
    </row>
    <row r="49" spans="6:12" x14ac:dyDescent="0.2">
      <c r="L49" s="16"/>
    </row>
    <row r="50" spans="6:12" x14ac:dyDescent="0.2">
      <c r="F50" s="3" t="s">
        <v>13</v>
      </c>
      <c r="L50" s="16"/>
    </row>
    <row r="51" spans="6:12" x14ac:dyDescent="0.2">
      <c r="L51" s="16"/>
    </row>
    <row r="52" spans="6:12" x14ac:dyDescent="0.2">
      <c r="L52" s="16"/>
    </row>
  </sheetData>
  <mergeCells count="1">
    <mergeCell ref="A35:F35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/>
  </sheetViews>
  <sheetFormatPr baseColWidth="10" defaultColWidth="11.42578125" defaultRowHeight="12.75" x14ac:dyDescent="0.2"/>
  <cols>
    <col min="1" max="1" width="54.42578125" style="3" customWidth="1"/>
    <col min="2" max="3" width="18.85546875" style="3" customWidth="1"/>
    <col min="4" max="16383" width="11.42578125" style="3"/>
    <col min="16384" max="16384" width="23.7109375" style="3" customWidth="1"/>
  </cols>
  <sheetData>
    <row r="1" spans="1:6" ht="14.1" customHeight="1" thickBot="1" x14ac:dyDescent="0.25">
      <c r="A1" s="1" t="s">
        <v>37</v>
      </c>
      <c r="B1" s="2"/>
      <c r="C1" s="2"/>
    </row>
    <row r="2" spans="1:6" ht="14.1" customHeight="1" x14ac:dyDescent="0.2">
      <c r="A2" s="4"/>
      <c r="B2" s="4"/>
      <c r="C2" s="4"/>
      <c r="F2" s="88" t="s">
        <v>167</v>
      </c>
    </row>
    <row r="3" spans="1:6" ht="14.1" customHeight="1" x14ac:dyDescent="0.2">
      <c r="A3" s="5" t="s">
        <v>91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5</v>
      </c>
      <c r="C5" s="11" t="s">
        <v>75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16">
        <v>121475</v>
      </c>
      <c r="C7" s="23">
        <v>100</v>
      </c>
      <c r="E7" s="16"/>
    </row>
    <row r="8" spans="1:6" ht="14.1" customHeight="1" x14ac:dyDescent="0.2">
      <c r="A8" s="48" t="s">
        <v>77</v>
      </c>
      <c r="B8" s="16">
        <v>120569</v>
      </c>
      <c r="C8" s="23">
        <v>99.254167524181923</v>
      </c>
    </row>
    <row r="9" spans="1:6" ht="14.1" customHeight="1" x14ac:dyDescent="0.2">
      <c r="A9" s="21" t="s">
        <v>80</v>
      </c>
      <c r="B9" s="16">
        <f>SUM(B13:B47)</f>
        <v>118858</v>
      </c>
      <c r="C9" s="23">
        <v>98.580895586759453</v>
      </c>
    </row>
    <row r="10" spans="1:6" ht="14.1" customHeight="1" x14ac:dyDescent="0.2">
      <c r="A10" s="21" t="s">
        <v>34</v>
      </c>
      <c r="B10" s="16">
        <v>1711</v>
      </c>
      <c r="C10" s="23">
        <v>1.419104413240551</v>
      </c>
    </row>
    <row r="11" spans="1:6" ht="14.1" customHeight="1" x14ac:dyDescent="0.2">
      <c r="A11" s="48" t="s">
        <v>79</v>
      </c>
      <c r="B11" s="16">
        <v>906</v>
      </c>
      <c r="C11" s="23">
        <v>0.74583247581806955</v>
      </c>
    </row>
    <row r="12" spans="1:6" ht="14.1" customHeight="1" x14ac:dyDescent="0.2">
      <c r="A12" s="14"/>
      <c r="B12" s="15"/>
      <c r="C12" s="15"/>
    </row>
    <row r="13" spans="1:6" ht="14.1" customHeight="1" x14ac:dyDescent="0.2">
      <c r="A13" s="50" t="s">
        <v>16</v>
      </c>
      <c r="B13" s="16">
        <v>61098</v>
      </c>
      <c r="C13" s="23">
        <v>50.67</v>
      </c>
      <c r="E13" s="23"/>
      <c r="F13" s="43"/>
    </row>
    <row r="14" spans="1:6" ht="14.1" customHeight="1" x14ac:dyDescent="0.2">
      <c r="A14" s="50" t="s">
        <v>40</v>
      </c>
      <c r="B14" s="16">
        <v>48898</v>
      </c>
      <c r="C14" s="23">
        <v>40.56</v>
      </c>
      <c r="E14" s="23"/>
      <c r="F14" s="43"/>
    </row>
    <row r="15" spans="1:6" ht="14.1" customHeight="1" x14ac:dyDescent="0.2">
      <c r="A15" s="50" t="s">
        <v>64</v>
      </c>
      <c r="B15" s="16">
        <v>3593</v>
      </c>
      <c r="C15" s="23">
        <v>2.98</v>
      </c>
    </row>
    <row r="16" spans="1:6" ht="14.1" customHeight="1" x14ac:dyDescent="0.2">
      <c r="A16" s="50" t="s">
        <v>43</v>
      </c>
      <c r="B16" s="16">
        <v>2251</v>
      </c>
      <c r="C16" s="23">
        <v>1.87</v>
      </c>
    </row>
    <row r="17" spans="1:11" ht="14.1" customHeight="1" x14ac:dyDescent="0.2">
      <c r="A17" s="50" t="s">
        <v>44</v>
      </c>
      <c r="B17" s="16">
        <v>560</v>
      </c>
      <c r="C17" s="23">
        <v>0.46</v>
      </c>
    </row>
    <row r="18" spans="1:11" ht="14.1" customHeight="1" x14ac:dyDescent="0.2">
      <c r="A18" s="50" t="s">
        <v>63</v>
      </c>
      <c r="B18" s="16">
        <v>399</v>
      </c>
      <c r="C18" s="23">
        <v>0.33</v>
      </c>
    </row>
    <row r="19" spans="1:11" ht="14.1" customHeight="1" x14ac:dyDescent="0.2">
      <c r="A19" s="50" t="s">
        <v>62</v>
      </c>
      <c r="B19" s="16">
        <v>228</v>
      </c>
      <c r="C19" s="24">
        <v>0.19</v>
      </c>
    </row>
    <row r="20" spans="1:11" ht="14.1" customHeight="1" x14ac:dyDescent="0.2">
      <c r="A20" s="50" t="s">
        <v>61</v>
      </c>
      <c r="B20" s="16">
        <v>225</v>
      </c>
      <c r="C20" s="24">
        <v>0.19</v>
      </c>
    </row>
    <row r="21" spans="1:11" ht="14.1" customHeight="1" x14ac:dyDescent="0.2">
      <c r="A21" s="50" t="s">
        <v>19</v>
      </c>
      <c r="B21" s="16">
        <v>182</v>
      </c>
      <c r="C21" s="24">
        <v>0.15</v>
      </c>
    </row>
    <row r="22" spans="1:11" ht="14.1" customHeight="1" x14ac:dyDescent="0.2">
      <c r="A22" s="50" t="s">
        <v>60</v>
      </c>
      <c r="B22" s="16">
        <v>163</v>
      </c>
      <c r="C22" s="24">
        <v>0.14000000000000001</v>
      </c>
    </row>
    <row r="23" spans="1:11" ht="14.1" customHeight="1" x14ac:dyDescent="0.2">
      <c r="A23" s="50" t="s">
        <v>29</v>
      </c>
      <c r="B23" s="16">
        <v>152</v>
      </c>
      <c r="C23" s="24">
        <v>0.13</v>
      </c>
    </row>
    <row r="24" spans="1:11" ht="14.1" customHeight="1" x14ac:dyDescent="0.2">
      <c r="A24" s="50" t="s">
        <v>31</v>
      </c>
      <c r="B24" s="16">
        <v>130</v>
      </c>
      <c r="C24" s="24">
        <v>0.11</v>
      </c>
    </row>
    <row r="25" spans="1:11" ht="14.1" customHeight="1" x14ac:dyDescent="0.2">
      <c r="A25" s="50" t="s">
        <v>59</v>
      </c>
      <c r="B25" s="16">
        <v>126</v>
      </c>
      <c r="C25" s="24">
        <v>0.1</v>
      </c>
    </row>
    <row r="26" spans="1:11" ht="14.1" customHeight="1" x14ac:dyDescent="0.2">
      <c r="A26" s="50" t="s">
        <v>45</v>
      </c>
      <c r="B26" s="16">
        <v>104</v>
      </c>
      <c r="C26" s="24">
        <v>0.09</v>
      </c>
    </row>
    <row r="27" spans="1:11" ht="14.1" customHeight="1" x14ac:dyDescent="0.2">
      <c r="A27" s="50" t="s">
        <v>65</v>
      </c>
      <c r="B27" s="16">
        <v>99</v>
      </c>
      <c r="C27" s="24">
        <v>0.08</v>
      </c>
    </row>
    <row r="28" spans="1:11" ht="14.1" customHeight="1" x14ac:dyDescent="0.2">
      <c r="A28" s="50" t="s">
        <v>17</v>
      </c>
      <c r="B28" s="16">
        <v>84</v>
      </c>
      <c r="C28" s="24">
        <v>7.0000000000000007E-2</v>
      </c>
    </row>
    <row r="29" spans="1:11" ht="14.1" customHeight="1" x14ac:dyDescent="0.2">
      <c r="A29" s="50" t="s">
        <v>46</v>
      </c>
      <c r="B29" s="16">
        <v>73</v>
      </c>
      <c r="C29" s="24">
        <v>0.06</v>
      </c>
    </row>
    <row r="30" spans="1:11" ht="14.1" customHeight="1" x14ac:dyDescent="0.2">
      <c r="A30" s="50" t="s">
        <v>127</v>
      </c>
      <c r="B30" s="16">
        <v>71</v>
      </c>
      <c r="C30" s="24">
        <v>0.06</v>
      </c>
    </row>
    <row r="31" spans="1:11" ht="14.1" customHeight="1" x14ac:dyDescent="0.2">
      <c r="A31" s="50" t="s">
        <v>47</v>
      </c>
      <c r="B31" s="16">
        <v>54</v>
      </c>
      <c r="C31" s="24">
        <v>0.04</v>
      </c>
      <c r="K31" s="25" t="s">
        <v>13</v>
      </c>
    </row>
    <row r="32" spans="1:11" ht="14.1" customHeight="1" x14ac:dyDescent="0.2">
      <c r="A32" s="50" t="s">
        <v>48</v>
      </c>
      <c r="B32" s="16">
        <v>44</v>
      </c>
      <c r="C32" s="24">
        <v>0.04</v>
      </c>
      <c r="K32" s="3" t="s">
        <v>13</v>
      </c>
    </row>
    <row r="33" spans="1:15" ht="14.1" customHeight="1" x14ac:dyDescent="0.2">
      <c r="A33" s="50" t="s">
        <v>49</v>
      </c>
      <c r="B33" s="16">
        <v>44</v>
      </c>
      <c r="C33" s="24">
        <v>0.04</v>
      </c>
      <c r="O33" s="3" t="s">
        <v>13</v>
      </c>
    </row>
    <row r="34" spans="1:15" ht="14.1" customHeight="1" x14ac:dyDescent="0.2">
      <c r="A34" s="50" t="s">
        <v>41</v>
      </c>
      <c r="B34" s="16">
        <v>40</v>
      </c>
      <c r="C34" s="24">
        <v>0.03</v>
      </c>
    </row>
    <row r="35" spans="1:15" ht="14.1" customHeight="1" x14ac:dyDescent="0.2">
      <c r="A35" s="50" t="s">
        <v>15</v>
      </c>
      <c r="B35" s="16">
        <v>39</v>
      </c>
      <c r="C35" s="24">
        <v>0.03</v>
      </c>
    </row>
    <row r="36" spans="1:15" ht="14.1" customHeight="1" x14ac:dyDescent="0.2">
      <c r="A36" s="50" t="s">
        <v>50</v>
      </c>
      <c r="B36" s="16">
        <v>34</v>
      </c>
      <c r="C36" s="24">
        <v>0.03</v>
      </c>
      <c r="J36" s="3" t="s">
        <v>13</v>
      </c>
    </row>
    <row r="37" spans="1:15" ht="14.1" customHeight="1" x14ac:dyDescent="0.2">
      <c r="A37" s="50" t="s">
        <v>58</v>
      </c>
      <c r="B37" s="16">
        <v>24</v>
      </c>
      <c r="C37" s="24">
        <v>0.02</v>
      </c>
    </row>
    <row r="38" spans="1:15" ht="14.1" customHeight="1" x14ac:dyDescent="0.2">
      <c r="A38" s="50" t="s">
        <v>51</v>
      </c>
      <c r="B38" s="16">
        <v>22</v>
      </c>
      <c r="C38" s="24">
        <v>0.02</v>
      </c>
    </row>
    <row r="39" spans="1:15" ht="14.1" customHeight="1" x14ac:dyDescent="0.2">
      <c r="A39" s="50" t="s">
        <v>52</v>
      </c>
      <c r="B39" s="16">
        <v>20</v>
      </c>
      <c r="C39" s="24">
        <v>0.02</v>
      </c>
    </row>
    <row r="40" spans="1:15" ht="14.1" customHeight="1" x14ac:dyDescent="0.2">
      <c r="A40" s="50" t="s">
        <v>53</v>
      </c>
      <c r="B40" s="16">
        <v>18</v>
      </c>
      <c r="C40" s="24">
        <v>0.01</v>
      </c>
    </row>
    <row r="41" spans="1:15" ht="14.1" customHeight="1" x14ac:dyDescent="0.2">
      <c r="A41" s="50" t="s">
        <v>57</v>
      </c>
      <c r="B41" s="16">
        <v>17</v>
      </c>
      <c r="C41" s="24">
        <v>0.01</v>
      </c>
    </row>
    <row r="42" spans="1:15" ht="14.1" customHeight="1" x14ac:dyDescent="0.2">
      <c r="A42" s="50" t="s">
        <v>66</v>
      </c>
      <c r="B42" s="16">
        <v>15</v>
      </c>
      <c r="C42" s="24">
        <v>0.01</v>
      </c>
    </row>
    <row r="43" spans="1:15" ht="14.1" customHeight="1" x14ac:dyDescent="0.2">
      <c r="A43" s="50" t="s">
        <v>54</v>
      </c>
      <c r="B43" s="16">
        <v>14</v>
      </c>
      <c r="C43" s="39">
        <v>0.01</v>
      </c>
    </row>
    <row r="44" spans="1:15" ht="14.1" customHeight="1" x14ac:dyDescent="0.2">
      <c r="A44" s="50" t="s">
        <v>18</v>
      </c>
      <c r="B44" s="16">
        <v>11</v>
      </c>
      <c r="C44" s="39">
        <v>0.01</v>
      </c>
    </row>
    <row r="45" spans="1:15" ht="14.1" customHeight="1" x14ac:dyDescent="0.2">
      <c r="A45" s="50" t="s">
        <v>55</v>
      </c>
      <c r="B45" s="16">
        <v>10</v>
      </c>
      <c r="C45" s="39">
        <v>0.01</v>
      </c>
    </row>
    <row r="46" spans="1:15" ht="14.1" customHeight="1" x14ac:dyDescent="0.2">
      <c r="A46" s="50" t="s">
        <v>42</v>
      </c>
      <c r="B46" s="16">
        <v>10</v>
      </c>
      <c r="C46" s="39">
        <v>0.01</v>
      </c>
    </row>
    <row r="47" spans="1:15" ht="14.1" customHeight="1" x14ac:dyDescent="0.2">
      <c r="A47" s="50" t="s">
        <v>56</v>
      </c>
      <c r="B47" s="16">
        <v>6</v>
      </c>
      <c r="C47" s="39">
        <v>0</v>
      </c>
    </row>
    <row r="48" spans="1:15" ht="14.1" customHeight="1" x14ac:dyDescent="0.2">
      <c r="A48" s="27"/>
      <c r="B48" s="28"/>
      <c r="C48" s="29"/>
    </row>
    <row r="49" spans="1:6" ht="14.1" customHeight="1" x14ac:dyDescent="0.2">
      <c r="A49" s="31" t="s">
        <v>14</v>
      </c>
      <c r="B49" s="32"/>
      <c r="C49" s="32"/>
    </row>
    <row r="50" spans="1:6" x14ac:dyDescent="0.2">
      <c r="A50" s="34" t="s">
        <v>81</v>
      </c>
    </row>
    <row r="53" spans="1:6" x14ac:dyDescent="0.2">
      <c r="F53" s="3" t="s">
        <v>13</v>
      </c>
    </row>
    <row r="55" spans="1:6" x14ac:dyDescent="0.2">
      <c r="A55" s="3" t="s">
        <v>13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/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37</v>
      </c>
      <c r="B1" s="2"/>
      <c r="C1" s="2"/>
    </row>
    <row r="2" spans="1:6" ht="14.1" customHeight="1" x14ac:dyDescent="0.2">
      <c r="A2" s="4"/>
      <c r="B2" s="4"/>
      <c r="C2" s="4"/>
      <c r="F2" s="88" t="s">
        <v>167</v>
      </c>
    </row>
    <row r="3" spans="1:6" ht="14.1" customHeight="1" x14ac:dyDescent="0.2">
      <c r="A3" s="5" t="s">
        <v>92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5</v>
      </c>
      <c r="C5" s="11" t="s">
        <v>75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63">
        <v>117839</v>
      </c>
      <c r="C7" s="64">
        <v>100</v>
      </c>
    </row>
    <row r="8" spans="1:6" ht="14.1" customHeight="1" x14ac:dyDescent="0.2">
      <c r="A8" s="48" t="s">
        <v>77</v>
      </c>
      <c r="B8" s="63">
        <v>114681</v>
      </c>
      <c r="C8" s="64">
        <f>B8*100/B7</f>
        <v>97.320072302039222</v>
      </c>
    </row>
    <row r="9" spans="1:6" ht="14.1" customHeight="1" x14ac:dyDescent="0.2">
      <c r="A9" s="21" t="s">
        <v>80</v>
      </c>
      <c r="B9" s="63">
        <v>111418</v>
      </c>
      <c r="C9" s="64">
        <f>B9*100/B8</f>
        <v>97.154716125600572</v>
      </c>
    </row>
    <row r="10" spans="1:6" ht="14.1" customHeight="1" x14ac:dyDescent="0.2">
      <c r="A10" s="21" t="s">
        <v>34</v>
      </c>
      <c r="B10" s="63">
        <v>3263</v>
      </c>
      <c r="C10" s="64">
        <f>B10*100/B8</f>
        <v>2.8452838743994211</v>
      </c>
    </row>
    <row r="11" spans="1:6" ht="14.1" customHeight="1" x14ac:dyDescent="0.2">
      <c r="A11" s="48" t="s">
        <v>79</v>
      </c>
      <c r="B11" s="65">
        <v>3158</v>
      </c>
      <c r="C11" s="64">
        <f>B11*100/B7</f>
        <v>2.6799276979607769</v>
      </c>
    </row>
    <row r="12" spans="1:6" ht="14.1" customHeight="1" x14ac:dyDescent="0.2">
      <c r="A12" s="20"/>
      <c r="B12" s="66"/>
      <c r="C12" s="66"/>
    </row>
    <row r="13" spans="1:6" ht="14.1" customHeight="1" x14ac:dyDescent="0.2">
      <c r="A13" s="14" t="s">
        <v>93</v>
      </c>
      <c r="B13" s="63">
        <v>44093</v>
      </c>
      <c r="C13" s="64">
        <f>B13*100/$B$7</f>
        <v>37.41800252887414</v>
      </c>
      <c r="F13" s="49"/>
    </row>
    <row r="14" spans="1:6" ht="14.1" customHeight="1" x14ac:dyDescent="0.2">
      <c r="A14" s="20" t="s">
        <v>94</v>
      </c>
      <c r="B14" s="63">
        <v>27166</v>
      </c>
      <c r="C14" s="64">
        <f t="shared" ref="C14:C48" si="0">B14*100/$B$7</f>
        <v>23.053488233946318</v>
      </c>
      <c r="F14" s="49"/>
    </row>
    <row r="15" spans="1:6" ht="14.1" customHeight="1" x14ac:dyDescent="0.2">
      <c r="A15" s="20" t="s">
        <v>96</v>
      </c>
      <c r="B15" s="63">
        <v>10321</v>
      </c>
      <c r="C15" s="64">
        <f t="shared" si="0"/>
        <v>8.7585604086932172</v>
      </c>
      <c r="F15" s="49"/>
    </row>
    <row r="16" spans="1:6" ht="14.1" customHeight="1" x14ac:dyDescent="0.2">
      <c r="A16" s="20" t="s">
        <v>130</v>
      </c>
      <c r="B16" s="63">
        <v>9324</v>
      </c>
      <c r="C16" s="64">
        <f t="shared" si="0"/>
        <v>7.9124907713066133</v>
      </c>
      <c r="F16" s="49"/>
    </row>
    <row r="17" spans="1:11" ht="14.1" customHeight="1" x14ac:dyDescent="0.2">
      <c r="A17" s="22" t="s">
        <v>97</v>
      </c>
      <c r="B17" s="63">
        <v>8598</v>
      </c>
      <c r="C17" s="64">
        <f t="shared" si="0"/>
        <v>7.2963959300401395</v>
      </c>
      <c r="F17" s="49"/>
    </row>
    <row r="18" spans="1:11" ht="14.1" customHeight="1" x14ac:dyDescent="0.2">
      <c r="A18" s="20" t="s">
        <v>131</v>
      </c>
      <c r="B18" s="63">
        <v>2593</v>
      </c>
      <c r="C18" s="64">
        <f t="shared" si="0"/>
        <v>2.2004599495922403</v>
      </c>
      <c r="F18" s="49"/>
    </row>
    <row r="19" spans="1:11" ht="14.1" customHeight="1" x14ac:dyDescent="0.2">
      <c r="A19" s="20" t="s">
        <v>98</v>
      </c>
      <c r="B19" s="63">
        <v>1595</v>
      </c>
      <c r="C19" s="64">
        <f t="shared" si="0"/>
        <v>1.3535416967217984</v>
      </c>
      <c r="F19" s="49"/>
    </row>
    <row r="20" spans="1:11" ht="14.1" customHeight="1" x14ac:dyDescent="0.2">
      <c r="A20" s="20" t="s">
        <v>99</v>
      </c>
      <c r="B20" s="63">
        <v>1493</v>
      </c>
      <c r="C20" s="64">
        <f t="shared" si="0"/>
        <v>1.2669829173703104</v>
      </c>
      <c r="F20" s="49"/>
    </row>
    <row r="21" spans="1:11" ht="14.1" customHeight="1" x14ac:dyDescent="0.2">
      <c r="A21" s="20" t="s">
        <v>100</v>
      </c>
      <c r="B21" s="63">
        <v>938</v>
      </c>
      <c r="C21" s="64">
        <f t="shared" si="0"/>
        <v>0.79600132384015476</v>
      </c>
      <c r="F21" s="49"/>
    </row>
    <row r="22" spans="1:11" ht="14.1" customHeight="1" x14ac:dyDescent="0.2">
      <c r="A22" s="22" t="s">
        <v>101</v>
      </c>
      <c r="B22" s="63">
        <v>867</v>
      </c>
      <c r="C22" s="64">
        <f t="shared" si="0"/>
        <v>0.73574962448764836</v>
      </c>
      <c r="F22" s="49"/>
    </row>
    <row r="23" spans="1:11" ht="14.1" customHeight="1" x14ac:dyDescent="0.2">
      <c r="A23" s="20" t="s">
        <v>102</v>
      </c>
      <c r="B23" s="63">
        <v>866</v>
      </c>
      <c r="C23" s="64">
        <f t="shared" si="0"/>
        <v>0.73490100900381028</v>
      </c>
      <c r="F23" s="49"/>
    </row>
    <row r="24" spans="1:11" ht="14.1" customHeight="1" x14ac:dyDescent="0.2">
      <c r="A24" s="22" t="s">
        <v>103</v>
      </c>
      <c r="B24" s="63">
        <v>633</v>
      </c>
      <c r="C24" s="64">
        <f t="shared" si="0"/>
        <v>0.53717360126952873</v>
      </c>
      <c r="F24" s="49"/>
    </row>
    <row r="25" spans="1:11" ht="14.1" customHeight="1" x14ac:dyDescent="0.2">
      <c r="A25" s="22" t="s">
        <v>95</v>
      </c>
      <c r="B25" s="67">
        <v>281</v>
      </c>
      <c r="C25" s="64">
        <f t="shared" si="0"/>
        <v>0.23846095095851119</v>
      </c>
      <c r="F25" s="49"/>
    </row>
    <row r="26" spans="1:11" ht="14.1" customHeight="1" x14ac:dyDescent="0.2">
      <c r="A26" s="22" t="s">
        <v>104</v>
      </c>
      <c r="B26" s="63">
        <v>237</v>
      </c>
      <c r="C26" s="64">
        <f t="shared" si="0"/>
        <v>0.201121869669634</v>
      </c>
      <c r="F26" s="49"/>
    </row>
    <row r="27" spans="1:11" ht="14.1" customHeight="1" x14ac:dyDescent="0.2">
      <c r="A27" s="22" t="s">
        <v>129</v>
      </c>
      <c r="B27" s="63">
        <v>235</v>
      </c>
      <c r="C27" s="64">
        <f t="shared" si="0"/>
        <v>0.19942463870195776</v>
      </c>
      <c r="F27" s="49"/>
      <c r="G27" s="40"/>
    </row>
    <row r="28" spans="1:11" ht="14.1" customHeight="1" x14ac:dyDescent="0.2">
      <c r="A28" s="22" t="s">
        <v>105</v>
      </c>
      <c r="B28" s="63">
        <v>212</v>
      </c>
      <c r="C28" s="64">
        <f t="shared" si="0"/>
        <v>0.17990648257368103</v>
      </c>
      <c r="F28" s="49"/>
    </row>
    <row r="29" spans="1:11" ht="14.1" customHeight="1" x14ac:dyDescent="0.2">
      <c r="A29" s="22" t="s">
        <v>106</v>
      </c>
      <c r="B29" s="63">
        <v>209</v>
      </c>
      <c r="C29" s="64">
        <f t="shared" si="0"/>
        <v>0.17736063612216668</v>
      </c>
      <c r="F29" s="49"/>
      <c r="G29" s="3" t="s">
        <v>13</v>
      </c>
    </row>
    <row r="30" spans="1:11" ht="14.1" customHeight="1" x14ac:dyDescent="0.2">
      <c r="A30" s="22" t="s">
        <v>107</v>
      </c>
      <c r="B30" s="63">
        <v>188</v>
      </c>
      <c r="C30" s="64">
        <f t="shared" si="0"/>
        <v>0.15953971096156622</v>
      </c>
      <c r="F30" s="49"/>
    </row>
    <row r="31" spans="1:11" ht="14.1" customHeight="1" x14ac:dyDescent="0.2">
      <c r="A31" s="22" t="s">
        <v>108</v>
      </c>
      <c r="B31" s="63">
        <v>165</v>
      </c>
      <c r="C31" s="64">
        <f t="shared" si="0"/>
        <v>0.14002155483328949</v>
      </c>
      <c r="F31" s="49"/>
      <c r="K31" s="25" t="s">
        <v>13</v>
      </c>
    </row>
    <row r="32" spans="1:11" ht="14.1" customHeight="1" x14ac:dyDescent="0.2">
      <c r="A32" s="22" t="s">
        <v>109</v>
      </c>
      <c r="B32" s="63">
        <v>165</v>
      </c>
      <c r="C32" s="64">
        <f t="shared" si="0"/>
        <v>0.14002155483328949</v>
      </c>
      <c r="F32" s="49"/>
      <c r="K32" s="3" t="s">
        <v>13</v>
      </c>
    </row>
    <row r="33" spans="1:10" ht="14.1" customHeight="1" x14ac:dyDescent="0.2">
      <c r="A33" s="22" t="s">
        <v>132</v>
      </c>
      <c r="B33" s="63">
        <v>150</v>
      </c>
      <c r="C33" s="64">
        <f t="shared" si="0"/>
        <v>0.12729232257571771</v>
      </c>
      <c r="F33" s="49"/>
    </row>
    <row r="34" spans="1:10" ht="14.1" customHeight="1" x14ac:dyDescent="0.2">
      <c r="A34" s="22" t="s">
        <v>110</v>
      </c>
      <c r="B34" s="63">
        <v>135</v>
      </c>
      <c r="C34" s="64">
        <f t="shared" si="0"/>
        <v>0.11456309031814595</v>
      </c>
      <c r="F34" s="49"/>
    </row>
    <row r="35" spans="1:10" ht="14.1" customHeight="1" x14ac:dyDescent="0.2">
      <c r="A35" s="22" t="s">
        <v>111</v>
      </c>
      <c r="B35" s="63">
        <v>112</v>
      </c>
      <c r="C35" s="64">
        <f t="shared" si="0"/>
        <v>9.5044934189869229E-2</v>
      </c>
      <c r="F35" s="49"/>
    </row>
    <row r="36" spans="1:10" ht="14.1" customHeight="1" x14ac:dyDescent="0.2">
      <c r="A36" s="22" t="s">
        <v>112</v>
      </c>
      <c r="B36" s="63">
        <v>103</v>
      </c>
      <c r="C36" s="64">
        <f t="shared" si="0"/>
        <v>8.7407394835326169E-2</v>
      </c>
      <c r="F36" s="49"/>
      <c r="J36" s="3" t="s">
        <v>13</v>
      </c>
    </row>
    <row r="37" spans="1:10" ht="14.1" customHeight="1" x14ac:dyDescent="0.2">
      <c r="A37" s="22" t="s">
        <v>113</v>
      </c>
      <c r="B37" s="63">
        <v>81</v>
      </c>
      <c r="C37" s="64">
        <f t="shared" si="0"/>
        <v>6.8737854190887571E-2</v>
      </c>
      <c r="F37" s="49"/>
    </row>
    <row r="38" spans="1:10" ht="14.1" customHeight="1" x14ac:dyDescent="0.2">
      <c r="A38" s="22" t="s">
        <v>133</v>
      </c>
      <c r="B38" s="63">
        <v>81</v>
      </c>
      <c r="C38" s="64">
        <f t="shared" si="0"/>
        <v>6.8737854190887571E-2</v>
      </c>
      <c r="F38" s="49"/>
      <c r="H38" s="3" t="s">
        <v>13</v>
      </c>
    </row>
    <row r="39" spans="1:10" ht="14.1" customHeight="1" x14ac:dyDescent="0.2">
      <c r="A39" s="22" t="s">
        <v>114</v>
      </c>
      <c r="B39" s="63">
        <v>71</v>
      </c>
      <c r="C39" s="64">
        <f t="shared" si="0"/>
        <v>6.0251699352506384E-2</v>
      </c>
      <c r="F39" s="49"/>
    </row>
    <row r="40" spans="1:10" ht="14.1" customHeight="1" x14ac:dyDescent="0.2">
      <c r="A40" s="22" t="s">
        <v>115</v>
      </c>
      <c r="B40" s="63">
        <v>64</v>
      </c>
      <c r="C40" s="64">
        <f t="shared" si="0"/>
        <v>5.4311390965639562E-2</v>
      </c>
      <c r="F40" s="49"/>
    </row>
    <row r="41" spans="1:10" ht="14.1" customHeight="1" x14ac:dyDescent="0.2">
      <c r="A41" s="22" t="s">
        <v>116</v>
      </c>
      <c r="B41" s="63">
        <v>64</v>
      </c>
      <c r="C41" s="64">
        <f t="shared" si="0"/>
        <v>5.4311390965639562E-2</v>
      </c>
      <c r="F41" s="49"/>
    </row>
    <row r="42" spans="1:10" ht="14.1" customHeight="1" x14ac:dyDescent="0.2">
      <c r="A42" s="22" t="s">
        <v>122</v>
      </c>
      <c r="B42" s="63">
        <v>54</v>
      </c>
      <c r="C42" s="64">
        <f t="shared" si="0"/>
        <v>4.5825236127258376E-2</v>
      </c>
      <c r="F42" s="49"/>
    </row>
    <row r="43" spans="1:10" ht="14.1" customHeight="1" x14ac:dyDescent="0.2">
      <c r="A43" s="22" t="s">
        <v>117</v>
      </c>
      <c r="B43" s="63">
        <v>47</v>
      </c>
      <c r="C43" s="64">
        <f t="shared" si="0"/>
        <v>3.9884927740391554E-2</v>
      </c>
      <c r="F43" s="49"/>
    </row>
    <row r="44" spans="1:10" ht="14.1" customHeight="1" x14ac:dyDescent="0.2">
      <c r="A44" s="22" t="s">
        <v>118</v>
      </c>
      <c r="B44" s="63">
        <v>46</v>
      </c>
      <c r="C44" s="64">
        <f t="shared" si="0"/>
        <v>3.9036312256553435E-2</v>
      </c>
      <c r="F44" s="49"/>
    </row>
    <row r="45" spans="1:10" ht="14.1" customHeight="1" x14ac:dyDescent="0.2">
      <c r="A45" s="22" t="s">
        <v>120</v>
      </c>
      <c r="B45" s="63">
        <v>43</v>
      </c>
      <c r="C45" s="64">
        <f t="shared" si="0"/>
        <v>3.6490465805039077E-2</v>
      </c>
      <c r="F45" s="49"/>
    </row>
    <row r="46" spans="1:10" ht="14.1" customHeight="1" x14ac:dyDescent="0.2">
      <c r="A46" s="22" t="s">
        <v>121</v>
      </c>
      <c r="B46" s="63">
        <v>42</v>
      </c>
      <c r="C46" s="64">
        <f t="shared" si="0"/>
        <v>3.5641850321200957E-2</v>
      </c>
      <c r="F46" s="49"/>
    </row>
    <row r="47" spans="1:10" ht="14.1" customHeight="1" x14ac:dyDescent="0.2">
      <c r="A47" s="22" t="s">
        <v>123</v>
      </c>
      <c r="B47" s="63">
        <v>37</v>
      </c>
      <c r="C47" s="64">
        <f t="shared" si="0"/>
        <v>3.1398772902010368E-2</v>
      </c>
      <c r="F47" s="49"/>
    </row>
    <row r="48" spans="1:10" ht="14.1" customHeight="1" x14ac:dyDescent="0.2">
      <c r="A48" s="22" t="s">
        <v>119</v>
      </c>
      <c r="B48" s="63">
        <v>35</v>
      </c>
      <c r="C48" s="64">
        <f t="shared" si="0"/>
        <v>2.9701541934334132E-2</v>
      </c>
      <c r="F48" s="49"/>
    </row>
    <row r="49" spans="1:6" ht="14.1" customHeight="1" x14ac:dyDescent="0.2">
      <c r="A49" s="27"/>
      <c r="B49" s="28"/>
      <c r="C49" s="29"/>
    </row>
    <row r="50" spans="1:6" ht="14.1" customHeight="1" x14ac:dyDescent="0.2">
      <c r="A50" s="31"/>
      <c r="B50" s="32"/>
      <c r="C50" s="60" t="s">
        <v>160</v>
      </c>
    </row>
    <row r="51" spans="1:6" ht="14.1" customHeight="1" x14ac:dyDescent="0.2">
      <c r="A51" s="34"/>
    </row>
    <row r="52" spans="1:6" ht="12" customHeight="1" x14ac:dyDescent="0.2">
      <c r="A52" s="34"/>
    </row>
    <row r="58" spans="1:6" x14ac:dyDescent="0.2">
      <c r="F58" s="3" t="s">
        <v>13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/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11.42578125" style="3"/>
    <col min="5" max="5" width="16.5703125" style="3" customWidth="1"/>
    <col min="6" max="16384" width="11.42578125" style="3"/>
  </cols>
  <sheetData>
    <row r="1" spans="1:7" ht="14.1" customHeight="1" thickBot="1" x14ac:dyDescent="0.25">
      <c r="A1" s="1" t="s">
        <v>37</v>
      </c>
      <c r="B1" s="2"/>
      <c r="C1" s="2"/>
    </row>
    <row r="2" spans="1:7" ht="14.1" customHeight="1" x14ac:dyDescent="0.2">
      <c r="A2" s="4"/>
      <c r="B2" s="4"/>
      <c r="C2" s="4"/>
      <c r="F2" s="88" t="s">
        <v>167</v>
      </c>
    </row>
    <row r="3" spans="1:7" ht="14.1" customHeight="1" x14ac:dyDescent="0.2">
      <c r="A3" s="5" t="s">
        <v>128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5</v>
      </c>
      <c r="C5" s="11" t="s">
        <v>75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2" t="s">
        <v>126</v>
      </c>
      <c r="B7" s="63">
        <v>27</v>
      </c>
      <c r="C7" s="64">
        <f>B7*100/'16.5'!$B$7</f>
        <v>2.2912618063629188E-2</v>
      </c>
      <c r="F7" s="49"/>
    </row>
    <row r="8" spans="1:7" ht="14.1" customHeight="1" x14ac:dyDescent="0.2">
      <c r="A8" s="22" t="s">
        <v>124</v>
      </c>
      <c r="B8" s="63">
        <v>25</v>
      </c>
      <c r="C8" s="64">
        <f>B8*100/'16.5'!$B$7</f>
        <v>2.1215387095952953E-2</v>
      </c>
      <c r="F8" s="49"/>
    </row>
    <row r="9" spans="1:7" ht="14.1" customHeight="1" x14ac:dyDescent="0.2">
      <c r="A9" s="22" t="s">
        <v>125</v>
      </c>
      <c r="B9" s="63">
        <v>22</v>
      </c>
      <c r="C9" s="64">
        <f>B9*100/'16.5'!$B$7</f>
        <v>1.8669540644438598E-2</v>
      </c>
      <c r="F9" s="49"/>
      <c r="G9" s="3" t="s">
        <v>13</v>
      </c>
    </row>
    <row r="10" spans="1:7" ht="14.1" customHeight="1" x14ac:dyDescent="0.2">
      <c r="A10" s="27"/>
      <c r="B10" s="28"/>
      <c r="C10" s="29"/>
    </row>
    <row r="11" spans="1:7" ht="14.1" customHeight="1" x14ac:dyDescent="0.2">
      <c r="A11" s="31" t="s">
        <v>14</v>
      </c>
      <c r="B11" s="32"/>
      <c r="C11" s="32"/>
    </row>
    <row r="12" spans="1:7" ht="14.1" customHeight="1" x14ac:dyDescent="0.2">
      <c r="A12" s="34" t="s">
        <v>84</v>
      </c>
    </row>
    <row r="13" spans="1:7" ht="12" customHeight="1" x14ac:dyDescent="0.2">
      <c r="A13" s="34" t="s">
        <v>85</v>
      </c>
    </row>
    <row r="18" spans="1:6" ht="15" x14ac:dyDescent="0.2">
      <c r="A18" s="90" t="s">
        <v>136</v>
      </c>
      <c r="B18" s="90"/>
      <c r="C18" s="90"/>
    </row>
    <row r="20" spans="1:6" x14ac:dyDescent="0.2">
      <c r="E20" s="54" t="s">
        <v>67</v>
      </c>
      <c r="F20" s="51" t="s">
        <v>13</v>
      </c>
    </row>
    <row r="21" spans="1:6" x14ac:dyDescent="0.2">
      <c r="E21" s="61" t="s">
        <v>34</v>
      </c>
      <c r="F21" s="69">
        <v>3263</v>
      </c>
    </row>
    <row r="22" spans="1:6" x14ac:dyDescent="0.2">
      <c r="E22" s="61" t="s">
        <v>32</v>
      </c>
      <c r="F22" s="69">
        <v>44093</v>
      </c>
    </row>
    <row r="23" spans="1:6" x14ac:dyDescent="0.2">
      <c r="E23" s="61" t="s">
        <v>33</v>
      </c>
      <c r="F23" s="69">
        <v>27166</v>
      </c>
    </row>
    <row r="24" spans="1:6" x14ac:dyDescent="0.2">
      <c r="E24" s="61" t="s">
        <v>68</v>
      </c>
      <c r="F24" s="69">
        <v>10321</v>
      </c>
    </row>
    <row r="25" spans="1:6" x14ac:dyDescent="0.2">
      <c r="E25" s="61" t="s">
        <v>134</v>
      </c>
      <c r="F25" s="69">
        <v>9324</v>
      </c>
    </row>
    <row r="26" spans="1:6" x14ac:dyDescent="0.2">
      <c r="E26" s="61" t="s">
        <v>135</v>
      </c>
      <c r="F26" s="69">
        <v>8598</v>
      </c>
    </row>
    <row r="27" spans="1:6" x14ac:dyDescent="0.2">
      <c r="E27" s="62" t="s">
        <v>20</v>
      </c>
      <c r="F27" s="70">
        <v>11916</v>
      </c>
    </row>
  </sheetData>
  <mergeCells count="1">
    <mergeCell ref="A18:C18"/>
  </mergeCells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16.5</vt:lpstr>
      <vt:lpstr>16.5 (2)</vt:lpstr>
      <vt:lpstr>'16.1'!Área_de_impresión</vt:lpstr>
      <vt:lpstr>'16.2-G.16.1'!Área_de_impresión</vt:lpstr>
      <vt:lpstr>'16.3-G.16.4'!Área_de_impresión</vt:lpstr>
      <vt:lpstr>'16.4'!Área_de_impresión</vt:lpstr>
      <vt:lpstr>'16.5'!Área_de_impresión</vt:lpstr>
      <vt:lpstr>'16.5 (2)'!Área_de_impresión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2015-10-28T13:57:31Z</cp:lastPrinted>
  <dcterms:created xsi:type="dcterms:W3CDTF">1996-11-27T10:00:04Z</dcterms:created>
  <dcterms:modified xsi:type="dcterms:W3CDTF">2015-11-24T08:03:16Z</dcterms:modified>
</cp:coreProperties>
</file>