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165" windowWidth="19200" windowHeight="5925" tabRatio="817"/>
  </bookViews>
  <sheets>
    <sheet name="Índice Cap_5" sheetId="69" r:id="rId1"/>
    <sheet name="5.1.1-G.5.1" sheetId="41" r:id="rId2"/>
    <sheet name="5.2.1" sheetId="48" r:id="rId3"/>
    <sheet name="5.2.2" sheetId="11" r:id="rId4"/>
    <sheet name="5.2.3" sheetId="44" r:id="rId5"/>
    <sheet name="G.5.2" sheetId="74" r:id="rId6"/>
    <sheet name="5.2.4" sheetId="45" r:id="rId7"/>
    <sheet name="G.5.3" sheetId="75" r:id="rId8"/>
    <sheet name="5.3.1" sheetId="70" r:id="rId9"/>
    <sheet name="5.3.2-G.5.4" sheetId="26" r:id="rId10"/>
    <sheet name="5.3.3-G.5.5" sheetId="19" r:id="rId11"/>
    <sheet name="5.3.4-G.5.6" sheetId="71" r:id="rId12"/>
    <sheet name="5.3.5-G.5.7" sheetId="38" r:id="rId13"/>
    <sheet name="5.3.6" sheetId="72" r:id="rId14"/>
    <sheet name="5.3.7" sheetId="73" r:id="rId15"/>
    <sheet name="5.3.8" sheetId="78" r:id="rId16"/>
    <sheet name="5.3.9" sheetId="79" r:id="rId17"/>
    <sheet name="5.3.10 y 5.3.11" sheetId="80" r:id="rId18"/>
    <sheet name="5.4.1" sheetId="50" r:id="rId19"/>
    <sheet name="5.4.2" sheetId="51" r:id="rId20"/>
    <sheet name="5.4.3" sheetId="53" r:id="rId21"/>
    <sheet name="5.4.4" sheetId="54" r:id="rId22"/>
    <sheet name="5.4.5" sheetId="55" r:id="rId23"/>
    <sheet name="5.4.6-5.4.7" sheetId="56" r:id="rId24"/>
    <sheet name="5.4.8" sheetId="57" r:id="rId25"/>
    <sheet name="5.4.9" sheetId="58" r:id="rId26"/>
    <sheet name="5.4.10 " sheetId="68" r:id="rId27"/>
    <sheet name="5.4.11-5.4.12" sheetId="61" r:id="rId28"/>
    <sheet name="5.4.13-5.4.14" sheetId="62" r:id="rId29"/>
    <sheet name="5.4.15" sheetId="63" r:id="rId30"/>
    <sheet name="5.4.16" sheetId="64" r:id="rId31"/>
    <sheet name="05.4.17-05.4.18" sheetId="65" r:id="rId32"/>
    <sheet name="Hoja1" sheetId="77" r:id="rId33"/>
  </sheets>
  <definedNames>
    <definedName name="_xlnm.Print_Area" localSheetId="31">'05.4.17-05.4.18'!$A$1:$I$51</definedName>
    <definedName name="_xlnm.Print_Area" localSheetId="1">'5.1.1-G.5.1'!$A$1:$H$52</definedName>
    <definedName name="_xlnm.Print_Area" localSheetId="2">'5.2.1'!$A$1:$F$46</definedName>
    <definedName name="_xlnm.Print_Area" localSheetId="3">'5.2.2'!$A$1:$F$35</definedName>
    <definedName name="_xlnm.Print_Area" localSheetId="4">'5.2.3'!$A$1:$F$35</definedName>
    <definedName name="_xlnm.Print_Area" localSheetId="6">'5.2.4'!$A$1:$F$35</definedName>
    <definedName name="_xlnm.Print_Area" localSheetId="8">'5.3.1'!$A$1:$F$28</definedName>
    <definedName name="_xlnm.Print_Area" localSheetId="17">'5.3.10 y 5.3.11'!$A$1:$G$39</definedName>
    <definedName name="_xlnm.Print_Area" localSheetId="9">'5.3.2-G.5.4'!$A$1:$F$48</definedName>
    <definedName name="_xlnm.Print_Area" localSheetId="10">'5.3.3-G.5.5'!$A$1:$H$57</definedName>
    <definedName name="_xlnm.Print_Area" localSheetId="11">'5.3.4-G.5.6'!$A$1:$H$54</definedName>
    <definedName name="_xlnm.Print_Area" localSheetId="12">'5.3.5-G.5.7'!$A$1:$H$57</definedName>
    <definedName name="_xlnm.Print_Area" localSheetId="13">'5.3.6'!$A$1:$H$30</definedName>
    <definedName name="_xlnm.Print_Area" localSheetId="14">'5.3.7'!$A$1:$E$30</definedName>
    <definedName name="_xlnm.Print_Area" localSheetId="15">'5.3.8'!$A$1:$H$35</definedName>
    <definedName name="_xlnm.Print_Area" localSheetId="16">'5.3.9'!$A$1:$H$36</definedName>
    <definedName name="_xlnm.Print_Area" localSheetId="18">'5.4.1'!$A$1:$H$27</definedName>
    <definedName name="_xlnm.Print_Area" localSheetId="26">'5.4.10 '!$A$1:$H$26</definedName>
    <definedName name="_xlnm.Print_Area" localSheetId="27">'5.4.11-5.4.12'!$A$1:$H$39</definedName>
    <definedName name="_xlnm.Print_Area" localSheetId="28">'5.4.13-5.4.14'!$A$1:$H$36</definedName>
    <definedName name="_xlnm.Print_Area" localSheetId="29">'5.4.15'!$A$1:$J$26</definedName>
    <definedName name="_xlnm.Print_Area" localSheetId="30">'5.4.16'!$A$1:$I$26</definedName>
    <definedName name="_xlnm.Print_Area" localSheetId="19">'5.4.2'!$A$1:$I$35</definedName>
    <definedName name="_xlnm.Print_Area" localSheetId="20">'5.4.3'!$A$1:$H$53</definedName>
    <definedName name="_xlnm.Print_Area" localSheetId="21">'5.4.4'!$A$1:$H$36</definedName>
    <definedName name="_xlnm.Print_Area" localSheetId="22">'5.4.5'!$A$1:$H$29</definedName>
    <definedName name="_xlnm.Print_Area" localSheetId="23">'5.4.6-5.4.7'!$A$1:$H$48</definedName>
    <definedName name="_xlnm.Print_Area" localSheetId="24">'5.4.8'!$A$1:$H$36</definedName>
    <definedName name="_xlnm.Print_Area" localSheetId="25">'5.4.9'!$A$1:$H$54</definedName>
    <definedName name="_xlnm.Print_Area" localSheetId="5">G.5.2!$A$1:$F$42</definedName>
    <definedName name="_xlnm.Print_Area" localSheetId="7">G.5.3!$A$1:$F$43</definedName>
  </definedNames>
  <calcPr calcId="145621"/>
</workbook>
</file>

<file path=xl/calcChain.xml><?xml version="1.0" encoding="utf-8"?>
<calcChain xmlns="http://schemas.openxmlformats.org/spreadsheetml/2006/main">
  <c r="B22" i="79" l="1"/>
  <c r="F22" i="79"/>
  <c r="C20" i="78"/>
  <c r="B20" i="78"/>
  <c r="G20" i="78"/>
  <c r="F20" i="78"/>
  <c r="C15" i="78" l="1"/>
  <c r="F15" i="78"/>
  <c r="G15" i="78"/>
  <c r="B15" i="78"/>
  <c r="H11" i="53" l="1"/>
  <c r="H12" i="53"/>
  <c r="H43" i="53"/>
  <c r="H33" i="53"/>
  <c r="H28" i="53"/>
  <c r="H18" i="53"/>
  <c r="H13" i="53" s="1"/>
  <c r="H23" i="53"/>
  <c r="J22" i="75" l="1"/>
  <c r="J19" i="74"/>
  <c r="F15" i="53" l="1"/>
  <c r="H31" i="56" l="1"/>
  <c r="F31" i="56"/>
  <c r="H8" i="54" l="1"/>
  <c r="F8" i="54"/>
  <c r="H9" i="55" l="1"/>
  <c r="F9" i="55"/>
  <c r="H9" i="56"/>
  <c r="H8" i="56"/>
  <c r="F8" i="56"/>
  <c r="F9" i="56"/>
  <c r="P41" i="71" l="1"/>
  <c r="P40" i="71"/>
  <c r="P37" i="38"/>
  <c r="P36" i="38"/>
  <c r="P38" i="19"/>
  <c r="P37" i="19"/>
  <c r="I41" i="26"/>
  <c r="I40" i="26"/>
  <c r="I39" i="26"/>
  <c r="I38" i="26"/>
  <c r="C21" i="41" l="1"/>
  <c r="D21" i="41"/>
  <c r="E21" i="41"/>
  <c r="C22" i="41"/>
  <c r="D22" i="41"/>
  <c r="E22" i="41"/>
  <c r="C23" i="41"/>
  <c r="D23" i="41"/>
  <c r="E23" i="41"/>
  <c r="C24" i="41"/>
  <c r="D24" i="41"/>
  <c r="E24" i="41"/>
  <c r="C25" i="41"/>
  <c r="D25" i="41"/>
  <c r="E25" i="41"/>
  <c r="C26" i="41"/>
  <c r="D26" i="41"/>
  <c r="E26" i="41"/>
  <c r="C27" i="41"/>
  <c r="D27" i="41"/>
  <c r="E27" i="41"/>
  <c r="C20" i="41"/>
  <c r="D20" i="41"/>
  <c r="E20" i="41"/>
  <c r="F20" i="41" l="1"/>
  <c r="I43" i="26" l="1"/>
  <c r="I42" i="26"/>
  <c r="H20" i="55"/>
  <c r="F20" i="55"/>
  <c r="F47" i="53"/>
  <c r="F20" i="53"/>
  <c r="F25" i="53"/>
  <c r="F30" i="53"/>
  <c r="F35" i="53"/>
  <c r="F40" i="53"/>
  <c r="H10" i="53"/>
  <c r="F12" i="53"/>
  <c r="F27" i="41"/>
  <c r="I37" i="26"/>
  <c r="F22" i="41"/>
  <c r="F23" i="41"/>
  <c r="F24" i="41"/>
  <c r="F25" i="41"/>
  <c r="F26" i="41"/>
  <c r="F21" i="41"/>
  <c r="F10" i="53" l="1"/>
</calcChain>
</file>

<file path=xl/sharedStrings.xml><?xml version="1.0" encoding="utf-8"?>
<sst xmlns="http://schemas.openxmlformats.org/spreadsheetml/2006/main" count="1107" uniqueCount="429">
  <si>
    <t>Plazas estimadas</t>
  </si>
  <si>
    <t>Albergues turísticos</t>
  </si>
  <si>
    <t>Turismo activo</t>
  </si>
  <si>
    <t>Pensiones</t>
  </si>
  <si>
    <t>Pernoctaciones</t>
  </si>
  <si>
    <t>Estancia media</t>
  </si>
  <si>
    <t>LA RIOJA</t>
  </si>
  <si>
    <t>ESPAÑA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</si>
  <si>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</si>
  <si>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</si>
  <si>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</si>
  <si>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</si>
  <si>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</si>
  <si>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</si>
  <si>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</si>
  <si>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</si>
  <si>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</si>
  <si>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</si>
  <si>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Grado de ocupación por plazas</t>
  </si>
  <si>
    <t>Unidades: Datos económicos en miles de euros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</si>
  <si>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</si>
  <si>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</si>
  <si>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</si>
  <si>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</si>
  <si>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</si>
  <si>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</si>
  <si>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</si>
  <si>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</si>
  <si>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"</t>
  </si>
  <si>
    <t>2.1 Transporte y almacenamiento</t>
  </si>
  <si>
    <t>2.3 Información y comunicaciones</t>
  </si>
  <si>
    <t>2010/09</t>
  </si>
  <si>
    <t>-</t>
  </si>
  <si>
    <t>Venta y reparación de veh. de motor y  motocicletas</t>
  </si>
  <si>
    <t>Comercio al por menor excepto veh. de motor y  motoc.</t>
  </si>
  <si>
    <t>Comercio al por menor excepto veh. de motor y  motocic.</t>
  </si>
  <si>
    <t>Alojamientos rurales abiertos estimados</t>
  </si>
  <si>
    <t>Tasas</t>
  </si>
  <si>
    <t>DATOS GRÁFICO</t>
  </si>
  <si>
    <t>2011/10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</si>
  <si>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</si>
  <si>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</si>
  <si>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</si>
  <si>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</si>
  <si>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</si>
  <si>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</si>
  <si>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</si>
  <si>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</si>
  <si>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</si>
  <si>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</si>
  <si>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</si>
  <si>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2.2 Hostelería</t>
  </si>
  <si>
    <t>Telecomunicaciones y Servicios informáticos</t>
  </si>
  <si>
    <t>Actividades inmobiliarias y actividades de alquiler</t>
  </si>
  <si>
    <t>Sedes centrales, servicios jurídicos y de contabilidad</t>
  </si>
  <si>
    <t>Investigación y desarrollo y otros servicios técnicos</t>
  </si>
  <si>
    <t>Restos de servicios administrativos</t>
  </si>
  <si>
    <t>2012/11</t>
  </si>
  <si>
    <t>2.5 Actividades administrativas y servicios auxiliares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</si>
  <si>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</si>
  <si>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</si>
  <si>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</si>
  <si>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</si>
  <si>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</si>
  <si>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</si>
  <si>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</si>
  <si>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</si>
  <si>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</si>
  <si>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</si>
  <si>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</si>
  <si>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2. Otros Servicios</t>
  </si>
  <si>
    <t>1. Comercio</t>
  </si>
  <si>
    <t>FUENTE: Indicadores de Actividad del Sector Servicios. INE.</t>
  </si>
  <si>
    <t>2.4 Actividades profesionales, científicas y técnicas</t>
  </si>
  <si>
    <t xml:space="preserve"> </t>
  </si>
  <si>
    <t>Servicios de alojamiento</t>
  </si>
  <si>
    <t>Servicios de comidas y bebidas</t>
  </si>
  <si>
    <t>Transportes</t>
  </si>
  <si>
    <t>Número de plazas</t>
  </si>
  <si>
    <t>DATOS DEL GRÁFICO</t>
  </si>
  <si>
    <t>2013/12</t>
  </si>
  <si>
    <t>Total</t>
  </si>
  <si>
    <t>Índice General</t>
  </si>
  <si>
    <t>Tasas de Variación</t>
  </si>
  <si>
    <t>2011M01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</si>
  <si>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</si>
  <si>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</si>
  <si>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</si>
  <si>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</si>
  <si>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</si>
  <si>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</si>
  <si>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</si>
  <si>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</si>
  <si>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</si>
  <si>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</si>
  <si>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</si>
  <si>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</si>
  <si>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</si>
  <si>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Unidades: Personas</t>
  </si>
  <si>
    <t>Actividades anexas a los transportes</t>
  </si>
  <si>
    <t>Número de</t>
  </si>
  <si>
    <t>Personal</t>
  </si>
  <si>
    <t>Volumen de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</si>
  <si>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</si>
  <si>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</si>
  <si>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</si>
  <si>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</si>
  <si>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</si>
  <si>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</si>
  <si>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</si>
  <si>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</si>
  <si>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</si>
  <si>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>FUENTE: Ministerio de Fomento.</t>
  </si>
  <si>
    <t>A cargo de Diputaciones y Cabildos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</si>
  <si>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</si>
  <si>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</si>
  <si>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</si>
  <si>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</si>
  <si>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</si>
  <si>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</si>
  <si>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</si>
  <si>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</si>
  <si>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</si>
  <si>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</si>
  <si>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</si>
  <si>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</si>
  <si>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</si>
  <si>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</si>
  <si>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</si>
  <si>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</si>
  <si>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</si>
  <si>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</si>
  <si>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FUENTE: Dirección General de Tráfico.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</si>
  <si>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</si>
  <si>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</si>
  <si>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</si>
  <si>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</si>
  <si>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</si>
  <si>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</si>
  <si>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</si>
  <si>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</si>
  <si>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</si>
  <si>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</si>
  <si>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</si>
  <si>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</si>
  <si>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>Licencias vehículos agrícolas</t>
  </si>
  <si>
    <t>Licencias vehículos minusválidos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</si>
  <si>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</si>
  <si>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</si>
  <si>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</si>
  <si>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</si>
  <si>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</si>
  <si>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</si>
  <si>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</si>
  <si>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</si>
  <si>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</si>
  <si>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</si>
  <si>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</si>
  <si>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</si>
  <si>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</si>
  <si>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</si>
  <si>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</si>
  <si>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</si>
  <si>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</si>
  <si>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</si>
  <si>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</si>
  <si>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t>NOTA: En 2011 se ha utilizado una nueva metodología para el cálculo de fallecidos a 30 días.</t>
  </si>
  <si>
    <r>
      <t xml:space="preserve">FUENTE: </t>
    </r>
    <r>
      <rPr>
        <i/>
        <sz val="8"/>
        <rFont val="HelveticaNeue LT 55 Roman"/>
      </rPr>
      <t>Dirección General de Tráfico.</t>
    </r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</si>
  <si>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</si>
  <si>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</si>
  <si>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</si>
  <si>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</si>
  <si>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</si>
  <si>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</si>
  <si>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</si>
  <si>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FUENTE: Accidentes. Dirección General de Tráfico.</t>
  </si>
  <si>
    <t>Heridos graves</t>
  </si>
  <si>
    <t>Total heridos</t>
  </si>
  <si>
    <t>Muertos</t>
  </si>
  <si>
    <t>Accidentes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</si>
  <si>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</si>
  <si>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</si>
  <si>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</si>
  <si>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</si>
  <si>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</si>
  <si>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</si>
  <si>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</si>
  <si>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>modalidades de transporte.</t>
  </si>
  <si>
    <t xml:space="preserve">NOTA: El número total de empresas no es la suma de los apartados correspondientes, por haber registrado las mismas empresas diferentes </t>
  </si>
  <si>
    <t>Mixto</t>
  </si>
  <si>
    <t xml:space="preserve">       Servicio Privado</t>
  </si>
  <si>
    <t xml:space="preserve">       Servicio Público</t>
  </si>
  <si>
    <t>Ambulancias</t>
  </si>
  <si>
    <t>Auto taxi y gran turismo</t>
  </si>
  <si>
    <t>FUENTE: Encuesta permanente de transporte de mercancías por carretera. Ministerio de Fomento.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</si>
  <si>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</si>
  <si>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</si>
  <si>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</si>
  <si>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</si>
  <si>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</si>
  <si>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</si>
  <si>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</si>
  <si>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</si>
  <si>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</si>
  <si>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</si>
  <si>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</si>
  <si>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</si>
  <si>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</si>
  <si>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</si>
  <si>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</si>
  <si>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</si>
  <si>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</si>
  <si>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</si>
  <si>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</si>
  <si>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</si>
  <si>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</si>
  <si>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</si>
  <si>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</si>
  <si>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</si>
  <si>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</si>
  <si>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</si>
  <si>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</si>
  <si>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</si>
  <si>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</si>
  <si>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</si>
  <si>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</si>
  <si>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</si>
  <si>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</si>
  <si>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</si>
  <si>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</si>
  <si>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>NOTA: Desde 2011 se utiliza una nueva metodología para el cálculo de fallecidos a 30 días.</t>
  </si>
  <si>
    <t xml:space="preserve">   Carreteras convencionales</t>
  </si>
  <si>
    <t>SEGÚN DONDE ESTÁN MATRICULADOS</t>
  </si>
  <si>
    <t>SEGÚN DONDE SE HAN FORMALIZADO</t>
  </si>
  <si>
    <t>Autobuses transporte interurbano</t>
  </si>
  <si>
    <t xml:space="preserve">          CARRETERA, SEGÚN TIPO DE VEHÍCULO</t>
  </si>
  <si>
    <t>Total permisos</t>
  </si>
  <si>
    <t>(1) Mill. de Tn-km</t>
  </si>
  <si>
    <t>5.2.4 VALOR DE LA PRODUCCIÓN SEGÚN RAMA DE ACTIVIDAD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</si>
  <si>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</si>
  <si>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</si>
  <si>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</si>
  <si>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</si>
  <si>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5.2.2 PERSONAS OCUPADAS SEGÚN RAMA DE ACTIVIDAD</t>
  </si>
  <si>
    <t>5.2.3 VOLUMEN DE NEGOCIO SEGÚN RAMA DE ACTIVIDAD</t>
  </si>
  <si>
    <t>VEHÍCULOS X 1.000 HABITANTES</t>
  </si>
  <si>
    <t>Otros</t>
  </si>
  <si>
    <t>Gasolina</t>
  </si>
  <si>
    <t>Gasoil</t>
  </si>
  <si>
    <t>España</t>
  </si>
  <si>
    <t>La Rioja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</si>
  <si>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</si>
  <si>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</si>
  <si>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</si>
  <si>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</si>
  <si>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</si>
  <si>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</si>
  <si>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</si>
  <si>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</si>
  <si>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</si>
  <si>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</si>
  <si>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</si>
  <si>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</si>
  <si>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2014/13</t>
  </si>
  <si>
    <t>NOTA: Datos a marzo.</t>
  </si>
  <si>
    <t>Casas rurales</t>
  </si>
  <si>
    <t>Agencias de viajes</t>
  </si>
  <si>
    <t>Empresas organizadoras de congresos y reuniones</t>
  </si>
  <si>
    <t>Actividades de agencias de viaje, operadores turísticos …</t>
  </si>
  <si>
    <t>Rep. de ordenadores, efectos pers. y art. de uso doméstico</t>
  </si>
  <si>
    <t>FUENTE: Consejería de Desarrollo Económico e Innovación.</t>
  </si>
  <si>
    <t>Grado de ocupación por plazas (%)</t>
  </si>
  <si>
    <t>Grado de ocup. por plazas en fin de sem.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</si>
  <si>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</si>
  <si>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</si>
  <si>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</si>
  <si>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</si>
  <si>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</si>
  <si>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</si>
  <si>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</si>
  <si>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</si>
  <si>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</si>
  <si>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</si>
  <si>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</si>
  <si>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</si>
  <si>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</si>
  <si>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</si>
  <si>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</si>
  <si>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</si>
  <si>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</si>
  <si>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</si>
  <si>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</si>
  <si>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5.2.1 RESULTADOS SEGÚN RAMA DE ACTIVIDAD. AÑO 2014</t>
  </si>
  <si>
    <t>Edición, Activ. cinematográficas, vídeo, programas de TV …</t>
  </si>
  <si>
    <t>Rep. ordenadores, efectos pers. y art. de uso doméstico</t>
  </si>
  <si>
    <t>Actividades de agencias de viaje, operadores turísticos…</t>
  </si>
  <si>
    <t>2015/14</t>
  </si>
  <si>
    <t>Albergues abiertos estimados</t>
  </si>
  <si>
    <t>Residentes en España</t>
  </si>
  <si>
    <t>Residentes en el extranjero</t>
  </si>
  <si>
    <t>FUENTE: Encuesta de Ocupación en Albergues. INE.</t>
  </si>
  <si>
    <t xml:space="preserve">          TIPO DE DESPLAZAMIENTO. AÑO 2015</t>
  </si>
  <si>
    <t xml:space="preserve">          DESPLAZAMIENTO. AÑO 2015</t>
  </si>
  <si>
    <t xml:space="preserve">         TRANSPORTADA Y TIPO DE DESPLAZAMIENTO. AÑO 2015</t>
  </si>
  <si>
    <t>especializado'.</t>
  </si>
  <si>
    <t>Servicios técnicos de arquitectura e ingeniería; ensayos…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</si>
  <si>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</si>
  <si>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</si>
  <si>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</si>
  <si>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</si>
  <si>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</si>
  <si>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</si>
  <si>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</si>
  <si>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</si>
  <si>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Actividades administrativas y servicios auxiliares</t>
  </si>
  <si>
    <t>Reparación de ordenadores, efectos personales y artículos de uso doméstico</t>
  </si>
  <si>
    <t>Inversión en</t>
  </si>
  <si>
    <t>activos</t>
  </si>
  <si>
    <t>COMERCIO</t>
  </si>
  <si>
    <t>SERVICIOS</t>
  </si>
  <si>
    <t>FUENTE: Encuesta Anual de Comercio y Encuesta Anual de Servicios. INE.</t>
  </si>
  <si>
    <t>G.5.2 Volumen de negocio por rama de actividad. Año 2014</t>
  </si>
  <si>
    <t>Comercio al por mayor e intermediarios del comercio (…)</t>
  </si>
  <si>
    <t xml:space="preserve">comparables ya que en 2014 se incorporan al marco de la encuesta empresas no incluidas con anterioridad en el  grupo 467 'Otro comercio </t>
  </si>
  <si>
    <t>al por mayor especializado'.</t>
  </si>
  <si>
    <t>G.5.3 Valor de la producción por rama de actividad. Año 2014</t>
  </si>
  <si>
    <t>5.3 TURISMO</t>
  </si>
  <si>
    <t>5.3.1 ESTABLECIMIENTOS TURÍSTICOS EN LA RIOJA</t>
  </si>
  <si>
    <t>G.5.4 Plazas en los establecimientos turísticos de La Rioja según tipo. Año 2016</t>
  </si>
  <si>
    <t>5.3.2 PLAZAS EN LOS ESTABLECIMIENTOS TURÍSTICOS DE LA RIOJA</t>
  </si>
  <si>
    <t>G.5.5 Pernoctaciones de turistas en establecimientos hoteleros de La Rioja</t>
  </si>
  <si>
    <t>5.3.3  ESTABLECIMIENTOS HOTELEROS</t>
  </si>
  <si>
    <t>G.5.6 Pernoctaciones de turistas en campings de La Rioja</t>
  </si>
  <si>
    <t>5.3.4 CAMPINGS</t>
  </si>
  <si>
    <t>5.3.5 APARTAMENTOS TURÍSTICOS</t>
  </si>
  <si>
    <t>G.5.7 Pernoctaciones de turistas en apartamentos turísticos de La Rioja</t>
  </si>
  <si>
    <t>5.3.6 ALOJAMIENTOS DE TURISMO RURAL</t>
  </si>
  <si>
    <t>5.3.7 ALBERGUES</t>
  </si>
  <si>
    <t>5.4 TRANSPORTE Y COMUNICACIONES</t>
  </si>
  <si>
    <t>5.4.1 RED DE CARRETERAS POR CATEGORÍA Y TIPO DE DEPENDENCIA</t>
  </si>
  <si>
    <t>5.4.2 RED DE CARRETERAS POR ANCHURA Y TIPO DE PAVIMENTO</t>
  </si>
  <si>
    <t>5.4.4 VEHÍCULOS MATRICULADOS POR TIPOS</t>
  </si>
  <si>
    <t>5.4.3 PARQUE DE AUTOMÓVILES POR TIPO Y CARBURANTE</t>
  </si>
  <si>
    <t>5.4.5 TRANSFERENCIAS DE PROPIEDAD DE VEHÍCULOS SEGÚN TIPOS</t>
  </si>
  <si>
    <t>5.4.6 VEHÍCULOS DADOS DE BAJA POR TIPOS SEGÚN DOMICILIO DEL VEHÍCULO</t>
  </si>
  <si>
    <t>5.4.8 ACCIDENTES Y VÍCTIMAS DE TRÁFICO</t>
  </si>
  <si>
    <t>5.4.9 ACCIDENTES CON VÍCTIMAS Y NÚMERO DE ESTAS, SEGÚN TIPO DE VÍA</t>
  </si>
  <si>
    <t>5.4.10 TRÁFICO AÉREO SEGÚN CLASE DE VUELO</t>
  </si>
  <si>
    <t>5.4.12 EMPRESAS AUTORIZADAS PARA EL TRANSPORTE DE VIAJEROS POR CARRETERA</t>
  </si>
  <si>
    <t>5.4.11 PARQUE DE VEHÍCULOS AUTORIZADOS PARA EL TRANSPORTE DE VIAJEROS POR CARRETERA</t>
  </si>
  <si>
    <t>5.4.14 OPERACIONES DE TRANSPORTE TOTAL, SEGÚN TIPO DE DESPLAZAMIENTO</t>
  </si>
  <si>
    <t>5.4.13 PARQUE DE VEHÍCULOS AUTORIZADOS (*) PARA EL TRANSPORTE PESADO DE MERCANCÍAS POR</t>
  </si>
  <si>
    <t>5.4.15 INDICADORES DE TRANSPORTE TOTAL, SEGÚN TIPO DE DESPLAZAMIENTO</t>
  </si>
  <si>
    <t xml:space="preserve">5.4.16 OPERACIONES DE TRANSPORTE INTERIOR SEGÚN CLASE DE MERCANCÍA TRANSPORTADA Y </t>
  </si>
  <si>
    <t xml:space="preserve">5.4.18 TRANSPORTE INTERIOR. TONELADAS-KILÓMETRO SEGÚN CLASE DE MERCANCÍA </t>
  </si>
  <si>
    <t>5.4.17 TRANSPORTE INTERIOR. TONELADAS TRANSPORTADAS SEGÚN CLASE DE MERCANCÍA Y TIPO DE</t>
  </si>
  <si>
    <t>5.4.7 PERMISOS DE CONDUCIR EXPEDIDOS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</si>
  <si>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</si>
  <si>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</si>
  <si>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</si>
  <si>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</si>
  <si>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</si>
  <si>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</si>
  <si>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</si>
  <si>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﻿139.673 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</si>
  <si>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</si>
  <si>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</si>
  <si>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 xml:space="preserve">﻿134.487 </t>
  </si>
  <si>
    <t>VÍAS URBANAS</t>
  </si>
  <si>
    <t>﻿12</t>
  </si>
  <si>
    <t>("): Dato no disponible</t>
  </si>
  <si>
    <t>Grado de ocupación por parcelas  (%)</t>
  </si>
  <si>
    <t>Grado de ocupación en fin de semana  (%)</t>
  </si>
  <si>
    <t>Grado de ocupación por plazas  (%)</t>
  </si>
  <si>
    <t>Grado de ocup. por apartamentos  (%)</t>
  </si>
  <si>
    <t>Grado de ocup. por habitaciones  (%)</t>
  </si>
  <si>
    <t>Grado ocup. por plazas en fin de sem.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</si>
  <si>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</si>
  <si>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</si>
  <si>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Anual de Servicios de La Rioja. Instituto de Estadística de La Rioja.</t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</si>
  <si>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</si>
  <si>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</si>
  <si>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</si>
  <si>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</si>
  <si>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</si>
  <si>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</si>
  <si>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</si>
  <si>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Hotelero</t>
  </si>
  <si>
    <t>TOTAL VIAJES</t>
  </si>
  <si>
    <t>MOTIVOS DEL VIAJE</t>
  </si>
  <si>
    <t>TIPO ALOJAMIENTO</t>
  </si>
  <si>
    <t>DESTINO PRINCIPAL</t>
  </si>
  <si>
    <t>Extranjero</t>
  </si>
  <si>
    <t>Europa (sin España)</t>
  </si>
  <si>
    <t xml:space="preserve">         </t>
  </si>
  <si>
    <t>Gasto medio    por persona</t>
  </si>
  <si>
    <t>% residentes en La Rioja</t>
  </si>
  <si>
    <t xml:space="preserve">          CON DESTINO LA RIOJA. AÑO 2015 </t>
  </si>
  <si>
    <t xml:space="preserve">5.3.10 VIAJES CON DESTINO LA RIOJA, PERNOCTACIONES Y DURACIÓN MEDIA SEGÚN MOTIVO </t>
  </si>
  <si>
    <t xml:space="preserve">         DEL VIAJE. AÑO 2015 </t>
  </si>
  <si>
    <t>Número de operaciones</t>
  </si>
  <si>
    <t xml:space="preserve">Número de pasajeros </t>
  </si>
  <si>
    <t>Otros servicios comerciales</t>
  </si>
  <si>
    <t>No regular</t>
  </si>
  <si>
    <t>Regular</t>
  </si>
  <si>
    <t>FUENTE: AENA.</t>
  </si>
  <si>
    <t>Comercio al por mayor e intermediarios del comercio, excepto vehículos de motor y motocicletas</t>
  </si>
  <si>
    <t>Comercio al por mayor e intermediarios del comercio, excepto  vehículos de motor y motocicletas</t>
  </si>
  <si>
    <t>Actividades anexas a los transportes, almacenamiento, correos y servicios postales</t>
  </si>
  <si>
    <t>Servicios técnicos de arquitectura e ingeniería; ensayos y análisis técnicos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</si>
  <si>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</si>
  <si>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</si>
  <si>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</si>
  <si>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</si>
  <si>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</si>
  <si>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</si>
  <si>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</si>
  <si>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Actividades de agencias de viaje, operadores turísticos, servicios de reservas y actividades relacionadas con los mismos</t>
  </si>
  <si>
    <t>Edición, actividades cinematográficas, de vídeo y de programas de televisión, grabación de sonido y  edición musical, radio y TV</t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</si>
  <si>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</si>
  <si>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</si>
  <si>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</si>
  <si>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</si>
  <si>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</si>
  <si>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 xml:space="preserve">5.3.9 GASTO TOTAL, GASTO MEDIO POR PERSONA Y GASTO MEDIO DIARIO POR PERSONA. AÑO 2015 </t>
  </si>
  <si>
    <t xml:space="preserve">5.3.8 VIAJES, DURACIÓN MEDIA Y PERNOCTACIONES DE RESIDENTES EN ESPAÑA. AÑO 2015 </t>
  </si>
  <si>
    <t xml:space="preserve">5.3.11 GASTO TOTAL, GASTO MEDIO POR PERSONA Y GASTO MEDIO DIARIO POR PERSONA </t>
  </si>
  <si>
    <t xml:space="preserve">NOTA: En 2014 se incorporan al marco de la EAC empresas no incluidas con anterioridad en el  grupo 467 'Otro comercio al por mayor </t>
  </si>
  <si>
    <t xml:space="preserve">NOTA: En la EAC, los datos relativos a "Comercio al por mayor e intermediarios del comercio", y por extensión, los importes totales, no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</si>
</sst>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%"/>
    <numFmt numFmtId="166" formatCode="0.0"/>
    <numFmt numFmtId="167" formatCode="#,##0.0000"/>
    <numFmt numFmtId="168" formatCode="_-* #,##0.00\ _P_t_s_-;\-* #,##0.00\ _P_t_s_-;_-* &quot;-&quot;??\ _P_t_s_-;_-@_-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9"/>
      <color indexed="6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trike/>
      <sz val="10"/>
      <name val="HelveticaNeue LT 55 Roman"/>
    </font>
    <font>
      <sz val="9"/>
      <name val="Arial"/>
      <family val="2"/>
    </font>
    <font>
      <sz val="7"/>
      <name val="Arial"/>
      <family val="2"/>
    </font>
    <font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11"/>
      <name val="Calibri"/>
      <family val="2"/>
      <scheme val="minor"/>
    </font>
    <font>
      <b/>
      <sz val="10"/>
      <color rgb="FFFF0000"/>
      <name val="HelveticaNeue LT 55 Roman"/>
    </font>
    <font>
      <sz val="10"/>
      <color theme="0" tint="-0.34998626667073579"/>
      <name val="HelveticaNeue LT 55 Roman"/>
    </font>
    <font>
      <sz val="8"/>
      <color theme="0" tint="-0.34998626667073579"/>
      <name val="HelveticaNeue LT 55 Roman"/>
    </font>
    <font>
      <b/>
      <sz val="12"/>
      <color rgb="FF007771"/>
      <name val="Arial"/>
      <family val="2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8"/>
      <color rgb="FF0000FF"/>
      <name val="HelveticaNeue LT 55 Roman"/>
    </font>
    <font>
      <i/>
      <sz val="8"/>
      <color rgb="FF0000FF"/>
      <name val="HelveticaNeue LT 55 Roman"/>
    </font>
    <font>
      <i/>
      <sz val="9"/>
      <name val="HelveticaNeue LT 55 Roman"/>
    </font>
    <font>
      <b/>
      <sz val="8"/>
      <color rgb="FFFF0000"/>
      <name val="HelveticaNeue LT 55 Roman"/>
    </font>
    <font>
      <sz val="9"/>
      <name val="HelveticaNeue LT 55 Roman"/>
    </font>
    <font>
      <sz val="8"/>
      <name val="HelveticaNeue LT 65 Medium"/>
    </font>
    <font>
      <sz val="10"/>
      <color rgb="FF0000FF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29" fillId="0" borderId="0"/>
    <xf numFmtId="0" fontId="4" fillId="0" borderId="0"/>
    <xf numFmtId="0" fontId="28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</cellStyleXfs>
  <cellXfs count="348">
    <xf numFmtId="0" fontId="0" fillId="0" borderId="0" xfId="0"/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Alignment="1"/>
    <xf numFmtId="0" fontId="6" fillId="0" borderId="0" xfId="6" applyFont="1" applyBorder="1" applyAlignment="1" applyProtection="1">
      <protection locked="0"/>
    </xf>
    <xf numFmtId="0" fontId="7" fillId="0" borderId="0" xfId="0" applyFont="1" applyBorder="1" applyAlignment="1"/>
    <xf numFmtId="0" fontId="8" fillId="2" borderId="2" xfId="0" applyNumberFormat="1" applyFont="1" applyFill="1" applyBorder="1" applyAlignment="1"/>
    <xf numFmtId="0" fontId="8" fillId="2" borderId="2" xfId="0" applyNumberFormat="1" applyFont="1" applyFill="1" applyBorder="1" applyAlignment="1">
      <alignment vertical="center"/>
    </xf>
    <xf numFmtId="0" fontId="7" fillId="0" borderId="0" xfId="0" applyFont="1"/>
    <xf numFmtId="0" fontId="8" fillId="2" borderId="3" xfId="0" applyNumberFormat="1" applyFont="1" applyFill="1" applyBorder="1" applyAlignment="1"/>
    <xf numFmtId="0" fontId="8" fillId="2" borderId="4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vertical="center"/>
    </xf>
    <xf numFmtId="0" fontId="8" fillId="0" borderId="0" xfId="0" applyFont="1" applyBorder="1" applyAlignment="1"/>
    <xf numFmtId="164" fontId="8" fillId="0" borderId="0" xfId="0" applyNumberFormat="1" applyFont="1" applyBorder="1" applyAlignment="1"/>
    <xf numFmtId="3" fontId="8" fillId="0" borderId="0" xfId="0" applyNumberFormat="1" applyFont="1" applyBorder="1" applyAlignment="1"/>
    <xf numFmtId="0" fontId="7" fillId="0" borderId="5" xfId="0" applyFont="1" applyBorder="1" applyAlignment="1"/>
    <xf numFmtId="0" fontId="9" fillId="0" borderId="0" xfId="5" applyFont="1" applyFill="1" applyBorder="1" applyAlignment="1">
      <alignment horizontal="left"/>
    </xf>
    <xf numFmtId="166" fontId="8" fillId="0" borderId="0" xfId="0" applyNumberFormat="1" applyFont="1" applyAlignment="1">
      <alignment horizontal="right"/>
    </xf>
    <xf numFmtId="166" fontId="7" fillId="0" borderId="0" xfId="0" applyNumberFormat="1" applyFont="1" applyAlignment="1"/>
    <xf numFmtId="0" fontId="8" fillId="0" borderId="0" xfId="5" applyFont="1" applyFill="1" applyBorder="1" applyAlignment="1">
      <alignment horizontal="left"/>
    </xf>
    <xf numFmtId="166" fontId="8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8" fillId="0" borderId="0" xfId="5" applyFont="1" applyFill="1" applyBorder="1" applyAlignment="1">
      <alignment horizontal="left" indent="1"/>
    </xf>
    <xf numFmtId="0" fontId="8" fillId="0" borderId="3" xfId="0" applyFont="1" applyBorder="1" applyAlignment="1" applyProtection="1">
      <protection locked="0"/>
    </xf>
    <xf numFmtId="164" fontId="8" fillId="0" borderId="3" xfId="0" applyNumberFormat="1" applyFont="1" applyBorder="1" applyAlignment="1"/>
    <xf numFmtId="49" fontId="8" fillId="0" borderId="3" xfId="0" applyNumberFormat="1" applyFont="1" applyBorder="1" applyAlignment="1"/>
    <xf numFmtId="3" fontId="8" fillId="0" borderId="3" xfId="0" applyNumberFormat="1" applyFont="1" applyBorder="1" applyAlignment="1"/>
    <xf numFmtId="0" fontId="10" fillId="3" borderId="2" xfId="6" applyFont="1" applyFill="1" applyBorder="1" applyAlignment="1"/>
    <xf numFmtId="0" fontId="10" fillId="3" borderId="2" xfId="0" applyFont="1" applyFill="1" applyBorder="1" applyAlignment="1" applyProtection="1">
      <protection locked="0"/>
    </xf>
    <xf numFmtId="164" fontId="8" fillId="0" borderId="2" xfId="0" applyNumberFormat="1" applyFont="1" applyBorder="1" applyAlignment="1"/>
    <xf numFmtId="3" fontId="8" fillId="0" borderId="2" xfId="0" applyNumberFormat="1" applyFont="1" applyBorder="1" applyAlignment="1"/>
    <xf numFmtId="0" fontId="7" fillId="0" borderId="0" xfId="0" applyFont="1" applyBorder="1"/>
    <xf numFmtId="0" fontId="1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7" fillId="0" borderId="0" xfId="0" applyFont="1" applyFill="1"/>
    <xf numFmtId="0" fontId="6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0" fontId="8" fillId="0" borderId="0" xfId="0" applyFont="1" applyAlignment="1" applyProtection="1">
      <protection locked="0"/>
    </xf>
    <xf numFmtId="0" fontId="8" fillId="0" borderId="0" xfId="0" applyFont="1" applyAlignment="1"/>
    <xf numFmtId="3" fontId="8" fillId="0" borderId="0" xfId="0" applyNumberFormat="1" applyFont="1" applyAlignment="1"/>
    <xf numFmtId="0" fontId="9" fillId="0" borderId="0" xfId="0" applyFont="1" applyAlignment="1"/>
    <xf numFmtId="0" fontId="8" fillId="0" borderId="0" xfId="0" applyFont="1" applyBorder="1" applyAlignment="1" applyProtection="1">
      <protection locked="0"/>
    </xf>
    <xf numFmtId="49" fontId="8" fillId="0" borderId="0" xfId="0" applyNumberFormat="1" applyFont="1" applyBorder="1" applyAlignment="1"/>
    <xf numFmtId="0" fontId="8" fillId="0" borderId="0" xfId="0" applyFont="1"/>
    <xf numFmtId="0" fontId="10" fillId="3" borderId="0" xfId="0" applyFont="1" applyFill="1" applyBorder="1" applyAlignment="1" applyProtection="1">
      <protection locked="0"/>
    </xf>
    <xf numFmtId="3" fontId="8" fillId="0" borderId="0" xfId="0" applyNumberFormat="1" applyFont="1" applyBorder="1" applyAlignment="1">
      <alignment horizontal="right"/>
    </xf>
    <xf numFmtId="10" fontId="8" fillId="0" borderId="0" xfId="0" applyNumberFormat="1" applyFont="1" applyAlignment="1"/>
    <xf numFmtId="3" fontId="7" fillId="0" borderId="0" xfId="0" applyNumberFormat="1" applyFont="1" applyAlignment="1"/>
    <xf numFmtId="0" fontId="7" fillId="0" borderId="3" xfId="0" applyFont="1" applyBorder="1" applyAlignment="1"/>
    <xf numFmtId="0" fontId="8" fillId="0" borderId="3" xfId="0" applyFont="1" applyBorder="1" applyAlignment="1"/>
    <xf numFmtId="0" fontId="8" fillId="2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8" fillId="2" borderId="4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10" fillId="0" borderId="0" xfId="0" applyFont="1" applyAlignment="1"/>
    <xf numFmtId="49" fontId="8" fillId="0" borderId="0" xfId="0" applyNumberFormat="1" applyFont="1" applyBorder="1" applyAlignment="1">
      <alignment horizontal="right"/>
    </xf>
    <xf numFmtId="0" fontId="8" fillId="2" borderId="4" xfId="0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Fill="1" applyBorder="1"/>
    <xf numFmtId="0" fontId="8" fillId="2" borderId="0" xfId="0" applyNumberFormat="1" applyFont="1" applyFill="1" applyBorder="1" applyAlignment="1">
      <alignment horizontal="left" vertical="center"/>
    </xf>
    <xf numFmtId="3" fontId="8" fillId="0" borderId="0" xfId="7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left" indent="1"/>
      <protection locked="0"/>
    </xf>
    <xf numFmtId="4" fontId="8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3" fontId="8" fillId="0" borderId="0" xfId="0" applyNumberFormat="1" applyFo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8" fillId="0" borderId="0" xfId="8" applyNumberFormat="1" applyFont="1" applyBorder="1" applyAlignment="1">
      <alignment horizontal="right" vertical="center"/>
    </xf>
    <xf numFmtId="2" fontId="8" fillId="0" borderId="0" xfId="8" applyNumberFormat="1" applyFont="1" applyBorder="1" applyAlignment="1">
      <alignment horizontal="right" vertical="center"/>
    </xf>
    <xf numFmtId="0" fontId="16" fillId="0" borderId="0" xfId="7" applyFont="1" applyBorder="1" applyAlignment="1">
      <alignment horizontal="right" vertical="center"/>
    </xf>
    <xf numFmtId="2" fontId="8" fillId="0" borderId="0" xfId="7" applyNumberFormat="1" applyFont="1" applyBorder="1" applyAlignment="1">
      <alignment horizontal="right" vertical="center"/>
    </xf>
    <xf numFmtId="0" fontId="8" fillId="0" borderId="0" xfId="8" applyFont="1" applyBorder="1" applyAlignment="1">
      <alignment horizontal="right" vertical="center"/>
    </xf>
    <xf numFmtId="4" fontId="8" fillId="0" borderId="0" xfId="7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8" fillId="0" borderId="0" xfId="8" applyFont="1" applyBorder="1" applyAlignment="1">
      <alignment vertical="center"/>
    </xf>
    <xf numFmtId="0" fontId="8" fillId="0" borderId="0" xfId="7" applyFont="1" applyBorder="1" applyAlignment="1">
      <alignment vertical="center"/>
    </xf>
    <xf numFmtId="0" fontId="8" fillId="0" borderId="0" xfId="7" applyFont="1" applyBorder="1" applyAlignment="1">
      <alignment horizontal="left" vertical="center"/>
    </xf>
    <xf numFmtId="0" fontId="8" fillId="0" borderId="0" xfId="8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8" quotePrefix="1" applyFont="1" applyBorder="1" applyAlignment="1">
      <alignment horizontal="left" vertical="center"/>
    </xf>
    <xf numFmtId="4" fontId="8" fillId="0" borderId="0" xfId="8" applyNumberFormat="1" applyFont="1" applyBorder="1" applyAlignment="1">
      <alignment vertical="center"/>
    </xf>
    <xf numFmtId="4" fontId="8" fillId="0" borderId="0" xfId="8" applyNumberFormat="1" applyFont="1" applyBorder="1" applyAlignment="1">
      <alignment horizontal="right" vertical="center"/>
    </xf>
    <xf numFmtId="3" fontId="8" fillId="0" borderId="0" xfId="8" applyNumberFormat="1" applyFont="1" applyBorder="1" applyAlignment="1">
      <alignment vertical="center"/>
    </xf>
    <xf numFmtId="0" fontId="8" fillId="0" borderId="0" xfId="7" applyFont="1" applyBorder="1" applyAlignment="1">
      <alignment horizontal="right" vertical="center"/>
    </xf>
    <xf numFmtId="0" fontId="10" fillId="0" borderId="0" xfId="0" applyFont="1" applyFill="1" applyBorder="1"/>
    <xf numFmtId="3" fontId="2" fillId="0" borderId="0" xfId="0" applyNumberFormat="1" applyFont="1"/>
    <xf numFmtId="0" fontId="6" fillId="0" borderId="0" xfId="0" applyFont="1"/>
    <xf numFmtId="0" fontId="12" fillId="0" borderId="0" xfId="0" applyFont="1" applyBorder="1"/>
    <xf numFmtId="2" fontId="7" fillId="0" borderId="0" xfId="0" applyNumberFormat="1" applyFont="1" applyAlignment="1"/>
    <xf numFmtId="3" fontId="7" fillId="0" borderId="0" xfId="0" applyNumberFormat="1" applyFont="1"/>
    <xf numFmtId="0" fontId="8" fillId="0" borderId="0" xfId="0" applyFont="1" applyBorder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8" fillId="0" borderId="7" xfId="0" applyFont="1" applyBorder="1" applyAlignment="1" applyProtection="1">
      <protection locked="0"/>
    </xf>
    <xf numFmtId="3" fontId="8" fillId="0" borderId="8" xfId="0" applyNumberFormat="1" applyFont="1" applyBorder="1" applyAlignment="1">
      <alignment horizontal="right"/>
    </xf>
    <xf numFmtId="0" fontId="8" fillId="0" borderId="9" xfId="0" applyFont="1" applyBorder="1" applyAlignment="1" applyProtection="1">
      <protection locked="0"/>
    </xf>
    <xf numFmtId="3" fontId="8" fillId="0" borderId="11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18" fillId="0" borderId="12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12" fillId="0" borderId="0" xfId="0" applyFont="1" applyFill="1" applyBorder="1"/>
    <xf numFmtId="166" fontId="7" fillId="0" borderId="0" xfId="0" applyNumberFormat="1" applyFont="1"/>
    <xf numFmtId="2" fontId="30" fillId="0" borderId="0" xfId="0" applyNumberFormat="1" applyFont="1"/>
    <xf numFmtId="0" fontId="8" fillId="4" borderId="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8" fillId="2" borderId="2" xfId="0" applyNumberFormat="1" applyFont="1" applyFill="1" applyBorder="1" applyAlignment="1">
      <alignment horizontal="right" vertical="center"/>
    </xf>
    <xf numFmtId="0" fontId="8" fillId="4" borderId="2" xfId="0" applyNumberFormat="1" applyFont="1" applyFill="1" applyBorder="1" applyAlignment="1">
      <alignment horizontal="right" vertical="center"/>
    </xf>
    <xf numFmtId="0" fontId="8" fillId="4" borderId="0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31" fillId="0" borderId="0" xfId="0" applyFont="1" applyAlignment="1">
      <alignment horizontal="right" vertical="center" readingOrder="1"/>
    </xf>
    <xf numFmtId="0" fontId="7" fillId="0" borderId="0" xfId="0" applyNumberFormat="1" applyFont="1"/>
    <xf numFmtId="3" fontId="8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0" fontId="8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0" fillId="0" borderId="0" xfId="0" applyFont="1"/>
    <xf numFmtId="164" fontId="20" fillId="0" borderId="3" xfId="0" applyNumberFormat="1" applyFont="1" applyBorder="1" applyAlignment="1"/>
    <xf numFmtId="0" fontId="8" fillId="2" borderId="3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1" fillId="0" borderId="0" xfId="0" applyFont="1"/>
    <xf numFmtId="3" fontId="20" fillId="0" borderId="3" xfId="0" applyNumberFormat="1" applyFont="1" applyBorder="1" applyAlignment="1"/>
    <xf numFmtId="0" fontId="22" fillId="0" borderId="0" xfId="0" applyFont="1"/>
    <xf numFmtId="0" fontId="9" fillId="0" borderId="0" xfId="0" applyFont="1"/>
    <xf numFmtId="0" fontId="9" fillId="0" borderId="0" xfId="0" applyFont="1" applyFill="1" applyBorder="1"/>
    <xf numFmtId="3" fontId="8" fillId="0" borderId="0" xfId="0" applyNumberFormat="1" applyFont="1" applyAlignment="1">
      <alignment horizontal="right"/>
    </xf>
    <xf numFmtId="0" fontId="8" fillId="0" borderId="0" xfId="0" applyFont="1" applyFill="1" applyBorder="1"/>
    <xf numFmtId="0" fontId="8" fillId="0" borderId="0" xfId="0" applyFont="1" applyAlignment="1">
      <alignment horizontal="right"/>
    </xf>
    <xf numFmtId="0" fontId="0" fillId="0" borderId="0" xfId="0" applyNumberFormat="1"/>
    <xf numFmtId="3" fontId="9" fillId="0" borderId="0" xfId="0" applyNumberFormat="1" applyFont="1" applyBorder="1" applyAlignment="1"/>
    <xf numFmtId="3" fontId="0" fillId="0" borderId="0" xfId="0" applyNumberFormat="1"/>
    <xf numFmtId="0" fontId="12" fillId="0" borderId="0" xfId="0" applyFont="1"/>
    <xf numFmtId="0" fontId="20" fillId="0" borderId="0" xfId="0" applyFont="1" applyBorder="1" applyAlignment="1"/>
    <xf numFmtId="0" fontId="21" fillId="0" borderId="0" xfId="0" applyFont="1" applyAlignment="1"/>
    <xf numFmtId="0" fontId="23" fillId="0" borderId="0" xfId="0" applyFont="1"/>
    <xf numFmtId="3" fontId="2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/>
    <xf numFmtId="0" fontId="8" fillId="2" borderId="4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/>
    </xf>
    <xf numFmtId="0" fontId="25" fillId="0" borderId="0" xfId="0" applyFont="1"/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/>
    </xf>
    <xf numFmtId="0" fontId="8" fillId="0" borderId="0" xfId="0" applyNumberFormat="1" applyFont="1" applyBorder="1" applyAlignment="1">
      <alignment horizontal="right"/>
    </xf>
    <xf numFmtId="0" fontId="4" fillId="0" borderId="0" xfId="0" applyFont="1"/>
    <xf numFmtId="1" fontId="8" fillId="0" borderId="0" xfId="0" applyNumberFormat="1" applyFont="1"/>
    <xf numFmtId="0" fontId="8" fillId="0" borderId="0" xfId="0" applyFont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9" fillId="0" borderId="12" xfId="0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66" fontId="8" fillId="0" borderId="10" xfId="0" applyNumberFormat="1" applyFont="1" applyBorder="1" applyAlignment="1">
      <alignment horizontal="right"/>
    </xf>
    <xf numFmtId="0" fontId="27" fillId="0" borderId="12" xfId="0" applyFont="1" applyBorder="1" applyAlignment="1"/>
    <xf numFmtId="0" fontId="8" fillId="0" borderId="7" xfId="0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" fontId="7" fillId="0" borderId="0" xfId="0" applyNumberFormat="1" applyFont="1"/>
    <xf numFmtId="0" fontId="33" fillId="0" borderId="0" xfId="0" applyFont="1" applyAlignment="1"/>
    <xf numFmtId="0" fontId="34" fillId="0" borderId="0" xfId="0" applyFont="1" applyAlignment="1" applyProtection="1">
      <protection locked="0"/>
    </xf>
    <xf numFmtId="3" fontId="34" fillId="0" borderId="0" xfId="0" applyNumberFormat="1" applyFont="1" applyBorder="1" applyAlignment="1">
      <alignment horizontal="right"/>
    </xf>
    <xf numFmtId="0" fontId="34" fillId="0" borderId="0" xfId="0" applyFont="1" applyAlignment="1" applyProtection="1">
      <alignment horizontal="left" indent="1"/>
      <protection locked="0"/>
    </xf>
    <xf numFmtId="4" fontId="8" fillId="0" borderId="0" xfId="0" applyNumberFormat="1" applyFont="1" applyBorder="1" applyAlignment="1"/>
    <xf numFmtId="167" fontId="7" fillId="0" borderId="0" xfId="0" applyNumberFormat="1" applyFont="1"/>
    <xf numFmtId="0" fontId="35" fillId="0" borderId="0" xfId="0" applyFont="1"/>
    <xf numFmtId="0" fontId="8" fillId="0" borderId="0" xfId="0" applyFont="1" applyAlignment="1" applyProtection="1">
      <alignment wrapText="1"/>
      <protection locked="0"/>
    </xf>
    <xf numFmtId="166" fontId="8" fillId="0" borderId="1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166" fontId="32" fillId="0" borderId="0" xfId="0" applyNumberFormat="1" applyFont="1"/>
    <xf numFmtId="166" fontId="0" fillId="0" borderId="0" xfId="0" applyNumberFormat="1"/>
    <xf numFmtId="0" fontId="2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10" applyFont="1" applyAlignment="1" applyProtection="1">
      <alignment horizontal="left" vertical="center" indent="1"/>
    </xf>
    <xf numFmtId="0" fontId="36" fillId="0" borderId="0" xfId="10" applyFont="1" applyAlignment="1" applyProtection="1">
      <alignment vertical="center"/>
    </xf>
    <xf numFmtId="3" fontId="30" fillId="0" borderId="0" xfId="0" applyNumberFormat="1" applyFont="1" applyBorder="1" applyAlignment="1">
      <alignment horizontal="right"/>
    </xf>
    <xf numFmtId="0" fontId="39" fillId="0" borderId="0" xfId="0" applyFont="1" applyAlignment="1"/>
    <xf numFmtId="0" fontId="41" fillId="0" borderId="0" xfId="0" applyFont="1"/>
    <xf numFmtId="166" fontId="8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2" fontId="33" fillId="0" borderId="0" xfId="0" applyNumberFormat="1" applyFont="1" applyAlignment="1"/>
    <xf numFmtId="0" fontId="8" fillId="0" borderId="9" xfId="0" applyFont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vertical="center" wrapText="1"/>
    </xf>
    <xf numFmtId="0" fontId="32" fillId="0" borderId="0" xfId="0" applyFont="1"/>
    <xf numFmtId="0" fontId="7" fillId="0" borderId="0" xfId="0" applyFont="1" applyAlignment="1"/>
    <xf numFmtId="14" fontId="7" fillId="0" borderId="0" xfId="0" applyNumberFormat="1" applyFont="1"/>
    <xf numFmtId="3" fontId="1" fillId="0" borderId="0" xfId="0" applyNumberFormat="1" applyFont="1"/>
    <xf numFmtId="0" fontId="7" fillId="0" borderId="0" xfId="0" applyFont="1" applyAlignment="1"/>
    <xf numFmtId="4" fontId="30" fillId="0" borderId="0" xfId="0" applyNumberFormat="1" applyFont="1" applyBorder="1" applyAlignment="1"/>
    <xf numFmtId="0" fontId="7" fillId="0" borderId="0" xfId="0" applyFont="1"/>
    <xf numFmtId="0" fontId="7" fillId="0" borderId="0" xfId="0" applyFont="1" applyAlignment="1"/>
    <xf numFmtId="1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44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/>
    <xf numFmtId="166" fontId="7" fillId="0" borderId="0" xfId="0" applyNumberFormat="1" applyFont="1" applyFill="1" applyBorder="1"/>
    <xf numFmtId="0" fontId="7" fillId="0" borderId="0" xfId="0" applyFont="1"/>
    <xf numFmtId="0" fontId="7" fillId="0" borderId="0" xfId="0" applyFont="1" applyAlignment="1"/>
    <xf numFmtId="164" fontId="44" fillId="0" borderId="0" xfId="0" applyNumberFormat="1" applyFont="1" applyBorder="1" applyAlignment="1"/>
    <xf numFmtId="3" fontId="7" fillId="0" borderId="0" xfId="0" applyNumberFormat="1" applyFont="1" applyBorder="1"/>
    <xf numFmtId="0" fontId="7" fillId="0" borderId="0" xfId="0" applyFont="1"/>
    <xf numFmtId="0" fontId="7" fillId="0" borderId="0" xfId="0" applyFont="1" applyAlignment="1"/>
    <xf numFmtId="0" fontId="32" fillId="0" borderId="0" xfId="0" applyFont="1" applyFill="1" applyAlignment="1"/>
    <xf numFmtId="165" fontId="39" fillId="0" borderId="0" xfId="0" applyNumberFormat="1" applyFont="1" applyAlignment="1"/>
    <xf numFmtId="0" fontId="7" fillId="0" borderId="0" xfId="0" applyFont="1"/>
    <xf numFmtId="0" fontId="7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3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 indent="1"/>
    </xf>
    <xf numFmtId="166" fontId="39" fillId="0" borderId="0" xfId="0" applyNumberFormat="1" applyFont="1"/>
    <xf numFmtId="0" fontId="32" fillId="0" borderId="0" xfId="0" applyFont="1" applyFill="1" applyBorder="1" applyAlignment="1"/>
    <xf numFmtId="0" fontId="42" fillId="0" borderId="0" xfId="0" applyFont="1" applyFill="1" applyAlignment="1"/>
    <xf numFmtId="3" fontId="8" fillId="0" borderId="0" xfId="0" applyNumberFormat="1" applyFont="1" applyFill="1" applyAlignment="1"/>
    <xf numFmtId="166" fontId="7" fillId="0" borderId="0" xfId="0" applyNumberFormat="1" applyFont="1" applyFill="1" applyAlignment="1"/>
    <xf numFmtId="0" fontId="45" fillId="0" borderId="0" xfId="5" applyFont="1" applyFill="1" applyBorder="1" applyAlignment="1">
      <alignment horizontal="left"/>
    </xf>
    <xf numFmtId="0" fontId="45" fillId="0" borderId="0" xfId="0" applyFont="1" applyBorder="1" applyAlignment="1"/>
    <xf numFmtId="0" fontId="45" fillId="0" borderId="0" xfId="0" applyFont="1" applyAlignment="1"/>
    <xf numFmtId="3" fontId="8" fillId="0" borderId="0" xfId="0" applyNumberFormat="1" applyFont="1" applyBorder="1" applyAlignment="1">
      <alignment vertical="center"/>
    </xf>
    <xf numFmtId="0" fontId="8" fillId="0" borderId="0" xfId="0" applyFont="1" applyFill="1" applyAlignment="1"/>
    <xf numFmtId="0" fontId="43" fillId="0" borderId="0" xfId="0" applyFont="1" applyFill="1" applyAlignment="1"/>
    <xf numFmtId="166" fontId="8" fillId="0" borderId="0" xfId="0" applyNumberFormat="1" applyFont="1" applyFill="1" applyAlignment="1">
      <alignment horizontal="left"/>
    </xf>
    <xf numFmtId="0" fontId="1" fillId="0" borderId="0" xfId="0" applyFont="1"/>
    <xf numFmtId="3" fontId="2" fillId="0" borderId="0" xfId="0" applyNumberFormat="1" applyFont="1" applyBorder="1" applyAlignment="1"/>
    <xf numFmtId="0" fontId="19" fillId="0" borderId="0" xfId="0" applyFont="1" applyBorder="1" applyAlignment="1"/>
    <xf numFmtId="3" fontId="8" fillId="0" borderId="0" xfId="0" applyNumberFormat="1" applyFont="1" applyBorder="1"/>
    <xf numFmtId="10" fontId="8" fillId="0" borderId="0" xfId="0" applyNumberFormat="1" applyFont="1" applyBorder="1" applyAlignment="1"/>
    <xf numFmtId="0" fontId="45" fillId="0" borderId="0" xfId="0" applyFont="1" applyBorder="1" applyAlignment="1" applyProtection="1">
      <protection locked="0"/>
    </xf>
    <xf numFmtId="10" fontId="8" fillId="0" borderId="0" xfId="0" applyNumberFormat="1" applyFont="1" applyBorder="1" applyAlignment="1" applyProtection="1">
      <protection locked="0"/>
    </xf>
    <xf numFmtId="10" fontId="8" fillId="0" borderId="0" xfId="9" applyNumberFormat="1" applyFont="1"/>
    <xf numFmtId="0" fontId="4" fillId="0" borderId="0" xfId="0" applyFont="1" applyFill="1"/>
    <xf numFmtId="0" fontId="0" fillId="0" borderId="0" xfId="0" applyFill="1"/>
    <xf numFmtId="0" fontId="0" fillId="0" borderId="0" xfId="0" applyNumberFormat="1" applyFill="1"/>
    <xf numFmtId="3" fontId="0" fillId="0" borderId="0" xfId="0" applyNumberFormat="1" applyFill="1"/>
    <xf numFmtId="0" fontId="40" fillId="0" borderId="3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Alignment="1"/>
    <xf numFmtId="3" fontId="8" fillId="0" borderId="0" xfId="0" quotePrefix="1" applyNumberFormat="1" applyFont="1" applyFill="1" applyBorder="1" applyAlignment="1">
      <alignment horizontal="right"/>
    </xf>
    <xf numFmtId="3" fontId="8" fillId="0" borderId="0" xfId="0" quotePrefix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Border="1" applyAlignment="1">
      <alignment horizontal="right" vertical="center"/>
    </xf>
    <xf numFmtId="164" fontId="7" fillId="0" borderId="0" xfId="0" applyNumberFormat="1" applyFont="1"/>
    <xf numFmtId="2" fontId="46" fillId="0" borderId="0" xfId="0" applyNumberFormat="1" applyFont="1"/>
    <xf numFmtId="166" fontId="46" fillId="0" borderId="0" xfId="0" applyNumberFormat="1" applyFont="1"/>
    <xf numFmtId="0" fontId="1" fillId="0" borderId="0" xfId="0" applyFont="1" applyFill="1"/>
    <xf numFmtId="0" fontId="7" fillId="0" borderId="0" xfId="0" applyFont="1"/>
    <xf numFmtId="0" fontId="7" fillId="0" borderId="0" xfId="0" applyFont="1" applyAlignment="1"/>
    <xf numFmtId="0" fontId="8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45" fillId="0" borderId="0" xfId="0" applyFont="1" applyAlignment="1" applyProtection="1">
      <protection locked="0"/>
    </xf>
    <xf numFmtId="4" fontId="8" fillId="0" borderId="0" xfId="0" applyNumberFormat="1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2" fontId="7" fillId="0" borderId="0" xfId="0" applyNumberFormat="1" applyFont="1"/>
    <xf numFmtId="0" fontId="7" fillId="0" borderId="0" xfId="0" applyFo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37" fillId="0" borderId="0" xfId="10" applyFont="1" applyAlignment="1" applyProtection="1">
      <alignment vertic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/>
    <xf numFmtId="0" fontId="0" fillId="0" borderId="0" xfId="0" applyFont="1" applyFill="1"/>
    <xf numFmtId="166" fontId="0" fillId="0" borderId="0" xfId="0" applyNumberFormat="1" applyFont="1"/>
    <xf numFmtId="2" fontId="0" fillId="0" borderId="0" xfId="0" applyNumberFormat="1" applyFont="1"/>
    <xf numFmtId="0" fontId="8" fillId="4" borderId="3" xfId="0" applyNumberFormat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/>
    </xf>
    <xf numFmtId="3" fontId="8" fillId="0" borderId="0" xfId="0" quotePrefix="1" applyNumberFormat="1" applyFont="1" applyAlignment="1">
      <alignment horizontal="right"/>
    </xf>
    <xf numFmtId="0" fontId="7" fillId="0" borderId="0" xfId="0" applyFont="1"/>
    <xf numFmtId="166" fontId="8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7" fillId="0" borderId="0" xfId="0" applyNumberFormat="1" applyFont="1" applyFill="1" applyBorder="1" applyAlignment="1"/>
    <xf numFmtId="2" fontId="30" fillId="0" borderId="0" xfId="0" applyNumberFormat="1" applyFont="1" applyFill="1"/>
    <xf numFmtId="3" fontId="8" fillId="0" borderId="0" xfId="7" applyNumberFormat="1" applyFont="1" applyFill="1" applyBorder="1" applyAlignment="1">
      <alignment horizontal="right" vertical="center"/>
    </xf>
    <xf numFmtId="164" fontId="0" fillId="0" borderId="0" xfId="0" applyNumberFormat="1" applyFill="1"/>
    <xf numFmtId="166" fontId="0" fillId="0" borderId="0" xfId="0" applyNumberFormat="1" applyFill="1"/>
    <xf numFmtId="166" fontId="44" fillId="0" borderId="0" xfId="0" applyNumberFormat="1" applyFont="1" applyFill="1"/>
    <xf numFmtId="164" fontId="7" fillId="0" borderId="0" xfId="0" applyNumberFormat="1" applyFont="1" applyFill="1"/>
    <xf numFmtId="166" fontId="7" fillId="0" borderId="0" xfId="0" applyNumberFormat="1" applyFont="1" applyFill="1"/>
    <xf numFmtId="3" fontId="7" fillId="0" borderId="0" xfId="0" applyNumberFormat="1" applyFont="1" applyFill="1"/>
    <xf numFmtId="164" fontId="44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3" fontId="44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/>
    <xf numFmtId="3" fontId="8" fillId="0" borderId="0" xfId="0" applyNumberFormat="1" applyFont="1" applyBorder="1" applyAlignment="1">
      <alignment horizontal="left" indent="1"/>
    </xf>
    <xf numFmtId="3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 wrapText="1" indent="1"/>
      <protection locked="0"/>
    </xf>
    <xf numFmtId="3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indent="2"/>
    </xf>
    <xf numFmtId="0" fontId="9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right"/>
    </xf>
    <xf numFmtId="0" fontId="45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 indent="1"/>
      <protection locked="0"/>
    </xf>
    <xf numFmtId="3" fontId="2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/>
    <xf numFmtId="0" fontId="11" fillId="0" borderId="0" xfId="0" applyFont="1" applyBorder="1" applyAlignment="1">
      <alignment horizontal="center"/>
    </xf>
    <xf numFmtId="0" fontId="7" fillId="0" borderId="0" xfId="0" applyFont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4" borderId="4" xfId="0" applyNumberFormat="1" applyFont="1" applyFill="1" applyBorder="1" applyAlignment="1">
      <alignment horizontal="left" vertical="center"/>
    </xf>
    <xf numFmtId="0" fontId="8" fillId="4" borderId="4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right" vertical="center" wrapText="1"/>
    </xf>
    <xf numFmtId="0" fontId="8" fillId="4" borderId="3" xfId="0" applyNumberFormat="1" applyFont="1" applyFill="1" applyBorder="1" applyAlignment="1">
      <alignment horizontal="right" vertical="center" wrapText="1"/>
    </xf>
    <xf numFmtId="0" fontId="8" fillId="2" borderId="4" xfId="0" applyNumberFormat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vertical="center"/>
    </xf>
  </cellXfs>
  <cellStyles count="13">
    <cellStyle name="Hipervínculo" xfId="10" builtinId="8"/>
    <cellStyle name="Millares 2" xfId="11"/>
    <cellStyle name="Normal" xfId="0" builtinId="0"/>
    <cellStyle name="Normal 2" xfId="1"/>
    <cellStyle name="Normal 3" xfId="2"/>
    <cellStyle name="Normal 4" xfId="3"/>
    <cellStyle name="Normal 5" xfId="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2011</c:v>
                </c:pt>
                <c:pt idx="16">
                  <c:v>2012</c:v>
                </c:pt>
                <c:pt idx="28">
                  <c:v>2013</c:v>
                </c:pt>
                <c:pt idx="40">
                  <c:v>2014</c:v>
                </c:pt>
                <c:pt idx="52">
                  <c:v>2015</c:v>
                </c:pt>
              </c:numCache>
            </c:numRef>
          </c:cat>
          <c:val>
            <c:numRef>
              <c:f>'5.1.1-G.5.1'!$N$22:$N$81</c:f>
              <c:numCache>
                <c:formatCode>0.0</c:formatCode>
                <c:ptCount val="60"/>
                <c:pt idx="0">
                  <c:v>-2.2000000000000002</c:v>
                </c:pt>
                <c:pt idx="1">
                  <c:v>-0.2</c:v>
                </c:pt>
                <c:pt idx="2">
                  <c:v>-2.6</c:v>
                </c:pt>
                <c:pt idx="3">
                  <c:v>-2.7</c:v>
                </c:pt>
                <c:pt idx="4">
                  <c:v>2.2000000000000002</c:v>
                </c:pt>
                <c:pt idx="5">
                  <c:v>-5.2</c:v>
                </c:pt>
                <c:pt idx="6">
                  <c:v>-0.3</c:v>
                </c:pt>
                <c:pt idx="7">
                  <c:v>1.3</c:v>
                </c:pt>
                <c:pt idx="8">
                  <c:v>0</c:v>
                </c:pt>
                <c:pt idx="9">
                  <c:v>-1.4</c:v>
                </c:pt>
                <c:pt idx="10">
                  <c:v>-3.7</c:v>
                </c:pt>
                <c:pt idx="11">
                  <c:v>-2.2999999999999998</c:v>
                </c:pt>
                <c:pt idx="12">
                  <c:v>-2.9</c:v>
                </c:pt>
                <c:pt idx="13">
                  <c:v>-2.7</c:v>
                </c:pt>
                <c:pt idx="14">
                  <c:v>-8</c:v>
                </c:pt>
                <c:pt idx="15">
                  <c:v>-7.4</c:v>
                </c:pt>
                <c:pt idx="16">
                  <c:v>-6.2</c:v>
                </c:pt>
                <c:pt idx="17">
                  <c:v>-2.7</c:v>
                </c:pt>
                <c:pt idx="18">
                  <c:v>-2</c:v>
                </c:pt>
                <c:pt idx="19">
                  <c:v>2.8</c:v>
                </c:pt>
                <c:pt idx="20">
                  <c:v>-13.8</c:v>
                </c:pt>
                <c:pt idx="21">
                  <c:v>-3.8</c:v>
                </c:pt>
                <c:pt idx="22">
                  <c:v>-7.2</c:v>
                </c:pt>
                <c:pt idx="23">
                  <c:v>-6.9</c:v>
                </c:pt>
                <c:pt idx="24">
                  <c:v>-0.1</c:v>
                </c:pt>
                <c:pt idx="25">
                  <c:v>-4.5</c:v>
                </c:pt>
                <c:pt idx="26">
                  <c:v>-2.9</c:v>
                </c:pt>
                <c:pt idx="27">
                  <c:v>6.3</c:v>
                </c:pt>
                <c:pt idx="28">
                  <c:v>1</c:v>
                </c:pt>
                <c:pt idx="29">
                  <c:v>-2</c:v>
                </c:pt>
                <c:pt idx="30">
                  <c:v>4.7</c:v>
                </c:pt>
                <c:pt idx="31">
                  <c:v>-5</c:v>
                </c:pt>
                <c:pt idx="32">
                  <c:v>3.8</c:v>
                </c:pt>
                <c:pt idx="33">
                  <c:v>4.8</c:v>
                </c:pt>
                <c:pt idx="34">
                  <c:v>1.2</c:v>
                </c:pt>
                <c:pt idx="35">
                  <c:v>2.4</c:v>
                </c:pt>
                <c:pt idx="36">
                  <c:v>2.6</c:v>
                </c:pt>
                <c:pt idx="37">
                  <c:v>2</c:v>
                </c:pt>
                <c:pt idx="38">
                  <c:v>5.9</c:v>
                </c:pt>
                <c:pt idx="39">
                  <c:v>2.7</c:v>
                </c:pt>
                <c:pt idx="40">
                  <c:v>2.8</c:v>
                </c:pt>
                <c:pt idx="41">
                  <c:v>2.6</c:v>
                </c:pt>
                <c:pt idx="42">
                  <c:v>3.5</c:v>
                </c:pt>
                <c:pt idx="43">
                  <c:v>1.1000000000000001</c:v>
                </c:pt>
                <c:pt idx="44">
                  <c:v>6.8</c:v>
                </c:pt>
                <c:pt idx="45">
                  <c:v>3.8</c:v>
                </c:pt>
                <c:pt idx="46">
                  <c:v>4</c:v>
                </c:pt>
                <c:pt idx="47">
                  <c:v>3.1</c:v>
                </c:pt>
                <c:pt idx="48">
                  <c:v>3.2</c:v>
                </c:pt>
                <c:pt idx="49">
                  <c:v>2.8</c:v>
                </c:pt>
                <c:pt idx="50">
                  <c:v>9.4</c:v>
                </c:pt>
                <c:pt idx="51">
                  <c:v>2.9</c:v>
                </c:pt>
                <c:pt idx="52">
                  <c:v>4.5</c:v>
                </c:pt>
                <c:pt idx="53">
                  <c:v>8.1999999999999993</c:v>
                </c:pt>
                <c:pt idx="54">
                  <c:v>8.1999999999999993</c:v>
                </c:pt>
                <c:pt idx="55">
                  <c:v>6.1</c:v>
                </c:pt>
                <c:pt idx="56">
                  <c:v>7.5</c:v>
                </c:pt>
                <c:pt idx="57">
                  <c:v>4.5999999999999996</c:v>
                </c:pt>
                <c:pt idx="58">
                  <c:v>8.3000000000000007</c:v>
                </c:pt>
                <c:pt idx="59">
                  <c:v>7.8</c:v>
                </c:pt>
              </c:numCache>
            </c:numRef>
          </c:val>
          <c:smooth val="0"/>
        </c:ser>
        <c:ser>
          <c:idx val="0"/>
          <c:order val="1"/>
          <c:tx>
            <c:v>España</c:v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2011</c:v>
                </c:pt>
                <c:pt idx="16">
                  <c:v>2012</c:v>
                </c:pt>
                <c:pt idx="28">
                  <c:v>2013</c:v>
                </c:pt>
                <c:pt idx="40">
                  <c:v>2014</c:v>
                </c:pt>
                <c:pt idx="52">
                  <c:v>2015</c:v>
                </c:pt>
              </c:numCache>
            </c:numRef>
          </c:cat>
          <c:val>
            <c:numRef>
              <c:f>'5.1.1-G.5.1'!$M$22:$M$81</c:f>
              <c:numCache>
                <c:formatCode>0.0</c:formatCode>
                <c:ptCount val="60"/>
                <c:pt idx="0">
                  <c:v>1.8</c:v>
                </c:pt>
                <c:pt idx="1">
                  <c:v>1.5</c:v>
                </c:pt>
                <c:pt idx="2">
                  <c:v>-0.9</c:v>
                </c:pt>
                <c:pt idx="3">
                  <c:v>-0.8</c:v>
                </c:pt>
                <c:pt idx="4">
                  <c:v>-0.2</c:v>
                </c:pt>
                <c:pt idx="5">
                  <c:v>-6</c:v>
                </c:pt>
                <c:pt idx="6">
                  <c:v>-0.2</c:v>
                </c:pt>
                <c:pt idx="7">
                  <c:v>1.1000000000000001</c:v>
                </c:pt>
                <c:pt idx="8">
                  <c:v>-0.9</c:v>
                </c:pt>
                <c:pt idx="9">
                  <c:v>-2.8</c:v>
                </c:pt>
                <c:pt idx="10">
                  <c:v>-2.7</c:v>
                </c:pt>
                <c:pt idx="11">
                  <c:v>-4.5999999999999996</c:v>
                </c:pt>
                <c:pt idx="12">
                  <c:v>-2.1</c:v>
                </c:pt>
                <c:pt idx="13">
                  <c:v>-2.6</c:v>
                </c:pt>
                <c:pt idx="14">
                  <c:v>-6.1</c:v>
                </c:pt>
                <c:pt idx="15">
                  <c:v>-8.6999999999999993</c:v>
                </c:pt>
                <c:pt idx="16">
                  <c:v>-5.8</c:v>
                </c:pt>
                <c:pt idx="17">
                  <c:v>-6</c:v>
                </c:pt>
                <c:pt idx="18">
                  <c:v>-5.6</c:v>
                </c:pt>
                <c:pt idx="19">
                  <c:v>-0.1</c:v>
                </c:pt>
                <c:pt idx="20">
                  <c:v>-12.6</c:v>
                </c:pt>
                <c:pt idx="21">
                  <c:v>-4.9000000000000004</c:v>
                </c:pt>
                <c:pt idx="22">
                  <c:v>-8.1999999999999993</c:v>
                </c:pt>
                <c:pt idx="23">
                  <c:v>-7.5</c:v>
                </c:pt>
                <c:pt idx="24">
                  <c:v>-4.5</c:v>
                </c:pt>
                <c:pt idx="25">
                  <c:v>-7.7</c:v>
                </c:pt>
                <c:pt idx="26">
                  <c:v>-10.4</c:v>
                </c:pt>
                <c:pt idx="27">
                  <c:v>0.6</c:v>
                </c:pt>
                <c:pt idx="28">
                  <c:v>-2.2000000000000002</c:v>
                </c:pt>
                <c:pt idx="29">
                  <c:v>-4.3</c:v>
                </c:pt>
                <c:pt idx="30">
                  <c:v>1</c:v>
                </c:pt>
                <c:pt idx="31">
                  <c:v>-4.5999999999999996</c:v>
                </c:pt>
                <c:pt idx="32">
                  <c:v>3.6</c:v>
                </c:pt>
                <c:pt idx="33">
                  <c:v>1.6</c:v>
                </c:pt>
                <c:pt idx="34">
                  <c:v>0.3</c:v>
                </c:pt>
                <c:pt idx="35">
                  <c:v>1.3</c:v>
                </c:pt>
                <c:pt idx="36">
                  <c:v>1</c:v>
                </c:pt>
                <c:pt idx="37">
                  <c:v>1.4</c:v>
                </c:pt>
                <c:pt idx="38">
                  <c:v>4</c:v>
                </c:pt>
                <c:pt idx="39">
                  <c:v>1.9</c:v>
                </c:pt>
                <c:pt idx="40">
                  <c:v>2.2000000000000002</c:v>
                </c:pt>
                <c:pt idx="41">
                  <c:v>2.5</c:v>
                </c:pt>
                <c:pt idx="42">
                  <c:v>2.5</c:v>
                </c:pt>
                <c:pt idx="43">
                  <c:v>1</c:v>
                </c:pt>
                <c:pt idx="44">
                  <c:v>4.5</c:v>
                </c:pt>
                <c:pt idx="45">
                  <c:v>3.9</c:v>
                </c:pt>
                <c:pt idx="46">
                  <c:v>2.6</c:v>
                </c:pt>
                <c:pt idx="47">
                  <c:v>4.7</c:v>
                </c:pt>
                <c:pt idx="48">
                  <c:v>1.9</c:v>
                </c:pt>
                <c:pt idx="49">
                  <c:v>3.4</c:v>
                </c:pt>
                <c:pt idx="50">
                  <c:v>6.9</c:v>
                </c:pt>
                <c:pt idx="51">
                  <c:v>4</c:v>
                </c:pt>
                <c:pt idx="52">
                  <c:v>3.3</c:v>
                </c:pt>
                <c:pt idx="53">
                  <c:v>7.6</c:v>
                </c:pt>
                <c:pt idx="54">
                  <c:v>5.9</c:v>
                </c:pt>
                <c:pt idx="55">
                  <c:v>4.5</c:v>
                </c:pt>
                <c:pt idx="56">
                  <c:v>5.6</c:v>
                </c:pt>
                <c:pt idx="57">
                  <c:v>3.5</c:v>
                </c:pt>
                <c:pt idx="58">
                  <c:v>5.3</c:v>
                </c:pt>
                <c:pt idx="59">
                  <c:v>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09792"/>
        <c:axId val="111011328"/>
      </c:lineChart>
      <c:catAx>
        <c:axId val="11100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1011328"/>
        <c:crossesAt val="-0.25"/>
        <c:auto val="1"/>
        <c:lblAlgn val="ctr"/>
        <c:lblOffset val="400"/>
        <c:tickLblSkip val="1"/>
        <c:tickMarkSkip val="12"/>
        <c:noMultiLvlLbl val="0"/>
      </c:catAx>
      <c:valAx>
        <c:axId val="111011328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1009792"/>
        <c:crossesAt val="1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90365402786190185"/>
          <c:w val="0.29692319607590034"/>
          <c:h val="9.22434080355339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536386309920216"/>
          <c:y val="3.31879442036037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'G.5.2'!$I$20:$I$32</c:f>
              <c:strCache>
                <c:ptCount val="13"/>
                <c:pt idx="0">
                  <c:v>Rep. de ordenadores, efectos pers. y art. de uso doméstico</c:v>
                </c:pt>
                <c:pt idx="1">
                  <c:v>Edición, Activ. cinematográficas, vídeo, programas de TV …</c:v>
                </c:pt>
                <c:pt idx="2">
                  <c:v>Actividades de agencias de viaje, operadores turísticos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ensayos…</c:v>
                </c:pt>
                <c:pt idx="6">
                  <c:v>Actividades inmobiliarias y actividades de alquiler</c:v>
                </c:pt>
                <c:pt idx="7">
                  <c:v>Actividades anexas a los transportes</c:v>
                </c:pt>
                <c:pt idx="8">
                  <c:v>Sedes centrales, servicios jurídicos y de contabilidad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Servicios de comidas y bebidas</c:v>
                </c:pt>
                <c:pt idx="12">
                  <c:v>Transportes</c:v>
                </c:pt>
              </c:strCache>
            </c:strRef>
          </c:cat>
          <c:val>
            <c:numRef>
              <c:f>'G.5.2'!$J$20:$J$32</c:f>
              <c:numCache>
                <c:formatCode>0.00%</c:formatCode>
                <c:ptCount val="13"/>
                <c:pt idx="0">
                  <c:v>6.5542819969028705E-3</c:v>
                </c:pt>
                <c:pt idx="1">
                  <c:v>1.386976617716469E-2</c:v>
                </c:pt>
                <c:pt idx="2">
                  <c:v>1.9040607177989693E-2</c:v>
                </c:pt>
                <c:pt idx="3">
                  <c:v>3.7492697804905495E-2</c:v>
                </c:pt>
                <c:pt idx="4">
                  <c:v>3.8151905663166279E-2</c:v>
                </c:pt>
                <c:pt idx="5">
                  <c:v>5.1487515062187079E-2</c:v>
                </c:pt>
                <c:pt idx="6">
                  <c:v>5.9770704020636882E-2</c:v>
                </c:pt>
                <c:pt idx="7">
                  <c:v>6.8252656325066732E-2</c:v>
                </c:pt>
                <c:pt idx="8">
                  <c:v>7.9185898418988973E-2</c:v>
                </c:pt>
                <c:pt idx="9">
                  <c:v>9.5304076649841127E-2</c:v>
                </c:pt>
                <c:pt idx="10">
                  <c:v>0.12510068736163421</c:v>
                </c:pt>
                <c:pt idx="11">
                  <c:v>0.18869907933483379</c:v>
                </c:pt>
                <c:pt idx="12">
                  <c:v>0.21709012400668218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4222080"/>
        <c:axId val="124223872"/>
      </c:barChart>
      <c:catAx>
        <c:axId val="12422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223872"/>
        <c:crosses val="autoZero"/>
        <c:auto val="1"/>
        <c:lblAlgn val="ctr"/>
        <c:lblOffset val="100"/>
        <c:noMultiLvlLbl val="0"/>
      </c:catAx>
      <c:valAx>
        <c:axId val="124223872"/>
        <c:scaling>
          <c:orientation val="minMax"/>
          <c:max val="0.2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222080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menor excepto veh. de motor y  motoc.</c:v>
                </c:pt>
                <c:pt idx="2">
                  <c:v>Comercio al por mayor e intermediarios del comercio (…)</c:v>
                </c:pt>
              </c:strCache>
            </c:strRef>
          </c:cat>
          <c:val>
            <c:numRef>
              <c:f>'G.5.2'!$J$11:$J$13</c:f>
              <c:numCache>
                <c:formatCode>0.00%</c:formatCode>
                <c:ptCount val="3"/>
                <c:pt idx="0">
                  <c:v>8.2932222591059229E-2</c:v>
                </c:pt>
                <c:pt idx="1">
                  <c:v>0.39449966661687741</c:v>
                </c:pt>
                <c:pt idx="2">
                  <c:v>0.52256811079206333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43968"/>
        <c:axId val="124245504"/>
      </c:barChart>
      <c:catAx>
        <c:axId val="124243968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24245504"/>
        <c:crosses val="autoZero"/>
        <c:auto val="1"/>
        <c:lblAlgn val="ctr"/>
        <c:lblOffset val="100"/>
        <c:noMultiLvlLbl val="0"/>
      </c:catAx>
      <c:valAx>
        <c:axId val="12424550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24243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7.42804085422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1142061281337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680216802168022E-3"/>
                  <c:y val="-1.11420612813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3360433604336043E-3"/>
                  <c:y val="-7.42804085422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680216802168022E-3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1680216802168815E-3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197106459253569E-3"/>
                  <c:y val="-1.5359960227812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1.485608170844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'G.5.3'!$I$23:$I$35</c:f>
              <c:strCache>
                <c:ptCount val="13"/>
                <c:pt idx="0">
                  <c:v>Rep. ordenadores, efectos pers. y art. de uso doméstico</c:v>
                </c:pt>
                <c:pt idx="1">
                  <c:v>Actividades de agencias de viaje, operadores turísticos…</c:v>
                </c:pt>
                <c:pt idx="2">
                  <c:v>Edición, Activ. cinematográficas, vídeo, programas de TV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ensayos…</c:v>
                </c:pt>
                <c:pt idx="6">
                  <c:v>Actividades anexas a los transportes</c:v>
                </c:pt>
                <c:pt idx="7">
                  <c:v>Actividades inmobiliarias y actividades de alquiler</c:v>
                </c:pt>
                <c:pt idx="8">
                  <c:v>Sedes centrales, servicios jurídicos y de contabilidad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Servicios de comidas y bebidas</c:v>
                </c:pt>
                <c:pt idx="12">
                  <c:v>Transportes</c:v>
                </c:pt>
              </c:strCache>
            </c:strRef>
          </c:cat>
          <c:val>
            <c:numRef>
              <c:f>'G.5.3'!$J$23:$J$35</c:f>
              <c:numCache>
                <c:formatCode>0.00%</c:formatCode>
                <c:ptCount val="13"/>
                <c:pt idx="0">
                  <c:v>5.9415392834195422E-3</c:v>
                </c:pt>
                <c:pt idx="1">
                  <c:v>1.1171104175980121E-2</c:v>
                </c:pt>
                <c:pt idx="2">
                  <c:v>1.4556265284299914E-2</c:v>
                </c:pt>
                <c:pt idx="3">
                  <c:v>3.3604223463785665E-2</c:v>
                </c:pt>
                <c:pt idx="4">
                  <c:v>3.8116068378662174E-2</c:v>
                </c:pt>
                <c:pt idx="5">
                  <c:v>5.1059328578940931E-2</c:v>
                </c:pt>
                <c:pt idx="6">
                  <c:v>6.6235257761539559E-2</c:v>
                </c:pt>
                <c:pt idx="7">
                  <c:v>7.0347077717557868E-2</c:v>
                </c:pt>
                <c:pt idx="8">
                  <c:v>8.0387887404875388E-2</c:v>
                </c:pt>
                <c:pt idx="9">
                  <c:v>9.5953835586913741E-2</c:v>
                </c:pt>
                <c:pt idx="10">
                  <c:v>0.12656376262831984</c:v>
                </c:pt>
                <c:pt idx="11">
                  <c:v>0.18860760282341199</c:v>
                </c:pt>
                <c:pt idx="12">
                  <c:v>0.2174560469122932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'G.5.3'!$I$23:$I$35</c:f>
              <c:strCache>
                <c:ptCount val="13"/>
                <c:pt idx="0">
                  <c:v>Rep. ordenadores, efectos pers. y art. de uso doméstico</c:v>
                </c:pt>
                <c:pt idx="1">
                  <c:v>Actividades de agencias de viaje, operadores turísticos…</c:v>
                </c:pt>
                <c:pt idx="2">
                  <c:v>Edición, Activ. cinematográficas, vídeo, programas de TV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ensayos…</c:v>
                </c:pt>
                <c:pt idx="6">
                  <c:v>Actividades anexas a los transportes</c:v>
                </c:pt>
                <c:pt idx="7">
                  <c:v>Actividades inmobiliarias y actividades de alquiler</c:v>
                </c:pt>
                <c:pt idx="8">
                  <c:v>Sedes centrales, servicios jurídicos y de contabilidad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Servicios de comidas y bebidas</c:v>
                </c:pt>
                <c:pt idx="12">
                  <c:v>Transportes</c:v>
                </c:pt>
              </c:strCache>
            </c:strRef>
          </c:cat>
          <c:val>
            <c:numRef>
              <c:f>'G.5.3'!$J$23:$J$35</c:f>
              <c:numCache>
                <c:formatCode>0.00%</c:formatCode>
                <c:ptCount val="13"/>
                <c:pt idx="0">
                  <c:v>5.9415392834195422E-3</c:v>
                </c:pt>
                <c:pt idx="1">
                  <c:v>1.1171104175980121E-2</c:v>
                </c:pt>
                <c:pt idx="2">
                  <c:v>1.4556265284299914E-2</c:v>
                </c:pt>
                <c:pt idx="3">
                  <c:v>3.3604223463785665E-2</c:v>
                </c:pt>
                <c:pt idx="4">
                  <c:v>3.8116068378662174E-2</c:v>
                </c:pt>
                <c:pt idx="5">
                  <c:v>5.1059328578940931E-2</c:v>
                </c:pt>
                <c:pt idx="6">
                  <c:v>6.6235257761539559E-2</c:v>
                </c:pt>
                <c:pt idx="7">
                  <c:v>7.0347077717557868E-2</c:v>
                </c:pt>
                <c:pt idx="8">
                  <c:v>8.0387887404875388E-2</c:v>
                </c:pt>
                <c:pt idx="9">
                  <c:v>9.5953835586913741E-2</c:v>
                </c:pt>
                <c:pt idx="10">
                  <c:v>0.12656376262831984</c:v>
                </c:pt>
                <c:pt idx="11">
                  <c:v>0.18860760282341199</c:v>
                </c:pt>
                <c:pt idx="12">
                  <c:v>0.2174560469122932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3924864"/>
        <c:axId val="123926400"/>
      </c:barChart>
      <c:catAx>
        <c:axId val="123924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926400"/>
        <c:crosses val="autoZero"/>
        <c:auto val="1"/>
        <c:lblAlgn val="ctr"/>
        <c:lblOffset val="100"/>
        <c:noMultiLvlLbl val="0"/>
      </c:catAx>
      <c:valAx>
        <c:axId val="123926400"/>
        <c:scaling>
          <c:orientation val="minMax"/>
          <c:max val="0.25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924864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menor excepto veh. de motor y  motoc.</c:v>
                </c:pt>
                <c:pt idx="2">
                  <c:v>Comercio al por mayor e intermediarios del comercio (…)</c:v>
                </c:pt>
              </c:strCache>
            </c:strRef>
          </c:cat>
          <c:val>
            <c:numRef>
              <c:f>'G.5.3'!$J$11:$J$13</c:f>
              <c:numCache>
                <c:formatCode>0.00%</c:formatCode>
                <c:ptCount val="3"/>
                <c:pt idx="0">
                  <c:v>0.12994160846101555</c:v>
                </c:pt>
                <c:pt idx="1">
                  <c:v>0.41151368818037165</c:v>
                </c:pt>
                <c:pt idx="2">
                  <c:v>0.45854470335861286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27264"/>
        <c:axId val="124474112"/>
      </c:barChart>
      <c:catAx>
        <c:axId val="124427264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24474112"/>
        <c:crosses val="autoZero"/>
        <c:auto val="1"/>
        <c:lblAlgn val="ctr"/>
        <c:lblOffset val="100"/>
        <c:noMultiLvlLbl val="0"/>
      </c:catAx>
      <c:valAx>
        <c:axId val="124474112"/>
        <c:scaling>
          <c:orientation val="minMax"/>
          <c:max val="0.60000000000000009"/>
        </c:scaling>
        <c:delete val="1"/>
        <c:axPos val="b"/>
        <c:numFmt formatCode="0.00%" sourceLinked="1"/>
        <c:majorTickMark val="out"/>
        <c:minorTickMark val="none"/>
        <c:tickLblPos val="nextTo"/>
        <c:crossAx val="124427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'5.3.2-G.5.4'!$I$36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'5.3.2-G.5.4'!$H$37:$H$43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'5.3.2-G.5.4'!$I$37:$I$43</c:f>
              <c:numCache>
                <c:formatCode>#,##0</c:formatCode>
                <c:ptCount val="7"/>
                <c:pt idx="0">
                  <c:v>4790</c:v>
                </c:pt>
                <c:pt idx="1">
                  <c:v>908</c:v>
                </c:pt>
                <c:pt idx="2">
                  <c:v>7980</c:v>
                </c:pt>
                <c:pt idx="3">
                  <c:v>1172</c:v>
                </c:pt>
                <c:pt idx="4">
                  <c:v>706</c:v>
                </c:pt>
                <c:pt idx="5">
                  <c:v>1484</c:v>
                </c:pt>
                <c:pt idx="6">
                  <c:v>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4928716904277"/>
          <c:y val="3.988615085845925E-2"/>
          <c:w val="0.83299389002036661"/>
          <c:h val="0.74644082320830885"/>
        </c:manualLayout>
      </c:layout>
      <c:lineChart>
        <c:grouping val="standard"/>
        <c:varyColors val="0"/>
        <c:ser>
          <c:idx val="0"/>
          <c:order val="0"/>
          <c:tx>
            <c:strRef>
              <c:f>'5.3.3-G.5.5'!$J$37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'5.3.3-G.5.5'!$L$36:$P$36</c:f>
              <c:strCache>
                <c:ptCount val="5"/>
                <c:pt idx="0">
                  <c:v>2011/10</c:v>
                </c:pt>
                <c:pt idx="1">
                  <c:v>2012/11</c:v>
                </c:pt>
                <c:pt idx="2">
                  <c:v>2013/12</c:v>
                </c:pt>
                <c:pt idx="3">
                  <c:v>2014/13</c:v>
                </c:pt>
                <c:pt idx="4">
                  <c:v>2015/14</c:v>
                </c:pt>
              </c:strCache>
            </c:strRef>
          </c:cat>
          <c:val>
            <c:numRef>
              <c:f>'5.3.3-G.5.5'!$L$37:$P$37</c:f>
              <c:numCache>
                <c:formatCode>#,##0.00</c:formatCode>
                <c:ptCount val="5"/>
                <c:pt idx="0">
                  <c:v>5.7681155208332058</c:v>
                </c:pt>
                <c:pt idx="1">
                  <c:v>-6.9453308736743598</c:v>
                </c:pt>
                <c:pt idx="2">
                  <c:v>-0.43420196095538266</c:v>
                </c:pt>
                <c:pt idx="3">
                  <c:v>4.9811946455291745</c:v>
                </c:pt>
                <c:pt idx="4">
                  <c:v>6.1157402592066115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'5.3.3-G.5.5'!$J$38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Pt>
            <c:idx val="2"/>
            <c:marker>
              <c:symbol val="square"/>
              <c:size val="3"/>
            </c:marker>
            <c:bubble3D val="0"/>
          </c:dPt>
          <c:cat>
            <c:strRef>
              <c:f>'5.3.3-G.5.5'!$L$36:$P$36</c:f>
              <c:strCache>
                <c:ptCount val="5"/>
                <c:pt idx="0">
                  <c:v>2011/10</c:v>
                </c:pt>
                <c:pt idx="1">
                  <c:v>2012/11</c:v>
                </c:pt>
                <c:pt idx="2">
                  <c:v>2013/12</c:v>
                </c:pt>
                <c:pt idx="3">
                  <c:v>2014/13</c:v>
                </c:pt>
                <c:pt idx="4">
                  <c:v>2015/14</c:v>
                </c:pt>
              </c:strCache>
            </c:strRef>
          </c:cat>
          <c:val>
            <c:numRef>
              <c:f>'5.3.3-G.5.5'!$L$38:$P$38</c:f>
              <c:numCache>
                <c:formatCode>#,##0.00</c:formatCode>
                <c:ptCount val="5"/>
                <c:pt idx="0">
                  <c:v>0.11354612718650348</c:v>
                </c:pt>
                <c:pt idx="1">
                  <c:v>-0.70644922164566637</c:v>
                </c:pt>
                <c:pt idx="2">
                  <c:v>9.6687495800577885</c:v>
                </c:pt>
                <c:pt idx="3">
                  <c:v>10.349358057972191</c:v>
                </c:pt>
                <c:pt idx="4">
                  <c:v>4.9210060394445438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33472"/>
        <c:axId val="124635392"/>
      </c:lineChart>
      <c:catAx>
        <c:axId val="1246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6353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4635392"/>
        <c:scaling>
          <c:orientation val="minMax"/>
          <c:max val="15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4.8879864042968658E-2"/>
              <c:y val="0.230769779839842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633472"/>
        <c:crosses val="autoZero"/>
        <c:crossBetween val="between"/>
        <c:majorUnit val="5"/>
        <c:minorUnit val="2.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8630573775680634"/>
          <c:y val="0.91168343333853807"/>
          <c:w val="0.71874074182285663"/>
          <c:h val="5.41312930784502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'5.3.4-G.5.6'!$J$40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'5.3.4-G.5.6'!$L$39:$P$39</c:f>
              <c:strCache>
                <c:ptCount val="5"/>
                <c:pt idx="0">
                  <c:v>2011/10</c:v>
                </c:pt>
                <c:pt idx="1">
                  <c:v>2012/11</c:v>
                </c:pt>
                <c:pt idx="2">
                  <c:v>2013/12</c:v>
                </c:pt>
                <c:pt idx="3">
                  <c:v>2014/13</c:v>
                </c:pt>
                <c:pt idx="4">
                  <c:v>2015/14</c:v>
                </c:pt>
              </c:strCache>
            </c:strRef>
          </c:cat>
          <c:val>
            <c:numRef>
              <c:f>'5.3.4-G.5.6'!$L$40:$P$40</c:f>
              <c:numCache>
                <c:formatCode>#,##0.00</c:formatCode>
                <c:ptCount val="5"/>
                <c:pt idx="0">
                  <c:v>4.1555796265335454</c:v>
                </c:pt>
                <c:pt idx="1">
                  <c:v>-5.4271931361522086</c:v>
                </c:pt>
                <c:pt idx="2">
                  <c:v>-5.4024946566507808</c:v>
                </c:pt>
                <c:pt idx="3">
                  <c:v>-5.628839452149359</c:v>
                </c:pt>
                <c:pt idx="4">
                  <c:v>-3.5164869741021718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'5.3.4-G.5.6'!$J$41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'5.3.4-G.5.6'!$L$39:$P$39</c:f>
              <c:strCache>
                <c:ptCount val="5"/>
                <c:pt idx="0">
                  <c:v>2011/10</c:v>
                </c:pt>
                <c:pt idx="1">
                  <c:v>2012/11</c:v>
                </c:pt>
                <c:pt idx="2">
                  <c:v>2013/12</c:v>
                </c:pt>
                <c:pt idx="3">
                  <c:v>2014/13</c:v>
                </c:pt>
                <c:pt idx="4">
                  <c:v>2015/14</c:v>
                </c:pt>
              </c:strCache>
            </c:strRef>
          </c:cat>
          <c:val>
            <c:numRef>
              <c:f>'5.3.4-G.5.6'!$L$41:$P$41</c:f>
              <c:numCache>
                <c:formatCode>#,##0.00</c:formatCode>
                <c:ptCount val="5"/>
                <c:pt idx="0">
                  <c:v>13.978859786899855</c:v>
                </c:pt>
                <c:pt idx="1">
                  <c:v>-12.999031657355687</c:v>
                </c:pt>
                <c:pt idx="2">
                  <c:v>9.1835275704887476</c:v>
                </c:pt>
                <c:pt idx="3">
                  <c:v>2.3171525908047164</c:v>
                </c:pt>
                <c:pt idx="4">
                  <c:v>0.94091048436542335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32992"/>
        <c:axId val="124543360"/>
      </c:lineChart>
      <c:catAx>
        <c:axId val="1245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543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454336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532992"/>
        <c:crosses val="autoZero"/>
        <c:crossBetween val="between"/>
        <c:majorUnit val="5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'5.3.5-G.5.7'!$J$36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'5.3.5-G.5.7'!$L$35:$P$35</c:f>
              <c:strCache>
                <c:ptCount val="5"/>
                <c:pt idx="0">
                  <c:v>2011/10</c:v>
                </c:pt>
                <c:pt idx="1">
                  <c:v>2012/11</c:v>
                </c:pt>
                <c:pt idx="2">
                  <c:v>2013/12</c:v>
                </c:pt>
                <c:pt idx="3">
                  <c:v>2014/13</c:v>
                </c:pt>
                <c:pt idx="4">
                  <c:v>2015/14</c:v>
                </c:pt>
              </c:strCache>
            </c:strRef>
          </c:cat>
          <c:val>
            <c:numRef>
              <c:f>'5.3.5-G.5.7'!$L$36:$P$36</c:f>
              <c:numCache>
                <c:formatCode>#,##0.00</c:formatCode>
                <c:ptCount val="5"/>
                <c:pt idx="0">
                  <c:v>21.538309049459812</c:v>
                </c:pt>
                <c:pt idx="1">
                  <c:v>18.021876529114333</c:v>
                </c:pt>
                <c:pt idx="2">
                  <c:v>17.821141295588294</c:v>
                </c:pt>
                <c:pt idx="3">
                  <c:v>14.839811880787446</c:v>
                </c:pt>
                <c:pt idx="4">
                  <c:v>28.449837880294439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'5.3.5-G.5.7'!$J$37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'5.3.5-G.5.7'!$L$35:$P$35</c:f>
              <c:strCache>
                <c:ptCount val="5"/>
                <c:pt idx="0">
                  <c:v>2011/10</c:v>
                </c:pt>
                <c:pt idx="1">
                  <c:v>2012/11</c:v>
                </c:pt>
                <c:pt idx="2">
                  <c:v>2013/12</c:v>
                </c:pt>
                <c:pt idx="3">
                  <c:v>2014/13</c:v>
                </c:pt>
                <c:pt idx="4">
                  <c:v>2015/14</c:v>
                </c:pt>
              </c:strCache>
            </c:strRef>
          </c:cat>
          <c:val>
            <c:numRef>
              <c:f>'5.3.5-G.5.7'!$L$37:$P$37</c:f>
              <c:numCache>
                <c:formatCode>#,##0.00</c:formatCode>
                <c:ptCount val="5"/>
                <c:pt idx="0">
                  <c:v>77.785326086956516</c:v>
                </c:pt>
                <c:pt idx="1">
                  <c:v>27.699273977837223</c:v>
                </c:pt>
                <c:pt idx="2">
                  <c:v>2.5662125324292573</c:v>
                </c:pt>
                <c:pt idx="3">
                  <c:v>151.03671611745656</c:v>
                </c:pt>
                <c:pt idx="4">
                  <c:v>7.1199791740754383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59200"/>
        <c:axId val="128261120"/>
      </c:lineChart>
      <c:catAx>
        <c:axId val="1282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26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261120"/>
        <c:scaling>
          <c:orientation val="minMax"/>
          <c:max val="16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259200"/>
        <c:crosses val="autoZero"/>
        <c:crossBetween val="between"/>
        <c:majorUnit val="40"/>
        <c:minorUnit val="4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8036444707913966"/>
          <c:y val="0.92952239460633446"/>
          <c:w val="0.537981794828837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6</xdr:col>
      <xdr:colOff>590550</xdr:colOff>
      <xdr:row>3</xdr:row>
      <xdr:rowOff>214884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667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32</xdr:row>
      <xdr:rowOff>76200</xdr:rowOff>
    </xdr:from>
    <xdr:to>
      <xdr:col>7</xdr:col>
      <xdr:colOff>504825</xdr:colOff>
      <xdr:row>51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123825</xdr:rowOff>
    </xdr:from>
    <xdr:to>
      <xdr:col>5</xdr:col>
      <xdr:colOff>438150</xdr:colOff>
      <xdr:row>40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8</xdr:row>
      <xdr:rowOff>85725</xdr:rowOff>
    </xdr:from>
    <xdr:to>
      <xdr:col>4</xdr:col>
      <xdr:colOff>428625</xdr:colOff>
      <xdr:row>16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</xdr:row>
      <xdr:rowOff>66675</xdr:rowOff>
    </xdr:from>
    <xdr:to>
      <xdr:col>5</xdr:col>
      <xdr:colOff>542925</xdr:colOff>
      <xdr:row>41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419099</xdr:colOff>
      <xdr:row>8</xdr:row>
      <xdr:rowOff>104776</xdr:rowOff>
    </xdr:from>
    <xdr:to>
      <xdr:col>4</xdr:col>
      <xdr:colOff>628649</xdr:colOff>
      <xdr:row>16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28</xdr:row>
      <xdr:rowOff>0</xdr:rowOff>
    </xdr:from>
    <xdr:to>
      <xdr:col>5</xdr:col>
      <xdr:colOff>209550</xdr:colOff>
      <xdr:row>45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34</xdr:row>
      <xdr:rowOff>142875</xdr:rowOff>
    </xdr:from>
    <xdr:to>
      <xdr:col>7</xdr:col>
      <xdr:colOff>295275</xdr:colOff>
      <xdr:row>55</xdr:row>
      <xdr:rowOff>104775</xdr:rowOff>
    </xdr:to>
    <xdr:graphicFrame macro="">
      <xdr:nvGraphicFramePr>
        <xdr:cNvPr id="19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123825</xdr:rowOff>
    </xdr:from>
    <xdr:to>
      <xdr:col>7</xdr:col>
      <xdr:colOff>485775</xdr:colOff>
      <xdr:row>52</xdr:row>
      <xdr:rowOff>152400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33</xdr:row>
      <xdr:rowOff>19050</xdr:rowOff>
    </xdr:from>
    <xdr:to>
      <xdr:col>7</xdr:col>
      <xdr:colOff>600075</xdr:colOff>
      <xdr:row>54</xdr:row>
      <xdr:rowOff>152400</xdr:rowOff>
    </xdr:to>
    <xdr:graphicFrame macro="">
      <xdr:nvGraphicFramePr>
        <xdr:cNvPr id="35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94" customWidth="1"/>
    <col min="2" max="2" width="59.85546875" style="194" customWidth="1"/>
    <col min="3" max="9" width="11.42578125" style="194" customWidth="1"/>
    <col min="10" max="10" width="13.28515625" style="194" hidden="1" customWidth="1"/>
    <col min="11" max="257" width="0" style="194" hidden="1" customWidth="1"/>
    <col min="258" max="258" width="1.42578125" style="194" hidden="1"/>
    <col min="259" max="259" width="4.28515625" style="194" hidden="1"/>
    <col min="260" max="260" width="59.85546875" style="194" hidden="1"/>
    <col min="261" max="265" width="11.42578125" style="194" hidden="1"/>
    <col min="266" max="266" width="6.28515625" style="194" hidden="1"/>
    <col min="267" max="514" width="1.42578125" style="194" hidden="1"/>
    <col min="515" max="515" width="4.28515625" style="194" hidden="1"/>
    <col min="516" max="516" width="59.85546875" style="194" hidden="1"/>
    <col min="517" max="521" width="11.42578125" style="194" hidden="1"/>
    <col min="522" max="522" width="6.28515625" style="194" hidden="1"/>
    <col min="523" max="770" width="1.42578125" style="194" hidden="1"/>
    <col min="771" max="771" width="4.28515625" style="194" hidden="1"/>
    <col min="772" max="772" width="59.85546875" style="194" hidden="1"/>
    <col min="773" max="777" width="11.42578125" style="194" hidden="1"/>
    <col min="778" max="778" width="6.28515625" style="194" hidden="1"/>
    <col min="779" max="1026" width="1.42578125" style="194" hidden="1"/>
    <col min="1027" max="1027" width="4.28515625" style="194" hidden="1"/>
    <col min="1028" max="1028" width="59.85546875" style="194" hidden="1"/>
    <col min="1029" max="1033" width="11.42578125" style="194" hidden="1"/>
    <col min="1034" max="1034" width="6.28515625" style="194" hidden="1"/>
    <col min="1035" max="1282" width="1.42578125" style="194" hidden="1"/>
    <col min="1283" max="1283" width="4.28515625" style="194" hidden="1"/>
    <col min="1284" max="1284" width="59.85546875" style="194" hidden="1"/>
    <col min="1285" max="1289" width="11.42578125" style="194" hidden="1"/>
    <col min="1290" max="1290" width="6.28515625" style="194" hidden="1"/>
    <col min="1291" max="1538" width="1.42578125" style="194" hidden="1"/>
    <col min="1539" max="1539" width="4.28515625" style="194" hidden="1"/>
    <col min="1540" max="1540" width="59.85546875" style="194" hidden="1"/>
    <col min="1541" max="1545" width="11.42578125" style="194" hidden="1"/>
    <col min="1546" max="1546" width="6.28515625" style="194" hidden="1"/>
    <col min="1547" max="1794" width="1.42578125" style="194" hidden="1"/>
    <col min="1795" max="1795" width="4.28515625" style="194" hidden="1"/>
    <col min="1796" max="1796" width="59.85546875" style="194" hidden="1"/>
    <col min="1797" max="1801" width="11.42578125" style="194" hidden="1"/>
    <col min="1802" max="1802" width="6.28515625" style="194" hidden="1"/>
    <col min="1803" max="2050" width="1.42578125" style="194" hidden="1"/>
    <col min="2051" max="2051" width="4.28515625" style="194" hidden="1"/>
    <col min="2052" max="2052" width="59.85546875" style="194" hidden="1"/>
    <col min="2053" max="2057" width="11.42578125" style="194" hidden="1"/>
    <col min="2058" max="2058" width="6.28515625" style="194" hidden="1"/>
    <col min="2059" max="2306" width="1.42578125" style="194" hidden="1"/>
    <col min="2307" max="2307" width="4.28515625" style="194" hidden="1"/>
    <col min="2308" max="2308" width="59.85546875" style="194" hidden="1"/>
    <col min="2309" max="2313" width="11.42578125" style="194" hidden="1"/>
    <col min="2314" max="2314" width="6.28515625" style="194" hidden="1"/>
    <col min="2315" max="2562" width="1.42578125" style="194" hidden="1"/>
    <col min="2563" max="2563" width="4.28515625" style="194" hidden="1"/>
    <col min="2564" max="2564" width="59.85546875" style="194" hidden="1"/>
    <col min="2565" max="2569" width="11.42578125" style="194" hidden="1"/>
    <col min="2570" max="2570" width="6.28515625" style="194" hidden="1"/>
    <col min="2571" max="2818" width="1.42578125" style="194" hidden="1"/>
    <col min="2819" max="2819" width="4.28515625" style="194" hidden="1"/>
    <col min="2820" max="2820" width="59.85546875" style="194" hidden="1"/>
    <col min="2821" max="2825" width="11.42578125" style="194" hidden="1"/>
    <col min="2826" max="2826" width="6.28515625" style="194" hidden="1"/>
    <col min="2827" max="3074" width="1.42578125" style="194" hidden="1"/>
    <col min="3075" max="3075" width="4.28515625" style="194" hidden="1"/>
    <col min="3076" max="3076" width="59.85546875" style="194" hidden="1"/>
    <col min="3077" max="3081" width="11.42578125" style="194" hidden="1"/>
    <col min="3082" max="3082" width="6.28515625" style="194" hidden="1"/>
    <col min="3083" max="3330" width="1.42578125" style="194" hidden="1"/>
    <col min="3331" max="3331" width="4.28515625" style="194" hidden="1"/>
    <col min="3332" max="3332" width="59.85546875" style="194" hidden="1"/>
    <col min="3333" max="3337" width="11.42578125" style="194" hidden="1"/>
    <col min="3338" max="3338" width="6.28515625" style="194" hidden="1"/>
    <col min="3339" max="3586" width="1.42578125" style="194" hidden="1"/>
    <col min="3587" max="3587" width="4.28515625" style="194" hidden="1"/>
    <col min="3588" max="3588" width="59.85546875" style="194" hidden="1"/>
    <col min="3589" max="3593" width="11.42578125" style="194" hidden="1"/>
    <col min="3594" max="3594" width="6.28515625" style="194" hidden="1"/>
    <col min="3595" max="3842" width="1.42578125" style="194" hidden="1"/>
    <col min="3843" max="3843" width="4.28515625" style="194" hidden="1"/>
    <col min="3844" max="3844" width="59.85546875" style="194" hidden="1"/>
    <col min="3845" max="3849" width="11.42578125" style="194" hidden="1"/>
    <col min="3850" max="3850" width="6.28515625" style="194" hidden="1"/>
    <col min="3851" max="4098" width="1.42578125" style="194" hidden="1"/>
    <col min="4099" max="4099" width="4.28515625" style="194" hidden="1"/>
    <col min="4100" max="4100" width="59.85546875" style="194" hidden="1"/>
    <col min="4101" max="4105" width="11.42578125" style="194" hidden="1"/>
    <col min="4106" max="4106" width="6.28515625" style="194" hidden="1"/>
    <col min="4107" max="4354" width="1.42578125" style="194" hidden="1"/>
    <col min="4355" max="4355" width="4.28515625" style="194" hidden="1"/>
    <col min="4356" max="4356" width="59.85546875" style="194" hidden="1"/>
    <col min="4357" max="4361" width="11.42578125" style="194" hidden="1"/>
    <col min="4362" max="4362" width="6.28515625" style="194" hidden="1"/>
    <col min="4363" max="4610" width="1.42578125" style="194" hidden="1"/>
    <col min="4611" max="4611" width="4.28515625" style="194" hidden="1"/>
    <col min="4612" max="4612" width="59.85546875" style="194" hidden="1"/>
    <col min="4613" max="4617" width="11.42578125" style="194" hidden="1"/>
    <col min="4618" max="4618" width="6.28515625" style="194" hidden="1"/>
    <col min="4619" max="4866" width="1.42578125" style="194" hidden="1"/>
    <col min="4867" max="4867" width="4.28515625" style="194" hidden="1"/>
    <col min="4868" max="4868" width="59.85546875" style="194" hidden="1"/>
    <col min="4869" max="4873" width="11.42578125" style="194" hidden="1"/>
    <col min="4874" max="4874" width="6.28515625" style="194" hidden="1"/>
    <col min="4875" max="5122" width="1.42578125" style="194" hidden="1"/>
    <col min="5123" max="5123" width="4.28515625" style="194" hidden="1"/>
    <col min="5124" max="5124" width="59.85546875" style="194" hidden="1"/>
    <col min="5125" max="5129" width="11.42578125" style="194" hidden="1"/>
    <col min="5130" max="5130" width="6.28515625" style="194" hidden="1"/>
    <col min="5131" max="5378" width="1.42578125" style="194" hidden="1"/>
    <col min="5379" max="5379" width="4.28515625" style="194" hidden="1"/>
    <col min="5380" max="5380" width="59.85546875" style="194" hidden="1"/>
    <col min="5381" max="5385" width="11.42578125" style="194" hidden="1"/>
    <col min="5386" max="5386" width="6.28515625" style="194" hidden="1"/>
    <col min="5387" max="5634" width="1.42578125" style="194" hidden="1"/>
    <col min="5635" max="5635" width="4.28515625" style="194" hidden="1"/>
    <col min="5636" max="5636" width="59.85546875" style="194" hidden="1"/>
    <col min="5637" max="5641" width="11.42578125" style="194" hidden="1"/>
    <col min="5642" max="5642" width="6.28515625" style="194" hidden="1"/>
    <col min="5643" max="5890" width="1.42578125" style="194" hidden="1"/>
    <col min="5891" max="5891" width="4.28515625" style="194" hidden="1"/>
    <col min="5892" max="5892" width="59.85546875" style="194" hidden="1"/>
    <col min="5893" max="5897" width="11.42578125" style="194" hidden="1"/>
    <col min="5898" max="5898" width="6.28515625" style="194" hidden="1"/>
    <col min="5899" max="6146" width="1.42578125" style="194" hidden="1"/>
    <col min="6147" max="6147" width="4.28515625" style="194" hidden="1"/>
    <col min="6148" max="6148" width="59.85546875" style="194" hidden="1"/>
    <col min="6149" max="6153" width="11.42578125" style="194" hidden="1"/>
    <col min="6154" max="6154" width="6.28515625" style="194" hidden="1"/>
    <col min="6155" max="6402" width="1.42578125" style="194" hidden="1"/>
    <col min="6403" max="6403" width="4.28515625" style="194" hidden="1"/>
    <col min="6404" max="6404" width="59.85546875" style="194" hidden="1"/>
    <col min="6405" max="6409" width="11.42578125" style="194" hidden="1"/>
    <col min="6410" max="6410" width="6.28515625" style="194" hidden="1"/>
    <col min="6411" max="6658" width="1.42578125" style="194" hidden="1"/>
    <col min="6659" max="6659" width="4.28515625" style="194" hidden="1"/>
    <col min="6660" max="6660" width="59.85546875" style="194" hidden="1"/>
    <col min="6661" max="6665" width="11.42578125" style="194" hidden="1"/>
    <col min="6666" max="6666" width="6.28515625" style="194" hidden="1"/>
    <col min="6667" max="6914" width="1.42578125" style="194" hidden="1"/>
    <col min="6915" max="6915" width="4.28515625" style="194" hidden="1"/>
    <col min="6916" max="6916" width="59.85546875" style="194" hidden="1"/>
    <col min="6917" max="6921" width="11.42578125" style="194" hidden="1"/>
    <col min="6922" max="6922" width="6.28515625" style="194" hidden="1"/>
    <col min="6923" max="7170" width="1.42578125" style="194" hidden="1"/>
    <col min="7171" max="7171" width="4.28515625" style="194" hidden="1"/>
    <col min="7172" max="7172" width="59.85546875" style="194" hidden="1"/>
    <col min="7173" max="7177" width="11.42578125" style="194" hidden="1"/>
    <col min="7178" max="7178" width="6.28515625" style="194" hidden="1"/>
    <col min="7179" max="7426" width="1.42578125" style="194" hidden="1"/>
    <col min="7427" max="7427" width="4.28515625" style="194" hidden="1"/>
    <col min="7428" max="7428" width="59.85546875" style="194" hidden="1"/>
    <col min="7429" max="7433" width="11.42578125" style="194" hidden="1"/>
    <col min="7434" max="7434" width="6.28515625" style="194" hidden="1"/>
    <col min="7435" max="7682" width="1.42578125" style="194" hidden="1"/>
    <col min="7683" max="7683" width="4.28515625" style="194" hidden="1"/>
    <col min="7684" max="7684" width="59.85546875" style="194" hidden="1"/>
    <col min="7685" max="7689" width="11.42578125" style="194" hidden="1"/>
    <col min="7690" max="7690" width="6.28515625" style="194" hidden="1"/>
    <col min="7691" max="7938" width="1.42578125" style="194" hidden="1"/>
    <col min="7939" max="7939" width="4.28515625" style="194" hidden="1"/>
    <col min="7940" max="7940" width="59.85546875" style="194" hidden="1"/>
    <col min="7941" max="7945" width="11.42578125" style="194" hidden="1"/>
    <col min="7946" max="7946" width="6.28515625" style="194" hidden="1"/>
    <col min="7947" max="8194" width="1.42578125" style="194" hidden="1"/>
    <col min="8195" max="8195" width="4.28515625" style="194" hidden="1"/>
    <col min="8196" max="8196" width="59.85546875" style="194" hidden="1"/>
    <col min="8197" max="8201" width="11.42578125" style="194" hidden="1"/>
    <col min="8202" max="8202" width="6.28515625" style="194" hidden="1"/>
    <col min="8203" max="8450" width="1.42578125" style="194" hidden="1"/>
    <col min="8451" max="8451" width="4.28515625" style="194" hidden="1"/>
    <col min="8452" max="8452" width="59.85546875" style="194" hidden="1"/>
    <col min="8453" max="8457" width="11.42578125" style="194" hidden="1"/>
    <col min="8458" max="8458" width="6.28515625" style="194" hidden="1"/>
    <col min="8459" max="8706" width="1.42578125" style="194" hidden="1"/>
    <col min="8707" max="8707" width="4.28515625" style="194" hidden="1"/>
    <col min="8708" max="8708" width="59.85546875" style="194" hidden="1"/>
    <col min="8709" max="8713" width="11.42578125" style="194" hidden="1"/>
    <col min="8714" max="8714" width="6.28515625" style="194" hidden="1"/>
    <col min="8715" max="8962" width="1.42578125" style="194" hidden="1"/>
    <col min="8963" max="8963" width="4.28515625" style="194" hidden="1"/>
    <col min="8964" max="8964" width="59.85546875" style="194" hidden="1"/>
    <col min="8965" max="8969" width="11.42578125" style="194" hidden="1"/>
    <col min="8970" max="8970" width="6.28515625" style="194" hidden="1"/>
    <col min="8971" max="9218" width="1.42578125" style="194" hidden="1"/>
    <col min="9219" max="9219" width="4.28515625" style="194" hidden="1"/>
    <col min="9220" max="9220" width="59.85546875" style="194" hidden="1"/>
    <col min="9221" max="9225" width="11.42578125" style="194" hidden="1"/>
    <col min="9226" max="9226" width="6.28515625" style="194" hidden="1"/>
    <col min="9227" max="9474" width="1.42578125" style="194" hidden="1"/>
    <col min="9475" max="9475" width="4.28515625" style="194" hidden="1"/>
    <col min="9476" max="9476" width="59.85546875" style="194" hidden="1"/>
    <col min="9477" max="9481" width="11.42578125" style="194" hidden="1"/>
    <col min="9482" max="9482" width="6.28515625" style="194" hidden="1"/>
    <col min="9483" max="9730" width="1.42578125" style="194" hidden="1"/>
    <col min="9731" max="9731" width="4.28515625" style="194" hidden="1"/>
    <col min="9732" max="9732" width="59.85546875" style="194" hidden="1"/>
    <col min="9733" max="9737" width="11.42578125" style="194" hidden="1"/>
    <col min="9738" max="9738" width="6.28515625" style="194" hidden="1"/>
    <col min="9739" max="9986" width="1.42578125" style="194" hidden="1"/>
    <col min="9987" max="9987" width="4.28515625" style="194" hidden="1"/>
    <col min="9988" max="9988" width="59.85546875" style="194" hidden="1"/>
    <col min="9989" max="9993" width="11.42578125" style="194" hidden="1"/>
    <col min="9994" max="9994" width="6.28515625" style="194" hidden="1"/>
    <col min="9995" max="10242" width="1.42578125" style="194" hidden="1"/>
    <col min="10243" max="10243" width="4.28515625" style="194" hidden="1"/>
    <col min="10244" max="10244" width="59.85546875" style="194" hidden="1"/>
    <col min="10245" max="10249" width="11.42578125" style="194" hidden="1"/>
    <col min="10250" max="10250" width="6.28515625" style="194" hidden="1"/>
    <col min="10251" max="10498" width="1.42578125" style="194" hidden="1"/>
    <col min="10499" max="10499" width="4.28515625" style="194" hidden="1"/>
    <col min="10500" max="10500" width="59.85546875" style="194" hidden="1"/>
    <col min="10501" max="10505" width="11.42578125" style="194" hidden="1"/>
    <col min="10506" max="10506" width="6.28515625" style="194" hidden="1"/>
    <col min="10507" max="10754" width="1.42578125" style="194" hidden="1"/>
    <col min="10755" max="10755" width="4.28515625" style="194" hidden="1"/>
    <col min="10756" max="10756" width="59.85546875" style="194" hidden="1"/>
    <col min="10757" max="10761" width="11.42578125" style="194" hidden="1"/>
    <col min="10762" max="10762" width="6.28515625" style="194" hidden="1"/>
    <col min="10763" max="11010" width="1.42578125" style="194" hidden="1"/>
    <col min="11011" max="11011" width="4.28515625" style="194" hidden="1"/>
    <col min="11012" max="11012" width="59.85546875" style="194" hidden="1"/>
    <col min="11013" max="11017" width="11.42578125" style="194" hidden="1"/>
    <col min="11018" max="11018" width="6.28515625" style="194" hidden="1"/>
    <col min="11019" max="11266" width="1.42578125" style="194" hidden="1"/>
    <col min="11267" max="11267" width="4.28515625" style="194" hidden="1"/>
    <col min="11268" max="11268" width="59.85546875" style="194" hidden="1"/>
    <col min="11269" max="11273" width="11.42578125" style="194" hidden="1"/>
    <col min="11274" max="11274" width="6.28515625" style="194" hidden="1"/>
    <col min="11275" max="11522" width="1.42578125" style="194" hidden="1"/>
    <col min="11523" max="11523" width="4.28515625" style="194" hidden="1"/>
    <col min="11524" max="11524" width="59.85546875" style="194" hidden="1"/>
    <col min="11525" max="11529" width="11.42578125" style="194" hidden="1"/>
    <col min="11530" max="11530" width="6.28515625" style="194" hidden="1"/>
    <col min="11531" max="11778" width="1.42578125" style="194" hidden="1"/>
    <col min="11779" max="11779" width="4.28515625" style="194" hidden="1"/>
    <col min="11780" max="11780" width="59.85546875" style="194" hidden="1"/>
    <col min="11781" max="11785" width="11.42578125" style="194" hidden="1"/>
    <col min="11786" max="11786" width="6.28515625" style="194" hidden="1"/>
    <col min="11787" max="12034" width="1.42578125" style="194" hidden="1"/>
    <col min="12035" max="12035" width="4.28515625" style="194" hidden="1"/>
    <col min="12036" max="12036" width="59.85546875" style="194" hidden="1"/>
    <col min="12037" max="12041" width="11.42578125" style="194" hidden="1"/>
    <col min="12042" max="12042" width="6.28515625" style="194" hidden="1"/>
    <col min="12043" max="12290" width="1.42578125" style="194" hidden="1"/>
    <col min="12291" max="12291" width="4.28515625" style="194" hidden="1"/>
    <col min="12292" max="12292" width="59.85546875" style="194" hidden="1"/>
    <col min="12293" max="12297" width="11.42578125" style="194" hidden="1"/>
    <col min="12298" max="12298" width="6.28515625" style="194" hidden="1"/>
    <col min="12299" max="12546" width="1.42578125" style="194" hidden="1"/>
    <col min="12547" max="12547" width="4.28515625" style="194" hidden="1"/>
    <col min="12548" max="12548" width="59.85546875" style="194" hidden="1"/>
    <col min="12549" max="12553" width="11.42578125" style="194" hidden="1"/>
    <col min="12554" max="12554" width="6.28515625" style="194" hidden="1"/>
    <col min="12555" max="12802" width="1.42578125" style="194" hidden="1"/>
    <col min="12803" max="12803" width="4.28515625" style="194" hidden="1"/>
    <col min="12804" max="12804" width="59.85546875" style="194" hidden="1"/>
    <col min="12805" max="12809" width="11.42578125" style="194" hidden="1"/>
    <col min="12810" max="12810" width="6.28515625" style="194" hidden="1"/>
    <col min="12811" max="13058" width="1.42578125" style="194" hidden="1"/>
    <col min="13059" max="13059" width="4.28515625" style="194" hidden="1"/>
    <col min="13060" max="13060" width="59.85546875" style="194" hidden="1"/>
    <col min="13061" max="13065" width="11.42578125" style="194" hidden="1"/>
    <col min="13066" max="13066" width="6.28515625" style="194" hidden="1"/>
    <col min="13067" max="13314" width="1.42578125" style="194" hidden="1"/>
    <col min="13315" max="13315" width="4.28515625" style="194" hidden="1"/>
    <col min="13316" max="13316" width="59.85546875" style="194" hidden="1"/>
    <col min="13317" max="13321" width="11.42578125" style="194" hidden="1"/>
    <col min="13322" max="13322" width="6.28515625" style="194" hidden="1"/>
    <col min="13323" max="13570" width="1.42578125" style="194" hidden="1"/>
    <col min="13571" max="13571" width="4.28515625" style="194" hidden="1"/>
    <col min="13572" max="13572" width="59.85546875" style="194" hidden="1"/>
    <col min="13573" max="13577" width="11.42578125" style="194" hidden="1"/>
    <col min="13578" max="13578" width="6.28515625" style="194" hidden="1"/>
    <col min="13579" max="13826" width="1.42578125" style="194" hidden="1"/>
    <col min="13827" max="13827" width="4.28515625" style="194" hidden="1"/>
    <col min="13828" max="13828" width="59.85546875" style="194" hidden="1"/>
    <col min="13829" max="13833" width="11.42578125" style="194" hidden="1"/>
    <col min="13834" max="13834" width="6.28515625" style="194" hidden="1"/>
    <col min="13835" max="14082" width="1.42578125" style="194" hidden="1"/>
    <col min="14083" max="14083" width="4.28515625" style="194" hidden="1"/>
    <col min="14084" max="14084" width="59.85546875" style="194" hidden="1"/>
    <col min="14085" max="14089" width="11.42578125" style="194" hidden="1"/>
    <col min="14090" max="14090" width="6.28515625" style="194" hidden="1"/>
    <col min="14091" max="14338" width="1.42578125" style="194" hidden="1"/>
    <col min="14339" max="14339" width="4.28515625" style="194" hidden="1"/>
    <col min="14340" max="14340" width="59.85546875" style="194" hidden="1"/>
    <col min="14341" max="14345" width="11.42578125" style="194" hidden="1"/>
    <col min="14346" max="14346" width="6.28515625" style="194" hidden="1"/>
    <col min="14347" max="14594" width="1.42578125" style="194" hidden="1"/>
    <col min="14595" max="14595" width="4.28515625" style="194" hidden="1"/>
    <col min="14596" max="14596" width="59.85546875" style="194" hidden="1"/>
    <col min="14597" max="14601" width="11.42578125" style="194" hidden="1"/>
    <col min="14602" max="14602" width="6.28515625" style="194" hidden="1"/>
    <col min="14603" max="14850" width="1.42578125" style="194" hidden="1"/>
    <col min="14851" max="14851" width="4.28515625" style="194" hidden="1"/>
    <col min="14852" max="14852" width="59.85546875" style="194" hidden="1"/>
    <col min="14853" max="14857" width="11.42578125" style="194" hidden="1"/>
    <col min="14858" max="14858" width="6.28515625" style="194" hidden="1"/>
    <col min="14859" max="15106" width="1.42578125" style="194" hidden="1"/>
    <col min="15107" max="15107" width="4.28515625" style="194" hidden="1"/>
    <col min="15108" max="15108" width="59.85546875" style="194" hidden="1"/>
    <col min="15109" max="15113" width="11.42578125" style="194" hidden="1"/>
    <col min="15114" max="15114" width="6.28515625" style="194" hidden="1"/>
    <col min="15115" max="15362" width="1.42578125" style="194" hidden="1"/>
    <col min="15363" max="15363" width="4.28515625" style="194" hidden="1"/>
    <col min="15364" max="15364" width="59.85546875" style="194" hidden="1"/>
    <col min="15365" max="15369" width="11.42578125" style="194" hidden="1"/>
    <col min="15370" max="15370" width="6.28515625" style="194" hidden="1"/>
    <col min="15371" max="15618" width="1.42578125" style="194" hidden="1"/>
    <col min="15619" max="15619" width="4.28515625" style="194" hidden="1"/>
    <col min="15620" max="15620" width="59.85546875" style="194" hidden="1"/>
    <col min="15621" max="15625" width="11.42578125" style="194" hidden="1"/>
    <col min="15626" max="15626" width="6.28515625" style="194" hidden="1"/>
    <col min="15627" max="15874" width="1.42578125" style="194" hidden="1"/>
    <col min="15875" max="15875" width="4.28515625" style="194" hidden="1"/>
    <col min="15876" max="15876" width="59.85546875" style="194" hidden="1"/>
    <col min="15877" max="15881" width="11.42578125" style="194" hidden="1"/>
    <col min="15882" max="15882" width="6.28515625" style="194" hidden="1"/>
    <col min="15883" max="16130" width="1.42578125" style="194" hidden="1"/>
    <col min="16131" max="16131" width="4.28515625" style="194" hidden="1"/>
    <col min="16132" max="16132" width="59.85546875" style="194" hidden="1"/>
    <col min="16133" max="16137" width="11.42578125" style="194" hidden="1"/>
    <col min="16138" max="16138" width="6.28515625" style="194" hidden="1"/>
    <col min="16139" max="16384" width="1.42578125" style="194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95" t="s">
        <v>277</v>
      </c>
      <c r="C8" s="196"/>
      <c r="D8" s="196"/>
      <c r="E8" s="196"/>
      <c r="F8" s="196"/>
      <c r="G8" s="196"/>
      <c r="H8" s="196"/>
      <c r="I8" s="196"/>
      <c r="J8" s="196"/>
    </row>
    <row r="9" spans="2:10" ht="18" customHeight="1"/>
    <row r="10" spans="2:10" ht="18" customHeight="1">
      <c r="B10" s="197" t="s">
        <v>278</v>
      </c>
    </row>
    <row r="11" spans="2:10" ht="18" customHeight="1">
      <c r="B11" s="197" t="s">
        <v>419</v>
      </c>
    </row>
    <row r="12" spans="2:10" ht="18" customHeight="1">
      <c r="B12" s="197" t="s">
        <v>420</v>
      </c>
    </row>
    <row r="13" spans="2:10" ht="18" customHeight="1">
      <c r="B13" s="197" t="s">
        <v>421</v>
      </c>
    </row>
    <row r="14" spans="2:10" ht="18" customHeight="1">
      <c r="B14" s="197"/>
    </row>
    <row r="15" spans="2:10" ht="18" customHeight="1">
      <c r="B15" s="197"/>
    </row>
    <row r="16" spans="2:10" ht="18" customHeight="1">
      <c r="B16" s="197"/>
    </row>
    <row r="17" spans="2:2" ht="18" customHeight="1">
      <c r="B17" s="197"/>
    </row>
    <row r="18" spans="2:2" ht="18" customHeight="1">
      <c r="B18" s="197"/>
    </row>
    <row r="19" spans="2:2" ht="18" customHeight="1">
      <c r="B19" s="197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83"/>
  <sheetViews>
    <sheetView zoomScaleNormal="100" workbookViewId="0">
      <selection activeCell="A3" sqref="A3"/>
    </sheetView>
  </sheetViews>
  <sheetFormatPr baseColWidth="10" defaultRowHeight="12.75"/>
  <cols>
    <col min="1" max="1" width="36.85546875" style="3" customWidth="1"/>
    <col min="2" max="6" width="10.5703125" style="3" customWidth="1"/>
    <col min="7" max="7" width="11.42578125" style="3"/>
    <col min="8" max="8" width="15.140625" style="3" customWidth="1"/>
    <col min="9" max="9" width="16.140625" style="3" customWidth="1"/>
    <col min="10" max="16384" width="11.42578125" style="3"/>
  </cols>
  <sheetData>
    <row r="1" spans="1:9" s="204" customFormat="1" ht="13.5" thickBot="1">
      <c r="A1" s="1" t="s">
        <v>110</v>
      </c>
      <c r="B1" s="1"/>
      <c r="C1" s="2"/>
      <c r="D1" s="2"/>
      <c r="E1" s="2"/>
      <c r="F1" s="2"/>
    </row>
    <row r="2" spans="1:9" s="204" customFormat="1" ht="14.25">
      <c r="I2" s="198" t="s">
        <v>279</v>
      </c>
    </row>
    <row r="3" spans="1:9" s="8" customFormat="1" ht="14.1" customHeight="1">
      <c r="A3" s="38" t="s">
        <v>329</v>
      </c>
      <c r="B3" s="38"/>
      <c r="C3" s="3"/>
      <c r="D3" s="3"/>
      <c r="E3" s="3"/>
      <c r="F3" s="3"/>
      <c r="H3" s="117"/>
    </row>
    <row r="4" spans="1:9" ht="14.1" customHeight="1">
      <c r="A4" s="54"/>
      <c r="B4" s="54"/>
      <c r="C4" s="55"/>
      <c r="D4" s="55"/>
      <c r="E4" s="55"/>
      <c r="F4" s="55"/>
      <c r="H4" s="117"/>
    </row>
    <row r="5" spans="1:9" ht="15.95" customHeight="1">
      <c r="A5" s="65"/>
      <c r="B5" s="10">
        <v>2012</v>
      </c>
      <c r="C5" s="10">
        <v>2013</v>
      </c>
      <c r="D5" s="10">
        <v>2014</v>
      </c>
      <c r="E5" s="10">
        <v>2015</v>
      </c>
      <c r="F5" s="10">
        <v>2016</v>
      </c>
      <c r="G5" s="164"/>
      <c r="H5" s="305"/>
    </row>
    <row r="6" spans="1:9" ht="14.1" customHeight="1">
      <c r="A6" s="12"/>
      <c r="B6" s="60"/>
      <c r="C6" s="60"/>
      <c r="D6" s="60"/>
      <c r="E6" s="60"/>
      <c r="F6" s="60"/>
      <c r="G6" s="221"/>
      <c r="H6" s="305"/>
    </row>
    <row r="7" spans="1:9" ht="14.1" customHeight="1">
      <c r="A7" s="43" t="s">
        <v>20</v>
      </c>
      <c r="B7" s="51">
        <v>4706</v>
      </c>
      <c r="C7" s="51">
        <v>4713</v>
      </c>
      <c r="D7" s="51">
        <v>4644</v>
      </c>
      <c r="E7" s="51">
        <v>4706</v>
      </c>
      <c r="F7" s="51">
        <v>4790</v>
      </c>
      <c r="G7" s="242"/>
      <c r="H7" s="305"/>
      <c r="I7" s="53"/>
    </row>
    <row r="8" spans="1:9" ht="14.1" customHeight="1">
      <c r="A8" s="43" t="s">
        <v>22</v>
      </c>
      <c r="B8" s="51">
        <v>1609</v>
      </c>
      <c r="C8" s="51">
        <v>1615</v>
      </c>
      <c r="D8" s="51">
        <v>1555</v>
      </c>
      <c r="E8" s="51">
        <v>1644</v>
      </c>
      <c r="F8" s="51">
        <v>1644</v>
      </c>
      <c r="G8" s="242"/>
      <c r="H8" s="305"/>
      <c r="I8" s="53"/>
    </row>
    <row r="9" spans="1:9" ht="14.1" customHeight="1">
      <c r="A9" s="43" t="s">
        <v>23</v>
      </c>
      <c r="B9" s="51">
        <v>2363</v>
      </c>
      <c r="C9" s="51">
        <v>2387</v>
      </c>
      <c r="D9" s="51">
        <v>2412</v>
      </c>
      <c r="E9" s="51">
        <v>2503</v>
      </c>
      <c r="F9" s="51">
        <v>2527</v>
      </c>
      <c r="G9" s="242"/>
      <c r="H9" s="305"/>
      <c r="I9" s="53"/>
    </row>
    <row r="10" spans="1:9" ht="14.1" customHeight="1">
      <c r="A10" s="43" t="s">
        <v>24</v>
      </c>
      <c r="B10" s="51">
        <v>409</v>
      </c>
      <c r="C10" s="51">
        <v>350</v>
      </c>
      <c r="D10" s="51">
        <v>328</v>
      </c>
      <c r="E10" s="51">
        <v>210</v>
      </c>
      <c r="F10" s="51">
        <v>223</v>
      </c>
      <c r="G10" s="242"/>
      <c r="H10" s="305"/>
      <c r="I10" s="53"/>
    </row>
    <row r="11" spans="1:9" ht="14.1" customHeight="1">
      <c r="A11" s="43" t="s">
        <v>25</v>
      </c>
      <c r="B11" s="51">
        <v>325</v>
      </c>
      <c r="C11" s="51">
        <v>361</v>
      </c>
      <c r="D11" s="51">
        <v>349</v>
      </c>
      <c r="E11" s="51">
        <v>349</v>
      </c>
      <c r="F11" s="51">
        <v>396</v>
      </c>
      <c r="G11" s="242"/>
      <c r="H11" s="305"/>
      <c r="I11" s="53"/>
    </row>
    <row r="12" spans="1:9" ht="14.1" customHeight="1">
      <c r="A12" s="43" t="s">
        <v>21</v>
      </c>
      <c r="B12" s="51">
        <v>1007</v>
      </c>
      <c r="C12" s="51">
        <v>981</v>
      </c>
      <c r="D12" s="51">
        <v>953</v>
      </c>
      <c r="E12" s="51">
        <v>954</v>
      </c>
      <c r="F12" s="51">
        <v>908</v>
      </c>
      <c r="G12" s="242"/>
      <c r="H12" s="305"/>
      <c r="I12" s="53"/>
    </row>
    <row r="13" spans="1:9" ht="14.1" customHeight="1">
      <c r="A13" s="43" t="s">
        <v>26</v>
      </c>
      <c r="B13" s="51">
        <v>557</v>
      </c>
      <c r="C13" s="51">
        <v>531</v>
      </c>
      <c r="D13" s="51">
        <v>519</v>
      </c>
      <c r="E13" s="51">
        <v>535</v>
      </c>
      <c r="F13" s="51">
        <v>519</v>
      </c>
      <c r="G13" s="242"/>
      <c r="H13" s="305"/>
      <c r="I13" s="53"/>
    </row>
    <row r="14" spans="1:9" ht="14.1" customHeight="1">
      <c r="A14" s="43" t="s">
        <v>27</v>
      </c>
      <c r="B14" s="51">
        <v>450</v>
      </c>
      <c r="C14" s="51">
        <v>450</v>
      </c>
      <c r="D14" s="51">
        <v>434</v>
      </c>
      <c r="E14" s="51">
        <v>419</v>
      </c>
      <c r="F14" s="51">
        <v>389</v>
      </c>
      <c r="G14" s="242"/>
      <c r="H14" s="305"/>
      <c r="I14" s="53"/>
    </row>
    <row r="15" spans="1:9" ht="14.1" customHeight="1">
      <c r="A15" s="43" t="s">
        <v>3</v>
      </c>
      <c r="B15" s="51">
        <v>699</v>
      </c>
      <c r="C15" s="51">
        <v>682</v>
      </c>
      <c r="D15" s="51">
        <v>646</v>
      </c>
      <c r="E15" s="51">
        <v>653</v>
      </c>
      <c r="F15" s="51">
        <v>706</v>
      </c>
      <c r="G15" s="242"/>
      <c r="H15" s="305"/>
      <c r="I15" s="53"/>
    </row>
    <row r="16" spans="1:9" ht="14.1" customHeight="1">
      <c r="A16" s="43" t="s">
        <v>8</v>
      </c>
      <c r="B16" s="51">
        <v>1146</v>
      </c>
      <c r="C16" s="51">
        <v>1181</v>
      </c>
      <c r="D16" s="51">
        <v>1185</v>
      </c>
      <c r="E16" s="51">
        <v>1190</v>
      </c>
      <c r="F16" s="51">
        <v>1172</v>
      </c>
      <c r="G16" s="242"/>
      <c r="H16" s="305"/>
      <c r="I16" s="53"/>
    </row>
    <row r="17" spans="1:10" ht="14.1" customHeight="1">
      <c r="A17" s="43" t="s">
        <v>9</v>
      </c>
      <c r="B17" s="51">
        <v>885</v>
      </c>
      <c r="C17" s="51">
        <v>1051</v>
      </c>
      <c r="D17" s="51">
        <v>1254</v>
      </c>
      <c r="E17" s="51">
        <v>1319</v>
      </c>
      <c r="F17" s="51">
        <v>1484</v>
      </c>
      <c r="G17" s="242"/>
      <c r="H17" s="305"/>
      <c r="I17" s="53"/>
    </row>
    <row r="18" spans="1:10" ht="14.1" customHeight="1">
      <c r="A18" s="43" t="s">
        <v>1</v>
      </c>
      <c r="B18" s="51">
        <v>380</v>
      </c>
      <c r="C18" s="51">
        <v>477</v>
      </c>
      <c r="D18" s="51">
        <v>504</v>
      </c>
      <c r="E18" s="51">
        <v>548</v>
      </c>
      <c r="F18" s="51">
        <v>548</v>
      </c>
      <c r="G18" s="242"/>
      <c r="H18" s="305"/>
      <c r="I18" s="53"/>
    </row>
    <row r="19" spans="1:10" ht="14.1" customHeight="1">
      <c r="A19" s="43" t="s">
        <v>10</v>
      </c>
      <c r="B19" s="51">
        <v>6252</v>
      </c>
      <c r="C19" s="51">
        <v>6252</v>
      </c>
      <c r="D19" s="51">
        <v>6640</v>
      </c>
      <c r="E19" s="51">
        <v>6676</v>
      </c>
      <c r="F19" s="51">
        <v>7980</v>
      </c>
      <c r="G19" s="242"/>
      <c r="H19" s="305"/>
      <c r="I19" s="53"/>
    </row>
    <row r="20" spans="1:10" ht="14.1" customHeight="1">
      <c r="A20" s="43" t="s">
        <v>11</v>
      </c>
      <c r="B20" s="51">
        <v>32859</v>
      </c>
      <c r="C20" s="51">
        <v>33467</v>
      </c>
      <c r="D20" s="51">
        <v>33458</v>
      </c>
      <c r="E20" s="51">
        <v>33885</v>
      </c>
      <c r="F20" s="51">
        <v>34118</v>
      </c>
      <c r="G20" s="242"/>
      <c r="H20" s="305"/>
      <c r="I20" s="53"/>
    </row>
    <row r="21" spans="1:10" ht="14.1" customHeight="1">
      <c r="A21" s="25"/>
      <c r="B21" s="25"/>
      <c r="C21" s="62"/>
      <c r="D21" s="62"/>
      <c r="E21" s="62"/>
      <c r="F21" s="62"/>
      <c r="G21" s="221"/>
      <c r="H21" s="221"/>
    </row>
    <row r="22" spans="1:10" ht="14.1" customHeight="1">
      <c r="A22" s="50" t="s">
        <v>270</v>
      </c>
      <c r="B22" s="50"/>
      <c r="C22" s="60"/>
      <c r="D22" s="51"/>
      <c r="E22" s="51"/>
      <c r="F22" s="51"/>
    </row>
    <row r="23" spans="1:10" ht="14.1" customHeight="1">
      <c r="A23" s="63" t="s">
        <v>264</v>
      </c>
      <c r="B23" s="63"/>
      <c r="C23" s="64"/>
      <c r="D23" s="51"/>
      <c r="E23" s="51"/>
      <c r="F23" s="51"/>
    </row>
    <row r="24" spans="1:10" ht="14.1" customHeight="1">
      <c r="B24" s="53"/>
      <c r="C24" s="53"/>
      <c r="D24" s="53"/>
      <c r="E24" s="53"/>
      <c r="F24" s="53"/>
    </row>
    <row r="25" spans="1:10" ht="14.1" customHeight="1"/>
    <row r="26" spans="1:10" ht="14.1" customHeight="1"/>
    <row r="27" spans="1:10" ht="14.1" customHeight="1">
      <c r="A27" s="340" t="s">
        <v>328</v>
      </c>
      <c r="B27" s="340"/>
      <c r="C27" s="340"/>
      <c r="D27" s="340"/>
      <c r="E27" s="340"/>
      <c r="F27" s="340"/>
    </row>
    <row r="28" spans="1:10" ht="14.1" customHeight="1"/>
    <row r="29" spans="1:10" ht="14.1" customHeight="1">
      <c r="J29" s="52"/>
    </row>
    <row r="30" spans="1:10" ht="14.1" customHeight="1">
      <c r="J30" s="52"/>
    </row>
    <row r="31" spans="1:10" ht="14.1" customHeight="1">
      <c r="J31" s="52"/>
    </row>
    <row r="32" spans="1:10" ht="14.1" customHeight="1">
      <c r="J32" s="52"/>
    </row>
    <row r="33" spans="7:10" ht="14.1" customHeight="1">
      <c r="H33" s="47"/>
      <c r="I33" s="51"/>
      <c r="J33" s="52"/>
    </row>
    <row r="34" spans="7:10" ht="14.1" customHeight="1">
      <c r="H34" s="172" t="s">
        <v>79</v>
      </c>
      <c r="I34" s="113"/>
      <c r="J34" s="52"/>
    </row>
    <row r="35" spans="7:10" ht="14.1" customHeight="1">
      <c r="H35" s="105"/>
      <c r="I35" s="106"/>
      <c r="J35" s="52"/>
    </row>
    <row r="36" spans="7:10" ht="14.1" customHeight="1">
      <c r="G36" s="43"/>
      <c r="H36" s="114"/>
      <c r="I36" s="168" t="s">
        <v>78</v>
      </c>
      <c r="J36" s="44"/>
    </row>
    <row r="37" spans="7:10" ht="14.1" customHeight="1">
      <c r="G37" s="43"/>
      <c r="H37" s="105" t="s">
        <v>20</v>
      </c>
      <c r="I37" s="106">
        <f>F7</f>
        <v>4790</v>
      </c>
      <c r="J37" s="230"/>
    </row>
    <row r="38" spans="7:10" ht="14.1" customHeight="1">
      <c r="G38" s="43"/>
      <c r="H38" s="105" t="s">
        <v>21</v>
      </c>
      <c r="I38" s="106">
        <f>F12</f>
        <v>908</v>
      </c>
      <c r="J38" s="230"/>
    </row>
    <row r="39" spans="7:10" ht="14.1" customHeight="1">
      <c r="G39" s="43"/>
      <c r="H39" s="105" t="s">
        <v>10</v>
      </c>
      <c r="I39" s="106">
        <f>F19</f>
        <v>7980</v>
      </c>
      <c r="J39" s="230"/>
    </row>
    <row r="40" spans="7:10" ht="14.1" customHeight="1">
      <c r="G40" s="43"/>
      <c r="H40" s="105" t="s">
        <v>8</v>
      </c>
      <c r="I40" s="106">
        <f>F16</f>
        <v>1172</v>
      </c>
      <c r="J40" s="230"/>
    </row>
    <row r="41" spans="7:10" ht="14.1" customHeight="1">
      <c r="G41" s="43"/>
      <c r="H41" s="105" t="s">
        <v>3</v>
      </c>
      <c r="I41" s="106">
        <f>F15</f>
        <v>706</v>
      </c>
      <c r="J41" s="230"/>
    </row>
    <row r="42" spans="7:10" ht="14.1" customHeight="1">
      <c r="H42" s="105" t="s">
        <v>9</v>
      </c>
      <c r="I42" s="106">
        <f>F17</f>
        <v>1484</v>
      </c>
      <c r="J42" s="230"/>
    </row>
    <row r="43" spans="7:10" ht="14.1" customHeight="1">
      <c r="G43" s="43"/>
      <c r="H43" s="107" t="s">
        <v>1</v>
      </c>
      <c r="I43" s="108">
        <f>F18</f>
        <v>548</v>
      </c>
      <c r="J43" s="230"/>
    </row>
    <row r="44" spans="7:10" ht="14.1" customHeight="1">
      <c r="H44" s="45"/>
    </row>
    <row r="45" spans="7:10" ht="14.1" customHeight="1">
      <c r="I45" s="53"/>
    </row>
    <row r="46" spans="7:10" ht="14.1" customHeight="1"/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</sheetData>
  <mergeCells count="1">
    <mergeCell ref="A27:F27"/>
  </mergeCells>
  <phoneticPr fontId="3" type="noConversion"/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Q57"/>
  <sheetViews>
    <sheetView zoomScaleNormal="100" workbookViewId="0">
      <selection activeCell="A3" sqref="A3"/>
    </sheetView>
  </sheetViews>
  <sheetFormatPr baseColWidth="10" defaultRowHeight="12.75"/>
  <cols>
    <col min="1" max="1" width="32.28515625" style="3" customWidth="1"/>
    <col min="2" max="2" width="7.5703125" style="3" customWidth="1"/>
    <col min="3" max="6" width="9.7109375" style="3" customWidth="1"/>
    <col min="7" max="7" width="1.7109375" style="3" customWidth="1"/>
    <col min="8" max="8" width="11.42578125" style="3"/>
    <col min="9" max="9" width="14.140625" style="3" customWidth="1"/>
    <col min="10" max="10" width="12.85546875" style="3" customWidth="1"/>
    <col min="11" max="11" width="8.5703125" style="3" customWidth="1"/>
    <col min="12" max="12" width="7.7109375" style="3" customWidth="1"/>
    <col min="13" max="13" width="8.85546875" style="3" customWidth="1"/>
    <col min="14" max="14" width="8.140625" style="3" customWidth="1"/>
    <col min="15" max="15" width="8.28515625" style="3" customWidth="1"/>
    <col min="16" max="16" width="9.85546875" style="3" customWidth="1"/>
    <col min="17" max="16384" width="11.42578125" style="3"/>
  </cols>
  <sheetData>
    <row r="1" spans="1:15" ht="13.5" thickBot="1">
      <c r="A1" s="1" t="s">
        <v>110</v>
      </c>
      <c r="B1" s="2"/>
      <c r="C1" s="2"/>
      <c r="D1" s="2"/>
      <c r="E1" s="2"/>
      <c r="F1" s="2"/>
      <c r="G1" s="2"/>
      <c r="H1" s="2"/>
    </row>
    <row r="2" spans="1:15" ht="14.25">
      <c r="K2" s="198" t="s">
        <v>279</v>
      </c>
    </row>
    <row r="3" spans="1:15" s="8" customFormat="1" ht="14.1" customHeight="1">
      <c r="A3" s="38" t="s">
        <v>331</v>
      </c>
      <c r="B3" s="3"/>
      <c r="C3" s="3"/>
      <c r="D3" s="3"/>
      <c r="E3" s="3"/>
      <c r="I3" s="67"/>
      <c r="J3" s="67"/>
      <c r="K3" s="67"/>
      <c r="L3" s="67"/>
      <c r="M3" s="67"/>
      <c r="N3" s="67"/>
      <c r="O3" s="67"/>
    </row>
    <row r="4" spans="1:15" ht="14.1" customHeight="1">
      <c r="A4" s="54"/>
      <c r="B4" s="55"/>
      <c r="C4" s="55"/>
      <c r="D4" s="55"/>
      <c r="E4" s="55"/>
      <c r="F4" s="54"/>
      <c r="G4" s="54"/>
      <c r="H4" s="54"/>
      <c r="I4" s="341"/>
      <c r="J4" s="341"/>
      <c r="K4" s="341"/>
      <c r="L4" s="341"/>
      <c r="M4" s="341"/>
      <c r="N4" s="57"/>
      <c r="O4" s="57"/>
    </row>
    <row r="5" spans="1:15" ht="14.1" customHeight="1">
      <c r="A5" s="40"/>
      <c r="B5" s="41" t="s">
        <v>6</v>
      </c>
      <c r="C5" s="41"/>
      <c r="D5" s="41"/>
      <c r="E5" s="41"/>
      <c r="F5" s="41"/>
      <c r="G5" s="41"/>
      <c r="H5" s="68" t="s">
        <v>7</v>
      </c>
      <c r="I5" s="67"/>
      <c r="J5"/>
      <c r="K5" s="67"/>
      <c r="L5" s="67"/>
      <c r="M5" s="67"/>
      <c r="N5" s="57"/>
      <c r="O5" s="57"/>
    </row>
    <row r="6" spans="1:15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I6" s="302"/>
      <c r="J6" s="259"/>
      <c r="K6" s="67"/>
      <c r="L6" s="67"/>
      <c r="M6" s="67"/>
      <c r="N6" s="57"/>
      <c r="O6" s="57"/>
    </row>
    <row r="7" spans="1:15" ht="14.1" customHeight="1">
      <c r="A7" s="12"/>
      <c r="B7" s="60"/>
      <c r="C7" s="60"/>
      <c r="I7" s="67"/>
      <c r="J7" s="259"/>
      <c r="K7" s="67"/>
      <c r="L7" s="67"/>
      <c r="M7" s="67"/>
      <c r="N7" s="57"/>
      <c r="O7" s="57"/>
    </row>
    <row r="8" spans="1:15" ht="14.1" customHeight="1">
      <c r="A8" s="43" t="s">
        <v>13</v>
      </c>
      <c r="B8" s="51">
        <v>141.58333333333334</v>
      </c>
      <c r="C8" s="51">
        <v>133.41666666666666</v>
      </c>
      <c r="D8" s="51">
        <v>135.25</v>
      </c>
      <c r="E8" s="51">
        <v>134.25</v>
      </c>
      <c r="F8" s="51">
        <v>141</v>
      </c>
      <c r="G8" s="51"/>
      <c r="H8" s="51">
        <v>14626.25</v>
      </c>
      <c r="I8" s="222"/>
      <c r="J8" s="259"/>
      <c r="K8" s="67"/>
      <c r="L8" s="67"/>
      <c r="M8" s="67"/>
      <c r="N8" s="57"/>
      <c r="O8" s="57"/>
    </row>
    <row r="9" spans="1:15" ht="6" customHeight="1">
      <c r="A9" s="43"/>
      <c r="B9" s="51"/>
      <c r="C9" s="51"/>
      <c r="D9" s="51"/>
      <c r="E9" s="51"/>
      <c r="F9" s="51"/>
      <c r="G9" s="51"/>
      <c r="H9" s="51"/>
      <c r="I9" s="222"/>
      <c r="J9" s="259"/>
      <c r="K9" s="67"/>
      <c r="L9" s="67"/>
      <c r="M9" s="67"/>
      <c r="N9" s="57"/>
      <c r="O9" s="57"/>
    </row>
    <row r="10" spans="1:15" ht="14.1" customHeight="1">
      <c r="A10" s="43" t="s">
        <v>0</v>
      </c>
      <c r="B10" s="51">
        <v>6108.583333333333</v>
      </c>
      <c r="C10" s="51">
        <v>6003.75</v>
      </c>
      <c r="D10" s="51">
        <v>5855.416666666667</v>
      </c>
      <c r="E10" s="51">
        <v>5828.75</v>
      </c>
      <c r="F10" s="51">
        <v>5960.833333333333</v>
      </c>
      <c r="G10" s="51"/>
      <c r="H10" s="51">
        <v>1439993.5</v>
      </c>
      <c r="I10" s="222"/>
      <c r="J10" s="259"/>
      <c r="K10" s="67"/>
      <c r="L10" s="67"/>
      <c r="M10" s="67"/>
      <c r="N10" s="57"/>
      <c r="O10" s="57"/>
    </row>
    <row r="11" spans="1:15" ht="6" customHeight="1">
      <c r="A11" s="43"/>
      <c r="B11" s="51"/>
      <c r="C11" s="51"/>
      <c r="D11" s="51"/>
      <c r="E11" s="51"/>
      <c r="F11" s="51"/>
      <c r="G11" s="51"/>
      <c r="H11" s="51"/>
      <c r="I11" s="222"/>
      <c r="J11" s="259"/>
      <c r="K11" s="67"/>
      <c r="L11" s="67"/>
      <c r="M11" s="67"/>
      <c r="N11" s="57"/>
      <c r="O11" s="57"/>
    </row>
    <row r="12" spans="1:15" ht="14.1" customHeight="1">
      <c r="A12" s="43" t="s">
        <v>12</v>
      </c>
      <c r="B12" s="51">
        <v>534021</v>
      </c>
      <c r="C12" s="51">
        <v>501954</v>
      </c>
      <c r="D12" s="51">
        <v>510211</v>
      </c>
      <c r="E12" s="51">
        <v>539090</v>
      </c>
      <c r="F12" s="51">
        <v>586450</v>
      </c>
      <c r="G12" s="51"/>
      <c r="H12" s="51">
        <v>93216968</v>
      </c>
      <c r="I12" s="222"/>
      <c r="J12" s="259"/>
      <c r="K12" s="306"/>
      <c r="L12" s="67"/>
      <c r="M12" s="69"/>
      <c r="N12" s="57"/>
      <c r="O12" s="57"/>
    </row>
    <row r="13" spans="1:15" ht="14.1" customHeight="1">
      <c r="A13" s="70" t="s">
        <v>298</v>
      </c>
      <c r="B13" s="51">
        <v>446306</v>
      </c>
      <c r="C13" s="51">
        <v>416335</v>
      </c>
      <c r="D13" s="51">
        <v>421830</v>
      </c>
      <c r="E13" s="51">
        <v>437897</v>
      </c>
      <c r="F13" s="51">
        <v>476319</v>
      </c>
      <c r="G13" s="51"/>
      <c r="H13" s="51">
        <v>47523598</v>
      </c>
      <c r="I13" s="222"/>
      <c r="J13" s="259"/>
      <c r="K13" s="306"/>
      <c r="L13" s="67"/>
      <c r="M13" s="69"/>
      <c r="N13" s="57"/>
      <c r="O13" s="57"/>
    </row>
    <row r="14" spans="1:15" ht="14.1" customHeight="1">
      <c r="A14" s="70" t="s">
        <v>299</v>
      </c>
      <c r="B14" s="51">
        <v>87715</v>
      </c>
      <c r="C14" s="51">
        <v>85619</v>
      </c>
      <c r="D14" s="51">
        <v>88381</v>
      </c>
      <c r="E14" s="51">
        <v>101193</v>
      </c>
      <c r="F14" s="51">
        <v>110131</v>
      </c>
      <c r="G14" s="51"/>
      <c r="H14" s="51">
        <v>45693370</v>
      </c>
      <c r="I14" s="222"/>
      <c r="J14" s="259"/>
      <c r="K14" s="306"/>
      <c r="L14" s="67"/>
      <c r="M14" s="69"/>
      <c r="N14" s="57"/>
      <c r="O14" s="57"/>
    </row>
    <row r="15" spans="1:15" ht="6" customHeight="1">
      <c r="A15" s="43"/>
      <c r="B15" s="51"/>
      <c r="C15" s="51"/>
      <c r="D15" s="51"/>
      <c r="F15" s="232"/>
      <c r="G15" s="51"/>
      <c r="H15" s="51"/>
      <c r="I15" s="222"/>
      <c r="J15" s="259"/>
      <c r="K15" s="306"/>
      <c r="L15" s="67"/>
      <c r="M15" s="69"/>
      <c r="N15" s="57"/>
      <c r="O15" s="57"/>
    </row>
    <row r="16" spans="1:15" ht="14.1" customHeight="1">
      <c r="A16" s="43" t="s">
        <v>4</v>
      </c>
      <c r="B16" s="51">
        <v>935553</v>
      </c>
      <c r="C16" s="51">
        <v>878993</v>
      </c>
      <c r="D16" s="51">
        <v>888708</v>
      </c>
      <c r="E16" s="51">
        <v>940862</v>
      </c>
      <c r="F16" s="51">
        <v>996466</v>
      </c>
      <c r="G16" s="51"/>
      <c r="H16" s="51">
        <v>308235727</v>
      </c>
      <c r="I16" s="222"/>
      <c r="J16" s="259"/>
      <c r="K16" s="306"/>
      <c r="L16" s="67"/>
      <c r="M16" s="69"/>
      <c r="N16" s="57"/>
      <c r="O16" s="57"/>
    </row>
    <row r="17" spans="1:15" ht="14.1" customHeight="1">
      <c r="A17" s="70" t="s">
        <v>298</v>
      </c>
      <c r="B17" s="51">
        <v>800653</v>
      </c>
      <c r="C17" s="51">
        <v>745045</v>
      </c>
      <c r="D17" s="51">
        <v>741810</v>
      </c>
      <c r="E17" s="51">
        <v>778761</v>
      </c>
      <c r="F17" s="51">
        <v>826388</v>
      </c>
      <c r="G17" s="51"/>
      <c r="H17" s="51">
        <v>110254904</v>
      </c>
      <c r="I17" s="222"/>
      <c r="J17" s="259"/>
      <c r="K17" s="306"/>
      <c r="L17" s="67"/>
      <c r="M17" s="69"/>
      <c r="N17" s="57"/>
      <c r="O17" s="57"/>
    </row>
    <row r="18" spans="1:15" ht="14.1" customHeight="1">
      <c r="A18" s="70" t="s">
        <v>299</v>
      </c>
      <c r="B18" s="51">
        <v>134900</v>
      </c>
      <c r="C18" s="51">
        <v>133947</v>
      </c>
      <c r="D18" s="51">
        <v>146898</v>
      </c>
      <c r="E18" s="51">
        <v>162101</v>
      </c>
      <c r="F18" s="51">
        <v>170078</v>
      </c>
      <c r="G18" s="51"/>
      <c r="H18" s="51">
        <v>197980823</v>
      </c>
      <c r="I18" s="222"/>
      <c r="J18" s="259"/>
      <c r="K18" s="306"/>
      <c r="L18" s="67"/>
      <c r="M18" s="69"/>
      <c r="N18" s="57"/>
      <c r="O18" s="57"/>
    </row>
    <row r="19" spans="1:15" ht="6" customHeight="1">
      <c r="A19" s="43"/>
      <c r="B19" s="51"/>
      <c r="C19" s="51"/>
      <c r="D19" s="51"/>
      <c r="E19" s="51"/>
      <c r="F19" s="51"/>
      <c r="G19" s="51"/>
      <c r="H19" s="51"/>
      <c r="I19" s="222"/>
      <c r="J19" s="259"/>
      <c r="K19" s="306"/>
      <c r="L19" s="67"/>
      <c r="M19" s="69"/>
      <c r="N19" s="57"/>
      <c r="O19" s="57"/>
    </row>
    <row r="20" spans="1:15" ht="14.1" customHeight="1">
      <c r="A20" s="43" t="s">
        <v>271</v>
      </c>
      <c r="B20" s="71">
        <v>41.622149980219106</v>
      </c>
      <c r="C20" s="71">
        <v>39.711047400929985</v>
      </c>
      <c r="D20" s="71">
        <v>41.247266348822315</v>
      </c>
      <c r="E20" s="71">
        <v>43.863501179498179</v>
      </c>
      <c r="F20" s="71">
        <v>45.413995106948136</v>
      </c>
      <c r="G20" s="71"/>
      <c r="H20" s="71">
        <v>56.918012040795084</v>
      </c>
      <c r="I20" s="222"/>
      <c r="J20" s="307"/>
      <c r="K20" s="221"/>
      <c r="L20" s="67"/>
      <c r="N20" s="57"/>
      <c r="O20" s="57"/>
    </row>
    <row r="21" spans="1:15" ht="6" customHeight="1">
      <c r="A21" s="43"/>
      <c r="B21" s="51"/>
      <c r="C21" s="51"/>
      <c r="D21" s="51"/>
      <c r="E21" s="51"/>
      <c r="F21" s="51"/>
      <c r="G21" s="51"/>
      <c r="H21" s="71"/>
      <c r="I21" s="222"/>
      <c r="J21" s="307"/>
      <c r="K21" s="306"/>
      <c r="L21" s="67"/>
      <c r="M21" s="69"/>
      <c r="N21" s="57"/>
      <c r="O21" s="57"/>
    </row>
    <row r="22" spans="1:15" ht="14.1" customHeight="1">
      <c r="A22" s="43" t="s">
        <v>272</v>
      </c>
      <c r="B22" s="71">
        <v>56.119183389492925</v>
      </c>
      <c r="C22" s="71">
        <v>55.146162814907356</v>
      </c>
      <c r="D22" s="71">
        <v>56.180181598235244</v>
      </c>
      <c r="E22" s="71">
        <v>58.83</v>
      </c>
      <c r="F22" s="71">
        <v>59.957346987278072</v>
      </c>
      <c r="G22" s="71"/>
      <c r="H22" s="71">
        <v>62.438293192527148</v>
      </c>
      <c r="I22" s="222"/>
      <c r="J22" s="307"/>
      <c r="K22" s="221"/>
      <c r="L22" s="67"/>
      <c r="N22" s="57"/>
      <c r="O22" s="57"/>
    </row>
    <row r="23" spans="1:15" ht="6" customHeight="1">
      <c r="A23" s="43"/>
      <c r="B23" s="51"/>
      <c r="C23" s="51"/>
      <c r="D23" s="51"/>
      <c r="E23" s="51"/>
      <c r="F23" s="51"/>
      <c r="G23" s="51"/>
      <c r="H23" s="51"/>
      <c r="I23" s="222"/>
      <c r="J23" s="259"/>
      <c r="K23" s="306"/>
      <c r="L23" s="67"/>
      <c r="M23" s="69"/>
      <c r="N23" s="57"/>
      <c r="O23" s="57"/>
    </row>
    <row r="24" spans="1:15" ht="14.1" customHeight="1">
      <c r="A24" s="43" t="s">
        <v>5</v>
      </c>
      <c r="B24" s="71">
        <v>1.7519030150499699</v>
      </c>
      <c r="C24" s="71">
        <v>1.7513040141652911</v>
      </c>
      <c r="D24" s="71">
        <v>1.7418440605945384</v>
      </c>
      <c r="E24" s="71">
        <v>1.75</v>
      </c>
      <c r="F24" s="71">
        <v>1.6991491175718301</v>
      </c>
      <c r="G24" s="71"/>
      <c r="H24" s="71">
        <v>3.3066482810296942</v>
      </c>
      <c r="I24" s="222"/>
      <c r="J24" s="259"/>
      <c r="K24" s="306"/>
      <c r="L24" s="67"/>
      <c r="M24" s="69"/>
      <c r="N24" s="57"/>
      <c r="O24" s="57"/>
    </row>
    <row r="25" spans="1:15" ht="6" customHeight="1">
      <c r="A25" s="43"/>
      <c r="B25" s="51"/>
      <c r="C25" s="51"/>
      <c r="D25" s="51"/>
      <c r="E25" s="51"/>
      <c r="F25" s="51"/>
      <c r="G25" s="51"/>
      <c r="H25" s="51"/>
      <c r="I25" s="222"/>
      <c r="J25" s="259"/>
      <c r="K25" s="67"/>
      <c r="L25" s="67"/>
      <c r="M25" s="67"/>
      <c r="N25" s="57"/>
      <c r="O25" s="57"/>
    </row>
    <row r="26" spans="1:15" ht="14.1" customHeight="1">
      <c r="A26" s="43" t="s">
        <v>17</v>
      </c>
      <c r="B26" s="51">
        <v>864.83333333333337</v>
      </c>
      <c r="C26" s="51">
        <v>819.16666666666663</v>
      </c>
      <c r="D26" s="51">
        <v>774.33333333333337</v>
      </c>
      <c r="E26" s="51">
        <v>796.75</v>
      </c>
      <c r="F26" s="51">
        <v>818.83333333333337</v>
      </c>
      <c r="G26" s="51"/>
      <c r="H26" s="51">
        <v>189960</v>
      </c>
      <c r="I26" s="222"/>
      <c r="J26" s="259"/>
      <c r="K26" s="67"/>
      <c r="L26" s="67"/>
      <c r="M26" s="67"/>
      <c r="N26" s="57"/>
      <c r="O26" s="57"/>
    </row>
    <row r="27" spans="1:15" ht="14.1" customHeight="1">
      <c r="A27" s="25"/>
      <c r="B27" s="25"/>
      <c r="C27" s="25"/>
      <c r="D27" s="25"/>
      <c r="E27" s="25"/>
      <c r="F27" s="25"/>
      <c r="G27" s="25"/>
      <c r="H27" s="25"/>
      <c r="I27" s="221"/>
      <c r="J27" s="221"/>
      <c r="K27" s="221"/>
    </row>
    <row r="28" spans="1:15" ht="14.1" customHeight="1">
      <c r="A28" s="50" t="s">
        <v>239</v>
      </c>
      <c r="B28" s="50"/>
      <c r="C28" s="50"/>
      <c r="D28" s="50"/>
      <c r="E28" s="50"/>
      <c r="F28" s="50"/>
      <c r="G28" s="50"/>
      <c r="H28" s="50"/>
      <c r="I28" s="221"/>
      <c r="J28" s="221"/>
      <c r="K28" s="221"/>
    </row>
    <row r="29" spans="1:15" ht="14.1" customHeight="1">
      <c r="A29" s="12"/>
      <c r="B29" s="60"/>
      <c r="C29" s="51"/>
      <c r="D29" s="51"/>
      <c r="E29" s="51"/>
      <c r="I29" s="221"/>
      <c r="J29" s="221"/>
      <c r="K29" s="221"/>
    </row>
    <row r="30" spans="1:15" ht="14.1" customHeight="1">
      <c r="A30" s="12"/>
      <c r="B30" s="60"/>
      <c r="C30" s="60"/>
      <c r="D30" s="60"/>
      <c r="E30" s="60"/>
      <c r="F30" s="60"/>
      <c r="G30" s="60"/>
      <c r="H30" s="60"/>
    </row>
    <row r="31" spans="1:15" ht="14.1" customHeight="1">
      <c r="A31" s="12"/>
      <c r="B31" s="60"/>
      <c r="C31" s="51"/>
      <c r="D31" s="51"/>
      <c r="E31" s="51"/>
    </row>
    <row r="32" spans="1:15" ht="14.1" customHeight="1">
      <c r="A32" s="12"/>
      <c r="B32" s="60"/>
      <c r="C32" s="51"/>
      <c r="D32" s="51"/>
      <c r="E32" s="51"/>
    </row>
    <row r="33" spans="1:17" ht="14.1" customHeight="1">
      <c r="A33" s="340" t="s">
        <v>330</v>
      </c>
      <c r="B33" s="340"/>
      <c r="C33" s="340"/>
      <c r="D33" s="340"/>
      <c r="E33" s="340"/>
      <c r="F33" s="340"/>
      <c r="G33" s="340"/>
      <c r="H33" s="340"/>
    </row>
    <row r="34" spans="1:17" ht="14.1" customHeight="1">
      <c r="A34" s="340"/>
      <c r="B34" s="340"/>
      <c r="C34" s="340"/>
      <c r="D34" s="340"/>
      <c r="E34" s="340"/>
      <c r="F34" s="340"/>
      <c r="G34" s="340"/>
      <c r="H34" s="340"/>
      <c r="J34" s="112" t="s">
        <v>38</v>
      </c>
      <c r="K34" s="15"/>
      <c r="L34" s="15"/>
      <c r="M34" s="15"/>
      <c r="N34" s="15"/>
      <c r="O34" s="15"/>
      <c r="P34" s="102"/>
    </row>
    <row r="35" spans="1:17">
      <c r="A35" s="8"/>
      <c r="B35" s="8"/>
      <c r="C35" s="8"/>
      <c r="D35" s="8"/>
      <c r="E35" s="8"/>
      <c r="F35" s="8"/>
      <c r="G35" s="8"/>
      <c r="H35" s="8"/>
      <c r="J35" s="105" t="s">
        <v>4</v>
      </c>
      <c r="K35" s="5"/>
      <c r="L35" s="5"/>
      <c r="M35" s="5"/>
      <c r="N35" s="5"/>
      <c r="O35" s="5"/>
      <c r="P35" s="104"/>
    </row>
    <row r="36" spans="1:17">
      <c r="A36" s="8"/>
      <c r="B36" s="8"/>
      <c r="C36" s="8"/>
      <c r="D36" s="8"/>
      <c r="E36" s="8"/>
      <c r="F36" s="8"/>
      <c r="G36" s="8"/>
      <c r="H36" s="8"/>
      <c r="J36" s="103"/>
      <c r="K36" s="36" t="s">
        <v>31</v>
      </c>
      <c r="L36" s="36" t="s">
        <v>39</v>
      </c>
      <c r="M36" s="36" t="s">
        <v>57</v>
      </c>
      <c r="N36" s="36" t="s">
        <v>80</v>
      </c>
      <c r="O36" s="36" t="s">
        <v>263</v>
      </c>
      <c r="P36" s="168" t="s">
        <v>296</v>
      </c>
    </row>
    <row r="37" spans="1:17">
      <c r="A37" s="8"/>
      <c r="B37" s="8"/>
      <c r="C37" s="8"/>
      <c r="D37" s="8"/>
      <c r="E37" s="8"/>
      <c r="F37" s="8"/>
      <c r="G37" s="8"/>
      <c r="H37" s="8"/>
      <c r="J37" s="173" t="s">
        <v>298</v>
      </c>
      <c r="K37" s="71">
        <v>-0.25680622132505659</v>
      </c>
      <c r="L37" s="71">
        <v>5.7681155208332058</v>
      </c>
      <c r="M37" s="71">
        <v>-6.9453308736743598</v>
      </c>
      <c r="N37" s="71">
        <v>-0.43420196095538266</v>
      </c>
      <c r="O37" s="71">
        <v>4.9811946455291745</v>
      </c>
      <c r="P37" s="109">
        <f>((F17-E17)/E17)*100</f>
        <v>6.1157402592066115</v>
      </c>
    </row>
    <row r="38" spans="1:17">
      <c r="A38" s="8"/>
      <c r="B38" s="8"/>
      <c r="C38" s="8"/>
      <c r="D38" s="8"/>
      <c r="E38" s="8"/>
      <c r="F38" s="8"/>
      <c r="G38" s="8"/>
      <c r="H38" s="8"/>
      <c r="J38" s="206" t="s">
        <v>299</v>
      </c>
      <c r="K38" s="110">
        <v>0.44502422661201191</v>
      </c>
      <c r="L38" s="110">
        <v>0.11354612718650348</v>
      </c>
      <c r="M38" s="110">
        <v>-0.70644922164566637</v>
      </c>
      <c r="N38" s="110">
        <v>9.6687495800577885</v>
      </c>
      <c r="O38" s="110">
        <v>10.349358057972191</v>
      </c>
      <c r="P38" s="111">
        <f>((F18-E18)/E18)*100</f>
        <v>4.9210060394445438</v>
      </c>
    </row>
    <row r="39" spans="1:17">
      <c r="A39" s="8"/>
      <c r="B39" s="8"/>
      <c r="C39" s="8"/>
      <c r="D39" s="8"/>
      <c r="E39" s="8"/>
      <c r="F39" s="8"/>
      <c r="G39" s="8"/>
      <c r="H39" s="8"/>
    </row>
    <row r="40" spans="1:17">
      <c r="A40" s="8"/>
      <c r="B40" s="8"/>
      <c r="C40" s="8"/>
      <c r="D40" s="8"/>
      <c r="E40" s="8"/>
      <c r="F40" s="8"/>
      <c r="G40" s="8"/>
      <c r="H40" s="8"/>
      <c r="M40" s="99"/>
      <c r="N40" s="99"/>
      <c r="O40" s="99"/>
      <c r="P40" s="99"/>
    </row>
    <row r="41" spans="1:17">
      <c r="A41" s="8"/>
      <c r="B41" s="8"/>
      <c r="C41" s="8"/>
      <c r="D41" s="8"/>
      <c r="E41" s="8"/>
      <c r="F41" s="8"/>
      <c r="G41" s="8"/>
      <c r="H41" s="8"/>
      <c r="I41" s="43"/>
      <c r="J41" s="177"/>
      <c r="K41" s="177"/>
      <c r="L41" s="177"/>
      <c r="M41" s="99"/>
      <c r="N41" s="99"/>
      <c r="O41" s="99"/>
      <c r="P41" s="99"/>
    </row>
    <row r="42" spans="1:17">
      <c r="A42" s="8"/>
      <c r="B42" s="8"/>
      <c r="C42" s="8"/>
      <c r="D42" s="8"/>
      <c r="E42" s="8"/>
      <c r="F42" s="8"/>
      <c r="G42" s="8"/>
      <c r="H42" s="8"/>
      <c r="J42" s="178"/>
      <c r="K42" s="179"/>
      <c r="L42" s="179"/>
      <c r="M42" s="99"/>
      <c r="N42" s="99"/>
      <c r="O42" s="99"/>
      <c r="P42" s="99"/>
    </row>
    <row r="43" spans="1:17">
      <c r="A43" s="8"/>
      <c r="B43" s="8"/>
      <c r="C43" s="8"/>
      <c r="D43" s="8"/>
      <c r="E43" s="8"/>
      <c r="F43" s="8"/>
      <c r="G43" s="8"/>
      <c r="H43" s="8"/>
      <c r="I43" s="70"/>
      <c r="J43" s="180"/>
      <c r="K43" s="179"/>
      <c r="L43" s="179"/>
      <c r="M43" s="179"/>
      <c r="N43" s="179"/>
      <c r="O43" s="179"/>
      <c r="Q43" s="51"/>
    </row>
    <row r="44" spans="1:17">
      <c r="A44" s="8"/>
      <c r="B44" s="8"/>
      <c r="C44" s="8"/>
      <c r="D44" s="8"/>
      <c r="E44" s="8"/>
      <c r="F44" s="8"/>
      <c r="G44" s="8"/>
      <c r="H44" s="8"/>
      <c r="I44" s="70"/>
      <c r="J44" s="180"/>
      <c r="K44" s="179"/>
      <c r="L44" s="179"/>
      <c r="M44" s="179"/>
      <c r="N44" s="179"/>
      <c r="O44" s="179"/>
      <c r="Q44" s="51"/>
    </row>
    <row r="45" spans="1:17">
      <c r="A45" s="8"/>
      <c r="B45" s="8"/>
      <c r="C45" s="8"/>
      <c r="D45" s="8"/>
      <c r="E45" s="8"/>
      <c r="F45" s="8"/>
      <c r="G45" s="8"/>
      <c r="H45" s="8"/>
    </row>
    <row r="46" spans="1:17">
      <c r="A46" s="8"/>
      <c r="B46" s="8"/>
      <c r="C46" s="8"/>
      <c r="D46" s="8"/>
      <c r="E46" s="8"/>
      <c r="F46" s="8"/>
      <c r="G46" s="8"/>
      <c r="H46" s="8"/>
    </row>
    <row r="47" spans="1:17">
      <c r="A47" s="8"/>
      <c r="B47" s="8"/>
      <c r="C47" s="8"/>
      <c r="D47" s="8"/>
      <c r="E47" s="8"/>
      <c r="F47" s="8"/>
      <c r="G47" s="8"/>
      <c r="H47" s="8"/>
    </row>
    <row r="48" spans="1:17">
      <c r="A48" s="8"/>
      <c r="B48" s="8"/>
      <c r="C48" s="8"/>
      <c r="D48" s="8"/>
      <c r="E48" s="8"/>
      <c r="F48" s="8"/>
      <c r="G48" s="8"/>
      <c r="H48" s="8"/>
    </row>
    <row r="49" spans="1:8">
      <c r="A49" s="8"/>
      <c r="B49" s="8"/>
      <c r="C49" s="8"/>
      <c r="D49" s="8"/>
      <c r="E49" s="8"/>
      <c r="F49" s="8"/>
      <c r="G49" s="8"/>
      <c r="H49" s="8"/>
    </row>
    <row r="50" spans="1:8">
      <c r="A50" s="8"/>
      <c r="B50" s="8"/>
      <c r="C50" s="8"/>
      <c r="D50" s="8"/>
      <c r="E50" s="8"/>
      <c r="F50" s="8"/>
      <c r="G50" s="8"/>
      <c r="H50" s="8"/>
    </row>
    <row r="51" spans="1:8">
      <c r="A51" s="8"/>
      <c r="B51" s="8"/>
      <c r="C51" s="8"/>
      <c r="D51" s="8"/>
      <c r="E51" s="8"/>
      <c r="F51" s="8"/>
      <c r="G51" s="8"/>
      <c r="H51" s="8"/>
    </row>
    <row r="52" spans="1:8">
      <c r="A52" s="8"/>
      <c r="B52" s="8"/>
      <c r="C52" s="8"/>
      <c r="D52" s="8"/>
      <c r="E52" s="8"/>
      <c r="F52" s="8"/>
      <c r="G52" s="8"/>
      <c r="H52" s="8"/>
    </row>
    <row r="53" spans="1:8">
      <c r="A53" s="8"/>
      <c r="B53" s="8"/>
      <c r="C53" s="8"/>
      <c r="D53" s="8"/>
      <c r="E53" s="8"/>
      <c r="F53" s="8"/>
      <c r="G53" s="8"/>
      <c r="H53" s="8"/>
    </row>
    <row r="54" spans="1:8">
      <c r="A54" s="72"/>
      <c r="B54" s="60"/>
      <c r="C54" s="60"/>
      <c r="D54" s="60"/>
      <c r="E54" s="60"/>
    </row>
    <row r="55" spans="1:8">
      <c r="A55" s="72"/>
      <c r="B55" s="60"/>
      <c r="C55" s="60"/>
      <c r="D55" s="60"/>
      <c r="E55" s="60"/>
    </row>
    <row r="56" spans="1:8">
      <c r="A56" s="72"/>
      <c r="B56" s="60"/>
      <c r="C56" s="60"/>
      <c r="D56" s="60"/>
      <c r="E56" s="60"/>
    </row>
    <row r="57" spans="1:8" ht="14.1" customHeight="1">
      <c r="A57" s="72"/>
      <c r="B57" s="60"/>
      <c r="C57" s="60"/>
      <c r="D57" s="60"/>
      <c r="E57" s="60"/>
    </row>
  </sheetData>
  <mergeCells count="3">
    <mergeCell ref="I4:M4"/>
    <mergeCell ref="A33:H33"/>
    <mergeCell ref="A34:H34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activeCell="A3" sqref="A3"/>
    </sheetView>
  </sheetViews>
  <sheetFormatPr baseColWidth="10" defaultRowHeight="12.75"/>
  <cols>
    <col min="1" max="1" width="32.28515625" style="204" customWidth="1"/>
    <col min="2" max="2" width="7.5703125" style="204" customWidth="1"/>
    <col min="3" max="6" width="9.7109375" style="204" customWidth="1"/>
    <col min="7" max="7" width="1.7109375" style="204" customWidth="1"/>
    <col min="8" max="8" width="11.42578125" style="204"/>
    <col min="9" max="9" width="14.140625" style="204" customWidth="1"/>
    <col min="10" max="10" width="12.85546875" style="204" customWidth="1"/>
    <col min="11" max="11" width="8.5703125" style="204" customWidth="1"/>
    <col min="12" max="12" width="7.7109375" style="204" customWidth="1"/>
    <col min="13" max="13" width="8.85546875" style="204" customWidth="1"/>
    <col min="14" max="14" width="8.140625" style="204" customWidth="1"/>
    <col min="15" max="15" width="8.28515625" style="204" customWidth="1"/>
    <col min="16" max="16" width="9.85546875" style="204" customWidth="1"/>
    <col min="17" max="16384" width="11.42578125" style="204"/>
  </cols>
  <sheetData>
    <row r="1" spans="1:13" ht="13.5" thickBot="1">
      <c r="A1" s="1" t="s">
        <v>110</v>
      </c>
      <c r="B1" s="2"/>
      <c r="C1" s="2"/>
      <c r="D1" s="2"/>
      <c r="E1" s="2"/>
      <c r="F1" s="2"/>
      <c r="G1" s="2"/>
      <c r="H1" s="2"/>
    </row>
    <row r="2" spans="1:13" ht="14.1" customHeight="1">
      <c r="F2" s="203"/>
      <c r="G2" s="203"/>
      <c r="H2" s="203"/>
      <c r="K2" s="198" t="s">
        <v>279</v>
      </c>
    </row>
    <row r="3" spans="1:13" ht="14.1" customHeight="1">
      <c r="A3" s="38" t="s">
        <v>333</v>
      </c>
      <c r="F3" s="203"/>
      <c r="G3" s="203"/>
      <c r="H3" s="203"/>
    </row>
    <row r="4" spans="1:13" ht="14.1" customHeight="1">
      <c r="A4" s="54"/>
      <c r="B4" s="55"/>
      <c r="C4" s="55"/>
      <c r="D4" s="55"/>
      <c r="E4" s="55"/>
      <c r="F4" s="54"/>
      <c r="G4" s="54"/>
      <c r="H4" s="54"/>
      <c r="J4"/>
    </row>
    <row r="5" spans="1:13" ht="14.1" customHeight="1">
      <c r="A5" s="40"/>
      <c r="B5" s="41" t="s">
        <v>6</v>
      </c>
      <c r="C5" s="41"/>
      <c r="D5" s="41"/>
      <c r="E5" s="41"/>
      <c r="F5" s="41"/>
      <c r="G5" s="41"/>
      <c r="H5" s="68" t="s">
        <v>7</v>
      </c>
      <c r="J5"/>
    </row>
    <row r="6" spans="1:13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I6" s="164"/>
      <c r="J6" s="259"/>
      <c r="L6"/>
      <c r="M6"/>
    </row>
    <row r="7" spans="1:13" ht="14.1" customHeight="1">
      <c r="A7" s="12"/>
      <c r="B7" s="60"/>
      <c r="C7" s="60"/>
      <c r="D7" s="60"/>
      <c r="I7" s="221"/>
      <c r="J7" s="259"/>
      <c r="L7"/>
      <c r="M7"/>
    </row>
    <row r="8" spans="1:13" ht="14.1" customHeight="1">
      <c r="A8" s="43" t="s">
        <v>13</v>
      </c>
      <c r="B8" s="51">
        <v>7.7779999999999996</v>
      </c>
      <c r="C8" s="51">
        <v>7.6040000000000001</v>
      </c>
      <c r="D8" s="51">
        <v>7.7380000000000004</v>
      </c>
      <c r="E8" s="51">
        <v>7.66</v>
      </c>
      <c r="F8" s="51">
        <v>7.66</v>
      </c>
      <c r="G8" s="51"/>
      <c r="H8" s="51">
        <v>758.66200000000003</v>
      </c>
      <c r="I8" s="222"/>
      <c r="J8" s="259"/>
      <c r="L8"/>
      <c r="M8"/>
    </row>
    <row r="9" spans="1:13" ht="14.1" customHeight="1">
      <c r="A9" s="43" t="s">
        <v>0</v>
      </c>
      <c r="B9" s="51">
        <v>6413.2</v>
      </c>
      <c r="C9" s="51">
        <v>6304</v>
      </c>
      <c r="D9" s="51">
        <v>7457.76</v>
      </c>
      <c r="E9" s="51">
        <v>7437.39</v>
      </c>
      <c r="F9" s="51">
        <v>7420.89</v>
      </c>
      <c r="G9" s="51"/>
      <c r="H9" s="51">
        <v>494968.32000000001</v>
      </c>
      <c r="I9" s="222"/>
      <c r="J9" s="259"/>
      <c r="L9"/>
      <c r="M9"/>
    </row>
    <row r="10" spans="1:13" ht="14.1" customHeight="1">
      <c r="A10" s="43" t="s">
        <v>14</v>
      </c>
      <c r="B10" s="51">
        <v>2087.1799999999998</v>
      </c>
      <c r="C10" s="51">
        <v>2061.9899999999998</v>
      </c>
      <c r="D10" s="51">
        <v>2265.7399999999998</v>
      </c>
      <c r="E10" s="51">
        <v>2266.9160000000002</v>
      </c>
      <c r="F10" s="51">
        <v>2260.3000000000002</v>
      </c>
      <c r="G10" s="51"/>
      <c r="H10" s="51">
        <v>152258.18</v>
      </c>
      <c r="I10" s="222"/>
      <c r="J10" s="259"/>
      <c r="L10"/>
      <c r="M10"/>
    </row>
    <row r="11" spans="1:13" ht="14.1" customHeight="1">
      <c r="A11" s="43" t="s">
        <v>15</v>
      </c>
      <c r="B11" s="51">
        <v>479212</v>
      </c>
      <c r="C11" s="51">
        <v>478592.96</v>
      </c>
      <c r="D11" s="51">
        <v>480025.08</v>
      </c>
      <c r="E11" s="51">
        <v>495452</v>
      </c>
      <c r="F11" s="51">
        <v>501174.54</v>
      </c>
      <c r="G11" s="51"/>
      <c r="H11" s="51">
        <v>21136264.219999999</v>
      </c>
      <c r="I11" s="222"/>
      <c r="J11" s="259"/>
      <c r="L11"/>
      <c r="M11"/>
    </row>
    <row r="12" spans="1:13" ht="6" customHeight="1">
      <c r="A12" s="43"/>
      <c r="B12" s="51"/>
      <c r="C12" s="51"/>
      <c r="D12" s="51"/>
      <c r="E12" s="51"/>
      <c r="F12" s="51"/>
      <c r="G12" s="51"/>
      <c r="H12" s="51"/>
      <c r="I12" s="222"/>
      <c r="J12" s="259"/>
      <c r="L12"/>
      <c r="M12"/>
    </row>
    <row r="13" spans="1:13" ht="14.1" customHeight="1">
      <c r="A13" s="43" t="s">
        <v>12</v>
      </c>
      <c r="B13" s="51">
        <v>124901</v>
      </c>
      <c r="C13" s="51">
        <v>116844.03</v>
      </c>
      <c r="D13" s="51">
        <v>115238.18</v>
      </c>
      <c r="E13" s="51">
        <v>109319</v>
      </c>
      <c r="F13" s="51">
        <v>111530</v>
      </c>
      <c r="G13" s="51"/>
      <c r="H13" s="51">
        <v>6722092.0800000001</v>
      </c>
      <c r="I13" s="222"/>
      <c r="J13" s="259"/>
      <c r="L13"/>
      <c r="M13"/>
    </row>
    <row r="14" spans="1:13" ht="14.1" customHeight="1">
      <c r="A14" s="70" t="s">
        <v>298</v>
      </c>
      <c r="B14" s="51">
        <v>107810</v>
      </c>
      <c r="C14" s="51">
        <v>103251.96</v>
      </c>
      <c r="D14" s="51">
        <v>101092.46</v>
      </c>
      <c r="E14" s="51">
        <v>94782</v>
      </c>
      <c r="F14" s="51">
        <v>96995.94</v>
      </c>
      <c r="G14" s="51"/>
      <c r="H14" s="51">
        <v>4476473.51</v>
      </c>
      <c r="I14" s="222"/>
      <c r="J14" s="259"/>
    </row>
    <row r="15" spans="1:13" ht="14.1" customHeight="1">
      <c r="A15" s="70" t="s">
        <v>299</v>
      </c>
      <c r="B15" s="51">
        <v>17091</v>
      </c>
      <c r="C15" s="51">
        <v>13592.06</v>
      </c>
      <c r="D15" s="51">
        <v>14145.72</v>
      </c>
      <c r="E15" s="51">
        <v>14537</v>
      </c>
      <c r="F15" s="51">
        <v>14534.06</v>
      </c>
      <c r="G15" s="51"/>
      <c r="H15" s="51">
        <v>2245618.5699999998</v>
      </c>
      <c r="I15" s="222"/>
      <c r="J15" s="259"/>
    </row>
    <row r="16" spans="1:13" ht="6" customHeight="1">
      <c r="A16" s="43"/>
      <c r="B16" s="51"/>
      <c r="C16" s="51"/>
      <c r="D16" s="51"/>
      <c r="E16" s="51"/>
      <c r="F16" s="51"/>
      <c r="G16" s="51"/>
      <c r="H16" s="51"/>
      <c r="I16" s="222"/>
      <c r="J16" s="259"/>
    </row>
    <row r="17" spans="1:10" ht="14.1" customHeight="1">
      <c r="A17" s="43" t="s">
        <v>4</v>
      </c>
      <c r="B17" s="51">
        <v>380704</v>
      </c>
      <c r="C17" s="51">
        <v>358009.42</v>
      </c>
      <c r="D17" s="51">
        <v>342075.24</v>
      </c>
      <c r="E17" s="51">
        <v>324847</v>
      </c>
      <c r="F17" s="51">
        <v>314587</v>
      </c>
      <c r="G17" s="51"/>
      <c r="H17" s="51">
        <v>34391739.509999998</v>
      </c>
      <c r="I17" s="222"/>
      <c r="J17" s="259"/>
    </row>
    <row r="18" spans="1:10" ht="14.1" customHeight="1">
      <c r="A18" s="70" t="s">
        <v>298</v>
      </c>
      <c r="B18" s="51">
        <v>353854</v>
      </c>
      <c r="C18" s="51">
        <v>334649.65999999997</v>
      </c>
      <c r="D18" s="51">
        <v>316570.23</v>
      </c>
      <c r="E18" s="51">
        <v>298751</v>
      </c>
      <c r="F18" s="51">
        <v>288245.46000000002</v>
      </c>
      <c r="G18" s="51"/>
      <c r="H18" s="51">
        <v>17716727.34</v>
      </c>
      <c r="I18" s="222"/>
      <c r="J18" s="259"/>
    </row>
    <row r="19" spans="1:10" ht="14.1" customHeight="1">
      <c r="A19" s="70" t="s">
        <v>299</v>
      </c>
      <c r="B19" s="51">
        <v>26850</v>
      </c>
      <c r="C19" s="51">
        <v>23359.759999999998</v>
      </c>
      <c r="D19" s="51">
        <v>25505.01</v>
      </c>
      <c r="E19" s="51">
        <v>26096</v>
      </c>
      <c r="F19" s="51">
        <v>26341.54</v>
      </c>
      <c r="G19" s="51"/>
      <c r="H19" s="51">
        <v>16675012.17</v>
      </c>
      <c r="I19" s="222"/>
      <c r="J19" s="308"/>
    </row>
    <row r="20" spans="1:10" ht="6" customHeight="1">
      <c r="A20" s="43"/>
      <c r="B20" s="51"/>
      <c r="C20" s="51"/>
      <c r="D20" s="51"/>
      <c r="E20" s="51"/>
      <c r="F20" s="51"/>
      <c r="G20" s="51"/>
      <c r="H20" s="51"/>
      <c r="I20" s="222"/>
      <c r="J20" s="259"/>
    </row>
    <row r="21" spans="1:10" ht="14.1" customHeight="1">
      <c r="A21" s="43" t="s">
        <v>371</v>
      </c>
      <c r="B21" s="71">
        <v>62.91</v>
      </c>
      <c r="C21" s="71">
        <v>63.426900000000003</v>
      </c>
      <c r="D21" s="71">
        <v>58.052599999999998</v>
      </c>
      <c r="E21" s="71">
        <v>59.9</v>
      </c>
      <c r="F21" s="71">
        <v>60.778500000000001</v>
      </c>
      <c r="G21" s="71"/>
      <c r="H21" s="71">
        <v>37.905500000000004</v>
      </c>
      <c r="I21" s="222"/>
      <c r="J21" s="307"/>
    </row>
    <row r="22" spans="1:10" ht="6" customHeight="1">
      <c r="A22" s="43"/>
      <c r="B22" s="71"/>
      <c r="C22" s="71"/>
      <c r="D22" s="71"/>
      <c r="E22" s="71"/>
      <c r="F22" s="71"/>
      <c r="G22" s="71"/>
      <c r="H22" s="71"/>
      <c r="I22" s="222"/>
      <c r="J22" s="307"/>
    </row>
    <row r="23" spans="1:10" ht="14.1" customHeight="1">
      <c r="A23" s="43" t="s">
        <v>372</v>
      </c>
      <c r="B23" s="71">
        <v>64.56</v>
      </c>
      <c r="C23" s="71">
        <v>64.007599999999996</v>
      </c>
      <c r="D23" s="71">
        <v>58.301600000000001</v>
      </c>
      <c r="E23" s="71">
        <v>60.52</v>
      </c>
      <c r="F23" s="71">
        <v>60.694800000000001</v>
      </c>
      <c r="G23" s="71"/>
      <c r="H23" s="71">
        <v>40.185400000000001</v>
      </c>
      <c r="I23" s="222"/>
      <c r="J23" s="307"/>
    </row>
    <row r="24" spans="1:10" ht="6" customHeight="1">
      <c r="A24" s="43"/>
      <c r="B24" s="71"/>
      <c r="C24" s="71"/>
      <c r="D24" s="71"/>
      <c r="E24" s="71"/>
      <c r="F24" s="71"/>
      <c r="G24" s="71"/>
      <c r="H24" s="71"/>
      <c r="I24" s="222"/>
      <c r="J24" s="259"/>
    </row>
    <row r="25" spans="1:10" ht="14.1" customHeight="1">
      <c r="A25" s="43" t="s">
        <v>5</v>
      </c>
      <c r="B25" s="71">
        <v>3.0480499999999999</v>
      </c>
      <c r="C25" s="71">
        <v>3.06399</v>
      </c>
      <c r="D25" s="71">
        <v>2.9684200000000001</v>
      </c>
      <c r="E25" s="71">
        <v>2.97</v>
      </c>
      <c r="F25" s="71">
        <v>2.8206500000000001</v>
      </c>
      <c r="G25" s="71"/>
      <c r="H25" s="71">
        <v>5.1162299999999998</v>
      </c>
      <c r="I25" s="222"/>
      <c r="J25" s="259"/>
    </row>
    <row r="26" spans="1:10" ht="6" customHeight="1">
      <c r="A26" s="43"/>
      <c r="B26" s="51"/>
      <c r="C26" s="51"/>
      <c r="D26" s="51"/>
      <c r="E26" s="51"/>
      <c r="F26" s="51"/>
      <c r="G26" s="51"/>
      <c r="H26" s="51"/>
      <c r="I26" s="222"/>
      <c r="J26" s="259"/>
    </row>
    <row r="27" spans="1:10" ht="14.1" customHeight="1">
      <c r="A27" s="43" t="s">
        <v>17</v>
      </c>
      <c r="B27" s="51">
        <v>56</v>
      </c>
      <c r="C27" s="51">
        <v>56.48</v>
      </c>
      <c r="D27" s="51">
        <v>55.29</v>
      </c>
      <c r="E27" s="73">
        <v>57.083333333333336</v>
      </c>
      <c r="F27" s="73">
        <v>59.27</v>
      </c>
      <c r="G27" s="73"/>
      <c r="H27" s="73">
        <v>6004.52</v>
      </c>
      <c r="I27" s="222"/>
      <c r="J27" s="259"/>
    </row>
    <row r="28" spans="1:10" ht="14.1" customHeight="1">
      <c r="A28" s="25"/>
      <c r="B28" s="25"/>
      <c r="C28" s="25"/>
      <c r="D28" s="25"/>
      <c r="E28" s="25"/>
      <c r="F28" s="25"/>
      <c r="G28" s="25"/>
      <c r="H28" s="25"/>
      <c r="I28" s="221"/>
      <c r="J28" s="259"/>
    </row>
    <row r="29" spans="1:10" ht="14.1" customHeight="1">
      <c r="A29" s="50" t="s">
        <v>240</v>
      </c>
      <c r="B29" s="50"/>
      <c r="C29" s="50"/>
      <c r="D29" s="50"/>
      <c r="E29" s="50"/>
      <c r="F29" s="50"/>
      <c r="G29" s="50"/>
      <c r="H29" s="50"/>
    </row>
    <row r="30" spans="1:10" ht="14.1" customHeight="1">
      <c r="A30" s="12"/>
      <c r="B30" s="60"/>
      <c r="C30" s="51"/>
      <c r="D30" s="51"/>
      <c r="E30" s="51"/>
    </row>
    <row r="31" spans="1:10" ht="14.1" customHeight="1">
      <c r="A31" s="12"/>
      <c r="B31" s="60"/>
      <c r="C31" s="51"/>
      <c r="D31" s="51"/>
      <c r="E31" s="51"/>
    </row>
    <row r="32" spans="1:10" ht="14.1" customHeight="1">
      <c r="A32" s="340" t="s">
        <v>332</v>
      </c>
      <c r="B32" s="340"/>
      <c r="C32" s="340"/>
      <c r="D32" s="340"/>
      <c r="E32" s="340"/>
      <c r="F32" s="340"/>
      <c r="G32" s="340"/>
      <c r="H32" s="340"/>
    </row>
    <row r="33" spans="1:16" ht="14.1" customHeight="1">
      <c r="A33" s="340"/>
      <c r="B33" s="340"/>
      <c r="C33" s="340"/>
      <c r="D33" s="340"/>
      <c r="E33" s="340"/>
      <c r="F33" s="340"/>
      <c r="G33" s="340"/>
      <c r="H33" s="340"/>
    </row>
    <row r="34" spans="1:16" ht="14.1" customHeight="1">
      <c r="A34" s="340"/>
      <c r="B34" s="340"/>
      <c r="C34" s="340"/>
      <c r="D34" s="340"/>
      <c r="E34" s="340"/>
      <c r="F34" s="340"/>
      <c r="G34" s="340"/>
      <c r="H34" s="340"/>
    </row>
    <row r="35" spans="1:16" ht="14.1" customHeight="1"/>
    <row r="36" spans="1:16" ht="14.1" customHeight="1"/>
    <row r="37" spans="1:16">
      <c r="A37" s="203"/>
      <c r="B37" s="203"/>
      <c r="C37" s="203"/>
      <c r="D37" s="203"/>
      <c r="E37" s="203"/>
      <c r="F37" s="203"/>
      <c r="G37" s="203"/>
      <c r="H37" s="203"/>
      <c r="J37" s="175" t="s">
        <v>38</v>
      </c>
      <c r="K37" s="166"/>
      <c r="L37" s="166"/>
      <c r="M37" s="166"/>
      <c r="N37" s="166"/>
      <c r="O37" s="166"/>
      <c r="P37" s="167"/>
    </row>
    <row r="38" spans="1:16">
      <c r="A38" s="203"/>
      <c r="B38" s="203"/>
      <c r="C38" s="203"/>
      <c r="D38" s="203"/>
      <c r="E38" s="203"/>
      <c r="F38" s="203"/>
      <c r="G38" s="203"/>
      <c r="H38" s="203"/>
      <c r="J38" s="173" t="s">
        <v>4</v>
      </c>
      <c r="K38" s="36"/>
      <c r="L38" s="36"/>
      <c r="M38" s="36"/>
      <c r="N38" s="36"/>
      <c r="O38" s="36"/>
      <c r="P38" s="168"/>
    </row>
    <row r="39" spans="1:16">
      <c r="A39" s="203"/>
      <c r="B39" s="203"/>
      <c r="C39" s="203"/>
      <c r="D39" s="203"/>
      <c r="E39" s="203"/>
      <c r="F39" s="203"/>
      <c r="G39" s="203"/>
      <c r="H39" s="203"/>
      <c r="J39" s="174"/>
      <c r="K39" s="36" t="s">
        <v>31</v>
      </c>
      <c r="L39" s="36" t="s">
        <v>39</v>
      </c>
      <c r="M39" s="36" t="s">
        <v>57</v>
      </c>
      <c r="N39" s="36" t="s">
        <v>80</v>
      </c>
      <c r="O39" s="36" t="s">
        <v>263</v>
      </c>
      <c r="P39" s="168" t="s">
        <v>296</v>
      </c>
    </row>
    <row r="40" spans="1:16">
      <c r="A40" s="203"/>
      <c r="B40" s="203"/>
      <c r="C40" s="203"/>
      <c r="D40" s="203"/>
      <c r="E40" s="203"/>
      <c r="F40" s="203"/>
      <c r="G40" s="203"/>
      <c r="H40" s="203"/>
      <c r="J40" s="173" t="s">
        <v>298</v>
      </c>
      <c r="K40" s="71">
        <v>1.5413612566696822</v>
      </c>
      <c r="L40" s="71">
        <v>4.1555796265335454</v>
      </c>
      <c r="M40" s="71">
        <v>-5.4271931361522086</v>
      </c>
      <c r="N40" s="71">
        <v>-5.4024946566507808</v>
      </c>
      <c r="O40" s="71">
        <v>-5.628839452149359</v>
      </c>
      <c r="P40" s="109">
        <f>((F18-E18)/E18)*100</f>
        <v>-3.5164869741021718</v>
      </c>
    </row>
    <row r="41" spans="1:16">
      <c r="A41" s="203"/>
      <c r="B41" s="203"/>
      <c r="C41" s="203"/>
      <c r="D41" s="203"/>
      <c r="E41" s="203"/>
      <c r="F41" s="203"/>
      <c r="G41" s="203"/>
      <c r="H41" s="203"/>
      <c r="J41" s="206" t="s">
        <v>299</v>
      </c>
      <c r="K41" s="110">
        <v>1.2939847532278614</v>
      </c>
      <c r="L41" s="110">
        <v>13.978859786899855</v>
      </c>
      <c r="M41" s="110">
        <v>-12.999031657355687</v>
      </c>
      <c r="N41" s="110">
        <v>9.1835275704887476</v>
      </c>
      <c r="O41" s="110">
        <v>2.3171525908047164</v>
      </c>
      <c r="P41" s="111">
        <f>((F19-E19)/E19)*100</f>
        <v>0.94091048436542335</v>
      </c>
    </row>
    <row r="42" spans="1:16">
      <c r="A42" s="203"/>
      <c r="B42" s="203"/>
      <c r="C42" s="203"/>
      <c r="D42" s="203"/>
      <c r="E42" s="203"/>
      <c r="F42" s="203"/>
      <c r="G42" s="203"/>
      <c r="H42" s="203"/>
    </row>
    <row r="43" spans="1:16">
      <c r="A43" s="203"/>
      <c r="B43" s="203"/>
      <c r="C43" s="203"/>
      <c r="D43" s="203"/>
      <c r="E43" s="203"/>
      <c r="F43" s="203"/>
      <c r="G43" s="203"/>
      <c r="H43" s="203"/>
      <c r="I43" s="43"/>
      <c r="J43" s="177"/>
      <c r="K43" s="177"/>
      <c r="L43" s="177"/>
      <c r="M43" s="205"/>
      <c r="N43" s="205"/>
      <c r="O43" s="205"/>
      <c r="P43" s="205"/>
    </row>
    <row r="44" spans="1:16">
      <c r="A44" s="203"/>
      <c r="B44" s="203"/>
      <c r="C44" s="203"/>
      <c r="D44" s="203"/>
      <c r="E44" s="203"/>
      <c r="F44" s="203"/>
      <c r="G44" s="203"/>
      <c r="H44" s="203"/>
      <c r="J44" s="178"/>
      <c r="K44" s="179"/>
      <c r="L44" s="179"/>
      <c r="M44" s="205"/>
      <c r="N44" s="205"/>
      <c r="O44" s="205"/>
      <c r="P44" s="205"/>
    </row>
    <row r="45" spans="1:16">
      <c r="A45" s="203"/>
      <c r="B45" s="203"/>
      <c r="C45" s="203"/>
      <c r="D45" s="203"/>
      <c r="E45" s="203"/>
      <c r="F45" s="203"/>
      <c r="G45" s="203"/>
      <c r="H45" s="203"/>
      <c r="I45" s="70"/>
      <c r="J45" s="180"/>
      <c r="K45" s="179"/>
      <c r="L45" s="179"/>
      <c r="M45" s="177"/>
      <c r="N45" s="177"/>
      <c r="O45" s="177"/>
      <c r="P45" s="177"/>
    </row>
    <row r="46" spans="1:16">
      <c r="A46" s="203"/>
      <c r="B46" s="203"/>
      <c r="C46" s="203"/>
      <c r="D46" s="203"/>
      <c r="E46" s="203"/>
      <c r="F46" s="203"/>
      <c r="G46" s="203"/>
      <c r="H46" s="203"/>
      <c r="I46" s="70"/>
      <c r="J46" s="180"/>
      <c r="K46" s="179"/>
      <c r="L46" s="179"/>
      <c r="M46" s="179"/>
      <c r="N46" s="179"/>
      <c r="O46" s="179"/>
      <c r="P46" s="179"/>
    </row>
    <row r="47" spans="1:16">
      <c r="A47" s="203"/>
      <c r="B47" s="203"/>
      <c r="C47" s="203"/>
      <c r="D47" s="203"/>
      <c r="E47" s="203"/>
      <c r="F47" s="203"/>
      <c r="G47" s="203"/>
      <c r="H47" s="203"/>
    </row>
    <row r="48" spans="1:16">
      <c r="A48" s="203"/>
      <c r="B48" s="203"/>
      <c r="C48" s="203"/>
      <c r="D48" s="203"/>
      <c r="E48" s="203"/>
      <c r="F48" s="203"/>
      <c r="G48" s="203"/>
      <c r="H48" s="203"/>
    </row>
    <row r="49" spans="1:8">
      <c r="A49" s="203"/>
      <c r="B49" s="203"/>
      <c r="C49" s="203"/>
      <c r="D49" s="203"/>
      <c r="E49" s="203"/>
      <c r="F49" s="203"/>
      <c r="G49" s="203"/>
      <c r="H49" s="203"/>
    </row>
    <row r="50" spans="1:8">
      <c r="A50" s="203"/>
      <c r="B50" s="203"/>
      <c r="C50" s="203"/>
      <c r="D50" s="203"/>
      <c r="E50" s="203"/>
      <c r="F50" s="203"/>
      <c r="G50" s="203"/>
      <c r="H50" s="203"/>
    </row>
    <row r="51" spans="1:8">
      <c r="A51" s="203"/>
      <c r="B51" s="203"/>
      <c r="C51" s="203"/>
      <c r="D51" s="203"/>
      <c r="E51" s="203"/>
      <c r="F51" s="203"/>
      <c r="G51" s="203"/>
      <c r="H51" s="203"/>
    </row>
    <row r="52" spans="1:8">
      <c r="A52" s="203"/>
      <c r="B52" s="203"/>
      <c r="C52" s="203"/>
      <c r="D52" s="203"/>
      <c r="E52" s="203"/>
      <c r="F52" s="203"/>
      <c r="G52" s="203"/>
      <c r="H52" s="203"/>
    </row>
    <row r="53" spans="1:8">
      <c r="A53" s="203"/>
      <c r="B53" s="203"/>
      <c r="C53" s="203"/>
      <c r="D53" s="203"/>
      <c r="E53" s="203"/>
      <c r="F53" s="203"/>
      <c r="G53" s="203"/>
      <c r="H53" s="203"/>
    </row>
    <row r="54" spans="1:8">
      <c r="A54" s="203"/>
      <c r="B54" s="203"/>
      <c r="C54" s="203"/>
      <c r="D54" s="203"/>
      <c r="E54" s="203"/>
      <c r="F54" s="203"/>
      <c r="G54" s="203"/>
      <c r="H54" s="203"/>
    </row>
    <row r="55" spans="1:8">
      <c r="A55" s="203"/>
      <c r="B55" s="203"/>
      <c r="C55" s="203"/>
      <c r="D55" s="203"/>
      <c r="E55" s="203"/>
      <c r="F55" s="203"/>
      <c r="G55" s="203"/>
      <c r="H55" s="203"/>
    </row>
    <row r="56" spans="1:8">
      <c r="A56" s="72"/>
      <c r="B56" s="60"/>
      <c r="C56" s="60"/>
      <c r="D56" s="60"/>
      <c r="E56" s="60"/>
    </row>
  </sheetData>
  <mergeCells count="3">
    <mergeCell ref="A32:H32"/>
    <mergeCell ref="A33:H33"/>
    <mergeCell ref="A34:H34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zoomScaleNormal="100" workbookViewId="0">
      <selection activeCell="A3" sqref="A3"/>
    </sheetView>
  </sheetViews>
  <sheetFormatPr baseColWidth="10" defaultRowHeight="12.75"/>
  <cols>
    <col min="1" max="1" width="29.28515625" style="3" customWidth="1"/>
    <col min="2" max="2" width="7.28515625" style="3" customWidth="1"/>
    <col min="3" max="6" width="9.7109375" style="3" customWidth="1"/>
    <col min="7" max="7" width="5" style="3" customWidth="1"/>
    <col min="8" max="8" width="11.7109375" style="3" customWidth="1"/>
    <col min="9" max="11" width="11.42578125" style="3"/>
    <col min="12" max="14" width="9.5703125" style="3" customWidth="1"/>
    <col min="15" max="16" width="9.85546875" style="3" customWidth="1"/>
    <col min="17" max="16384" width="11.42578125" style="3"/>
  </cols>
  <sheetData>
    <row r="1" spans="1:19" ht="13.5" thickBot="1">
      <c r="A1" s="1" t="s">
        <v>110</v>
      </c>
      <c r="B1" s="2"/>
      <c r="C1" s="2"/>
      <c r="D1" s="2"/>
      <c r="E1" s="2"/>
      <c r="F1" s="2"/>
      <c r="G1" s="2"/>
      <c r="H1" s="2"/>
    </row>
    <row r="2" spans="1:19" ht="14.25">
      <c r="K2" s="198" t="s">
        <v>279</v>
      </c>
    </row>
    <row r="3" spans="1:19" s="8" customFormat="1" ht="14.1" customHeight="1">
      <c r="A3" s="38" t="s">
        <v>334</v>
      </c>
      <c r="B3" s="3"/>
      <c r="C3" s="3"/>
      <c r="D3" s="3"/>
      <c r="E3" s="3"/>
      <c r="K3" s="74"/>
      <c r="L3" s="75"/>
      <c r="M3" s="74"/>
      <c r="N3" s="76"/>
      <c r="O3" s="75"/>
      <c r="P3" s="75"/>
      <c r="Q3" s="77"/>
      <c r="R3" s="75"/>
      <c r="S3" s="76"/>
    </row>
    <row r="4" spans="1:19" ht="14.1" customHeight="1">
      <c r="A4" s="54"/>
      <c r="B4" s="55"/>
      <c r="C4" s="55"/>
      <c r="D4" s="55"/>
      <c r="E4" s="55"/>
      <c r="F4" s="54"/>
      <c r="G4" s="54"/>
      <c r="H4" s="54"/>
      <c r="K4" s="75"/>
      <c r="L4" s="75"/>
      <c r="M4" s="75"/>
      <c r="N4" s="76"/>
      <c r="O4" s="75"/>
      <c r="P4" s="75"/>
      <c r="Q4" s="75"/>
      <c r="R4" s="75"/>
      <c r="S4" s="75"/>
    </row>
    <row r="5" spans="1:19" ht="14.1" customHeight="1">
      <c r="A5" s="40"/>
      <c r="B5" s="41" t="s">
        <v>6</v>
      </c>
      <c r="C5" s="41"/>
      <c r="D5" s="41"/>
      <c r="E5" s="41"/>
      <c r="F5" s="41"/>
      <c r="G5" s="41"/>
      <c r="H5" s="68" t="s">
        <v>7</v>
      </c>
      <c r="K5" s="78"/>
      <c r="L5" s="78"/>
      <c r="M5" s="79"/>
      <c r="N5" s="80"/>
      <c r="O5" s="79"/>
      <c r="P5" s="79"/>
      <c r="Q5" s="79"/>
      <c r="R5" s="75"/>
      <c r="S5" s="78"/>
    </row>
    <row r="6" spans="1:19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I6" s="164"/>
      <c r="J6" s="115"/>
      <c r="K6" s="69"/>
      <c r="L6" s="78"/>
      <c r="M6" s="81"/>
      <c r="N6" s="82"/>
      <c r="O6" s="83"/>
      <c r="P6" s="79"/>
      <c r="Q6" s="79"/>
      <c r="R6" s="69"/>
      <c r="S6" s="78"/>
    </row>
    <row r="7" spans="1:19" ht="14.1" customHeight="1">
      <c r="A7" s="12"/>
      <c r="B7" s="60"/>
      <c r="C7" s="60"/>
      <c r="F7" s="200"/>
      <c r="G7" s="200"/>
      <c r="H7" s="200"/>
      <c r="I7" s="221"/>
      <c r="J7" s="221"/>
      <c r="K7" s="69"/>
      <c r="L7" s="69"/>
      <c r="M7" s="81"/>
      <c r="N7" s="82"/>
      <c r="O7" s="83"/>
      <c r="P7" s="79"/>
      <c r="Q7" s="79"/>
      <c r="R7" s="69"/>
      <c r="S7" s="78"/>
    </row>
    <row r="8" spans="1:19" ht="14.1" customHeight="1">
      <c r="A8" s="43" t="s">
        <v>16</v>
      </c>
      <c r="B8" s="51">
        <v>173.24</v>
      </c>
      <c r="C8" s="51">
        <v>198.25</v>
      </c>
      <c r="D8" s="51">
        <v>234.23</v>
      </c>
      <c r="E8" s="51">
        <v>268.76</v>
      </c>
      <c r="F8" s="51">
        <v>303.27999999999997</v>
      </c>
      <c r="G8" s="51"/>
      <c r="H8" s="51">
        <v>122152.46</v>
      </c>
      <c r="I8" s="222"/>
      <c r="J8" s="305"/>
      <c r="K8" s="69"/>
      <c r="L8" s="69"/>
      <c r="M8" s="81"/>
      <c r="N8" s="82"/>
      <c r="O8" s="83"/>
      <c r="P8" s="79"/>
      <c r="Q8" s="79"/>
      <c r="R8" s="69"/>
      <c r="S8" s="78"/>
    </row>
    <row r="9" spans="1:19" ht="6" customHeight="1">
      <c r="A9" s="43"/>
      <c r="B9" s="51"/>
      <c r="C9" s="51"/>
      <c r="D9" s="51"/>
      <c r="E9" s="51"/>
      <c r="F9" s="51"/>
      <c r="G9" s="51"/>
      <c r="H9" s="51"/>
      <c r="I9" s="222"/>
      <c r="J9" s="305"/>
      <c r="K9" s="69"/>
      <c r="L9" s="69"/>
      <c r="M9" s="81"/>
      <c r="N9" s="82"/>
      <c r="O9" s="83"/>
      <c r="P9" s="79"/>
      <c r="Q9" s="79"/>
      <c r="R9" s="69"/>
      <c r="S9" s="78"/>
    </row>
    <row r="10" spans="1:19" ht="14.1" customHeight="1">
      <c r="A10" s="43" t="s">
        <v>0</v>
      </c>
      <c r="B10" s="51">
        <v>819</v>
      </c>
      <c r="C10" s="51">
        <v>886.75</v>
      </c>
      <c r="D10" s="51">
        <v>1040.1500000000001</v>
      </c>
      <c r="E10" s="51">
        <v>1181.52</v>
      </c>
      <c r="F10" s="51">
        <v>1329.13</v>
      </c>
      <c r="G10" s="51"/>
      <c r="H10" s="51">
        <v>461068.81</v>
      </c>
      <c r="I10" s="222"/>
      <c r="J10" s="305"/>
      <c r="K10" s="69"/>
      <c r="L10" s="69"/>
      <c r="M10" s="81"/>
      <c r="N10" s="82"/>
      <c r="O10" s="83"/>
      <c r="P10" s="81"/>
      <c r="Q10" s="81"/>
      <c r="R10" s="69"/>
      <c r="S10" s="69"/>
    </row>
    <row r="11" spans="1:19" ht="6" customHeight="1">
      <c r="A11" s="43"/>
      <c r="B11" s="51"/>
      <c r="C11" s="51"/>
      <c r="D11" s="51"/>
      <c r="E11" s="51"/>
      <c r="F11" s="51"/>
      <c r="G11" s="51"/>
      <c r="H11" s="51"/>
      <c r="I11" s="222"/>
      <c r="J11" s="305"/>
      <c r="K11" s="69"/>
      <c r="L11" s="69"/>
      <c r="M11" s="81"/>
      <c r="N11" s="82"/>
      <c r="O11" s="83"/>
      <c r="P11" s="79"/>
      <c r="Q11" s="79"/>
      <c r="R11" s="69"/>
      <c r="S11" s="78"/>
    </row>
    <row r="12" spans="1:19" ht="14.1" customHeight="1">
      <c r="A12" s="43" t="s">
        <v>12</v>
      </c>
      <c r="B12" s="51">
        <v>18643</v>
      </c>
      <c r="C12" s="51">
        <v>23372.62</v>
      </c>
      <c r="D12" s="51">
        <v>27190.54</v>
      </c>
      <c r="E12" s="51">
        <v>35448.730000000003</v>
      </c>
      <c r="F12" s="51">
        <v>47066.84</v>
      </c>
      <c r="G12" s="51"/>
      <c r="H12" s="51">
        <v>10340714.779999999</v>
      </c>
      <c r="I12" s="222"/>
      <c r="J12" s="305"/>
      <c r="M12" s="81"/>
      <c r="N12" s="82"/>
      <c r="O12" s="83"/>
      <c r="P12" s="79"/>
      <c r="Q12" s="79"/>
      <c r="R12" s="69"/>
      <c r="S12" s="78"/>
    </row>
    <row r="13" spans="1:19" ht="14.1" customHeight="1">
      <c r="A13" s="70" t="s">
        <v>298</v>
      </c>
      <c r="B13" s="51">
        <v>18170</v>
      </c>
      <c r="C13" s="51">
        <v>22291.86</v>
      </c>
      <c r="D13" s="51">
        <v>25902.1</v>
      </c>
      <c r="E13" s="51">
        <v>31789.39</v>
      </c>
      <c r="F13" s="51">
        <v>42897.32</v>
      </c>
      <c r="G13" s="51"/>
      <c r="H13" s="51">
        <v>3701818.37</v>
      </c>
      <c r="I13" s="222"/>
      <c r="J13" s="305"/>
      <c r="M13" s="81"/>
      <c r="N13" s="82"/>
      <c r="O13" s="83"/>
      <c r="P13" s="79"/>
      <c r="Q13" s="79"/>
      <c r="R13" s="69"/>
      <c r="S13" s="78"/>
    </row>
    <row r="14" spans="1:19" ht="14.1" customHeight="1">
      <c r="A14" s="70" t="s">
        <v>299</v>
      </c>
      <c r="B14" s="51">
        <v>473</v>
      </c>
      <c r="C14" s="51">
        <v>1080.76</v>
      </c>
      <c r="D14" s="51">
        <v>1288.44</v>
      </c>
      <c r="E14" s="51">
        <v>3659.34</v>
      </c>
      <c r="F14" s="51">
        <v>4169.5200000000004</v>
      </c>
      <c r="G14" s="51"/>
      <c r="H14" s="51">
        <v>6638896.4100000001</v>
      </c>
      <c r="I14" s="222"/>
      <c r="J14" s="305"/>
      <c r="M14" s="81"/>
      <c r="N14" s="82"/>
      <c r="O14" s="83"/>
      <c r="P14" s="79"/>
      <c r="Q14" s="79"/>
      <c r="R14" s="69"/>
      <c r="S14" s="78"/>
    </row>
    <row r="15" spans="1:19" ht="6" customHeight="1">
      <c r="A15" s="43"/>
      <c r="B15" s="51"/>
      <c r="C15" s="51"/>
      <c r="D15" s="51"/>
      <c r="E15" s="51"/>
      <c r="F15" s="51"/>
      <c r="G15" s="51"/>
      <c r="H15" s="51"/>
      <c r="I15" s="222"/>
      <c r="J15" s="305"/>
      <c r="M15" s="81"/>
      <c r="N15" s="82"/>
      <c r="O15" s="83"/>
      <c r="P15" s="81"/>
      <c r="Q15" s="81"/>
      <c r="R15" s="69"/>
      <c r="S15" s="69"/>
    </row>
    <row r="16" spans="1:19" ht="14.1" customHeight="1">
      <c r="A16" s="43" t="s">
        <v>4</v>
      </c>
      <c r="B16" s="51">
        <v>51665</v>
      </c>
      <c r="C16" s="51">
        <v>61229.26</v>
      </c>
      <c r="D16" s="51">
        <v>71631.210000000006</v>
      </c>
      <c r="E16" s="51">
        <v>86929.5</v>
      </c>
      <c r="F16" s="51">
        <v>109825.44</v>
      </c>
      <c r="G16" s="51"/>
      <c r="H16" s="51">
        <v>68521691.519999996</v>
      </c>
      <c r="I16" s="222"/>
      <c r="J16" s="305"/>
      <c r="M16" s="81"/>
      <c r="N16" s="82"/>
      <c r="O16" s="83"/>
      <c r="P16" s="79"/>
      <c r="Q16" s="79"/>
      <c r="R16" s="69"/>
      <c r="S16" s="78"/>
    </row>
    <row r="17" spans="1:19" ht="14.1" customHeight="1">
      <c r="A17" s="70" t="s">
        <v>298</v>
      </c>
      <c r="B17" s="51">
        <v>49048</v>
      </c>
      <c r="C17" s="51">
        <v>57887.37</v>
      </c>
      <c r="D17" s="51">
        <v>68203.56</v>
      </c>
      <c r="E17" s="51">
        <v>78324.84</v>
      </c>
      <c r="F17" s="51">
        <v>100608.13</v>
      </c>
      <c r="G17" s="51"/>
      <c r="H17" s="51">
        <v>16640739.470000001</v>
      </c>
      <c r="I17" s="222"/>
      <c r="J17" s="305"/>
      <c r="M17" s="81"/>
      <c r="N17" s="82"/>
      <c r="O17" s="83"/>
      <c r="P17" s="79"/>
      <c r="Q17" s="79"/>
      <c r="R17" s="69"/>
      <c r="S17" s="78"/>
    </row>
    <row r="18" spans="1:19" ht="14.1" customHeight="1">
      <c r="A18" s="70" t="s">
        <v>299</v>
      </c>
      <c r="B18" s="51">
        <v>2617</v>
      </c>
      <c r="C18" s="51">
        <v>3341.89</v>
      </c>
      <c r="D18" s="51">
        <v>3427.65</v>
      </c>
      <c r="E18" s="51">
        <v>8604.66</v>
      </c>
      <c r="F18" s="51">
        <v>9217.31</v>
      </c>
      <c r="G18" s="51"/>
      <c r="H18" s="51">
        <v>51880952.060000002</v>
      </c>
      <c r="I18" s="222"/>
      <c r="J18" s="309"/>
      <c r="M18" s="81"/>
      <c r="N18" s="82"/>
      <c r="O18" s="83"/>
      <c r="P18" s="79"/>
      <c r="Q18" s="79"/>
      <c r="R18" s="69"/>
      <c r="S18" s="78"/>
    </row>
    <row r="19" spans="1:19" ht="6" customHeight="1">
      <c r="A19" s="43"/>
      <c r="B19" s="51"/>
      <c r="C19" s="51"/>
      <c r="D19" s="51"/>
      <c r="E19" s="51"/>
      <c r="F19" s="51"/>
      <c r="G19" s="51"/>
      <c r="H19" s="51"/>
      <c r="I19" s="222"/>
      <c r="J19" s="305"/>
      <c r="M19" s="81"/>
      <c r="N19" s="82"/>
      <c r="O19" s="83"/>
      <c r="P19" s="79"/>
      <c r="Q19" s="79"/>
      <c r="R19" s="69"/>
      <c r="S19" s="78"/>
    </row>
    <row r="20" spans="1:19" ht="14.1" customHeight="1">
      <c r="A20" s="43" t="s">
        <v>373</v>
      </c>
      <c r="B20" s="71">
        <v>17.2</v>
      </c>
      <c r="C20" s="71">
        <v>18.790400000000002</v>
      </c>
      <c r="D20" s="71">
        <v>18.708400000000001</v>
      </c>
      <c r="E20" s="71">
        <v>20.017700000000001</v>
      </c>
      <c r="F20" s="71">
        <v>22.435700000000001</v>
      </c>
      <c r="G20" s="71"/>
      <c r="H20" s="71">
        <v>40.344999999999999</v>
      </c>
      <c r="I20" s="222"/>
      <c r="J20" s="309"/>
      <c r="M20" s="81"/>
      <c r="N20" s="82"/>
      <c r="O20" s="83"/>
      <c r="P20" s="81"/>
      <c r="Q20" s="81"/>
      <c r="R20" s="69"/>
      <c r="S20" s="69"/>
    </row>
    <row r="21" spans="1:19" ht="6" customHeight="1">
      <c r="A21" s="43"/>
      <c r="B21" s="71"/>
      <c r="C21" s="71"/>
      <c r="D21" s="71"/>
      <c r="E21" s="71"/>
      <c r="F21" s="71"/>
      <c r="G21" s="71"/>
      <c r="H21" s="71"/>
      <c r="I21" s="222"/>
      <c r="J21" s="309"/>
      <c r="M21" s="83"/>
      <c r="N21" s="82"/>
      <c r="O21" s="83"/>
      <c r="P21" s="79"/>
      <c r="Q21" s="79"/>
      <c r="R21" s="69"/>
      <c r="S21" s="78"/>
    </row>
    <row r="22" spans="1:19" ht="14.1" customHeight="1">
      <c r="A22" s="43" t="s">
        <v>374</v>
      </c>
      <c r="B22" s="71">
        <v>24.73</v>
      </c>
      <c r="C22" s="71">
        <v>24.386399999999998</v>
      </c>
      <c r="D22" s="71">
        <v>25.079699999999999</v>
      </c>
      <c r="E22" s="71">
        <v>26.213100000000001</v>
      </c>
      <c r="F22" s="71">
        <v>31.036100000000001</v>
      </c>
      <c r="G22" s="71"/>
      <c r="H22" s="71">
        <v>59.966999999999999</v>
      </c>
      <c r="I22" s="222"/>
      <c r="J22" s="309"/>
      <c r="M22" s="83"/>
      <c r="N22" s="82"/>
      <c r="O22" s="83"/>
      <c r="P22" s="81"/>
      <c r="Q22" s="81"/>
      <c r="R22" s="69"/>
      <c r="S22" s="69"/>
    </row>
    <row r="23" spans="1:19" ht="6" customHeight="1">
      <c r="A23" s="43"/>
      <c r="B23" s="71"/>
      <c r="C23" s="71"/>
      <c r="D23" s="71"/>
      <c r="E23" s="71"/>
      <c r="F23" s="71"/>
      <c r="G23" s="71"/>
      <c r="H23" s="71"/>
      <c r="I23" s="222"/>
      <c r="J23" s="305"/>
      <c r="M23" s="69"/>
      <c r="N23" s="82"/>
      <c r="O23" s="69"/>
      <c r="P23" s="69"/>
      <c r="Q23" s="69"/>
      <c r="R23" s="69"/>
      <c r="S23" s="69"/>
    </row>
    <row r="24" spans="1:19" ht="14.1" customHeight="1">
      <c r="A24" s="43" t="s">
        <v>5</v>
      </c>
      <c r="B24" s="71">
        <v>2.77</v>
      </c>
      <c r="C24" s="71">
        <v>2.6196999999999999</v>
      </c>
      <c r="D24" s="71">
        <v>2.63442</v>
      </c>
      <c r="E24" s="71">
        <v>2.4522599999999999</v>
      </c>
      <c r="F24" s="71">
        <v>2.3333900000000001</v>
      </c>
      <c r="G24" s="71"/>
      <c r="H24" s="71">
        <v>6.6264000000000003</v>
      </c>
      <c r="I24" s="222"/>
      <c r="J24" s="305"/>
      <c r="M24" s="69"/>
      <c r="N24" s="82"/>
      <c r="O24" s="69"/>
      <c r="P24" s="81"/>
      <c r="Q24" s="81"/>
      <c r="R24" s="69"/>
      <c r="S24" s="69"/>
    </row>
    <row r="25" spans="1:19" ht="6" customHeight="1">
      <c r="A25" s="43"/>
      <c r="B25" s="51"/>
      <c r="C25" s="51"/>
      <c r="D25" s="51"/>
      <c r="E25" s="51"/>
      <c r="F25" s="51"/>
      <c r="G25" s="51"/>
      <c r="H25" s="51"/>
      <c r="I25" s="222"/>
      <c r="J25" s="305"/>
      <c r="K25" s="81"/>
      <c r="L25" s="81"/>
      <c r="M25" s="81"/>
      <c r="N25" s="79"/>
      <c r="O25" s="81"/>
      <c r="P25" s="79"/>
      <c r="Q25" s="79"/>
      <c r="R25" s="69"/>
      <c r="S25" s="79"/>
    </row>
    <row r="26" spans="1:19" ht="14.1" customHeight="1">
      <c r="A26" s="43" t="s">
        <v>17</v>
      </c>
      <c r="B26" s="51">
        <v>59.63</v>
      </c>
      <c r="C26" s="51">
        <v>59.88</v>
      </c>
      <c r="D26" s="51">
        <v>82.79</v>
      </c>
      <c r="E26" s="51">
        <v>99.76</v>
      </c>
      <c r="F26" s="51">
        <v>125.78</v>
      </c>
      <c r="G26" s="51"/>
      <c r="H26" s="51">
        <v>25144.63</v>
      </c>
      <c r="I26" s="222"/>
      <c r="J26" s="305"/>
    </row>
    <row r="27" spans="1:19" ht="14.1" customHeight="1">
      <c r="A27" s="25"/>
      <c r="B27" s="25"/>
      <c r="C27" s="25"/>
      <c r="D27" s="25"/>
      <c r="E27" s="25"/>
      <c r="F27" s="25"/>
      <c r="G27" s="25"/>
      <c r="H27" s="25"/>
    </row>
    <row r="28" spans="1:19" ht="14.1" customHeight="1">
      <c r="A28" s="50" t="s">
        <v>241</v>
      </c>
      <c r="B28" s="50"/>
      <c r="C28" s="50"/>
      <c r="D28" s="50"/>
      <c r="E28" s="50"/>
      <c r="F28" s="50"/>
      <c r="G28" s="50"/>
      <c r="H28" s="50"/>
    </row>
    <row r="29" spans="1:19" ht="14.1" customHeight="1">
      <c r="A29" s="84"/>
      <c r="B29" s="60"/>
      <c r="C29" s="51"/>
      <c r="D29" s="51"/>
      <c r="E29" s="51"/>
      <c r="K29" s="53"/>
      <c r="L29" s="53"/>
      <c r="M29" s="53"/>
      <c r="N29" s="53"/>
      <c r="O29" s="53"/>
    </row>
    <row r="30" spans="1:19" ht="14.1" customHeight="1">
      <c r="B30" s="53"/>
      <c r="C30" s="53"/>
      <c r="D30" s="53"/>
      <c r="E30" s="53"/>
      <c r="F30" s="53"/>
      <c r="G30" s="53"/>
      <c r="H30" s="53"/>
      <c r="K30" s="53"/>
      <c r="L30" s="53"/>
      <c r="M30" s="53"/>
      <c r="N30" s="53"/>
      <c r="O30" s="53"/>
    </row>
    <row r="31" spans="1:19" ht="14.1" customHeight="1"/>
    <row r="32" spans="1:19" ht="14.1" customHeight="1">
      <c r="A32" s="340" t="s">
        <v>335</v>
      </c>
      <c r="B32" s="340"/>
      <c r="C32" s="340"/>
      <c r="D32" s="340"/>
      <c r="E32" s="340"/>
      <c r="F32" s="340"/>
      <c r="G32" s="340"/>
      <c r="H32" s="340"/>
    </row>
    <row r="33" spans="1:16" ht="15">
      <c r="A33" s="340"/>
      <c r="B33" s="340"/>
      <c r="C33" s="340"/>
      <c r="D33" s="340"/>
      <c r="E33" s="340"/>
      <c r="F33" s="340"/>
      <c r="G33" s="340"/>
      <c r="H33" s="340"/>
      <c r="J33" s="112" t="s">
        <v>38</v>
      </c>
      <c r="K33" s="15"/>
      <c r="L33" s="15"/>
      <c r="M33" s="15"/>
      <c r="N33" s="15"/>
      <c r="O33" s="15"/>
      <c r="P33" s="102"/>
    </row>
    <row r="34" spans="1:16">
      <c r="J34" s="105"/>
      <c r="K34" s="5"/>
      <c r="L34" s="5"/>
      <c r="M34" s="5"/>
      <c r="N34" s="5"/>
      <c r="O34" s="5"/>
      <c r="P34" s="104"/>
    </row>
    <row r="35" spans="1:16">
      <c r="A35" s="8"/>
      <c r="B35" s="8"/>
      <c r="C35" s="8"/>
      <c r="D35" s="8"/>
      <c r="E35" s="8"/>
      <c r="F35" s="8"/>
      <c r="G35" s="8"/>
      <c r="H35" s="8"/>
      <c r="J35" s="103"/>
      <c r="K35" s="36" t="s">
        <v>31</v>
      </c>
      <c r="L35" s="36" t="s">
        <v>39</v>
      </c>
      <c r="M35" s="36" t="s">
        <v>57</v>
      </c>
      <c r="N35" s="36" t="s">
        <v>80</v>
      </c>
      <c r="O35" s="36" t="s">
        <v>263</v>
      </c>
      <c r="P35" s="168" t="s">
        <v>296</v>
      </c>
    </row>
    <row r="36" spans="1:16">
      <c r="A36" s="8"/>
      <c r="B36" s="8"/>
      <c r="C36" s="8"/>
      <c r="D36" s="8"/>
      <c r="E36" s="8"/>
      <c r="F36" s="8"/>
      <c r="G36" s="8"/>
      <c r="H36" s="8"/>
      <c r="I36" s="70"/>
      <c r="J36" s="173" t="s">
        <v>298</v>
      </c>
      <c r="K36" s="71">
        <v>44.384182998257991</v>
      </c>
      <c r="L36" s="71">
        <v>21.538309049459812</v>
      </c>
      <c r="M36" s="71">
        <v>18.021876529114333</v>
      </c>
      <c r="N36" s="71">
        <v>17.821141295588294</v>
      </c>
      <c r="O36" s="71">
        <v>14.839811880787446</v>
      </c>
      <c r="P36" s="109">
        <f>((F17-E17)/E17)*100</f>
        <v>28.449837880294439</v>
      </c>
    </row>
    <row r="37" spans="1:16">
      <c r="A37" s="8"/>
      <c r="B37" s="8"/>
      <c r="C37" s="8"/>
      <c r="D37" s="8"/>
      <c r="E37" s="8"/>
      <c r="F37" s="8"/>
      <c r="G37" s="8"/>
      <c r="H37" s="8"/>
      <c r="I37" s="43"/>
      <c r="J37" s="206" t="s">
        <v>299</v>
      </c>
      <c r="K37" s="110">
        <v>48.090021026368476</v>
      </c>
      <c r="L37" s="110">
        <v>77.785326086956516</v>
      </c>
      <c r="M37" s="110">
        <v>27.699273977837223</v>
      </c>
      <c r="N37" s="110">
        <v>2.5662125324292573</v>
      </c>
      <c r="O37" s="110">
        <v>151.03671611745656</v>
      </c>
      <c r="P37" s="111">
        <f>((F18-E18)/E18)*100</f>
        <v>7.1199791740754383</v>
      </c>
    </row>
    <row r="38" spans="1:16">
      <c r="A38" s="8"/>
      <c r="B38" s="8"/>
      <c r="C38" s="8"/>
      <c r="D38" s="8"/>
      <c r="E38" s="8"/>
      <c r="F38" s="8"/>
      <c r="G38" s="8"/>
      <c r="H38" s="8"/>
      <c r="J38" s="44"/>
      <c r="K38" s="44"/>
      <c r="L38" s="44"/>
      <c r="M38" s="44"/>
      <c r="N38" s="44"/>
      <c r="O38" s="44"/>
    </row>
    <row r="39" spans="1:16">
      <c r="A39" s="8"/>
      <c r="B39" s="8"/>
      <c r="C39" s="8"/>
      <c r="D39" s="8"/>
      <c r="E39" s="8"/>
      <c r="F39" s="8"/>
      <c r="G39" s="8"/>
      <c r="H39" s="8"/>
      <c r="I39" s="70"/>
      <c r="J39" s="51"/>
      <c r="K39" s="177"/>
      <c r="L39" s="177"/>
      <c r="M39" s="205"/>
      <c r="N39" s="205"/>
      <c r="O39" s="205"/>
      <c r="P39" s="205"/>
    </row>
    <row r="40" spans="1:16">
      <c r="A40" s="8"/>
      <c r="B40" s="8"/>
      <c r="C40" s="8"/>
      <c r="D40" s="8"/>
      <c r="E40" s="8"/>
      <c r="F40" s="8"/>
      <c r="G40" s="8"/>
      <c r="H40" s="8"/>
      <c r="I40" s="70"/>
      <c r="J40" s="178"/>
      <c r="K40" s="179"/>
      <c r="L40" s="179"/>
      <c r="M40" s="205"/>
      <c r="N40" s="205"/>
      <c r="O40" s="205"/>
      <c r="P40" s="205"/>
    </row>
    <row r="41" spans="1:16">
      <c r="A41" s="8"/>
      <c r="B41" s="8"/>
      <c r="C41" s="8"/>
      <c r="D41" s="8"/>
      <c r="E41" s="8"/>
      <c r="F41" s="8"/>
      <c r="G41" s="8"/>
      <c r="H41" s="8"/>
      <c r="J41" s="180"/>
      <c r="K41" s="179"/>
      <c r="L41" s="179"/>
      <c r="M41" s="179"/>
      <c r="N41" s="179"/>
      <c r="O41" s="179"/>
    </row>
    <row r="42" spans="1:16">
      <c r="A42" s="8"/>
      <c r="B42" s="8"/>
      <c r="C42" s="8"/>
      <c r="D42" s="8"/>
      <c r="E42" s="8"/>
      <c r="F42" s="8"/>
      <c r="G42" s="8"/>
      <c r="H42" s="8"/>
      <c r="I42" s="43"/>
      <c r="J42" s="180"/>
      <c r="K42" s="179"/>
      <c r="L42" s="179"/>
      <c r="M42" s="179"/>
      <c r="N42" s="179"/>
      <c r="O42" s="179"/>
    </row>
    <row r="43" spans="1:16">
      <c r="A43" s="8"/>
      <c r="B43" s="8"/>
      <c r="C43" s="8"/>
      <c r="D43" s="8"/>
      <c r="E43" s="8"/>
      <c r="F43" s="8"/>
      <c r="G43" s="8"/>
      <c r="H43" s="8"/>
      <c r="J43" s="44"/>
      <c r="K43" s="44"/>
      <c r="L43" s="44"/>
      <c r="M43" s="44"/>
      <c r="N43" s="44"/>
    </row>
    <row r="44" spans="1:16">
      <c r="A44" s="8"/>
      <c r="B44" s="8"/>
      <c r="C44" s="8"/>
      <c r="D44" s="8"/>
      <c r="E44" s="8"/>
      <c r="F44" s="8"/>
      <c r="G44" s="8"/>
      <c r="H44" s="8"/>
      <c r="I44" s="70"/>
      <c r="J44" s="51"/>
      <c r="K44" s="51"/>
      <c r="L44" s="51"/>
      <c r="M44" s="51"/>
      <c r="N44" s="51"/>
    </row>
    <row r="45" spans="1:16">
      <c r="A45" s="8"/>
      <c r="B45" s="8"/>
      <c r="C45" s="8"/>
      <c r="D45" s="8"/>
      <c r="E45" s="8"/>
      <c r="F45" s="8"/>
      <c r="G45" s="8"/>
      <c r="H45" s="8"/>
      <c r="I45" s="70"/>
      <c r="J45" s="51"/>
      <c r="K45" s="51"/>
      <c r="L45" s="51"/>
      <c r="M45" s="51"/>
      <c r="N45" s="51"/>
    </row>
    <row r="46" spans="1:16">
      <c r="A46" s="8"/>
      <c r="B46" s="8"/>
      <c r="C46" s="8"/>
      <c r="D46" s="8"/>
      <c r="E46" s="8"/>
      <c r="F46" s="8"/>
      <c r="G46" s="8"/>
      <c r="H46" s="8"/>
    </row>
    <row r="47" spans="1:16">
      <c r="A47" s="8"/>
      <c r="B47" s="8"/>
      <c r="C47" s="8"/>
      <c r="D47" s="8"/>
      <c r="E47" s="8"/>
      <c r="F47" s="8"/>
      <c r="G47" s="8"/>
      <c r="H47" s="8"/>
    </row>
    <row r="48" spans="1:16">
      <c r="A48" s="8"/>
      <c r="B48" s="8"/>
      <c r="C48" s="8"/>
      <c r="D48" s="8"/>
      <c r="E48" s="8"/>
      <c r="F48" s="8"/>
      <c r="G48" s="8"/>
      <c r="H48" s="8"/>
    </row>
    <row r="49" spans="1:17">
      <c r="A49" s="8"/>
      <c r="B49" s="8"/>
      <c r="C49" s="8"/>
      <c r="D49" s="8"/>
      <c r="E49" s="8"/>
      <c r="F49" s="8"/>
      <c r="G49" s="8"/>
      <c r="H49" s="8"/>
    </row>
    <row r="50" spans="1:17">
      <c r="A50" s="8"/>
      <c r="B50" s="8"/>
      <c r="C50" s="8"/>
      <c r="D50" s="8"/>
      <c r="E50" s="8"/>
      <c r="F50" s="8"/>
      <c r="G50" s="8"/>
      <c r="H50" s="8"/>
    </row>
    <row r="51" spans="1:17">
      <c r="A51" s="8"/>
      <c r="B51" s="8"/>
      <c r="C51" s="8"/>
      <c r="D51" s="8"/>
      <c r="E51" s="8"/>
      <c r="F51" s="8"/>
      <c r="G51" s="8"/>
      <c r="H51" s="8"/>
    </row>
    <row r="52" spans="1:17">
      <c r="A52" s="8"/>
      <c r="B52" s="8"/>
      <c r="C52" s="8"/>
      <c r="D52" s="8"/>
      <c r="E52" s="8"/>
      <c r="F52" s="8"/>
      <c r="G52" s="8"/>
      <c r="H52" s="8"/>
    </row>
    <row r="53" spans="1:17">
      <c r="A53" s="8"/>
      <c r="B53" s="8"/>
      <c r="C53" s="8"/>
      <c r="D53" s="8"/>
      <c r="E53" s="8"/>
      <c r="F53" s="8"/>
      <c r="G53" s="8"/>
      <c r="H53" s="8"/>
    </row>
    <row r="54" spans="1:17">
      <c r="A54" s="72"/>
      <c r="B54" s="60"/>
      <c r="C54" s="60"/>
      <c r="D54" s="60"/>
      <c r="E54" s="60"/>
    </row>
    <row r="55" spans="1:17">
      <c r="A55" s="72"/>
      <c r="B55" s="60"/>
      <c r="C55" s="60"/>
      <c r="D55" s="60"/>
      <c r="E55" s="60"/>
      <c r="K55" s="85"/>
      <c r="L55" s="85"/>
      <c r="M55" s="85"/>
      <c r="N55" s="85"/>
      <c r="O55" s="85"/>
      <c r="P55" s="86"/>
      <c r="Q55" s="87"/>
    </row>
    <row r="56" spans="1:17">
      <c r="A56" s="12"/>
      <c r="B56" s="60"/>
      <c r="C56" s="51"/>
      <c r="D56" s="51"/>
      <c r="E56" s="51"/>
      <c r="K56" s="88"/>
      <c r="L56" s="85"/>
      <c r="M56" s="89"/>
      <c r="N56" s="85"/>
      <c r="O56" s="88"/>
      <c r="P56" s="86"/>
      <c r="Q56" s="86"/>
    </row>
    <row r="57" spans="1:17">
      <c r="A57" s="12"/>
      <c r="B57" s="60"/>
      <c r="C57" s="51"/>
      <c r="D57" s="51"/>
      <c r="E57" s="51"/>
      <c r="K57" s="88"/>
      <c r="L57" s="85"/>
      <c r="M57" s="89"/>
      <c r="N57" s="85"/>
      <c r="O57" s="88"/>
      <c r="P57" s="86"/>
      <c r="Q57" s="90"/>
    </row>
    <row r="58" spans="1:17" ht="14.1" customHeight="1">
      <c r="A58" s="84"/>
      <c r="B58" s="60"/>
      <c r="C58" s="51"/>
      <c r="D58" s="51"/>
      <c r="E58" s="51"/>
    </row>
    <row r="59" spans="1:17" ht="14.1" customHeight="1">
      <c r="A59" s="84"/>
      <c r="B59" s="60"/>
      <c r="C59" s="51"/>
      <c r="D59" s="51"/>
      <c r="E59" s="51"/>
    </row>
    <row r="60" spans="1:17">
      <c r="A60" s="8"/>
      <c r="B60" s="8"/>
      <c r="C60" s="8"/>
      <c r="D60" s="8"/>
      <c r="E60" s="8"/>
      <c r="F60" s="8"/>
      <c r="G60" s="8"/>
      <c r="H60" s="8"/>
    </row>
    <row r="61" spans="1:17">
      <c r="A61" s="8"/>
      <c r="B61" s="8"/>
      <c r="C61" s="8"/>
      <c r="D61" s="8"/>
      <c r="E61" s="8"/>
      <c r="F61" s="8"/>
      <c r="G61" s="8"/>
      <c r="H61" s="8"/>
    </row>
    <row r="62" spans="1:17">
      <c r="A62" s="8"/>
      <c r="B62" s="8"/>
      <c r="C62" s="8"/>
      <c r="D62" s="8"/>
      <c r="E62" s="8"/>
      <c r="F62" s="8"/>
      <c r="G62" s="8"/>
      <c r="H62" s="8"/>
    </row>
    <row r="63" spans="1:17">
      <c r="A63" s="8"/>
      <c r="B63" s="8"/>
      <c r="C63" s="8"/>
      <c r="D63" s="8"/>
      <c r="E63" s="8"/>
      <c r="F63" s="8"/>
      <c r="G63" s="8"/>
      <c r="H63" s="8"/>
    </row>
    <row r="64" spans="1:17">
      <c r="A64" s="72"/>
      <c r="B64" s="60"/>
      <c r="C64" s="60"/>
      <c r="D64" s="60"/>
      <c r="E64" s="60"/>
    </row>
    <row r="65" spans="1:15">
      <c r="A65" s="72"/>
      <c r="B65" s="60"/>
      <c r="C65" s="60"/>
      <c r="D65" s="60"/>
      <c r="E65" s="60"/>
    </row>
    <row r="66" spans="1:15">
      <c r="J66" s="53"/>
      <c r="K66" s="53"/>
      <c r="L66" s="53"/>
      <c r="M66" s="53"/>
      <c r="N66" s="53"/>
      <c r="O66" s="53"/>
    </row>
    <row r="67" spans="1:15">
      <c r="J67" s="53"/>
      <c r="K67" s="53"/>
      <c r="L67" s="53"/>
      <c r="M67" s="53"/>
      <c r="N67" s="53"/>
      <c r="O67" s="53"/>
    </row>
  </sheetData>
  <mergeCells count="2">
    <mergeCell ref="A32:H32"/>
    <mergeCell ref="A33:H33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Normal="100" workbookViewId="0">
      <selection activeCell="A3" sqref="A3"/>
    </sheetView>
  </sheetViews>
  <sheetFormatPr baseColWidth="10" defaultRowHeight="12.75"/>
  <cols>
    <col min="1" max="1" width="29.28515625" style="204" customWidth="1"/>
    <col min="2" max="2" width="7.28515625" style="204" customWidth="1"/>
    <col min="3" max="6" width="9.7109375" style="204" customWidth="1"/>
    <col min="7" max="7" width="5" style="204" customWidth="1"/>
    <col min="8" max="8" width="11.7109375" style="204" customWidth="1"/>
    <col min="9" max="16384" width="11.42578125" style="204"/>
  </cols>
  <sheetData>
    <row r="1" spans="1:17" ht="13.5" thickBot="1">
      <c r="A1" s="1" t="s">
        <v>110</v>
      </c>
      <c r="B1" s="2"/>
      <c r="C1" s="2"/>
      <c r="D1" s="2"/>
      <c r="E1" s="2"/>
      <c r="F1" s="2"/>
      <c r="G1" s="2"/>
      <c r="H1" s="2"/>
    </row>
    <row r="2" spans="1:17" ht="14.1" customHeight="1">
      <c r="F2" s="203"/>
      <c r="G2" s="203"/>
      <c r="H2" s="203"/>
      <c r="K2" s="198" t="s">
        <v>279</v>
      </c>
      <c r="L2" s="79"/>
      <c r="M2" s="91"/>
      <c r="N2" s="92"/>
      <c r="O2" s="91"/>
      <c r="P2" s="69"/>
      <c r="Q2" s="93"/>
    </row>
    <row r="3" spans="1:17" ht="14.1" customHeight="1">
      <c r="A3" s="38" t="s">
        <v>336</v>
      </c>
      <c r="F3" s="203"/>
      <c r="G3" s="203"/>
      <c r="H3" s="203"/>
      <c r="L3" s="81"/>
      <c r="M3" s="92"/>
      <c r="N3" s="94"/>
      <c r="O3" s="92"/>
      <c r="P3" s="69"/>
      <c r="Q3" s="78"/>
    </row>
    <row r="4" spans="1:17" ht="14.1" customHeight="1">
      <c r="A4" s="54"/>
      <c r="B4" s="55"/>
      <c r="C4" s="55"/>
      <c r="D4" s="55"/>
      <c r="E4" s="55"/>
      <c r="F4" s="54"/>
      <c r="G4" s="54"/>
      <c r="H4" s="54"/>
      <c r="K4" s="5"/>
      <c r="L4" s="5"/>
      <c r="M4" s="5"/>
      <c r="N4" s="5"/>
      <c r="O4" s="5"/>
      <c r="P4" s="5"/>
      <c r="Q4" s="5"/>
    </row>
    <row r="5" spans="1:17" ht="14.1" customHeight="1">
      <c r="A5" s="40"/>
      <c r="B5" s="41" t="s">
        <v>6</v>
      </c>
      <c r="C5" s="41"/>
      <c r="D5" s="41"/>
      <c r="E5" s="41"/>
      <c r="F5" s="41"/>
      <c r="G5" s="41"/>
      <c r="H5" s="68" t="s">
        <v>7</v>
      </c>
    </row>
    <row r="6" spans="1:17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I6" s="164"/>
      <c r="J6" s="221"/>
    </row>
    <row r="7" spans="1:17" ht="14.1" customHeight="1">
      <c r="A7" s="12"/>
      <c r="B7" s="60"/>
      <c r="C7" s="60"/>
      <c r="D7" s="60"/>
      <c r="I7" s="221"/>
      <c r="J7" s="221"/>
    </row>
    <row r="8" spans="1:17" ht="14.1" customHeight="1">
      <c r="A8" s="43" t="s">
        <v>36</v>
      </c>
      <c r="B8" s="51">
        <v>105.66666666666667</v>
      </c>
      <c r="C8" s="51">
        <v>110.16666666666667</v>
      </c>
      <c r="D8" s="51">
        <v>103.66666666666667</v>
      </c>
      <c r="E8" s="51">
        <v>106.58333333333333</v>
      </c>
      <c r="F8" s="51">
        <v>114.58333333333333</v>
      </c>
      <c r="G8" s="51"/>
      <c r="H8" s="51">
        <v>15384.083333333334</v>
      </c>
      <c r="I8" s="222"/>
      <c r="J8" s="259"/>
    </row>
    <row r="9" spans="1:17" ht="6" customHeight="1">
      <c r="A9" s="43"/>
      <c r="B9" s="51"/>
      <c r="C9" s="51"/>
      <c r="D9" s="51"/>
      <c r="F9" s="232"/>
      <c r="G9" s="232"/>
      <c r="H9" s="232"/>
      <c r="I9" s="222"/>
      <c r="J9" s="259"/>
    </row>
    <row r="10" spans="1:17" ht="14.1" customHeight="1">
      <c r="A10" s="43" t="s">
        <v>0</v>
      </c>
      <c r="B10" s="51">
        <v>987</v>
      </c>
      <c r="C10" s="51">
        <v>1042.8333333333333</v>
      </c>
      <c r="D10" s="51">
        <v>966.83333333333337</v>
      </c>
      <c r="E10" s="51">
        <v>979.75</v>
      </c>
      <c r="F10" s="51">
        <v>1069.75</v>
      </c>
      <c r="G10" s="51"/>
      <c r="H10" s="51">
        <v>143994</v>
      </c>
      <c r="I10" s="222"/>
      <c r="J10" s="259"/>
    </row>
    <row r="11" spans="1:17" ht="6" customHeight="1">
      <c r="A11" s="43"/>
      <c r="B11" s="51"/>
      <c r="C11" s="51"/>
      <c r="D11" s="51"/>
      <c r="E11" s="51"/>
      <c r="F11" s="51"/>
      <c r="G11" s="51"/>
      <c r="H11" s="51"/>
      <c r="I11" s="222"/>
      <c r="J11" s="259"/>
    </row>
    <row r="12" spans="1:17" ht="14.1" customHeight="1">
      <c r="A12" s="43" t="s">
        <v>12</v>
      </c>
      <c r="B12" s="51">
        <v>26030</v>
      </c>
      <c r="C12" s="51">
        <v>28782</v>
      </c>
      <c r="D12" s="51">
        <v>25939</v>
      </c>
      <c r="E12" s="51">
        <v>23539</v>
      </c>
      <c r="F12" s="51">
        <v>31229</v>
      </c>
      <c r="G12" s="51"/>
      <c r="H12" s="51">
        <v>3264187</v>
      </c>
      <c r="I12" s="222"/>
      <c r="J12" s="259"/>
    </row>
    <row r="13" spans="1:17" ht="14.1" customHeight="1">
      <c r="A13" s="70" t="s">
        <v>298</v>
      </c>
      <c r="B13" s="51">
        <v>25029</v>
      </c>
      <c r="C13" s="51">
        <v>27392</v>
      </c>
      <c r="D13" s="51">
        <v>24325</v>
      </c>
      <c r="E13" s="51">
        <v>21775</v>
      </c>
      <c r="F13" s="51">
        <v>28769</v>
      </c>
      <c r="G13" s="51"/>
      <c r="H13" s="51">
        <v>2713329</v>
      </c>
      <c r="I13" s="222"/>
      <c r="J13" s="259"/>
    </row>
    <row r="14" spans="1:17" ht="14.1" customHeight="1">
      <c r="A14" s="70" t="s">
        <v>299</v>
      </c>
      <c r="B14" s="51">
        <v>1002</v>
      </c>
      <c r="C14" s="51">
        <v>1389</v>
      </c>
      <c r="D14" s="51">
        <v>1614</v>
      </c>
      <c r="E14" s="51">
        <v>1765</v>
      </c>
      <c r="F14" s="51">
        <v>2460</v>
      </c>
      <c r="G14" s="51"/>
      <c r="H14" s="51">
        <v>550859</v>
      </c>
      <c r="I14" s="222"/>
      <c r="J14" s="259"/>
    </row>
    <row r="15" spans="1:17" ht="6" customHeight="1">
      <c r="A15" s="70"/>
      <c r="B15" s="51"/>
      <c r="C15" s="51"/>
      <c r="D15" s="51"/>
      <c r="E15" s="51"/>
      <c r="F15" s="51"/>
      <c r="G15" s="51"/>
      <c r="H15" s="51"/>
      <c r="I15" s="222"/>
      <c r="J15" s="259"/>
    </row>
    <row r="16" spans="1:17" ht="14.1" customHeight="1">
      <c r="A16" s="43" t="s">
        <v>4</v>
      </c>
      <c r="B16" s="51">
        <v>66857</v>
      </c>
      <c r="C16" s="51">
        <v>68433</v>
      </c>
      <c r="D16" s="51">
        <v>61921</v>
      </c>
      <c r="E16" s="51">
        <v>55553</v>
      </c>
      <c r="F16" s="51">
        <v>72726</v>
      </c>
      <c r="G16" s="51"/>
      <c r="H16" s="51">
        <v>8825067</v>
      </c>
      <c r="I16" s="222"/>
      <c r="J16" s="259"/>
    </row>
    <row r="17" spans="1:11" ht="14.1" customHeight="1">
      <c r="A17" s="70" t="s">
        <v>298</v>
      </c>
      <c r="B17" s="51">
        <v>64851</v>
      </c>
      <c r="C17" s="51">
        <v>64990</v>
      </c>
      <c r="D17" s="51">
        <v>58201</v>
      </c>
      <c r="E17" s="51">
        <v>52005</v>
      </c>
      <c r="F17" s="51">
        <v>67040</v>
      </c>
      <c r="G17" s="51"/>
      <c r="H17" s="51">
        <v>6674539</v>
      </c>
      <c r="I17" s="222"/>
      <c r="J17" s="259"/>
    </row>
    <row r="18" spans="1:11" ht="14.1" customHeight="1">
      <c r="A18" s="70" t="s">
        <v>299</v>
      </c>
      <c r="B18" s="51">
        <v>2009</v>
      </c>
      <c r="C18" s="51">
        <v>3443</v>
      </c>
      <c r="D18" s="51">
        <v>3720</v>
      </c>
      <c r="E18" s="51">
        <v>3546</v>
      </c>
      <c r="F18" s="51">
        <v>5681</v>
      </c>
      <c r="G18" s="51"/>
      <c r="H18" s="51">
        <v>2150528</v>
      </c>
      <c r="I18" s="222"/>
      <c r="J18" s="259"/>
    </row>
    <row r="19" spans="1:11" ht="6" customHeight="1">
      <c r="A19" s="70"/>
      <c r="B19" s="51"/>
      <c r="C19" s="51"/>
      <c r="D19" s="51"/>
      <c r="E19" s="51"/>
      <c r="F19" s="51"/>
      <c r="G19" s="51"/>
      <c r="H19" s="51"/>
      <c r="I19" s="222"/>
      <c r="J19" s="221"/>
    </row>
    <row r="20" spans="1:11" ht="14.1" customHeight="1">
      <c r="A20" s="43" t="s">
        <v>18</v>
      </c>
      <c r="B20" s="71">
        <v>18.165532561871778</v>
      </c>
      <c r="C20" s="71">
        <v>17.616925843055778</v>
      </c>
      <c r="D20" s="71">
        <v>17.276795380106876</v>
      </c>
      <c r="E20" s="71">
        <v>15.321420430381901</v>
      </c>
      <c r="F20" s="71">
        <v>18.34320635662538</v>
      </c>
      <c r="G20" s="71"/>
      <c r="H20" s="71">
        <v>16.594291857068118</v>
      </c>
      <c r="I20" s="222"/>
      <c r="J20" s="307"/>
    </row>
    <row r="21" spans="1:11" ht="6" customHeight="1">
      <c r="A21" s="43"/>
      <c r="B21" s="71"/>
      <c r="C21" s="71"/>
      <c r="D21" s="71"/>
      <c r="F21" s="232"/>
      <c r="G21" s="232"/>
      <c r="H21" s="232"/>
      <c r="I21" s="222"/>
      <c r="J21" s="307"/>
    </row>
    <row r="22" spans="1:11" ht="14.1" customHeight="1">
      <c r="A22" s="43" t="s">
        <v>376</v>
      </c>
      <c r="B22" s="71">
        <v>37.881755215812142</v>
      </c>
      <c r="C22" s="71">
        <v>37.899255234137762</v>
      </c>
      <c r="D22" s="71">
        <v>37.710048267540081</v>
      </c>
      <c r="E22" s="71">
        <v>34.020883728842392</v>
      </c>
      <c r="F22" s="71">
        <v>40.540849108047048</v>
      </c>
      <c r="G22" s="71"/>
      <c r="H22" s="71">
        <v>29.513543289998196</v>
      </c>
      <c r="I22" s="222"/>
      <c r="J22" s="307"/>
    </row>
    <row r="23" spans="1:11" ht="6" customHeight="1">
      <c r="A23" s="43"/>
      <c r="B23" s="71"/>
      <c r="C23" s="71"/>
      <c r="D23" s="71"/>
      <c r="E23" s="71"/>
      <c r="F23" s="71"/>
      <c r="G23" s="71"/>
      <c r="H23" s="71"/>
      <c r="I23" s="222"/>
      <c r="J23" s="259"/>
    </row>
    <row r="24" spans="1:11" ht="14.1" customHeight="1">
      <c r="A24" s="43" t="s">
        <v>375</v>
      </c>
      <c r="B24" s="71">
        <v>18.32033985813122</v>
      </c>
      <c r="C24" s="71">
        <v>17.64205937065401</v>
      </c>
      <c r="D24" s="71">
        <v>17.779858067331208</v>
      </c>
      <c r="E24" s="71">
        <v>16.034051225660491</v>
      </c>
      <c r="F24" s="71">
        <v>19.318320729589967</v>
      </c>
      <c r="G24" s="71"/>
      <c r="H24" s="71">
        <v>20.049276926093857</v>
      </c>
      <c r="I24" s="222"/>
      <c r="J24" s="259"/>
    </row>
    <row r="25" spans="1:11" ht="6" customHeight="1">
      <c r="A25" s="43"/>
      <c r="B25" s="71"/>
      <c r="C25" s="71"/>
      <c r="D25" s="71"/>
      <c r="E25" s="71"/>
      <c r="F25" s="71"/>
      <c r="G25" s="71"/>
      <c r="H25" s="71"/>
      <c r="I25" s="222"/>
      <c r="J25" s="259"/>
    </row>
    <row r="26" spans="1:11" ht="14.1" customHeight="1">
      <c r="A26" s="43" t="s">
        <v>5</v>
      </c>
      <c r="B26" s="71">
        <v>2.5684594698424896</v>
      </c>
      <c r="C26" s="71">
        <v>2.3776318532416094</v>
      </c>
      <c r="D26" s="71">
        <v>2.3871776090057444</v>
      </c>
      <c r="E26" s="71">
        <v>2.3600407833807724</v>
      </c>
      <c r="F26" s="71">
        <v>2.3287969515514426</v>
      </c>
      <c r="G26" s="71"/>
      <c r="H26" s="71">
        <v>2.7036033781152855</v>
      </c>
      <c r="I26" s="222"/>
      <c r="J26" s="259"/>
    </row>
    <row r="27" spans="1:11" ht="6" customHeight="1">
      <c r="A27" s="43"/>
      <c r="B27" s="51"/>
      <c r="C27" s="51"/>
      <c r="D27" s="51"/>
      <c r="E27" s="71"/>
      <c r="F27" s="71"/>
      <c r="G27" s="71"/>
      <c r="H27" s="71"/>
      <c r="I27" s="222"/>
      <c r="J27" s="259"/>
    </row>
    <row r="28" spans="1:11" ht="14.1" customHeight="1">
      <c r="A28" s="43" t="s">
        <v>17</v>
      </c>
      <c r="B28" s="51">
        <v>123.41666666666667</v>
      </c>
      <c r="C28" s="51">
        <v>125</v>
      </c>
      <c r="D28" s="51">
        <v>120.25</v>
      </c>
      <c r="E28" s="51">
        <v>118</v>
      </c>
      <c r="F28" s="51">
        <v>137.41666666666666</v>
      </c>
      <c r="G28" s="51"/>
      <c r="H28" s="51">
        <v>21982.166666666668</v>
      </c>
      <c r="I28" s="222"/>
      <c r="J28" s="305"/>
    </row>
    <row r="29" spans="1:11" ht="14.1" customHeight="1">
      <c r="A29" s="25"/>
      <c r="B29" s="25"/>
      <c r="C29" s="25"/>
      <c r="D29" s="25"/>
      <c r="E29" s="25"/>
      <c r="F29" s="25"/>
      <c r="G29" s="25"/>
      <c r="H29" s="25"/>
      <c r="I29" s="221"/>
      <c r="J29" s="221"/>
      <c r="K29" s="204" t="s">
        <v>74</v>
      </c>
    </row>
    <row r="30" spans="1:11" ht="14.1" customHeight="1">
      <c r="A30" s="50" t="s">
        <v>242</v>
      </c>
      <c r="B30" s="50"/>
      <c r="C30" s="50"/>
      <c r="D30" s="50"/>
      <c r="E30" s="50"/>
      <c r="F30" s="50"/>
      <c r="G30" s="50"/>
      <c r="H30" s="50"/>
    </row>
    <row r="31" spans="1:11" ht="14.1" customHeight="1">
      <c r="A31" s="84"/>
      <c r="B31" s="60"/>
      <c r="C31" s="51"/>
      <c r="D31" s="51"/>
      <c r="E31" s="51"/>
    </row>
    <row r="32" spans="1:11" ht="14.1" customHeight="1">
      <c r="A32" s="84"/>
      <c r="B32" s="60"/>
      <c r="C32" s="60"/>
      <c r="D32" s="60"/>
      <c r="E32" s="60"/>
      <c r="F32" s="60"/>
      <c r="G32" s="60"/>
      <c r="H32" s="60"/>
    </row>
    <row r="33" spans="1:15">
      <c r="A33" s="203"/>
      <c r="B33" s="203"/>
      <c r="C33" s="203"/>
      <c r="D33" s="203"/>
      <c r="E33" s="203"/>
      <c r="F33" s="203"/>
      <c r="G33" s="203"/>
      <c r="H33" s="203"/>
    </row>
    <row r="34" spans="1:15">
      <c r="A34" s="203"/>
      <c r="B34" s="203"/>
      <c r="C34" s="203"/>
      <c r="D34" s="203"/>
      <c r="E34" s="203"/>
      <c r="F34" s="203"/>
      <c r="G34" s="203"/>
      <c r="H34" s="203"/>
    </row>
    <row r="35" spans="1:15">
      <c r="A35" s="203"/>
      <c r="B35" s="203"/>
      <c r="C35" s="203"/>
      <c r="D35" s="203"/>
      <c r="E35" s="203"/>
      <c r="F35" s="203"/>
      <c r="G35" s="203"/>
      <c r="H35" s="203"/>
    </row>
    <row r="36" spans="1:15">
      <c r="A36" s="203"/>
      <c r="B36" s="203"/>
      <c r="C36" s="203"/>
      <c r="D36" s="203"/>
      <c r="E36" s="203"/>
      <c r="F36" s="203"/>
      <c r="G36" s="203"/>
      <c r="H36" s="203"/>
    </row>
    <row r="37" spans="1:15">
      <c r="A37" s="72"/>
      <c r="B37" s="60"/>
      <c r="C37" s="60"/>
      <c r="D37" s="60"/>
      <c r="E37" s="60"/>
    </row>
    <row r="38" spans="1:15">
      <c r="A38" s="72"/>
      <c r="B38" s="60"/>
      <c r="C38" s="60"/>
      <c r="D38" s="60"/>
      <c r="E38" s="60"/>
    </row>
    <row r="39" spans="1:15">
      <c r="J39" s="53"/>
      <c r="K39" s="53"/>
      <c r="L39" s="53"/>
      <c r="M39" s="53"/>
      <c r="N39" s="53"/>
      <c r="O39" s="53"/>
    </row>
    <row r="40" spans="1:15">
      <c r="J40" s="53"/>
      <c r="K40" s="53"/>
      <c r="L40" s="53"/>
      <c r="M40" s="53"/>
      <c r="N40" s="53"/>
      <c r="O40" s="5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A3" sqref="A3"/>
    </sheetView>
  </sheetViews>
  <sheetFormatPr baseColWidth="10" defaultRowHeight="12.75"/>
  <cols>
    <col min="1" max="1" width="41.28515625" style="204" customWidth="1"/>
    <col min="2" max="3" width="14.7109375" style="204" customWidth="1"/>
    <col min="4" max="4" width="6.42578125" style="204" customWidth="1"/>
    <col min="5" max="5" width="14.7109375" style="204" customWidth="1"/>
    <col min="6" max="6" width="14.140625" style="204" customWidth="1"/>
    <col min="7" max="7" width="12.85546875" style="204" customWidth="1"/>
    <col min="8" max="8" width="8.5703125" style="204" customWidth="1"/>
    <col min="9" max="9" width="7.7109375" style="204" customWidth="1"/>
    <col min="10" max="10" width="8.85546875" style="204" customWidth="1"/>
    <col min="11" max="11" width="8.140625" style="204" customWidth="1"/>
    <col min="12" max="12" width="8.28515625" style="204" customWidth="1"/>
    <col min="13" max="13" width="9.85546875" style="204" customWidth="1"/>
    <col min="14" max="16384" width="11.42578125" style="204"/>
  </cols>
  <sheetData>
    <row r="1" spans="1:11" ht="13.5" thickBot="1">
      <c r="A1" s="1" t="s">
        <v>110</v>
      </c>
      <c r="B1" s="2"/>
      <c r="C1" s="2"/>
      <c r="D1" s="2"/>
      <c r="E1" s="2"/>
    </row>
    <row r="2" spans="1:11" ht="14.1" customHeight="1">
      <c r="C2" s="203"/>
      <c r="D2" s="203"/>
      <c r="E2" s="203"/>
      <c r="H2" s="198" t="s">
        <v>279</v>
      </c>
    </row>
    <row r="3" spans="1:11" ht="14.1" customHeight="1">
      <c r="A3" s="38" t="s">
        <v>337</v>
      </c>
      <c r="C3" s="203"/>
      <c r="D3" s="203"/>
      <c r="E3" s="203"/>
    </row>
    <row r="4" spans="1:11" ht="14.1" customHeight="1">
      <c r="A4" s="54"/>
      <c r="B4" s="55"/>
      <c r="C4" s="54"/>
      <c r="D4" s="54"/>
      <c r="E4" s="54"/>
      <c r="G4"/>
    </row>
    <row r="5" spans="1:11" ht="14.1" customHeight="1">
      <c r="A5" s="40"/>
      <c r="B5" s="68" t="s">
        <v>6</v>
      </c>
      <c r="C5" s="41"/>
      <c r="D5" s="41"/>
      <c r="E5" s="68" t="s">
        <v>7</v>
      </c>
      <c r="G5"/>
      <c r="H5" s="221"/>
      <c r="I5" s="221"/>
      <c r="J5" s="221"/>
      <c r="K5" s="221"/>
    </row>
    <row r="6" spans="1:11" ht="14.1" customHeight="1">
      <c r="A6" s="9"/>
      <c r="B6" s="10">
        <v>2014</v>
      </c>
      <c r="C6" s="10">
        <v>2015</v>
      </c>
      <c r="D6" s="56"/>
      <c r="E6" s="10">
        <v>2015</v>
      </c>
      <c r="G6"/>
      <c r="I6"/>
      <c r="J6"/>
    </row>
    <row r="7" spans="1:11" ht="14.1" customHeight="1">
      <c r="A7" s="12"/>
      <c r="B7" s="60"/>
      <c r="G7"/>
      <c r="I7"/>
      <c r="J7"/>
    </row>
    <row r="8" spans="1:11" ht="14.1" customHeight="1">
      <c r="A8" s="43" t="s">
        <v>297</v>
      </c>
      <c r="B8" s="51">
        <v>5</v>
      </c>
      <c r="C8" s="51">
        <v>5.583333333333333</v>
      </c>
      <c r="D8" s="51"/>
      <c r="E8" s="51">
        <v>200.08333333333334</v>
      </c>
      <c r="F8" s="222"/>
      <c r="G8"/>
      <c r="I8"/>
      <c r="J8"/>
    </row>
    <row r="9" spans="1:11" s="212" customFormat="1" ht="6" customHeight="1">
      <c r="A9" s="43"/>
      <c r="B9" s="51"/>
      <c r="C9" s="51"/>
      <c r="D9" s="51"/>
      <c r="E9" s="51"/>
      <c r="F9" s="222"/>
      <c r="G9"/>
      <c r="I9"/>
      <c r="J9"/>
    </row>
    <row r="10" spans="1:11" ht="14.1" customHeight="1">
      <c r="A10" s="43" t="s">
        <v>0</v>
      </c>
      <c r="B10" s="51">
        <v>190.91666666666666</v>
      </c>
      <c r="C10" s="51">
        <v>261.83333333333331</v>
      </c>
      <c r="D10" s="51"/>
      <c r="E10" s="51">
        <v>23568.166666666668</v>
      </c>
      <c r="F10" s="222"/>
      <c r="G10"/>
      <c r="I10"/>
      <c r="J10"/>
    </row>
    <row r="11" spans="1:11" ht="6" customHeight="1">
      <c r="A11" s="43"/>
      <c r="B11" s="51"/>
      <c r="C11" s="51"/>
      <c r="D11" s="51"/>
      <c r="E11" s="51"/>
      <c r="F11" s="222"/>
      <c r="G11"/>
      <c r="I11"/>
      <c r="J11"/>
    </row>
    <row r="12" spans="1:11" ht="14.1" customHeight="1">
      <c r="A12" s="43" t="s">
        <v>12</v>
      </c>
      <c r="B12" s="51">
        <v>3612</v>
      </c>
      <c r="C12" s="51">
        <v>4687</v>
      </c>
      <c r="D12" s="51"/>
      <c r="E12" s="51">
        <v>904447</v>
      </c>
      <c r="F12" s="222"/>
      <c r="G12"/>
      <c r="I12"/>
      <c r="J12"/>
    </row>
    <row r="13" spans="1:11" ht="14.1" customHeight="1">
      <c r="A13" s="70" t="s">
        <v>298</v>
      </c>
      <c r="B13" s="51">
        <v>3582</v>
      </c>
      <c r="C13" s="51">
        <v>4568</v>
      </c>
      <c r="D13" s="51"/>
      <c r="E13" s="51">
        <v>606578</v>
      </c>
      <c r="F13" s="222"/>
      <c r="G13" s="193"/>
    </row>
    <row r="14" spans="1:11" ht="14.1" customHeight="1">
      <c r="A14" s="70" t="s">
        <v>299</v>
      </c>
      <c r="B14" s="51">
        <v>30</v>
      </c>
      <c r="C14" s="51">
        <v>119</v>
      </c>
      <c r="D14" s="51"/>
      <c r="E14" s="51">
        <v>297871</v>
      </c>
      <c r="F14" s="222"/>
      <c r="G14"/>
    </row>
    <row r="15" spans="1:11" ht="6" customHeight="1">
      <c r="A15" s="43"/>
      <c r="B15" s="51"/>
      <c r="C15" s="51"/>
      <c r="D15" s="51"/>
      <c r="E15" s="51"/>
      <c r="F15" s="222"/>
      <c r="G15"/>
    </row>
    <row r="16" spans="1:11" ht="14.1" customHeight="1">
      <c r="A16" s="43" t="s">
        <v>4</v>
      </c>
      <c r="B16" s="51">
        <v>7489</v>
      </c>
      <c r="C16" s="51">
        <v>11756</v>
      </c>
      <c r="D16" s="51"/>
      <c r="E16" s="51">
        <v>2252151</v>
      </c>
      <c r="F16" s="222"/>
      <c r="G16"/>
    </row>
    <row r="17" spans="1:7" ht="14.1" customHeight="1">
      <c r="A17" s="70" t="s">
        <v>298</v>
      </c>
      <c r="B17" s="51">
        <v>7449</v>
      </c>
      <c r="C17" s="51">
        <v>11316</v>
      </c>
      <c r="D17" s="51"/>
      <c r="E17" s="51">
        <v>1521366</v>
      </c>
      <c r="F17" s="222"/>
      <c r="G17"/>
    </row>
    <row r="18" spans="1:7" ht="14.1" customHeight="1">
      <c r="A18" s="70" t="s">
        <v>299</v>
      </c>
      <c r="B18" s="51">
        <v>41</v>
      </c>
      <c r="C18" s="51">
        <v>439</v>
      </c>
      <c r="D18" s="51"/>
      <c r="E18" s="51">
        <v>730787</v>
      </c>
      <c r="F18" s="222"/>
      <c r="G18"/>
    </row>
    <row r="19" spans="1:7" ht="6" customHeight="1">
      <c r="A19" s="43"/>
      <c r="B19" s="51"/>
      <c r="C19" s="51"/>
      <c r="D19" s="51"/>
      <c r="E19" s="51"/>
      <c r="F19" s="222"/>
      <c r="G19"/>
    </row>
    <row r="20" spans="1:7" ht="14.1" customHeight="1">
      <c r="A20" s="43" t="s">
        <v>373</v>
      </c>
      <c r="B20" s="71">
        <v>10.714570056743781</v>
      </c>
      <c r="C20" s="71">
        <v>12.283249522597073</v>
      </c>
      <c r="D20" s="71"/>
      <c r="E20" s="71">
        <v>26.073800217807918</v>
      </c>
      <c r="F20" s="222"/>
      <c r="G20"/>
    </row>
    <row r="21" spans="1:7" ht="6" customHeight="1">
      <c r="A21" s="43"/>
      <c r="B21" s="71"/>
      <c r="C21" s="71"/>
      <c r="D21" s="71"/>
      <c r="E21" s="71"/>
      <c r="F21" s="222"/>
      <c r="G21"/>
    </row>
    <row r="22" spans="1:7" ht="14.1" customHeight="1">
      <c r="A22" s="43" t="s">
        <v>377</v>
      </c>
      <c r="B22" s="71">
        <v>26.875163683980791</v>
      </c>
      <c r="C22" s="71">
        <v>20.925798854232973</v>
      </c>
      <c r="D22" s="71"/>
      <c r="E22" s="71">
        <v>33.441699361426778</v>
      </c>
      <c r="F22" s="222"/>
      <c r="G22"/>
    </row>
    <row r="23" spans="1:7" ht="6" customHeight="1">
      <c r="A23" s="43"/>
      <c r="B23" s="71"/>
      <c r="C23" s="71"/>
      <c r="D23" s="71"/>
      <c r="E23" s="71"/>
      <c r="F23" s="222"/>
      <c r="G23"/>
    </row>
    <row r="24" spans="1:7" ht="14.1" customHeight="1">
      <c r="A24" s="43" t="s">
        <v>5</v>
      </c>
      <c r="B24" s="71">
        <v>2.0733665559246957</v>
      </c>
      <c r="C24" s="71">
        <v>2.5082142095156819</v>
      </c>
      <c r="D24" s="71"/>
      <c r="E24" s="71">
        <v>2.4900862073731242</v>
      </c>
      <c r="F24" s="222"/>
      <c r="G24"/>
    </row>
    <row r="25" spans="1:7" ht="6" customHeight="1">
      <c r="A25" s="43"/>
      <c r="B25" s="51"/>
      <c r="C25" s="51"/>
      <c r="D25" s="51"/>
      <c r="E25" s="51"/>
      <c r="F25" s="222"/>
      <c r="G25"/>
    </row>
    <row r="26" spans="1:7" ht="14.1" customHeight="1">
      <c r="A26" s="43" t="s">
        <v>17</v>
      </c>
      <c r="B26" s="51">
        <v>9.0833333333333339</v>
      </c>
      <c r="C26" s="73">
        <v>12.416666666666666</v>
      </c>
      <c r="D26" s="73"/>
      <c r="E26" s="73">
        <v>1680.5833333333333</v>
      </c>
      <c r="F26" s="222"/>
      <c r="G26"/>
    </row>
    <row r="27" spans="1:7" ht="14.1" customHeight="1">
      <c r="A27" s="25"/>
      <c r="B27" s="25"/>
      <c r="C27" s="25"/>
      <c r="D27" s="25"/>
      <c r="E27" s="25"/>
      <c r="G27"/>
    </row>
    <row r="28" spans="1:7" ht="14.1" customHeight="1">
      <c r="A28" s="50" t="s">
        <v>300</v>
      </c>
      <c r="B28" s="50"/>
      <c r="C28" s="50"/>
      <c r="D28" s="50"/>
      <c r="E28" s="50"/>
    </row>
    <row r="29" spans="1:7" ht="14.1" customHeight="1">
      <c r="A29" s="12"/>
      <c r="B29" s="60"/>
    </row>
    <row r="30" spans="1:7" ht="14.1" customHeight="1">
      <c r="A30" s="12"/>
      <c r="B30" s="60"/>
    </row>
    <row r="31" spans="1:7">
      <c r="A31" s="203"/>
      <c r="B31" s="203"/>
      <c r="C31" s="203"/>
      <c r="D31" s="203"/>
      <c r="E31" s="203"/>
    </row>
    <row r="32" spans="1:7">
      <c r="A32" s="72"/>
      <c r="B32" s="60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A3" sqref="A3"/>
    </sheetView>
  </sheetViews>
  <sheetFormatPr baseColWidth="10" defaultRowHeight="12.75"/>
  <cols>
    <col min="1" max="1" width="22.7109375" style="274" customWidth="1"/>
    <col min="2" max="2" width="9" style="274" customWidth="1"/>
    <col min="3" max="3" width="12.5703125" style="274" customWidth="1"/>
    <col min="4" max="4" width="11.7109375" style="274" customWidth="1"/>
    <col min="5" max="5" width="1.85546875" style="274" customWidth="1"/>
    <col min="6" max="6" width="10" style="274" customWidth="1"/>
    <col min="7" max="7" width="12.5703125" style="274" customWidth="1"/>
    <col min="8" max="8" width="11.7109375" style="274" customWidth="1"/>
    <col min="9" max="16384" width="11.42578125" style="274"/>
  </cols>
  <sheetData>
    <row r="1" spans="1:18" ht="13.5" thickBot="1">
      <c r="A1" s="1" t="s">
        <v>110</v>
      </c>
      <c r="B1" s="2"/>
      <c r="C1" s="2"/>
      <c r="D1" s="2"/>
      <c r="E1" s="2"/>
      <c r="F1" s="2"/>
      <c r="G1" s="2"/>
      <c r="H1" s="2"/>
    </row>
    <row r="2" spans="1:18" ht="14.25">
      <c r="K2" s="198" t="s">
        <v>279</v>
      </c>
    </row>
    <row r="3" spans="1:18" ht="14.1" customHeight="1">
      <c r="A3" s="38" t="s">
        <v>425</v>
      </c>
      <c r="B3" s="275"/>
      <c r="C3" s="275"/>
      <c r="D3" s="275"/>
      <c r="E3" s="275"/>
      <c r="F3" s="275"/>
      <c r="G3" s="275"/>
      <c r="H3" s="275"/>
    </row>
    <row r="4" spans="1:18" ht="14.1" customHeight="1">
      <c r="A4" s="38" t="s">
        <v>394</v>
      </c>
      <c r="B4" s="275"/>
      <c r="C4" s="275"/>
      <c r="D4" s="275"/>
      <c r="E4" s="275"/>
      <c r="F4" s="275"/>
      <c r="G4" s="275"/>
      <c r="H4" s="275"/>
    </row>
    <row r="5" spans="1:18" ht="14.1" customHeight="1">
      <c r="A5" s="122"/>
      <c r="B5" s="342" t="s">
        <v>6</v>
      </c>
      <c r="C5" s="342"/>
      <c r="D5" s="342"/>
      <c r="E5" s="122"/>
      <c r="F5" s="342" t="s">
        <v>7</v>
      </c>
      <c r="G5" s="342"/>
      <c r="H5" s="342"/>
      <c r="J5" s="127"/>
      <c r="K5" s="258"/>
      <c r="L5" s="221"/>
      <c r="M5" s="221"/>
      <c r="N5" s="221"/>
      <c r="O5" s="221"/>
      <c r="P5" s="275"/>
      <c r="Q5" s="275"/>
      <c r="R5" s="275"/>
    </row>
    <row r="6" spans="1:18" s="277" customFormat="1" ht="24" customHeight="1">
      <c r="A6" s="276"/>
      <c r="B6" s="276" t="s">
        <v>359</v>
      </c>
      <c r="C6" s="276" t="s">
        <v>4</v>
      </c>
      <c r="D6" s="276" t="s">
        <v>360</v>
      </c>
      <c r="E6" s="276"/>
      <c r="F6" s="276" t="s">
        <v>359</v>
      </c>
      <c r="G6" s="276" t="s">
        <v>4</v>
      </c>
      <c r="H6" s="276" t="s">
        <v>360</v>
      </c>
      <c r="K6" s="278"/>
      <c r="L6" s="278"/>
      <c r="M6" s="278"/>
      <c r="N6" s="278"/>
      <c r="O6" s="278"/>
    </row>
    <row r="7" spans="1:18" customFormat="1" ht="14.1" customHeight="1">
      <c r="A7" s="42"/>
      <c r="B7" s="51"/>
      <c r="C7" s="51"/>
      <c r="D7" s="51"/>
      <c r="E7" s="51"/>
      <c r="F7" s="51"/>
      <c r="G7" s="51"/>
      <c r="H7" s="199"/>
      <c r="K7" s="259"/>
      <c r="L7" s="259"/>
      <c r="M7" s="259"/>
      <c r="N7" s="259"/>
      <c r="O7" s="259"/>
    </row>
    <row r="8" spans="1:18" customFormat="1" ht="14.1" customHeight="1">
      <c r="A8" s="280" t="s">
        <v>388</v>
      </c>
      <c r="B8" s="51">
        <v>1355419</v>
      </c>
      <c r="C8" s="51">
        <v>5313479</v>
      </c>
      <c r="D8" s="71">
        <v>3.92</v>
      </c>
      <c r="E8" s="51"/>
      <c r="F8" s="51">
        <v>175470741</v>
      </c>
      <c r="G8" s="51">
        <v>749670798</v>
      </c>
      <c r="H8" s="71">
        <v>4.2699999999999996</v>
      </c>
      <c r="K8" s="259"/>
      <c r="L8" s="259"/>
      <c r="M8" s="259"/>
      <c r="N8" s="259"/>
      <c r="O8" s="259"/>
    </row>
    <row r="9" spans="1:18" customFormat="1" ht="8.1" customHeight="1">
      <c r="A9" s="42"/>
      <c r="B9" s="51"/>
      <c r="C9" s="51"/>
      <c r="D9" s="71"/>
      <c r="E9" s="51"/>
      <c r="F9" s="51"/>
      <c r="G9" s="51"/>
      <c r="H9" s="71"/>
      <c r="K9" s="259"/>
      <c r="L9" s="259"/>
      <c r="M9" s="259"/>
      <c r="N9" s="259"/>
      <c r="O9" s="259"/>
    </row>
    <row r="10" spans="1:18" ht="14.1" customHeight="1">
      <c r="A10" s="280" t="s">
        <v>389</v>
      </c>
      <c r="D10" s="176"/>
      <c r="H10" s="176"/>
      <c r="I10" s="193"/>
      <c r="J10" s="116"/>
      <c r="K10" s="116"/>
    </row>
    <row r="11" spans="1:18" ht="24" customHeight="1">
      <c r="A11" s="282" t="s">
        <v>381</v>
      </c>
      <c r="B11" s="283">
        <v>85478</v>
      </c>
      <c r="C11" s="283">
        <v>232084</v>
      </c>
      <c r="D11" s="284">
        <v>2.72</v>
      </c>
      <c r="E11" s="284"/>
      <c r="F11" s="283">
        <v>16678131</v>
      </c>
      <c r="G11" s="283">
        <v>62977920</v>
      </c>
      <c r="H11" s="284">
        <v>3.78</v>
      </c>
      <c r="I11" s="193"/>
      <c r="J11" s="116"/>
      <c r="K11" s="116"/>
    </row>
    <row r="12" spans="1:18" ht="14.1" customHeight="1">
      <c r="A12" s="279" t="s">
        <v>382</v>
      </c>
      <c r="B12" s="51">
        <v>1269941</v>
      </c>
      <c r="C12" s="51">
        <v>5081395</v>
      </c>
      <c r="D12" s="71">
        <v>4</v>
      </c>
      <c r="E12" s="71"/>
      <c r="F12" s="51">
        <v>158792610</v>
      </c>
      <c r="G12" s="51">
        <v>686692878</v>
      </c>
      <c r="H12" s="71">
        <v>4.32</v>
      </c>
      <c r="I12" s="193"/>
      <c r="J12" s="116"/>
      <c r="K12" s="116"/>
    </row>
    <row r="13" spans="1:18" ht="14.1" customHeight="1">
      <c r="A13" s="70" t="s">
        <v>383</v>
      </c>
      <c r="B13" s="51">
        <v>651772</v>
      </c>
      <c r="C13" s="51">
        <v>2809674</v>
      </c>
      <c r="D13" s="71">
        <v>4.3099999999999996</v>
      </c>
      <c r="E13" s="51"/>
      <c r="F13" s="51">
        <v>79391256</v>
      </c>
      <c r="G13" s="51">
        <v>359538174</v>
      </c>
      <c r="H13" s="71">
        <v>4.53</v>
      </c>
      <c r="I13" s="193"/>
      <c r="J13" s="116"/>
      <c r="K13" s="116"/>
    </row>
    <row r="14" spans="1:18" ht="14.1" customHeight="1">
      <c r="A14" s="70" t="s">
        <v>384</v>
      </c>
      <c r="B14" s="51">
        <v>541061</v>
      </c>
      <c r="C14" s="51">
        <v>1779876</v>
      </c>
      <c r="D14" s="71">
        <v>3.29</v>
      </c>
      <c r="E14" s="51"/>
      <c r="F14" s="51">
        <v>67867218</v>
      </c>
      <c r="G14" s="51">
        <v>270854861</v>
      </c>
      <c r="H14" s="71">
        <v>3.99</v>
      </c>
      <c r="I14" s="193"/>
      <c r="J14" s="116"/>
      <c r="K14" s="116"/>
    </row>
    <row r="15" spans="1:18" ht="14.1" customHeight="1">
      <c r="A15" s="70" t="s">
        <v>385</v>
      </c>
      <c r="B15" s="51">
        <f>B12-B13-B14</f>
        <v>77108</v>
      </c>
      <c r="C15" s="51">
        <f t="shared" ref="C15:G15" si="0">C12-C13-C14</f>
        <v>491845</v>
      </c>
      <c r="D15" s="71">
        <v>6.38</v>
      </c>
      <c r="E15" s="51"/>
      <c r="F15" s="51">
        <f t="shared" si="0"/>
        <v>11534136</v>
      </c>
      <c r="G15" s="51">
        <f t="shared" si="0"/>
        <v>56299843</v>
      </c>
      <c r="H15" s="71">
        <v>4.88</v>
      </c>
      <c r="I15" s="193"/>
      <c r="J15" s="60"/>
      <c r="K15" s="116"/>
    </row>
    <row r="16" spans="1:18" ht="14.1" customHeight="1">
      <c r="A16" s="43"/>
      <c r="B16" s="51"/>
      <c r="C16" s="51"/>
      <c r="D16" s="71"/>
      <c r="E16" s="51"/>
      <c r="F16" s="51"/>
      <c r="G16" s="51"/>
      <c r="H16" s="71"/>
      <c r="I16" s="193"/>
      <c r="J16" s="116"/>
      <c r="K16" s="116"/>
    </row>
    <row r="17" spans="1:11" ht="14.1" customHeight="1">
      <c r="A17" s="280" t="s">
        <v>390</v>
      </c>
      <c r="B17" s="51"/>
      <c r="C17" s="51"/>
      <c r="D17" s="71"/>
      <c r="E17" s="71"/>
      <c r="F17" s="51"/>
      <c r="G17" s="51"/>
      <c r="H17" s="71"/>
      <c r="I17"/>
      <c r="J17" s="116"/>
      <c r="K17" s="116"/>
    </row>
    <row r="18" spans="1:11" ht="14.1" customHeight="1">
      <c r="A18" s="43" t="s">
        <v>357</v>
      </c>
      <c r="B18" s="51">
        <v>459930</v>
      </c>
      <c r="C18" s="51">
        <v>2152113</v>
      </c>
      <c r="D18" s="71">
        <v>4.68</v>
      </c>
      <c r="E18" s="71"/>
      <c r="F18" s="51">
        <v>62722393</v>
      </c>
      <c r="G18" s="51">
        <v>276166579</v>
      </c>
      <c r="H18" s="71">
        <v>4.4000000000000004</v>
      </c>
      <c r="I18" s="193"/>
      <c r="J18" s="285"/>
      <c r="K18" s="116"/>
    </row>
    <row r="19" spans="1:11" ht="14.1" customHeight="1">
      <c r="A19" s="70" t="s">
        <v>387</v>
      </c>
      <c r="B19" s="51">
        <v>320305</v>
      </c>
      <c r="C19" s="51">
        <v>1380689</v>
      </c>
      <c r="D19" s="71">
        <v>4.3099999999999996</v>
      </c>
      <c r="E19" s="71"/>
      <c r="F19" s="51">
        <v>40242830</v>
      </c>
      <c r="G19" s="51">
        <v>149619350</v>
      </c>
      <c r="H19" s="71">
        <v>3.72</v>
      </c>
      <c r="I19" s="193"/>
      <c r="J19" s="285"/>
      <c r="K19" s="116"/>
    </row>
    <row r="20" spans="1:11" ht="14.1" customHeight="1">
      <c r="A20" s="70" t="s">
        <v>386</v>
      </c>
      <c r="B20" s="51">
        <f>B18-B19</f>
        <v>139625</v>
      </c>
      <c r="C20" s="51">
        <f>C18-C19</f>
        <v>771424</v>
      </c>
      <c r="D20" s="71">
        <v>5.5249704565801254</v>
      </c>
      <c r="E20" s="71"/>
      <c r="F20" s="51">
        <f>F18-F19</f>
        <v>22479563</v>
      </c>
      <c r="G20" s="51">
        <f>G18-G19</f>
        <v>126547229</v>
      </c>
      <c r="H20" s="71">
        <v>5.6294345668552364</v>
      </c>
      <c r="I20" s="193"/>
      <c r="J20" s="285"/>
      <c r="K20" s="116"/>
    </row>
    <row r="21" spans="1:11" ht="14.1" customHeight="1">
      <c r="A21" s="43" t="s">
        <v>358</v>
      </c>
      <c r="B21" s="51">
        <v>895489</v>
      </c>
      <c r="C21" s="51">
        <v>3161366</v>
      </c>
      <c r="D21" s="71">
        <v>3.53</v>
      </c>
      <c r="E21" s="71"/>
      <c r="F21" s="51">
        <v>112748348</v>
      </c>
      <c r="G21" s="51">
        <v>473504220</v>
      </c>
      <c r="H21" s="71">
        <v>4.2</v>
      </c>
      <c r="I21" s="193"/>
      <c r="J21" s="285"/>
      <c r="K21" s="116"/>
    </row>
    <row r="22" spans="1:11" ht="14.1" customHeight="1">
      <c r="A22" s="43"/>
      <c r="B22" s="71"/>
      <c r="C22" s="71"/>
      <c r="D22" s="71"/>
      <c r="E22" s="71"/>
      <c r="F22" s="71"/>
      <c r="G22" s="71"/>
      <c r="H22" s="71"/>
      <c r="I22"/>
      <c r="J22" s="116"/>
      <c r="K22" s="116"/>
    </row>
    <row r="23" spans="1:11" ht="14.1" customHeight="1">
      <c r="A23" s="280" t="s">
        <v>391</v>
      </c>
      <c r="B23" s="71"/>
      <c r="C23" s="71"/>
      <c r="D23" s="71"/>
      <c r="E23" s="71"/>
      <c r="F23" s="71"/>
      <c r="G23" s="71"/>
      <c r="H23" s="71"/>
      <c r="I23"/>
      <c r="J23" s="116"/>
      <c r="K23" s="116"/>
    </row>
    <row r="24" spans="1:11" ht="14.1" customHeight="1">
      <c r="A24" s="43" t="s">
        <v>392</v>
      </c>
      <c r="B24" s="51">
        <v>84339</v>
      </c>
      <c r="C24" s="51">
        <v>789554</v>
      </c>
      <c r="D24" s="71">
        <v>9.36</v>
      </c>
      <c r="E24" s="71"/>
      <c r="F24" s="51">
        <v>15139656</v>
      </c>
      <c r="G24" s="51">
        <v>133154880</v>
      </c>
      <c r="H24" s="71">
        <v>8.8000000000000007</v>
      </c>
      <c r="I24" s="193"/>
      <c r="J24" s="116"/>
      <c r="K24" s="116"/>
    </row>
    <row r="25" spans="1:11" ht="14.1" customHeight="1">
      <c r="A25" s="70" t="s">
        <v>393</v>
      </c>
      <c r="B25" s="51">
        <v>62627</v>
      </c>
      <c r="C25" s="51">
        <v>469897</v>
      </c>
      <c r="D25" s="71">
        <v>7.5</v>
      </c>
      <c r="E25" s="71"/>
      <c r="F25" s="51">
        <v>12172840</v>
      </c>
      <c r="G25" s="51">
        <v>84023391</v>
      </c>
      <c r="H25" s="71">
        <v>6.9</v>
      </c>
      <c r="I25" s="193"/>
      <c r="J25" s="116"/>
      <c r="K25" s="116"/>
    </row>
    <row r="26" spans="1:11" ht="14.1" customHeight="1">
      <c r="A26" s="43" t="s">
        <v>249</v>
      </c>
      <c r="B26" s="51">
        <v>1271080</v>
      </c>
      <c r="C26" s="51">
        <v>4523926</v>
      </c>
      <c r="D26" s="71">
        <v>3.56</v>
      </c>
      <c r="E26" s="71"/>
      <c r="F26" s="51">
        <v>160331085</v>
      </c>
      <c r="G26" s="51">
        <v>616515918</v>
      </c>
      <c r="H26" s="71">
        <v>3.85</v>
      </c>
      <c r="I26" s="193"/>
      <c r="J26" s="116"/>
      <c r="K26" s="116"/>
    </row>
    <row r="27" spans="1:11" ht="14.1" customHeight="1">
      <c r="A27" s="70" t="s">
        <v>250</v>
      </c>
      <c r="B27" s="51">
        <v>481194</v>
      </c>
      <c r="C27" s="51">
        <v>1183996</v>
      </c>
      <c r="D27" s="71">
        <v>2.46</v>
      </c>
      <c r="E27" s="71"/>
      <c r="F27" s="51">
        <v>1657418</v>
      </c>
      <c r="G27" s="51">
        <v>5294092</v>
      </c>
      <c r="H27" s="71">
        <v>3.19</v>
      </c>
      <c r="I27"/>
      <c r="J27" s="116"/>
      <c r="K27" s="116"/>
    </row>
    <row r="28" spans="1:11" ht="14.1" customHeight="1">
      <c r="A28" s="47"/>
      <c r="B28" s="13"/>
      <c r="C28" s="48"/>
      <c r="D28" s="13"/>
      <c r="E28" s="13"/>
      <c r="F28" s="13"/>
      <c r="G28" s="14"/>
      <c r="H28" s="14"/>
      <c r="I28"/>
      <c r="J28" s="60"/>
    </row>
    <row r="29" spans="1:11" ht="14.1" customHeight="1">
      <c r="A29" s="30" t="s">
        <v>380</v>
      </c>
      <c r="B29" s="31"/>
      <c r="C29" s="31"/>
      <c r="D29" s="31"/>
      <c r="E29" s="31"/>
      <c r="F29" s="31"/>
      <c r="G29" s="31"/>
      <c r="H29" s="31"/>
      <c r="I29"/>
    </row>
    <row r="30" spans="1:11" ht="14.1" customHeight="1">
      <c r="A30" s="50"/>
      <c r="I30"/>
    </row>
    <row r="31" spans="1:11" ht="14.1" customHeight="1">
      <c r="B31" s="51"/>
      <c r="C31" s="51"/>
      <c r="D31" s="51"/>
      <c r="E31" s="51"/>
      <c r="F31" s="51"/>
      <c r="G31" s="51"/>
      <c r="H31" s="51"/>
      <c r="I31"/>
    </row>
    <row r="32" spans="1:11">
      <c r="B32" s="51"/>
      <c r="C32" s="51"/>
      <c r="D32" s="51"/>
      <c r="E32" s="51"/>
      <c r="F32" s="51"/>
      <c r="G32" s="51"/>
      <c r="H32" s="51"/>
    </row>
    <row r="33" spans="2:8">
      <c r="B33" s="51"/>
      <c r="C33" s="51"/>
      <c r="D33" s="51"/>
      <c r="E33" s="51"/>
      <c r="F33" s="51"/>
      <c r="G33" s="51"/>
      <c r="H33" s="51"/>
    </row>
    <row r="34" spans="2:8">
      <c r="B34" s="51"/>
      <c r="C34" s="51"/>
      <c r="D34" s="51"/>
      <c r="E34" s="51"/>
      <c r="F34" s="51"/>
      <c r="G34" s="51"/>
      <c r="H34" s="51"/>
    </row>
    <row r="37" spans="2:8">
      <c r="B37" s="100"/>
      <c r="C37" s="100"/>
      <c r="D37" s="100"/>
      <c r="E37" s="100"/>
      <c r="F37" s="100"/>
      <c r="G37" s="100"/>
      <c r="H37" s="100"/>
    </row>
    <row r="38" spans="2:8">
      <c r="B38" s="100"/>
      <c r="C38" s="100"/>
      <c r="D38" s="100"/>
      <c r="E38" s="100"/>
      <c r="F38" s="100"/>
      <c r="G38" s="100"/>
      <c r="H38" s="100"/>
    </row>
  </sheetData>
  <mergeCells count="2">
    <mergeCell ref="B5:D5"/>
    <mergeCell ref="F5:H5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Normal="100" workbookViewId="0">
      <selection activeCell="A3" sqref="A3"/>
    </sheetView>
  </sheetViews>
  <sheetFormatPr baseColWidth="10" defaultRowHeight="12.75"/>
  <cols>
    <col min="1" max="1" width="22.7109375" style="274" customWidth="1"/>
    <col min="2" max="2" width="9" style="274" customWidth="1"/>
    <col min="3" max="3" width="12.5703125" style="274" customWidth="1"/>
    <col min="4" max="4" width="11.7109375" style="274" customWidth="1"/>
    <col min="5" max="5" width="1.85546875" style="274" customWidth="1"/>
    <col min="6" max="6" width="10" style="274" customWidth="1"/>
    <col min="7" max="7" width="12.5703125" style="274" customWidth="1"/>
    <col min="8" max="8" width="11.7109375" style="274" customWidth="1"/>
    <col min="9" max="16384" width="11.42578125" style="274"/>
  </cols>
  <sheetData>
    <row r="1" spans="1:18" ht="13.5" thickBot="1">
      <c r="A1" s="1" t="s">
        <v>110</v>
      </c>
      <c r="B1" s="2"/>
      <c r="C1" s="2"/>
      <c r="D1" s="2"/>
      <c r="E1" s="2"/>
      <c r="F1" s="2"/>
      <c r="G1" s="2"/>
      <c r="H1" s="2"/>
    </row>
    <row r="2" spans="1:18" ht="14.25">
      <c r="K2" s="198" t="s">
        <v>279</v>
      </c>
    </row>
    <row r="3" spans="1:18" ht="14.1" customHeight="1">
      <c r="A3" s="38" t="s">
        <v>424</v>
      </c>
      <c r="B3" s="275"/>
      <c r="C3" s="275"/>
      <c r="D3" s="275"/>
      <c r="E3" s="275"/>
      <c r="F3" s="275"/>
      <c r="G3" s="275"/>
      <c r="H3" s="275"/>
    </row>
    <row r="4" spans="1:18" ht="14.1" customHeight="1">
      <c r="A4" s="38"/>
      <c r="B4" s="275"/>
      <c r="C4" s="275"/>
      <c r="D4" s="275"/>
      <c r="E4" s="275"/>
      <c r="F4" s="275"/>
      <c r="G4" s="275"/>
      <c r="H4" s="275"/>
    </row>
    <row r="5" spans="1:18" ht="14.1" customHeight="1">
      <c r="A5" s="39" t="s">
        <v>363</v>
      </c>
      <c r="B5" s="275"/>
      <c r="C5" s="275"/>
      <c r="D5" s="275"/>
      <c r="E5" s="275"/>
      <c r="F5" s="275"/>
      <c r="G5" s="275"/>
      <c r="H5" s="275"/>
    </row>
    <row r="6" spans="1:18" ht="9.9499999999999993" customHeight="1">
      <c r="A6" s="38" t="s">
        <v>394</v>
      </c>
      <c r="B6" s="275"/>
      <c r="C6" s="275"/>
      <c r="D6" s="275"/>
      <c r="E6" s="275"/>
      <c r="F6" s="275"/>
      <c r="G6" s="275"/>
      <c r="H6" s="275"/>
    </row>
    <row r="7" spans="1:18" ht="14.1" customHeight="1">
      <c r="A7" s="122"/>
      <c r="B7" s="342" t="s">
        <v>6</v>
      </c>
      <c r="C7" s="342"/>
      <c r="D7" s="342"/>
      <c r="E7" s="122"/>
      <c r="F7" s="342" t="s">
        <v>7</v>
      </c>
      <c r="G7" s="342"/>
      <c r="H7" s="342"/>
      <c r="J7" s="127"/>
      <c r="K7" s="258"/>
      <c r="L7" s="221"/>
      <c r="M7" s="221"/>
      <c r="N7" s="221"/>
      <c r="O7" s="221"/>
      <c r="P7" s="275"/>
      <c r="Q7" s="275"/>
      <c r="R7" s="275"/>
    </row>
    <row r="8" spans="1:18" s="277" customFormat="1" ht="33.950000000000003" customHeight="1">
      <c r="A8" s="276"/>
      <c r="B8" s="276" t="s">
        <v>361</v>
      </c>
      <c r="C8" s="276" t="s">
        <v>395</v>
      </c>
      <c r="D8" s="276" t="s">
        <v>362</v>
      </c>
      <c r="E8" s="276"/>
      <c r="F8" s="276" t="s">
        <v>361</v>
      </c>
      <c r="G8" s="276" t="s">
        <v>423</v>
      </c>
      <c r="H8" s="276" t="s">
        <v>362</v>
      </c>
      <c r="K8" s="278"/>
      <c r="L8" s="278"/>
      <c r="M8" s="278"/>
      <c r="N8" s="278"/>
      <c r="O8" s="278"/>
    </row>
    <row r="9" spans="1:18" customFormat="1" ht="14.1" customHeight="1">
      <c r="A9" s="42"/>
      <c r="B9" s="51"/>
      <c r="C9" s="51"/>
      <c r="D9" s="51"/>
      <c r="E9" s="51"/>
      <c r="F9" s="51"/>
      <c r="G9" s="51"/>
      <c r="H9" s="199"/>
      <c r="K9" s="259"/>
      <c r="L9" s="259"/>
      <c r="M9" s="259"/>
      <c r="N9" s="259"/>
      <c r="O9" s="259"/>
    </row>
    <row r="10" spans="1:18" customFormat="1" ht="14.1" customHeight="1">
      <c r="A10" s="244" t="s">
        <v>119</v>
      </c>
      <c r="B10" s="51">
        <v>278913.37</v>
      </c>
      <c r="C10" s="71">
        <v>205.78</v>
      </c>
      <c r="D10" s="71">
        <v>52.49</v>
      </c>
      <c r="E10" s="51"/>
      <c r="F10" s="51">
        <v>37953241.020000003</v>
      </c>
      <c r="G10" s="71">
        <v>216.29</v>
      </c>
      <c r="H10" s="71">
        <v>50.63</v>
      </c>
      <c r="I10" s="193"/>
      <c r="K10" s="259"/>
      <c r="L10" s="259"/>
      <c r="M10" s="259"/>
      <c r="N10" s="259"/>
      <c r="O10" s="259"/>
    </row>
    <row r="11" spans="1:18" customFormat="1" ht="8.1" customHeight="1">
      <c r="A11" s="42"/>
      <c r="B11" s="51"/>
      <c r="C11" s="71"/>
      <c r="D11" s="71"/>
      <c r="E11" s="51"/>
      <c r="F11" s="51"/>
      <c r="G11" s="71"/>
      <c r="H11" s="71"/>
      <c r="K11" s="259"/>
      <c r="L11" s="259"/>
      <c r="M11" s="259"/>
      <c r="N11" s="259"/>
      <c r="O11" s="259"/>
    </row>
    <row r="12" spans="1:18" ht="14.1" customHeight="1">
      <c r="A12" s="280" t="s">
        <v>389</v>
      </c>
      <c r="C12" s="176"/>
      <c r="D12" s="176"/>
      <c r="G12" s="176"/>
      <c r="H12" s="176"/>
      <c r="I12" s="193"/>
      <c r="J12" s="116"/>
      <c r="K12" s="116"/>
    </row>
    <row r="13" spans="1:18" ht="24" customHeight="1">
      <c r="A13" s="282" t="s">
        <v>381</v>
      </c>
      <c r="B13" s="283">
        <v>27277.18</v>
      </c>
      <c r="C13" s="284">
        <v>319.11</v>
      </c>
      <c r="D13" s="284">
        <v>117.53</v>
      </c>
      <c r="E13" s="284"/>
      <c r="F13" s="283">
        <v>5520343.6799999997</v>
      </c>
      <c r="G13" s="284">
        <v>330.99</v>
      </c>
      <c r="H13" s="284">
        <v>87.66</v>
      </c>
      <c r="I13" s="193"/>
      <c r="J13" s="116"/>
      <c r="K13" s="116"/>
    </row>
    <row r="14" spans="1:18" ht="14.1" customHeight="1">
      <c r="A14" s="279" t="s">
        <v>382</v>
      </c>
      <c r="B14" s="51">
        <v>251636.19</v>
      </c>
      <c r="C14" s="71">
        <v>198.15</v>
      </c>
      <c r="D14" s="71">
        <v>49.52</v>
      </c>
      <c r="E14" s="71"/>
      <c r="F14" s="51">
        <v>32432897.34</v>
      </c>
      <c r="G14" s="71">
        <v>204.25</v>
      </c>
      <c r="H14" s="71">
        <v>47.23</v>
      </c>
      <c r="I14" s="193"/>
      <c r="J14" s="116"/>
      <c r="K14" s="116"/>
    </row>
    <row r="15" spans="1:18" ht="14.1" customHeight="1">
      <c r="A15" s="70" t="s">
        <v>383</v>
      </c>
      <c r="B15" s="51">
        <v>169515.71</v>
      </c>
      <c r="C15" s="71">
        <v>260.08</v>
      </c>
      <c r="D15" s="71">
        <v>60.33</v>
      </c>
      <c r="E15" s="51"/>
      <c r="F15" s="51">
        <v>20648371.82</v>
      </c>
      <c r="G15" s="71">
        <v>260.08</v>
      </c>
      <c r="H15" s="71">
        <v>57.43</v>
      </c>
      <c r="I15" s="193"/>
      <c r="J15" s="116"/>
      <c r="K15" s="116"/>
    </row>
    <row r="16" spans="1:18" ht="14.1" customHeight="1">
      <c r="A16" s="70" t="s">
        <v>384</v>
      </c>
      <c r="B16" s="51">
        <v>60038.22</v>
      </c>
      <c r="C16" s="71">
        <v>110.96</v>
      </c>
      <c r="D16" s="71">
        <v>33.729999999999997</v>
      </c>
      <c r="E16" s="51"/>
      <c r="F16" s="51">
        <v>8969420.1199999992</v>
      </c>
      <c r="G16" s="71">
        <v>132.16</v>
      </c>
      <c r="H16" s="71">
        <v>33.119999999999997</v>
      </c>
      <c r="I16" s="193"/>
      <c r="J16" s="116"/>
      <c r="K16" s="116"/>
    </row>
    <row r="17" spans="1:12" ht="14.1" customHeight="1">
      <c r="A17" s="70" t="s">
        <v>385</v>
      </c>
      <c r="B17" s="51">
        <v>22082.27</v>
      </c>
      <c r="C17" s="71">
        <v>286.38</v>
      </c>
      <c r="D17" s="71">
        <v>44.9</v>
      </c>
      <c r="E17" s="51"/>
      <c r="F17" s="51">
        <v>2815105.4</v>
      </c>
      <c r="G17" s="71">
        <v>244.07</v>
      </c>
      <c r="H17" s="71">
        <v>50</v>
      </c>
      <c r="I17" s="193"/>
      <c r="J17" s="60"/>
      <c r="K17" s="116"/>
    </row>
    <row r="18" spans="1:12" ht="14.1" customHeight="1">
      <c r="A18" s="43"/>
      <c r="B18" s="51"/>
      <c r="C18" s="71"/>
      <c r="D18" s="71"/>
      <c r="E18" s="51"/>
      <c r="F18" s="51"/>
      <c r="G18" s="71"/>
      <c r="H18" s="71"/>
      <c r="I18" s="193"/>
      <c r="J18" s="116"/>
      <c r="K18" s="116"/>
    </row>
    <row r="19" spans="1:12" ht="14.1" customHeight="1">
      <c r="A19" s="280" t="s">
        <v>390</v>
      </c>
      <c r="B19" s="51"/>
      <c r="C19" s="71"/>
      <c r="D19" s="71"/>
      <c r="E19" s="71"/>
      <c r="G19" s="176"/>
      <c r="H19" s="176"/>
      <c r="I19"/>
      <c r="J19" s="116"/>
      <c r="K19" s="116"/>
    </row>
    <row r="20" spans="1:12" ht="14.1" customHeight="1">
      <c r="A20" s="43" t="s">
        <v>357</v>
      </c>
      <c r="B20" s="51">
        <v>191636.94</v>
      </c>
      <c r="C20" s="71">
        <v>416.67</v>
      </c>
      <c r="D20" s="71">
        <v>89.05</v>
      </c>
      <c r="E20" s="71"/>
      <c r="F20" s="51">
        <v>24856479.760000002</v>
      </c>
      <c r="G20" s="71">
        <v>396.29</v>
      </c>
      <c r="H20" s="71">
        <v>90.01</v>
      </c>
      <c r="I20"/>
      <c r="J20" s="285"/>
      <c r="K20" s="116"/>
    </row>
    <row r="21" spans="1:12" ht="14.1" customHeight="1">
      <c r="A21" s="70" t="s">
        <v>387</v>
      </c>
      <c r="B21" s="51">
        <v>146532.85999999999</v>
      </c>
      <c r="C21" s="71">
        <v>457.48</v>
      </c>
      <c r="D21" s="71">
        <v>106.13</v>
      </c>
      <c r="E21" s="71"/>
      <c r="F21" s="51">
        <v>17284044.02</v>
      </c>
      <c r="G21" s="71">
        <v>429.49</v>
      </c>
      <c r="H21" s="71">
        <v>115.52</v>
      </c>
      <c r="I21"/>
      <c r="J21" s="285"/>
      <c r="K21" s="116"/>
    </row>
    <row r="22" spans="1:12" ht="14.1" customHeight="1">
      <c r="A22" s="70" t="s">
        <v>386</v>
      </c>
      <c r="B22" s="51">
        <f>B20-B21</f>
        <v>45104.080000000016</v>
      </c>
      <c r="C22" s="71">
        <v>323.03727842435103</v>
      </c>
      <c r="D22" s="71">
        <v>58.468598332434574</v>
      </c>
      <c r="E22" s="71"/>
      <c r="F22" s="51">
        <f>F20-F21</f>
        <v>7572435.7400000021</v>
      </c>
      <c r="G22" s="71">
        <v>336.85867203023486</v>
      </c>
      <c r="H22" s="71">
        <v>59.838811168279335</v>
      </c>
      <c r="I22"/>
      <c r="J22" s="285"/>
      <c r="K22" s="116"/>
      <c r="L22" s="285"/>
    </row>
    <row r="23" spans="1:12" ht="14.1" customHeight="1">
      <c r="A23" s="43" t="s">
        <v>358</v>
      </c>
      <c r="B23" s="51">
        <v>87276.43</v>
      </c>
      <c r="C23" s="71">
        <v>97.46</v>
      </c>
      <c r="D23" s="71">
        <v>27.61</v>
      </c>
      <c r="E23" s="71"/>
      <c r="F23" s="51">
        <v>13096761.27</v>
      </c>
      <c r="G23" s="71">
        <v>116.16</v>
      </c>
      <c r="H23" s="71">
        <v>27.66</v>
      </c>
      <c r="I23"/>
      <c r="J23" s="285"/>
      <c r="K23" s="116"/>
    </row>
    <row r="24" spans="1:12" ht="14.1" customHeight="1">
      <c r="A24" s="43"/>
      <c r="B24" s="71"/>
      <c r="C24" s="71"/>
      <c r="D24" s="71"/>
      <c r="E24" s="71"/>
      <c r="F24" s="71"/>
      <c r="G24" s="71"/>
      <c r="H24" s="71"/>
      <c r="I24"/>
      <c r="J24" s="116"/>
      <c r="K24" s="116"/>
    </row>
    <row r="25" spans="1:12" ht="14.1" customHeight="1">
      <c r="A25" s="280" t="s">
        <v>391</v>
      </c>
      <c r="B25" s="71"/>
      <c r="C25" s="71"/>
      <c r="D25" s="71"/>
      <c r="E25" s="71"/>
      <c r="F25" s="71"/>
      <c r="G25" s="71"/>
      <c r="H25" s="71"/>
      <c r="I25"/>
      <c r="J25" s="116"/>
      <c r="K25" s="116"/>
    </row>
    <row r="26" spans="1:12" ht="14.1" customHeight="1">
      <c r="A26" s="43" t="s">
        <v>392</v>
      </c>
      <c r="B26" s="51">
        <v>78095.55</v>
      </c>
      <c r="C26" s="71">
        <v>925.97</v>
      </c>
      <c r="D26" s="71">
        <v>98.91</v>
      </c>
      <c r="E26" s="71"/>
      <c r="F26" s="51">
        <v>11931422.85</v>
      </c>
      <c r="G26" s="71">
        <v>788.09</v>
      </c>
      <c r="H26" s="71">
        <v>89.61</v>
      </c>
      <c r="I26"/>
      <c r="J26" s="116"/>
      <c r="K26" s="116"/>
    </row>
    <row r="27" spans="1:12" ht="14.1" customHeight="1">
      <c r="A27" s="70" t="s">
        <v>393</v>
      </c>
      <c r="B27" s="51">
        <v>45725.97</v>
      </c>
      <c r="C27" s="71">
        <v>730.13</v>
      </c>
      <c r="D27" s="71">
        <v>97.31</v>
      </c>
      <c r="E27" s="71"/>
      <c r="F27" s="51">
        <v>7324167.1500000004</v>
      </c>
      <c r="G27" s="71">
        <v>601.67999999999995</v>
      </c>
      <c r="H27" s="71">
        <v>87.17</v>
      </c>
      <c r="I27"/>
      <c r="J27" s="116"/>
      <c r="K27" s="116"/>
    </row>
    <row r="28" spans="1:12" ht="14.1" customHeight="1">
      <c r="A28" s="43" t="s">
        <v>249</v>
      </c>
      <c r="B28" s="51">
        <v>200817.82</v>
      </c>
      <c r="C28" s="71">
        <v>157.99</v>
      </c>
      <c r="D28" s="71">
        <v>44.39</v>
      </c>
      <c r="E28" s="71"/>
      <c r="F28" s="51">
        <v>26021818.170000002</v>
      </c>
      <c r="G28" s="71">
        <v>162.30000000000001</v>
      </c>
      <c r="H28" s="71">
        <v>42.21</v>
      </c>
      <c r="I28"/>
      <c r="J28" s="116"/>
      <c r="K28" s="116"/>
    </row>
    <row r="29" spans="1:12" ht="14.1" customHeight="1">
      <c r="A29" s="70" t="s">
        <v>250</v>
      </c>
      <c r="B29" s="51">
        <v>20146.77</v>
      </c>
      <c r="C29" s="71">
        <v>41.87</v>
      </c>
      <c r="D29" s="71">
        <v>17.02</v>
      </c>
      <c r="E29" s="71"/>
      <c r="F29" s="51">
        <v>185340.33</v>
      </c>
      <c r="G29" s="71">
        <v>111.82</v>
      </c>
      <c r="H29" s="71">
        <v>35.01</v>
      </c>
      <c r="I29"/>
      <c r="J29" s="116"/>
      <c r="K29" s="116"/>
    </row>
    <row r="30" spans="1:12" ht="14.1" customHeight="1">
      <c r="A30" s="47"/>
      <c r="B30" s="13"/>
      <c r="C30" s="48"/>
      <c r="D30" s="13"/>
      <c r="E30" s="13"/>
      <c r="F30" s="13"/>
      <c r="G30" s="14"/>
      <c r="H30" s="14"/>
      <c r="I30"/>
      <c r="J30" s="60"/>
    </row>
    <row r="31" spans="1:12" ht="14.1" customHeight="1">
      <c r="A31" s="30" t="s">
        <v>380</v>
      </c>
      <c r="B31" s="31"/>
      <c r="C31" s="31"/>
      <c r="D31" s="31"/>
      <c r="E31" s="31"/>
      <c r="F31" s="31"/>
      <c r="G31" s="31"/>
      <c r="H31" s="31"/>
      <c r="I31"/>
    </row>
    <row r="32" spans="1:12" ht="14.1" customHeight="1">
      <c r="A32" s="50"/>
      <c r="I32"/>
    </row>
    <row r="33" spans="2:9" ht="14.1" customHeight="1">
      <c r="B33" s="100"/>
      <c r="C33" s="100"/>
      <c r="D33" s="100"/>
      <c r="E33" s="100"/>
      <c r="F33" s="100"/>
      <c r="G33" s="100"/>
      <c r="H33" s="100"/>
      <c r="I33"/>
    </row>
    <row r="34" spans="2:9">
      <c r="B34" s="100"/>
      <c r="C34" s="100"/>
      <c r="D34" s="100"/>
      <c r="E34" s="100"/>
      <c r="F34" s="100"/>
      <c r="G34" s="100"/>
      <c r="H34" s="100"/>
    </row>
    <row r="35" spans="2:9">
      <c r="B35" s="100"/>
      <c r="C35" s="100"/>
      <c r="D35" s="100"/>
      <c r="E35" s="100"/>
      <c r="F35" s="100"/>
      <c r="G35" s="100"/>
      <c r="H35" s="100"/>
    </row>
    <row r="36" spans="2:9">
      <c r="B36" s="100"/>
      <c r="C36" s="100"/>
      <c r="D36" s="100"/>
      <c r="E36" s="100"/>
      <c r="F36" s="100"/>
      <c r="G36" s="100"/>
      <c r="H36" s="100"/>
    </row>
  </sheetData>
  <mergeCells count="2">
    <mergeCell ref="B7:D7"/>
    <mergeCell ref="F7:H7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selection activeCell="A3" sqref="A3"/>
    </sheetView>
  </sheetViews>
  <sheetFormatPr baseColWidth="10" defaultRowHeight="12.75"/>
  <cols>
    <col min="1" max="1" width="22.7109375" style="286" customWidth="1"/>
    <col min="2" max="2" width="10" style="286" customWidth="1"/>
    <col min="3" max="3" width="12.7109375" style="286" customWidth="1"/>
    <col min="4" max="4" width="1.28515625" style="288" customWidth="1"/>
    <col min="5" max="5" width="12.5703125" style="286" customWidth="1"/>
    <col min="6" max="6" width="12.7109375" style="286" customWidth="1"/>
    <col min="7" max="7" width="12.140625" style="286" customWidth="1"/>
    <col min="8" max="16384" width="11.42578125" style="286"/>
  </cols>
  <sheetData>
    <row r="1" spans="1:17" ht="13.5" thickBot="1">
      <c r="A1" s="1" t="s">
        <v>110</v>
      </c>
      <c r="B1" s="2"/>
      <c r="C1" s="2"/>
      <c r="D1" s="2"/>
      <c r="E1" s="2"/>
      <c r="F1" s="2"/>
      <c r="G1" s="2"/>
    </row>
    <row r="2" spans="1:17" ht="14.25">
      <c r="J2" s="290" t="s">
        <v>279</v>
      </c>
    </row>
    <row r="3" spans="1:17" ht="14.1" customHeight="1">
      <c r="A3" s="38" t="s">
        <v>398</v>
      </c>
      <c r="B3" s="287"/>
      <c r="C3" s="287"/>
      <c r="D3" s="289"/>
      <c r="E3" s="287"/>
      <c r="F3" s="287"/>
      <c r="G3" s="287"/>
    </row>
    <row r="4" spans="1:17" ht="14.1" customHeight="1">
      <c r="A4" s="38" t="s">
        <v>399</v>
      </c>
      <c r="B4" s="287"/>
      <c r="C4" s="287"/>
      <c r="D4" s="289"/>
      <c r="E4" s="287"/>
      <c r="F4" s="287"/>
      <c r="G4" s="287"/>
    </row>
    <row r="5" spans="1:17" ht="14.1" customHeight="1">
      <c r="A5" s="38"/>
      <c r="B5" s="287"/>
      <c r="C5" s="287"/>
      <c r="D5" s="289"/>
      <c r="E5" s="287"/>
      <c r="F5" s="287"/>
      <c r="G5" s="287"/>
    </row>
    <row r="6" spans="1:17" ht="14.1" customHeight="1">
      <c r="A6" s="122"/>
      <c r="B6" s="343" t="s">
        <v>359</v>
      </c>
      <c r="C6" s="343"/>
      <c r="D6" s="298"/>
      <c r="E6" s="343" t="s">
        <v>4</v>
      </c>
      <c r="F6" s="343"/>
      <c r="G6" s="344" t="s">
        <v>360</v>
      </c>
      <c r="I6" s="127"/>
      <c r="J6" s="273"/>
      <c r="K6" s="221"/>
      <c r="L6" s="221"/>
      <c r="M6" s="221"/>
      <c r="N6" s="221"/>
      <c r="O6" s="287"/>
      <c r="P6" s="287"/>
      <c r="Q6" s="287"/>
    </row>
    <row r="7" spans="1:17" s="291" customFormat="1" ht="24" customHeight="1">
      <c r="A7" s="276"/>
      <c r="B7" s="276" t="s">
        <v>81</v>
      </c>
      <c r="C7" s="276" t="s">
        <v>396</v>
      </c>
      <c r="D7" s="297"/>
      <c r="E7" s="276" t="s">
        <v>81</v>
      </c>
      <c r="F7" s="276" t="s">
        <v>396</v>
      </c>
      <c r="G7" s="345"/>
      <c r="J7" s="292"/>
      <c r="K7" s="292"/>
      <c r="L7" s="292"/>
      <c r="M7" s="292"/>
      <c r="N7" s="292"/>
    </row>
    <row r="8" spans="1:17" s="293" customFormat="1" ht="14.1" customHeight="1">
      <c r="A8" s="42"/>
      <c r="B8" s="51"/>
      <c r="C8" s="51"/>
      <c r="D8" s="51"/>
      <c r="E8" s="51"/>
      <c r="F8" s="51"/>
      <c r="G8" s="51"/>
      <c r="J8" s="294"/>
      <c r="K8" s="294"/>
      <c r="L8" s="294"/>
      <c r="M8" s="294"/>
      <c r="N8" s="294"/>
    </row>
    <row r="9" spans="1:17" ht="14.1" customHeight="1">
      <c r="A9" s="280" t="s">
        <v>389</v>
      </c>
      <c r="B9" s="51">
        <v>1657418</v>
      </c>
      <c r="C9" s="71">
        <v>29.032748528132313</v>
      </c>
      <c r="D9" s="71"/>
      <c r="E9" s="51">
        <v>5294092</v>
      </c>
      <c r="F9" s="71">
        <v>22.364477232356371</v>
      </c>
      <c r="G9" s="71">
        <v>3.19</v>
      </c>
      <c r="H9" s="295"/>
      <c r="I9" s="116"/>
      <c r="J9" s="116"/>
    </row>
    <row r="10" spans="1:17" ht="24" customHeight="1">
      <c r="A10" s="282" t="s">
        <v>381</v>
      </c>
      <c r="B10" s="283">
        <v>104314</v>
      </c>
      <c r="C10" s="71">
        <v>8.4331920931035143</v>
      </c>
      <c r="D10" s="71"/>
      <c r="E10" s="283">
        <v>235171</v>
      </c>
      <c r="F10" s="71">
        <v>3.7406823120197643</v>
      </c>
      <c r="G10" s="284">
        <v>2.25</v>
      </c>
      <c r="H10" s="295"/>
      <c r="I10" s="116"/>
      <c r="J10" s="116"/>
    </row>
    <row r="11" spans="1:17" ht="14.1" customHeight="1">
      <c r="A11" s="279" t="s">
        <v>382</v>
      </c>
      <c r="B11" s="51">
        <v>1553104</v>
      </c>
      <c r="C11" s="71">
        <v>30.416314683369563</v>
      </c>
      <c r="D11" s="71"/>
      <c r="E11" s="51">
        <v>5058921</v>
      </c>
      <c r="F11" s="71">
        <v>23.230230319864653</v>
      </c>
      <c r="G11" s="71">
        <v>3.26</v>
      </c>
      <c r="H11" s="295"/>
      <c r="I11" s="116"/>
      <c r="J11" s="116"/>
    </row>
    <row r="12" spans="1:17" ht="14.1" customHeight="1">
      <c r="A12" s="70" t="s">
        <v>383</v>
      </c>
      <c r="B12" s="51">
        <v>775026</v>
      </c>
      <c r="C12" s="71">
        <v>27.952352566236499</v>
      </c>
      <c r="D12" s="71"/>
      <c r="E12" s="51">
        <v>2644102</v>
      </c>
      <c r="F12" s="71">
        <v>20.530297242693361</v>
      </c>
      <c r="G12" s="71">
        <v>3.41</v>
      </c>
      <c r="H12" s="296"/>
      <c r="I12" s="116"/>
      <c r="J12" s="116"/>
    </row>
    <row r="13" spans="1:17" ht="14.1" customHeight="1">
      <c r="A13" s="70" t="s">
        <v>384</v>
      </c>
      <c r="B13" s="51">
        <v>675667</v>
      </c>
      <c r="C13" s="71">
        <v>34.796578788071642</v>
      </c>
      <c r="D13" s="71"/>
      <c r="E13" s="51">
        <v>2027387</v>
      </c>
      <c r="F13" s="71">
        <v>26.143503928948938</v>
      </c>
      <c r="G13" s="71">
        <v>3</v>
      </c>
      <c r="H13" s="296"/>
      <c r="I13" s="116"/>
      <c r="J13" s="116"/>
    </row>
    <row r="14" spans="1:17" ht="14.1" customHeight="1">
      <c r="A14" s="70" t="s">
        <v>385</v>
      </c>
      <c r="B14" s="51">
        <v>102411</v>
      </c>
      <c r="C14" s="71">
        <v>20.163849586470203</v>
      </c>
      <c r="D14" s="71"/>
      <c r="E14" s="51">
        <v>387432</v>
      </c>
      <c r="F14" s="71">
        <v>26.411602552189802</v>
      </c>
      <c r="G14" s="71">
        <v>3.7831092363125056</v>
      </c>
      <c r="H14" s="296"/>
      <c r="I14" s="60"/>
      <c r="J14" s="116"/>
    </row>
    <row r="15" spans="1:17" ht="14.1" customHeight="1">
      <c r="A15" s="47"/>
      <c r="B15" s="13"/>
      <c r="C15" s="13"/>
      <c r="D15" s="13"/>
      <c r="E15" s="14"/>
      <c r="F15" s="14"/>
      <c r="G15" s="14"/>
      <c r="H15" s="293"/>
      <c r="I15" s="60"/>
    </row>
    <row r="16" spans="1:17" ht="14.1" customHeight="1">
      <c r="A16" s="30" t="s">
        <v>380</v>
      </c>
      <c r="B16" s="31"/>
      <c r="C16" s="31"/>
      <c r="D16" s="31"/>
      <c r="E16" s="31"/>
      <c r="F16" s="31"/>
      <c r="G16" s="31"/>
      <c r="H16" s="293"/>
    </row>
    <row r="17" spans="1:9" ht="14.1" customHeight="1">
      <c r="A17" s="50"/>
      <c r="H17" s="293"/>
    </row>
    <row r="18" spans="1:9" ht="14.1" customHeight="1">
      <c r="B18" s="100"/>
      <c r="C18" s="100"/>
      <c r="D18" s="100"/>
      <c r="E18" s="100"/>
      <c r="F18" s="100"/>
      <c r="G18" s="100"/>
      <c r="H18" s="293"/>
    </row>
    <row r="19" spans="1:9" ht="14.1" customHeight="1">
      <c r="H19" s="293"/>
    </row>
    <row r="20" spans="1:9" ht="14.1" customHeight="1">
      <c r="H20" s="293"/>
    </row>
    <row r="21" spans="1:9">
      <c r="A21" s="38" t="s">
        <v>426</v>
      </c>
      <c r="B21" s="287"/>
      <c r="C21" s="287"/>
      <c r="D21" s="289"/>
      <c r="E21" s="287"/>
      <c r="F21" s="287"/>
      <c r="G21" s="287"/>
    </row>
    <row r="22" spans="1:9">
      <c r="A22" s="38" t="s">
        <v>397</v>
      </c>
      <c r="B22" s="287"/>
      <c r="C22" s="287"/>
      <c r="D22" s="289"/>
      <c r="E22" s="287"/>
      <c r="F22" s="287"/>
      <c r="G22" s="287"/>
    </row>
    <row r="23" spans="1:9">
      <c r="A23" s="38"/>
      <c r="B23" s="287"/>
      <c r="C23" s="287"/>
      <c r="D23" s="289"/>
      <c r="E23" s="287"/>
      <c r="F23" s="287"/>
      <c r="G23" s="287"/>
    </row>
    <row r="24" spans="1:9">
      <c r="A24" s="39" t="s">
        <v>363</v>
      </c>
      <c r="B24" s="287"/>
      <c r="C24" s="287"/>
      <c r="D24" s="289"/>
      <c r="E24" s="287"/>
      <c r="F24" s="287"/>
      <c r="G24" s="287"/>
    </row>
    <row r="25" spans="1:9">
      <c r="A25" s="38" t="s">
        <v>394</v>
      </c>
      <c r="B25" s="287"/>
      <c r="C25" s="287"/>
      <c r="D25" s="289"/>
      <c r="E25" s="287"/>
      <c r="F25" s="287"/>
      <c r="G25" s="287"/>
    </row>
    <row r="26" spans="1:9" ht="14.1" customHeight="1">
      <c r="A26" s="122"/>
      <c r="B26" s="343" t="s">
        <v>361</v>
      </c>
      <c r="C26" s="343"/>
      <c r="D26" s="298"/>
      <c r="E26" s="343" t="s">
        <v>422</v>
      </c>
      <c r="F26" s="343"/>
      <c r="G26" s="344" t="s">
        <v>362</v>
      </c>
    </row>
    <row r="27" spans="1:9" ht="21">
      <c r="A27" s="276"/>
      <c r="B27" s="276" t="s">
        <v>81</v>
      </c>
      <c r="C27" s="276" t="s">
        <v>396</v>
      </c>
      <c r="D27" s="297"/>
      <c r="E27" s="276" t="s">
        <v>81</v>
      </c>
      <c r="F27" s="276" t="s">
        <v>396</v>
      </c>
      <c r="G27" s="345"/>
    </row>
    <row r="28" spans="1:9">
      <c r="A28" s="42"/>
      <c r="B28" s="51"/>
      <c r="C28" s="51"/>
      <c r="D28" s="51"/>
      <c r="E28" s="51"/>
      <c r="F28" s="51"/>
      <c r="G28" s="51"/>
    </row>
    <row r="29" spans="1:9">
      <c r="A29" s="280" t="s">
        <v>389</v>
      </c>
      <c r="B29" s="51">
        <v>185340.33</v>
      </c>
      <c r="C29" s="71">
        <v>10.870148984843182</v>
      </c>
      <c r="D29" s="71"/>
      <c r="E29" s="281">
        <v>111.82</v>
      </c>
      <c r="F29" s="281">
        <v>37.444106599892685</v>
      </c>
      <c r="G29" s="281">
        <v>35.01</v>
      </c>
    </row>
    <row r="30" spans="1:9" ht="24" customHeight="1">
      <c r="A30" s="282" t="s">
        <v>381</v>
      </c>
      <c r="B30" s="283">
        <v>15194.51</v>
      </c>
      <c r="C30" s="71">
        <v>1.6045927114464456</v>
      </c>
      <c r="D30" s="71"/>
      <c r="E30" s="284">
        <v>145.66</v>
      </c>
      <c r="F30" s="281">
        <v>19.027275956342553</v>
      </c>
      <c r="G30" s="284">
        <v>64.61</v>
      </c>
      <c r="H30" s="116"/>
      <c r="I30" s="116"/>
    </row>
    <row r="31" spans="1:9">
      <c r="A31" s="279" t="s">
        <v>382</v>
      </c>
      <c r="B31" s="51">
        <v>170145.82</v>
      </c>
      <c r="C31" s="71">
        <v>11.697589749780512</v>
      </c>
      <c r="D31" s="71"/>
      <c r="E31" s="71">
        <v>109.55</v>
      </c>
      <c r="F31" s="281">
        <v>38.457325422181654</v>
      </c>
      <c r="G31" s="71">
        <v>33.630000000000003</v>
      </c>
      <c r="H31" s="116"/>
      <c r="I31" s="116"/>
    </row>
    <row r="32" spans="1:9">
      <c r="A32" s="70" t="s">
        <v>383</v>
      </c>
      <c r="B32" s="51">
        <v>97928.45</v>
      </c>
      <c r="C32" s="71">
        <v>9.9372858449204493</v>
      </c>
      <c r="D32" s="71"/>
      <c r="E32" s="71">
        <v>126.36</v>
      </c>
      <c r="F32" s="281">
        <v>35.549224438113328</v>
      </c>
      <c r="G32" s="71">
        <v>37.04</v>
      </c>
    </row>
    <row r="33" spans="1:7">
      <c r="A33" s="70" t="s">
        <v>384</v>
      </c>
      <c r="B33" s="51">
        <v>59910.77</v>
      </c>
      <c r="C33" s="71">
        <v>14.360072487801443</v>
      </c>
      <c r="D33" s="71"/>
      <c r="E33" s="71">
        <v>88.67</v>
      </c>
      <c r="F33" s="281">
        <v>41.265365963685582</v>
      </c>
      <c r="G33" s="71">
        <v>29.55</v>
      </c>
    </row>
    <row r="34" spans="1:7">
      <c r="A34" s="70" t="s">
        <v>385</v>
      </c>
      <c r="B34" s="51">
        <v>12306.600000000013</v>
      </c>
      <c r="C34" s="71">
        <v>12.74356849170362</v>
      </c>
      <c r="D34" s="71"/>
      <c r="E34" s="71">
        <v>120.1687318745058</v>
      </c>
      <c r="F34" s="281">
        <v>63.200077133358803</v>
      </c>
      <c r="G34" s="71">
        <v>31.76</v>
      </c>
    </row>
    <row r="35" spans="1:7">
      <c r="A35" s="47"/>
      <c r="B35" s="13"/>
      <c r="C35" s="13"/>
      <c r="D35" s="13"/>
      <c r="E35" s="14"/>
      <c r="F35" s="14"/>
      <c r="G35" s="14"/>
    </row>
    <row r="36" spans="1:7">
      <c r="A36" s="30" t="s">
        <v>380</v>
      </c>
      <c r="B36" s="31"/>
      <c r="C36" s="31"/>
      <c r="D36" s="31"/>
      <c r="E36" s="31"/>
      <c r="F36" s="31"/>
      <c r="G36" s="31"/>
    </row>
    <row r="37" spans="1:7">
      <c r="A37" s="50"/>
    </row>
  </sheetData>
  <mergeCells count="6">
    <mergeCell ref="E26:F26"/>
    <mergeCell ref="B26:C26"/>
    <mergeCell ref="B6:C6"/>
    <mergeCell ref="E6:F6"/>
    <mergeCell ref="G26:G27"/>
    <mergeCell ref="G6:G7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Normal="100" workbookViewId="0">
      <selection activeCell="A5" sqref="A5"/>
    </sheetView>
  </sheetViews>
  <sheetFormatPr baseColWidth="10" defaultRowHeight="12.75"/>
  <cols>
    <col min="1" max="1" width="32.85546875" style="8" customWidth="1"/>
    <col min="2" max="2" width="8.140625" style="8" customWidth="1"/>
    <col min="3" max="6" width="8.5703125" style="8" customWidth="1"/>
    <col min="7" max="7" width="4.5703125" style="8" customWidth="1"/>
    <col min="8" max="8" width="12.28515625" style="8" customWidth="1"/>
    <col min="9" max="16384" width="11.42578125" style="8"/>
  </cols>
  <sheetData>
    <row r="1" spans="1:21" ht="15.95" customHeight="1" thickBot="1">
      <c r="A1" s="1" t="s">
        <v>110</v>
      </c>
      <c r="B1" s="1"/>
      <c r="C1" s="1"/>
      <c r="D1" s="1"/>
      <c r="E1" s="1"/>
      <c r="F1" s="2"/>
      <c r="G1" s="2"/>
      <c r="H1" s="2"/>
    </row>
    <row r="2" spans="1:21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21" ht="14.1" customHeight="1">
      <c r="A3" s="97" t="s">
        <v>338</v>
      </c>
      <c r="B3" s="3"/>
      <c r="C3" s="3"/>
      <c r="D3" s="3"/>
      <c r="E3" s="3"/>
      <c r="F3" s="3"/>
      <c r="G3" s="3"/>
    </row>
    <row r="4" spans="1:21" ht="14.1" customHeight="1">
      <c r="A4" s="3"/>
      <c r="B4" s="3"/>
      <c r="C4" s="3"/>
      <c r="D4" s="3"/>
      <c r="E4" s="3"/>
      <c r="F4" s="3"/>
      <c r="G4" s="3"/>
    </row>
    <row r="5" spans="1:21" ht="14.1" customHeight="1">
      <c r="A5" s="97" t="s">
        <v>339</v>
      </c>
      <c r="B5" s="97"/>
      <c r="C5" s="97"/>
      <c r="D5" s="97"/>
      <c r="E5" s="97"/>
      <c r="F5" s="3"/>
      <c r="G5" s="3"/>
      <c r="K5" s="208"/>
    </row>
    <row r="6" spans="1:21" ht="14.1" customHeight="1">
      <c r="A6" s="97"/>
      <c r="B6" s="97"/>
      <c r="C6" s="97"/>
      <c r="D6" s="97"/>
      <c r="E6" s="97"/>
      <c r="F6" s="3"/>
      <c r="G6" s="3"/>
    </row>
    <row r="7" spans="1:21" ht="14.1" customHeight="1">
      <c r="A7" s="132" t="s">
        <v>120</v>
      </c>
      <c r="B7" s="97"/>
      <c r="C7" s="97"/>
      <c r="D7" s="97"/>
      <c r="E7" s="97"/>
      <c r="F7" s="3"/>
      <c r="G7" s="3"/>
    </row>
    <row r="8" spans="1:21" ht="9.9499999999999993" customHeight="1">
      <c r="A8" s="12"/>
      <c r="B8" s="12"/>
      <c r="C8" s="12"/>
      <c r="D8" s="12"/>
      <c r="E8" s="12"/>
      <c r="F8" s="12"/>
      <c r="G8" s="12"/>
    </row>
    <row r="9" spans="1:21" ht="14.1" customHeight="1">
      <c r="A9" s="6"/>
      <c r="B9" s="131" t="s">
        <v>6</v>
      </c>
      <c r="C9" s="7"/>
      <c r="D9" s="7"/>
      <c r="E9" s="7"/>
      <c r="F9" s="6"/>
      <c r="G9" s="6"/>
      <c r="H9" s="131" t="s">
        <v>7</v>
      </c>
    </row>
    <row r="10" spans="1:21" ht="14.1" customHeight="1">
      <c r="A10" s="9"/>
      <c r="B10" s="10">
        <v>2011</v>
      </c>
      <c r="C10" s="10">
        <v>2012</v>
      </c>
      <c r="D10" s="10">
        <v>2013</v>
      </c>
      <c r="E10" s="10">
        <v>2014</v>
      </c>
      <c r="F10" s="10">
        <v>2015</v>
      </c>
      <c r="G10" s="56"/>
      <c r="H10" s="10">
        <v>2015</v>
      </c>
      <c r="K10" s="100"/>
      <c r="L10" s="100"/>
      <c r="M10" s="100"/>
      <c r="N10" s="100"/>
      <c r="O10" s="8" t="s">
        <v>74</v>
      </c>
    </row>
    <row r="11" spans="1:21" ht="14.1" customHeight="1">
      <c r="A11" s="44"/>
      <c r="B11" s="44"/>
      <c r="C11" s="44"/>
      <c r="D11" s="14"/>
      <c r="E11" s="14"/>
      <c r="F11" s="14"/>
      <c r="G11" s="14"/>
      <c r="K11" s="100"/>
      <c r="L11" s="100"/>
      <c r="M11" s="100"/>
      <c r="N11" s="100"/>
      <c r="O11" s="8" t="s">
        <v>74</v>
      </c>
    </row>
    <row r="12" spans="1:21" ht="14.1" customHeight="1">
      <c r="A12" s="130" t="s">
        <v>119</v>
      </c>
      <c r="B12" s="51">
        <v>1847</v>
      </c>
      <c r="C12" s="51">
        <v>1859</v>
      </c>
      <c r="D12" s="129">
        <v>1857</v>
      </c>
      <c r="E12" s="129">
        <v>1867.9099999999999</v>
      </c>
      <c r="F12" s="129">
        <v>1873</v>
      </c>
      <c r="G12" s="129"/>
      <c r="H12" s="129">
        <v>166003</v>
      </c>
      <c r="I12" s="100"/>
      <c r="J12" s="100"/>
      <c r="K12" s="100"/>
      <c r="L12" s="100"/>
      <c r="M12" s="100"/>
      <c r="N12" s="100"/>
      <c r="O12" s="8" t="s">
        <v>74</v>
      </c>
    </row>
    <row r="13" spans="1:21" ht="14.1" customHeight="1">
      <c r="A13" s="101"/>
      <c r="B13" s="51"/>
      <c r="C13" s="51"/>
      <c r="D13" s="129"/>
      <c r="E13" s="129"/>
      <c r="F13" s="129"/>
      <c r="G13" s="129"/>
      <c r="H13" s="129"/>
      <c r="J13" s="100"/>
      <c r="K13" s="100"/>
      <c r="L13" s="100"/>
      <c r="M13" s="100"/>
      <c r="O13" s="100"/>
      <c r="P13" s="100"/>
      <c r="U13" s="8" t="s">
        <v>74</v>
      </c>
    </row>
    <row r="14" spans="1:21" ht="14.1" customHeight="1">
      <c r="A14" s="101" t="s">
        <v>118</v>
      </c>
      <c r="B14" s="51">
        <v>408</v>
      </c>
      <c r="C14" s="51">
        <v>421</v>
      </c>
      <c r="D14" s="129">
        <v>421</v>
      </c>
      <c r="E14" s="216">
        <v>431.90999999999997</v>
      </c>
      <c r="F14" s="129">
        <v>437</v>
      </c>
      <c r="G14" s="129"/>
      <c r="H14" s="129">
        <v>26329</v>
      </c>
      <c r="I14" s="116"/>
      <c r="K14" s="100"/>
      <c r="M14" s="100"/>
      <c r="O14" s="100"/>
      <c r="P14" s="100"/>
      <c r="U14" s="8" t="s">
        <v>74</v>
      </c>
    </row>
    <row r="15" spans="1:21" ht="14.1" customHeight="1">
      <c r="A15" s="101" t="s">
        <v>117</v>
      </c>
      <c r="B15" s="51">
        <v>160</v>
      </c>
      <c r="C15" s="51">
        <v>166</v>
      </c>
      <c r="D15" s="129">
        <v>166</v>
      </c>
      <c r="E15" s="129">
        <v>177.28</v>
      </c>
      <c r="F15" s="129">
        <v>182</v>
      </c>
      <c r="G15" s="129"/>
      <c r="H15" s="129">
        <v>11942</v>
      </c>
      <c r="I15" s="116"/>
      <c r="L15" s="100"/>
    </row>
    <row r="16" spans="1:21" ht="14.1" customHeight="1">
      <c r="A16" s="101" t="s">
        <v>114</v>
      </c>
      <c r="B16" s="51">
        <v>248</v>
      </c>
      <c r="C16" s="51">
        <v>255</v>
      </c>
      <c r="D16" s="129">
        <v>255</v>
      </c>
      <c r="E16" s="129">
        <v>254.63</v>
      </c>
      <c r="F16" s="129">
        <v>254.63</v>
      </c>
      <c r="G16" s="129"/>
      <c r="H16" s="129">
        <v>14387</v>
      </c>
      <c r="I16" s="116"/>
      <c r="L16" s="100"/>
    </row>
    <row r="17" spans="1:10" ht="14.1" customHeight="1">
      <c r="A17" s="101"/>
      <c r="B17" s="51"/>
      <c r="C17" s="51"/>
      <c r="D17" s="129"/>
      <c r="E17" s="129"/>
      <c r="F17" s="129"/>
      <c r="G17" s="129"/>
      <c r="H17" s="129"/>
      <c r="I17" s="116"/>
    </row>
    <row r="18" spans="1:10" ht="14.1" customHeight="1">
      <c r="A18" s="101" t="s">
        <v>116</v>
      </c>
      <c r="B18" s="51">
        <v>1439</v>
      </c>
      <c r="C18" s="51">
        <v>1439</v>
      </c>
      <c r="D18" s="129">
        <v>1436</v>
      </c>
      <c r="E18" s="129">
        <v>1436</v>
      </c>
      <c r="F18" s="129">
        <v>1436</v>
      </c>
      <c r="G18" s="129"/>
      <c r="H18" s="129">
        <v>71324</v>
      </c>
      <c r="I18" s="116"/>
      <c r="J18" s="100"/>
    </row>
    <row r="19" spans="1:10" ht="14.1" customHeight="1">
      <c r="A19" s="101" t="s">
        <v>115</v>
      </c>
      <c r="B19" s="51" t="s">
        <v>32</v>
      </c>
      <c r="C19" s="51" t="s">
        <v>32</v>
      </c>
      <c r="D19" s="129" t="s">
        <v>32</v>
      </c>
      <c r="E19" s="129" t="s">
        <v>32</v>
      </c>
      <c r="F19" s="129" t="s">
        <v>32</v>
      </c>
      <c r="G19" s="129"/>
      <c r="H19" s="129">
        <v>3211</v>
      </c>
    </row>
    <row r="20" spans="1:10" ht="14.1" customHeight="1">
      <c r="A20" s="101" t="s">
        <v>378</v>
      </c>
      <c r="B20" s="51">
        <v>3</v>
      </c>
      <c r="C20" s="51">
        <v>3</v>
      </c>
      <c r="D20" s="129">
        <v>3</v>
      </c>
      <c r="E20" s="129">
        <v>3</v>
      </c>
      <c r="F20" s="129">
        <v>3</v>
      </c>
      <c r="G20" s="129"/>
      <c r="H20" s="129">
        <v>756</v>
      </c>
    </row>
    <row r="21" spans="1:10" ht="14.1" customHeight="1">
      <c r="A21" s="101" t="s">
        <v>231</v>
      </c>
      <c r="B21" s="51">
        <v>1436</v>
      </c>
      <c r="C21" s="51">
        <v>1436</v>
      </c>
      <c r="D21" s="129">
        <v>1433</v>
      </c>
      <c r="E21" s="129">
        <v>1433</v>
      </c>
      <c r="F21" s="129">
        <v>1433</v>
      </c>
      <c r="G21" s="129"/>
      <c r="H21" s="129">
        <v>67356</v>
      </c>
    </row>
    <row r="22" spans="1:10" ht="14.1" customHeight="1">
      <c r="A22" s="101"/>
      <c r="B22" s="51"/>
      <c r="C22" s="51"/>
      <c r="D22" s="129"/>
      <c r="E22" s="129"/>
      <c r="F22" s="129"/>
      <c r="G22" s="129"/>
      <c r="H22" s="129"/>
    </row>
    <row r="23" spans="1:10" ht="14.1" customHeight="1">
      <c r="A23" s="101" t="s">
        <v>113</v>
      </c>
      <c r="B23" s="51" t="s">
        <v>32</v>
      </c>
      <c r="C23" s="51" t="s">
        <v>32</v>
      </c>
      <c r="D23" s="129" t="s">
        <v>32</v>
      </c>
      <c r="E23" s="129" t="s">
        <v>32</v>
      </c>
      <c r="F23" s="129" t="s">
        <v>32</v>
      </c>
      <c r="G23" s="129"/>
      <c r="H23" s="129">
        <v>68349</v>
      </c>
    </row>
    <row r="24" spans="1:10" ht="14.1" customHeight="1">
      <c r="A24" s="25"/>
      <c r="B24" s="25" t="s">
        <v>74</v>
      </c>
      <c r="C24" s="25"/>
      <c r="D24" s="25"/>
      <c r="E24" s="25"/>
      <c r="F24" s="26"/>
      <c r="G24" s="26"/>
      <c r="H24" s="28"/>
    </row>
    <row r="25" spans="1:10" ht="14.1" customHeight="1">
      <c r="A25" s="30" t="s">
        <v>112</v>
      </c>
    </row>
    <row r="26" spans="1:10" ht="14.1" customHeight="1">
      <c r="A26" s="63" t="s">
        <v>366</v>
      </c>
    </row>
    <row r="27" spans="1:10" ht="9.9499999999999993" customHeight="1">
      <c r="A27" s="133" t="s">
        <v>365</v>
      </c>
      <c r="B27" s="3"/>
      <c r="C27" s="3"/>
      <c r="D27" s="3"/>
      <c r="E27" s="3"/>
      <c r="F27" s="3"/>
      <c r="G27" s="3"/>
    </row>
    <row r="29" spans="1:10">
      <c r="H29" s="100"/>
      <c r="I29" s="128"/>
      <c r="J29" s="100"/>
    </row>
    <row r="30" spans="1:10">
      <c r="A30" s="176"/>
      <c r="B30" s="176"/>
      <c r="C30" s="176"/>
      <c r="D30" s="176"/>
      <c r="H30" s="100"/>
      <c r="I30" s="128"/>
      <c r="J30" s="100"/>
    </row>
    <row r="31" spans="1:10">
      <c r="F31" s="116"/>
    </row>
    <row r="32" spans="1:10">
      <c r="F32" s="116"/>
    </row>
    <row r="38" spans="1:3">
      <c r="A38" s="8" t="s">
        <v>74</v>
      </c>
    </row>
    <row r="39" spans="1:3">
      <c r="C39" s="8" t="s">
        <v>74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98"/>
  <sheetViews>
    <sheetView zoomScaleNormal="100" workbookViewId="0">
      <selection activeCell="A5" sqref="A5"/>
    </sheetView>
  </sheetViews>
  <sheetFormatPr baseColWidth="10" defaultRowHeight="12.75"/>
  <cols>
    <col min="1" max="1" width="45.7109375" style="8" customWidth="1"/>
    <col min="2" max="6" width="6.7109375" style="8" customWidth="1"/>
    <col min="7" max="7" width="2.7109375" style="8" customWidth="1"/>
    <col min="8" max="8" width="9.7109375" style="8" customWidth="1"/>
    <col min="9" max="9" width="10.5703125" style="8" customWidth="1"/>
    <col min="10" max="10" width="11.42578125" style="8"/>
    <col min="11" max="11" width="10.28515625" style="186" customWidth="1"/>
    <col min="12" max="14" width="10.28515625" style="126" customWidth="1"/>
    <col min="15" max="15" width="11.42578125" style="8" customWidth="1"/>
    <col min="16" max="16384" width="11.42578125" style="8"/>
  </cols>
  <sheetData>
    <row r="1" spans="1:20" ht="13.5" thickBot="1">
      <c r="A1" s="1" t="s">
        <v>110</v>
      </c>
      <c r="B1" s="2"/>
      <c r="C1" s="2"/>
      <c r="D1" s="2"/>
      <c r="E1" s="2"/>
      <c r="F1" s="2"/>
      <c r="G1" s="2"/>
      <c r="H1" s="2"/>
    </row>
    <row r="2" spans="1:20" ht="14.25">
      <c r="K2" s="198" t="s">
        <v>279</v>
      </c>
    </row>
    <row r="3" spans="1:20" s="3" customFormat="1" ht="14.1" customHeight="1">
      <c r="A3" s="66" t="s">
        <v>109</v>
      </c>
      <c r="B3" s="5"/>
      <c r="C3" s="5"/>
      <c r="D3" s="5"/>
      <c r="E3" s="5"/>
      <c r="F3" s="5"/>
      <c r="G3" s="5"/>
      <c r="H3" s="5"/>
      <c r="I3" s="5"/>
      <c r="K3" s="186"/>
      <c r="L3" s="126"/>
      <c r="M3" s="126"/>
      <c r="N3" s="126"/>
    </row>
    <row r="4" spans="1:20" s="3" customFormat="1" ht="14.1" customHeight="1">
      <c r="K4" s="186"/>
      <c r="L4" s="126"/>
      <c r="M4" s="126"/>
      <c r="N4" s="36"/>
    </row>
    <row r="5" spans="1:20" s="3" customFormat="1" ht="14.1" customHeight="1">
      <c r="A5" s="4" t="s">
        <v>274</v>
      </c>
      <c r="K5" s="186"/>
      <c r="L5" s="126"/>
      <c r="M5" s="126"/>
      <c r="N5" s="36"/>
    </row>
    <row r="6" spans="1:20" s="3" customFormat="1" ht="14.1" customHeight="1">
      <c r="K6" s="186"/>
      <c r="L6" s="126"/>
      <c r="M6" s="126"/>
      <c r="N6" s="36"/>
    </row>
    <row r="7" spans="1:20" ht="14.1" customHeight="1">
      <c r="A7" s="6"/>
      <c r="B7" s="7" t="s">
        <v>6</v>
      </c>
      <c r="C7" s="7"/>
      <c r="D7" s="7"/>
      <c r="E7" s="7"/>
      <c r="F7" s="7"/>
      <c r="G7" s="7"/>
      <c r="H7" s="7" t="s">
        <v>7</v>
      </c>
      <c r="I7"/>
      <c r="J7" s="3"/>
      <c r="N7" s="36"/>
      <c r="O7" s="3"/>
      <c r="P7" s="3"/>
      <c r="Q7" s="3"/>
      <c r="R7" s="3"/>
      <c r="S7" s="3"/>
    </row>
    <row r="8" spans="1:20" ht="14.1" customHeight="1">
      <c r="A8" s="9"/>
      <c r="B8" s="10">
        <v>2011</v>
      </c>
      <c r="C8" s="10">
        <v>2012</v>
      </c>
      <c r="D8" s="10">
        <v>2013</v>
      </c>
      <c r="E8" s="10">
        <v>2014</v>
      </c>
      <c r="F8" s="10">
        <v>2015</v>
      </c>
      <c r="G8" s="11"/>
      <c r="H8" s="10">
        <v>2015</v>
      </c>
      <c r="I8"/>
      <c r="J8" s="3"/>
      <c r="N8" s="36"/>
      <c r="O8" s="3"/>
      <c r="P8" s="3"/>
      <c r="Q8" s="3"/>
      <c r="R8" s="3"/>
      <c r="S8" s="3"/>
      <c r="T8" s="3"/>
    </row>
    <row r="9" spans="1:20" s="3" customFormat="1" ht="14.1" customHeight="1">
      <c r="A9" s="12"/>
      <c r="B9" s="13"/>
      <c r="C9" s="13"/>
      <c r="G9" s="14"/>
      <c r="H9" s="14"/>
      <c r="I9" s="14"/>
      <c r="K9" s="187"/>
      <c r="L9" s="36"/>
      <c r="M9" s="36"/>
      <c r="N9" s="36"/>
    </row>
    <row r="10" spans="1:20" s="3" customFormat="1" ht="14.1" customHeight="1">
      <c r="A10" s="243" t="s">
        <v>82</v>
      </c>
      <c r="B10" s="17">
        <v>98.529452744708252</v>
      </c>
      <c r="C10" s="17">
        <v>93.466793942495755</v>
      </c>
      <c r="D10" s="17">
        <v>94.223626265625128</v>
      </c>
      <c r="E10" s="17">
        <v>97.425272124404842</v>
      </c>
      <c r="F10" s="17">
        <v>103.45125859935918</v>
      </c>
      <c r="G10" s="18"/>
      <c r="H10" s="17">
        <v>97.712583333333328</v>
      </c>
      <c r="I10" s="17"/>
      <c r="J10" s="17"/>
      <c r="K10" s="187"/>
      <c r="L10" s="36"/>
      <c r="M10" s="36"/>
      <c r="N10" s="36"/>
    </row>
    <row r="11" spans="1:20" s="3" customFormat="1" ht="14.1" customHeight="1">
      <c r="A11" s="19" t="s">
        <v>71</v>
      </c>
      <c r="B11" s="20">
        <v>97.783961636323951</v>
      </c>
      <c r="C11" s="20">
        <v>91.180824264633813</v>
      </c>
      <c r="D11" s="20">
        <v>93.165212561613814</v>
      </c>
      <c r="E11" s="20">
        <v>96.747901467128898</v>
      </c>
      <c r="F11" s="20">
        <v>101.52981554326823</v>
      </c>
      <c r="G11" s="18"/>
      <c r="H11" s="17">
        <v>97.402083333333337</v>
      </c>
      <c r="I11" s="17"/>
      <c r="J11" s="17"/>
      <c r="K11" s="187"/>
      <c r="L11" s="36"/>
      <c r="M11" s="36"/>
      <c r="N11" s="36"/>
    </row>
    <row r="12" spans="1:20" s="3" customFormat="1" ht="14.1" customHeight="1">
      <c r="A12" s="21" t="s">
        <v>70</v>
      </c>
      <c r="B12" s="17">
        <v>100.39898459047869</v>
      </c>
      <c r="C12" s="17">
        <v>98.524618947355677</v>
      </c>
      <c r="D12" s="17">
        <v>96.413234445373988</v>
      </c>
      <c r="E12" s="20">
        <v>98.705057050983612</v>
      </c>
      <c r="F12" s="20">
        <v>107.38040835725015</v>
      </c>
      <c r="G12" s="18"/>
      <c r="H12" s="17">
        <v>98.158083333333323</v>
      </c>
      <c r="I12" s="17"/>
      <c r="J12" s="17"/>
      <c r="K12" s="187"/>
      <c r="L12" s="36"/>
      <c r="M12" s="36"/>
      <c r="N12" s="36"/>
    </row>
    <row r="13" spans="1:20" s="3" customFormat="1" ht="14.1" customHeight="1">
      <c r="A13" s="22" t="s">
        <v>29</v>
      </c>
      <c r="B13" s="17">
        <v>99.704893692000098</v>
      </c>
      <c r="C13" s="17">
        <v>107.14400622353567</v>
      </c>
      <c r="D13" s="17">
        <v>109.78726048681413</v>
      </c>
      <c r="E13" s="17">
        <v>118.39663766395614</v>
      </c>
      <c r="F13" s="17">
        <v>136.05615764318887</v>
      </c>
      <c r="G13" s="18"/>
      <c r="H13" s="17">
        <v>106.77541666666667</v>
      </c>
      <c r="I13" s="17"/>
      <c r="J13" s="17"/>
      <c r="K13" s="187"/>
      <c r="L13" s="36"/>
      <c r="M13" s="36"/>
      <c r="N13" s="36"/>
    </row>
    <row r="14" spans="1:20" s="3" customFormat="1" ht="14.1" customHeight="1">
      <c r="A14" s="22" t="s">
        <v>51</v>
      </c>
      <c r="B14" s="17">
        <v>99.525345962089617</v>
      </c>
      <c r="C14" s="17">
        <v>93.821808976172463</v>
      </c>
      <c r="D14" s="17">
        <v>89.385474915525023</v>
      </c>
      <c r="E14" s="17">
        <v>86.351521495907733</v>
      </c>
      <c r="F14" s="17">
        <v>88.117923754259323</v>
      </c>
      <c r="G14" s="18"/>
      <c r="H14" s="17">
        <v>103.11791666666669</v>
      </c>
      <c r="I14" s="17"/>
      <c r="J14" s="17"/>
      <c r="K14" s="187"/>
      <c r="L14" s="36"/>
      <c r="M14" s="36"/>
      <c r="N14" s="36"/>
    </row>
    <row r="15" spans="1:20" s="3" customFormat="1" ht="14.1" customHeight="1">
      <c r="A15" s="23" t="s">
        <v>30</v>
      </c>
      <c r="B15" s="20">
        <v>94.629773398353748</v>
      </c>
      <c r="C15" s="20">
        <v>95.622952982650858</v>
      </c>
      <c r="D15" s="20">
        <v>99.912689862903633</v>
      </c>
      <c r="E15" s="17">
        <v>100.80114565956502</v>
      </c>
      <c r="F15" s="17">
        <v>101.88937421421532</v>
      </c>
      <c r="G15" s="18"/>
      <c r="H15" s="17">
        <v>91.234916666666678</v>
      </c>
      <c r="I15" s="17"/>
      <c r="J15" s="17"/>
      <c r="K15" s="186"/>
      <c r="L15" s="36"/>
      <c r="M15" s="36"/>
      <c r="N15" s="36"/>
    </row>
    <row r="16" spans="1:20" s="3" customFormat="1" ht="14.1" customHeight="1">
      <c r="A16" s="23" t="s">
        <v>73</v>
      </c>
      <c r="B16" s="20">
        <v>105.75691425822937</v>
      </c>
      <c r="C16" s="20">
        <v>89.829868864966784</v>
      </c>
      <c r="D16" s="20">
        <v>74.033417231800044</v>
      </c>
      <c r="E16" s="20">
        <v>69.272708950250376</v>
      </c>
      <c r="F16" s="20">
        <v>69.560745602050545</v>
      </c>
      <c r="G16" s="18"/>
      <c r="H16" s="17">
        <v>92.338999999999999</v>
      </c>
      <c r="I16" s="17"/>
      <c r="J16" s="17"/>
      <c r="K16" s="187"/>
      <c r="L16" s="36"/>
      <c r="M16" s="36"/>
      <c r="N16" s="36"/>
    </row>
    <row r="17" spans="1:20" s="3" customFormat="1" ht="14.1" customHeight="1">
      <c r="A17" s="23" t="s">
        <v>58</v>
      </c>
      <c r="B17" s="17">
        <v>100.78104251569589</v>
      </c>
      <c r="C17" s="17">
        <v>90.869805544146345</v>
      </c>
      <c r="D17" s="17">
        <v>91.253710757678093</v>
      </c>
      <c r="E17" s="17">
        <v>99.669987514848799</v>
      </c>
      <c r="F17" s="17">
        <v>121.05897627968197</v>
      </c>
      <c r="G17" s="18"/>
      <c r="H17" s="17">
        <v>99.596166666666662</v>
      </c>
      <c r="I17" s="17"/>
      <c r="J17" s="17"/>
      <c r="K17" s="187"/>
      <c r="L17" s="36"/>
      <c r="M17" s="36"/>
      <c r="N17" s="36"/>
    </row>
    <row r="18" spans="1:20" s="3" customFormat="1" ht="14.1" customHeight="1">
      <c r="A18" s="24"/>
      <c r="B18" s="17"/>
      <c r="C18" s="17"/>
      <c r="D18" s="17"/>
      <c r="E18" s="17"/>
      <c r="F18" s="17"/>
      <c r="G18" s="18"/>
      <c r="H18" s="17"/>
      <c r="I18" s="17"/>
      <c r="J18" s="17"/>
      <c r="K18" s="187"/>
      <c r="L18" s="36"/>
      <c r="M18" s="36"/>
      <c r="N18" s="36"/>
      <c r="S18" s="8"/>
      <c r="T18" s="8"/>
    </row>
    <row r="19" spans="1:20" s="3" customFormat="1" ht="14.1" customHeight="1">
      <c r="A19" s="243" t="s">
        <v>83</v>
      </c>
      <c r="B19" s="17"/>
      <c r="C19" s="17"/>
      <c r="D19" s="17"/>
      <c r="E19" s="17"/>
      <c r="F19" s="17"/>
      <c r="G19" s="18"/>
      <c r="H19" s="17"/>
      <c r="I19" s="17"/>
      <c r="K19" s="186"/>
      <c r="S19" s="8"/>
      <c r="T19" s="8"/>
    </row>
    <row r="20" spans="1:20" s="3" customFormat="1" ht="14.1" customHeight="1">
      <c r="A20" s="19" t="s">
        <v>82</v>
      </c>
      <c r="B20" s="17">
        <v>-1.4705472552917431</v>
      </c>
      <c r="C20" s="17">
        <f t="shared" ref="C20:E26" si="0">((C10/B10)-1)*100</f>
        <v>-5.1382187368176568</v>
      </c>
      <c r="D20" s="17">
        <f t="shared" si="0"/>
        <v>0.80973390784646604</v>
      </c>
      <c r="E20" s="17">
        <f t="shared" si="0"/>
        <v>3.3979225653595346</v>
      </c>
      <c r="F20" s="17">
        <f>((F10/E10)-1)*100</f>
        <v>6.1852395621329048</v>
      </c>
      <c r="G20" s="18"/>
      <c r="H20" s="17">
        <v>4.7545321673998258</v>
      </c>
      <c r="I20" s="301"/>
      <c r="K20" s="165" t="s">
        <v>38</v>
      </c>
      <c r="L20" s="166"/>
      <c r="M20" s="166" t="s">
        <v>249</v>
      </c>
      <c r="N20" s="167" t="s">
        <v>250</v>
      </c>
      <c r="S20" s="8"/>
      <c r="T20" s="8"/>
    </row>
    <row r="21" spans="1:20" s="3" customFormat="1" ht="14.1" customHeight="1">
      <c r="A21" s="19" t="s">
        <v>71</v>
      </c>
      <c r="B21" s="17">
        <v>-2.216038363676065</v>
      </c>
      <c r="C21" s="17">
        <f t="shared" si="0"/>
        <v>-6.7527816026194394</v>
      </c>
      <c r="D21" s="17">
        <f t="shared" si="0"/>
        <v>2.1763219547354717</v>
      </c>
      <c r="E21" s="17">
        <f t="shared" si="0"/>
        <v>3.8455221718575627</v>
      </c>
      <c r="F21" s="17">
        <f t="shared" ref="F21:F26" si="1">((F11/E11)-1)*100</f>
        <v>4.942654056185436</v>
      </c>
      <c r="G21" s="18"/>
      <c r="H21" s="17">
        <v>4.892735830854213</v>
      </c>
      <c r="I21" s="17"/>
      <c r="K21" s="174"/>
      <c r="L21" s="36"/>
      <c r="M21" s="336" t="s">
        <v>37</v>
      </c>
      <c r="N21" s="337"/>
      <c r="S21" s="8"/>
      <c r="T21" s="8"/>
    </row>
    <row r="22" spans="1:20" s="3" customFormat="1" ht="14.1" customHeight="1">
      <c r="A22" s="19" t="s">
        <v>70</v>
      </c>
      <c r="B22" s="17">
        <v>0.39898459047869039</v>
      </c>
      <c r="C22" s="17">
        <f t="shared" si="0"/>
        <v>-1.8669169322463097</v>
      </c>
      <c r="D22" s="17">
        <f t="shared" si="0"/>
        <v>-2.1430019466605166</v>
      </c>
      <c r="E22" s="17">
        <f t="shared" si="0"/>
        <v>2.3770829998532417</v>
      </c>
      <c r="F22" s="17">
        <f t="shared" si="1"/>
        <v>8.789165991551485</v>
      </c>
      <c r="G22" s="18"/>
      <c r="H22" s="17">
        <v>4.5064124460453918</v>
      </c>
      <c r="I22" s="17"/>
      <c r="K22" s="188"/>
      <c r="L22" s="36" t="s">
        <v>84</v>
      </c>
      <c r="M22" s="20">
        <v>1.8</v>
      </c>
      <c r="N22" s="169">
        <v>-2.2000000000000002</v>
      </c>
      <c r="O22" s="16"/>
      <c r="P22" s="17"/>
      <c r="S22" s="8"/>
      <c r="T22" s="8"/>
    </row>
    <row r="23" spans="1:20" s="3" customFormat="1" ht="14.1" customHeight="1">
      <c r="A23" s="24" t="s">
        <v>29</v>
      </c>
      <c r="B23" s="17">
        <v>-0.295106307999915</v>
      </c>
      <c r="C23" s="17">
        <f t="shared" si="0"/>
        <v>7.4611307991720555</v>
      </c>
      <c r="D23" s="17">
        <f t="shared" si="0"/>
        <v>2.4670108543111802</v>
      </c>
      <c r="E23" s="17">
        <f t="shared" si="0"/>
        <v>7.8418726717167875</v>
      </c>
      <c r="F23" s="17">
        <f t="shared" si="1"/>
        <v>14.915558691248943</v>
      </c>
      <c r="G23" s="18"/>
      <c r="H23" s="17">
        <v>3.9530059282108025</v>
      </c>
      <c r="I23" s="17"/>
      <c r="K23" s="174"/>
      <c r="L23" s="36" t="s">
        <v>40</v>
      </c>
      <c r="M23" s="20">
        <v>1.5</v>
      </c>
      <c r="N23" s="169">
        <v>-0.2</v>
      </c>
      <c r="O23" s="19"/>
      <c r="P23" s="17"/>
      <c r="S23" s="8"/>
      <c r="T23" s="8"/>
    </row>
    <row r="24" spans="1:20" s="3" customFormat="1" ht="14.1" customHeight="1">
      <c r="A24" s="22" t="s">
        <v>51</v>
      </c>
      <c r="B24" s="17">
        <v>-0.47465403791038252</v>
      </c>
      <c r="C24" s="17">
        <f t="shared" si="0"/>
        <v>-5.7307381660242633</v>
      </c>
      <c r="D24" s="17">
        <f t="shared" si="0"/>
        <v>-4.7284678360594352</v>
      </c>
      <c r="E24" s="17">
        <f t="shared" si="0"/>
        <v>-3.3942353861011187</v>
      </c>
      <c r="F24" s="17">
        <f t="shared" si="1"/>
        <v>2.0455948288476966</v>
      </c>
      <c r="G24" s="18"/>
      <c r="H24" s="17">
        <v>5.1315360199011835</v>
      </c>
      <c r="I24" s="17"/>
      <c r="K24" s="174"/>
      <c r="L24" s="36" t="s">
        <v>41</v>
      </c>
      <c r="M24" s="20">
        <v>-0.9</v>
      </c>
      <c r="N24" s="169">
        <v>-2.6</v>
      </c>
      <c r="O24" s="21"/>
      <c r="P24" s="17"/>
      <c r="S24" s="8"/>
      <c r="T24" s="8"/>
    </row>
    <row r="25" spans="1:20" s="3" customFormat="1" ht="14.1" customHeight="1">
      <c r="A25" s="24" t="s">
        <v>30</v>
      </c>
      <c r="B25" s="17">
        <v>-5.3702266016462659</v>
      </c>
      <c r="C25" s="17">
        <f t="shared" si="0"/>
        <v>1.0495423888591704</v>
      </c>
      <c r="D25" s="17">
        <f t="shared" si="0"/>
        <v>4.4860953844743534</v>
      </c>
      <c r="E25" s="17">
        <f t="shared" si="0"/>
        <v>0.88923218650251989</v>
      </c>
      <c r="F25" s="17">
        <f t="shared" si="1"/>
        <v>1.0795795499443761</v>
      </c>
      <c r="G25" s="18"/>
      <c r="H25" s="17">
        <v>2.987314004263157</v>
      </c>
      <c r="I25" s="17"/>
      <c r="K25" s="174"/>
      <c r="L25" s="36" t="s">
        <v>42</v>
      </c>
      <c r="M25" s="20">
        <v>-0.8</v>
      </c>
      <c r="N25" s="169">
        <v>-2.7</v>
      </c>
      <c r="O25" s="22"/>
      <c r="P25" s="17"/>
      <c r="S25" s="8"/>
      <c r="T25" s="8"/>
    </row>
    <row r="26" spans="1:20" s="3" customFormat="1" ht="14.1" customHeight="1">
      <c r="A26" s="24" t="s">
        <v>73</v>
      </c>
      <c r="B26" s="17">
        <v>5.7569142582293953</v>
      </c>
      <c r="C26" s="17">
        <f t="shared" si="0"/>
        <v>-15.060051160695853</v>
      </c>
      <c r="D26" s="17">
        <f t="shared" si="0"/>
        <v>-17.584854383915594</v>
      </c>
      <c r="E26" s="17">
        <f t="shared" si="0"/>
        <v>-6.4304856638506935</v>
      </c>
      <c r="F26" s="17">
        <f t="shared" si="1"/>
        <v>0.41580105089729091</v>
      </c>
      <c r="G26" s="18"/>
      <c r="H26" s="17">
        <v>4.7132233911961237</v>
      </c>
      <c r="I26" s="17"/>
      <c r="K26" s="174"/>
      <c r="L26" s="36" t="s">
        <v>43</v>
      </c>
      <c r="M26" s="20">
        <v>-0.2</v>
      </c>
      <c r="N26" s="169">
        <v>2.2000000000000002</v>
      </c>
      <c r="O26" s="22"/>
      <c r="P26" s="17"/>
      <c r="S26" s="8"/>
      <c r="T26" s="8"/>
    </row>
    <row r="27" spans="1:20" s="3" customFormat="1" ht="14.1" customHeight="1">
      <c r="A27" s="24" t="s">
        <v>58</v>
      </c>
      <c r="B27" s="17">
        <v>0.78104251569588445</v>
      </c>
      <c r="C27" s="17">
        <f t="shared" ref="C27:E27" si="2">((C17/B17)-1)*100</f>
        <v>-9.8344259239091958</v>
      </c>
      <c r="D27" s="17">
        <f t="shared" si="2"/>
        <v>0.42247830424291255</v>
      </c>
      <c r="E27" s="17">
        <f t="shared" si="2"/>
        <v>9.2229419355010389</v>
      </c>
      <c r="F27" s="17">
        <f>((F17/E17)-1)*100</f>
        <v>21.459808813206326</v>
      </c>
      <c r="G27" s="18"/>
      <c r="H27" s="17">
        <v>7.3214316181178134</v>
      </c>
      <c r="I27" s="17"/>
      <c r="K27" s="174">
        <v>2011</v>
      </c>
      <c r="L27" s="36" t="s">
        <v>44</v>
      </c>
      <c r="M27" s="20">
        <v>-6</v>
      </c>
      <c r="N27" s="169">
        <v>-5.2</v>
      </c>
      <c r="O27" s="23"/>
      <c r="P27" s="17"/>
      <c r="S27" s="8"/>
      <c r="T27" s="8"/>
    </row>
    <row r="28" spans="1:20" s="3" customFormat="1" ht="14.1" customHeight="1">
      <c r="A28" s="25"/>
      <c r="B28" s="26"/>
      <c r="C28" s="26"/>
      <c r="D28" s="26"/>
      <c r="E28" s="27"/>
      <c r="F28" s="26"/>
      <c r="G28" s="28"/>
      <c r="H28" s="28"/>
      <c r="I28" s="17"/>
      <c r="K28" s="174"/>
      <c r="L28" s="36" t="s">
        <v>45</v>
      </c>
      <c r="M28" s="20">
        <v>-0.2</v>
      </c>
      <c r="N28" s="169">
        <v>-0.3</v>
      </c>
      <c r="O28" s="23"/>
      <c r="P28" s="17"/>
      <c r="S28" s="8"/>
      <c r="T28" s="8"/>
    </row>
    <row r="29" spans="1:20" s="3" customFormat="1" ht="14.1" customHeight="1">
      <c r="A29" s="29" t="s">
        <v>72</v>
      </c>
      <c r="B29" s="31"/>
      <c r="C29" s="31"/>
      <c r="D29" s="31"/>
      <c r="E29" s="31"/>
      <c r="F29" s="31"/>
      <c r="G29" s="32"/>
      <c r="H29" s="32"/>
      <c r="I29" s="17"/>
      <c r="K29" s="174"/>
      <c r="L29" s="36" t="s">
        <v>46</v>
      </c>
      <c r="M29" s="20">
        <v>1.1000000000000001</v>
      </c>
      <c r="N29" s="169">
        <v>1.3</v>
      </c>
      <c r="O29" s="23"/>
      <c r="P29" s="17"/>
      <c r="S29" s="8"/>
      <c r="T29" s="8"/>
    </row>
    <row r="30" spans="1:20" s="3" customFormat="1" ht="14.1" customHeight="1">
      <c r="I30" s="14"/>
      <c r="K30" s="174"/>
      <c r="L30" s="36" t="s">
        <v>47</v>
      </c>
      <c r="M30" s="20">
        <v>-0.9</v>
      </c>
      <c r="N30" s="169">
        <v>0</v>
      </c>
      <c r="S30" s="8"/>
      <c r="T30" s="8"/>
    </row>
    <row r="31" spans="1:20" s="3" customFormat="1" ht="14.1" customHeight="1">
      <c r="I31" s="14"/>
      <c r="K31" s="174"/>
      <c r="L31" s="36" t="s">
        <v>48</v>
      </c>
      <c r="M31" s="20">
        <v>-2.8</v>
      </c>
      <c r="N31" s="169">
        <v>-1.4</v>
      </c>
      <c r="S31" s="8"/>
      <c r="T31" s="8"/>
    </row>
    <row r="32" spans="1:20" s="3" customFormat="1" ht="14.1" customHeight="1">
      <c r="A32" s="334" t="s">
        <v>275</v>
      </c>
      <c r="B32" s="335"/>
      <c r="C32" s="335"/>
      <c r="D32" s="335"/>
      <c r="E32" s="335"/>
      <c r="F32" s="335"/>
      <c r="G32" s="335"/>
      <c r="H32" s="335"/>
      <c r="K32" s="174"/>
      <c r="L32" s="36" t="s">
        <v>49</v>
      </c>
      <c r="M32" s="20">
        <v>-2.7</v>
      </c>
      <c r="N32" s="169">
        <v>-3.7</v>
      </c>
      <c r="S32" s="8"/>
      <c r="T32" s="8"/>
    </row>
    <row r="33" spans="1:20" s="3" customFormat="1" ht="14.1" customHeight="1">
      <c r="K33" s="189"/>
      <c r="L33" s="170" t="s">
        <v>50</v>
      </c>
      <c r="M33" s="171">
        <v>-4.5999999999999996</v>
      </c>
      <c r="N33" s="185">
        <v>-2.2999999999999998</v>
      </c>
      <c r="S33" s="8"/>
      <c r="T33" s="8"/>
    </row>
    <row r="34" spans="1:20" s="3" customFormat="1" ht="14.1" customHeight="1">
      <c r="K34" s="188"/>
      <c r="L34" s="36" t="s">
        <v>85</v>
      </c>
      <c r="M34" s="20">
        <v>-2.1</v>
      </c>
      <c r="N34" s="169">
        <v>-2.9</v>
      </c>
      <c r="S34" s="8"/>
      <c r="T34" s="8"/>
    </row>
    <row r="35" spans="1:20" s="3" customFormat="1" ht="14.1" customHeight="1">
      <c r="K35" s="174"/>
      <c r="L35" s="36" t="s">
        <v>59</v>
      </c>
      <c r="M35" s="20">
        <v>-2.6</v>
      </c>
      <c r="N35" s="169">
        <v>-2.7</v>
      </c>
      <c r="S35" s="8"/>
      <c r="T35" s="8"/>
    </row>
    <row r="36" spans="1:20" s="3" customFormat="1">
      <c r="K36" s="174"/>
      <c r="L36" s="36" t="s">
        <v>60</v>
      </c>
      <c r="M36" s="20">
        <v>-6.1</v>
      </c>
      <c r="N36" s="169">
        <v>-8</v>
      </c>
      <c r="S36" s="8"/>
      <c r="T36" s="8"/>
    </row>
    <row r="37" spans="1:20" s="3" customFormat="1" ht="15">
      <c r="A37" s="334"/>
      <c r="B37" s="335"/>
      <c r="C37" s="335"/>
      <c r="D37" s="335"/>
      <c r="E37" s="335"/>
      <c r="F37" s="335"/>
      <c r="G37" s="335"/>
      <c r="H37" s="335"/>
      <c r="K37" s="174"/>
      <c r="L37" s="36" t="s">
        <v>61</v>
      </c>
      <c r="M37" s="20">
        <v>-8.6999999999999993</v>
      </c>
      <c r="N37" s="169">
        <v>-7.4</v>
      </c>
      <c r="S37" s="8"/>
      <c r="T37" s="8"/>
    </row>
    <row r="38" spans="1:20" s="3" customFormat="1">
      <c r="K38" s="174"/>
      <c r="L38" s="36" t="s">
        <v>62</v>
      </c>
      <c r="M38" s="20">
        <v>-5.8</v>
      </c>
      <c r="N38" s="169">
        <v>-6.2</v>
      </c>
      <c r="S38" s="8"/>
      <c r="T38" s="8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K39" s="174">
        <v>2012</v>
      </c>
      <c r="L39" s="36" t="s">
        <v>63</v>
      </c>
      <c r="M39" s="20">
        <v>-6</v>
      </c>
      <c r="N39" s="169">
        <v>-2.7</v>
      </c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K40" s="174"/>
      <c r="L40" s="36" t="s">
        <v>64</v>
      </c>
      <c r="M40" s="20">
        <v>-5.6</v>
      </c>
      <c r="N40" s="169">
        <v>-2</v>
      </c>
    </row>
    <row r="41" spans="1:20">
      <c r="K41" s="174"/>
      <c r="L41" s="36" t="s">
        <v>65</v>
      </c>
      <c r="M41" s="20">
        <v>-0.1</v>
      </c>
      <c r="N41" s="169">
        <v>2.8</v>
      </c>
    </row>
    <row r="42" spans="1:20">
      <c r="K42" s="174"/>
      <c r="L42" s="36" t="s">
        <v>66</v>
      </c>
      <c r="M42" s="20">
        <v>-12.6</v>
      </c>
      <c r="N42" s="169">
        <v>-13.8</v>
      </c>
    </row>
    <row r="43" spans="1:20">
      <c r="K43" s="174"/>
      <c r="L43" s="36" t="s">
        <v>67</v>
      </c>
      <c r="M43" s="20">
        <v>-4.9000000000000004</v>
      </c>
      <c r="N43" s="169">
        <v>-3.8</v>
      </c>
    </row>
    <row r="44" spans="1:20">
      <c r="K44" s="174"/>
      <c r="L44" s="36" t="s">
        <v>68</v>
      </c>
      <c r="M44" s="20">
        <v>-8.1999999999999993</v>
      </c>
      <c r="N44" s="169">
        <v>-7.2</v>
      </c>
    </row>
    <row r="45" spans="1:20">
      <c r="K45" s="189"/>
      <c r="L45" s="170" t="s">
        <v>69</v>
      </c>
      <c r="M45" s="171">
        <v>-7.5</v>
      </c>
      <c r="N45" s="185">
        <v>-6.9</v>
      </c>
    </row>
    <row r="46" spans="1:20">
      <c r="K46" s="188"/>
      <c r="L46" s="36" t="s">
        <v>86</v>
      </c>
      <c r="M46" s="20">
        <v>-4.5</v>
      </c>
      <c r="N46" s="169">
        <v>-0.1</v>
      </c>
    </row>
    <row r="47" spans="1:20">
      <c r="K47" s="174"/>
      <c r="L47" s="36" t="s">
        <v>87</v>
      </c>
      <c r="M47" s="20">
        <v>-7.7</v>
      </c>
      <c r="N47" s="169">
        <v>-4.5</v>
      </c>
    </row>
    <row r="48" spans="1:20">
      <c r="K48" s="174"/>
      <c r="L48" s="36" t="s">
        <v>88</v>
      </c>
      <c r="M48" s="20">
        <v>-10.4</v>
      </c>
      <c r="N48" s="169">
        <v>-2.9</v>
      </c>
    </row>
    <row r="49" spans="1:14">
      <c r="K49" s="174"/>
      <c r="L49" s="36" t="s">
        <v>89</v>
      </c>
      <c r="M49" s="20">
        <v>0.6</v>
      </c>
      <c r="N49" s="169">
        <v>6.3</v>
      </c>
    </row>
    <row r="50" spans="1:14">
      <c r="K50" s="174"/>
      <c r="L50" s="36" t="s">
        <v>90</v>
      </c>
      <c r="M50" s="20">
        <v>-2.2000000000000002</v>
      </c>
      <c r="N50" s="169">
        <v>1</v>
      </c>
    </row>
    <row r="51" spans="1:14">
      <c r="K51" s="174">
        <v>2013</v>
      </c>
      <c r="L51" s="36" t="s">
        <v>91</v>
      </c>
      <c r="M51" s="20">
        <v>-4.3</v>
      </c>
      <c r="N51" s="169">
        <v>-2</v>
      </c>
    </row>
    <row r="52" spans="1:14">
      <c r="K52" s="174"/>
      <c r="L52" s="36" t="s">
        <v>92</v>
      </c>
      <c r="M52" s="20">
        <v>1</v>
      </c>
      <c r="N52" s="169">
        <v>4.7</v>
      </c>
    </row>
    <row r="53" spans="1:14">
      <c r="K53" s="174"/>
      <c r="L53" s="36" t="s">
        <v>93</v>
      </c>
      <c r="M53" s="20">
        <v>-4.5999999999999996</v>
      </c>
      <c r="N53" s="169">
        <v>-5</v>
      </c>
    </row>
    <row r="54" spans="1:14">
      <c r="K54" s="174"/>
      <c r="L54" s="36" t="s">
        <v>94</v>
      </c>
      <c r="M54" s="20">
        <v>3.6</v>
      </c>
      <c r="N54" s="169">
        <v>3.8</v>
      </c>
    </row>
    <row r="55" spans="1:14">
      <c r="K55" s="174"/>
      <c r="L55" s="36" t="s">
        <v>95</v>
      </c>
      <c r="M55" s="20">
        <v>1.6</v>
      </c>
      <c r="N55" s="169">
        <v>4.8</v>
      </c>
    </row>
    <row r="56" spans="1:14">
      <c r="K56" s="174"/>
      <c r="L56" s="36" t="s">
        <v>96</v>
      </c>
      <c r="M56" s="20">
        <v>0.3</v>
      </c>
      <c r="N56" s="169">
        <v>1.2</v>
      </c>
    </row>
    <row r="57" spans="1:14">
      <c r="K57" s="189"/>
      <c r="L57" s="170" t="s">
        <v>97</v>
      </c>
      <c r="M57" s="171">
        <v>1.3</v>
      </c>
      <c r="N57" s="185">
        <v>2.4</v>
      </c>
    </row>
    <row r="58" spans="1:14">
      <c r="K58" s="188"/>
      <c r="L58" s="36" t="s">
        <v>251</v>
      </c>
      <c r="M58" s="20">
        <v>1</v>
      </c>
      <c r="N58" s="169">
        <v>2.6</v>
      </c>
    </row>
    <row r="59" spans="1:14">
      <c r="K59" s="174"/>
      <c r="L59" s="36" t="s">
        <v>252</v>
      </c>
      <c r="M59" s="20">
        <v>1.4</v>
      </c>
      <c r="N59" s="169">
        <v>2</v>
      </c>
    </row>
    <row r="60" spans="1:14">
      <c r="K60" s="174"/>
      <c r="L60" s="36" t="s">
        <v>253</v>
      </c>
      <c r="M60" s="20">
        <v>4</v>
      </c>
      <c r="N60" s="169">
        <v>5.9</v>
      </c>
    </row>
    <row r="61" spans="1:14">
      <c r="A61" s="98"/>
      <c r="B61" s="33"/>
      <c r="C61" s="33"/>
      <c r="D61" s="33"/>
      <c r="E61" s="33"/>
      <c r="F61" s="33"/>
      <c r="G61" s="33"/>
      <c r="H61" s="33"/>
      <c r="I61" s="33"/>
      <c r="K61" s="174"/>
      <c r="L61" s="36" t="s">
        <v>254</v>
      </c>
      <c r="M61" s="20">
        <v>1.9</v>
      </c>
      <c r="N61" s="169">
        <v>2.7</v>
      </c>
    </row>
    <row r="62" spans="1:14">
      <c r="A62" s="33"/>
      <c r="B62" s="33"/>
      <c r="C62" s="33"/>
      <c r="D62" s="33"/>
      <c r="E62" s="33"/>
      <c r="F62" s="33"/>
      <c r="G62" s="33"/>
      <c r="H62" s="33"/>
      <c r="I62" s="33"/>
      <c r="K62" s="174"/>
      <c r="L62" s="36" t="s">
        <v>255</v>
      </c>
      <c r="M62" s="20">
        <v>2.2000000000000002</v>
      </c>
      <c r="N62" s="169">
        <v>2.8</v>
      </c>
    </row>
    <row r="63" spans="1:14">
      <c r="A63" s="33"/>
      <c r="B63" s="33"/>
      <c r="C63" s="33"/>
      <c r="D63" s="33"/>
      <c r="E63" s="33"/>
      <c r="F63" s="33"/>
      <c r="G63" s="33"/>
      <c r="H63" s="33"/>
      <c r="I63" s="33"/>
      <c r="K63" s="174">
        <v>2014</v>
      </c>
      <c r="L63" s="36" t="s">
        <v>256</v>
      </c>
      <c r="M63" s="20">
        <v>2.5</v>
      </c>
      <c r="N63" s="169">
        <v>2.6</v>
      </c>
    </row>
    <row r="64" spans="1:14">
      <c r="A64" s="33"/>
      <c r="B64" s="33"/>
      <c r="C64" s="33"/>
      <c r="D64" s="33"/>
      <c r="E64" s="33"/>
      <c r="F64" s="33"/>
      <c r="G64" s="33"/>
      <c r="H64" s="33"/>
      <c r="I64" s="33"/>
      <c r="K64" s="174"/>
      <c r="L64" s="36" t="s">
        <v>257</v>
      </c>
      <c r="M64" s="20">
        <v>2.5</v>
      </c>
      <c r="N64" s="169">
        <v>3.5</v>
      </c>
    </row>
    <row r="65" spans="1:16">
      <c r="A65" s="33"/>
      <c r="B65" s="33"/>
      <c r="C65" s="33"/>
      <c r="D65" s="33"/>
      <c r="E65" s="33"/>
      <c r="F65" s="33"/>
      <c r="G65" s="33"/>
      <c r="H65" s="33"/>
      <c r="I65" s="33"/>
      <c r="K65" s="174"/>
      <c r="L65" s="36" t="s">
        <v>258</v>
      </c>
      <c r="M65" s="20">
        <v>1</v>
      </c>
      <c r="N65" s="169">
        <v>1.1000000000000001</v>
      </c>
    </row>
    <row r="66" spans="1:16">
      <c r="A66" s="33"/>
      <c r="B66" s="33"/>
      <c r="C66" s="33"/>
      <c r="D66" s="33"/>
      <c r="E66" s="33"/>
      <c r="F66" s="33"/>
      <c r="G66" s="33"/>
      <c r="H66" s="33"/>
      <c r="I66" s="33"/>
      <c r="K66" s="174"/>
      <c r="L66" s="36" t="s">
        <v>259</v>
      </c>
      <c r="M66" s="20">
        <v>4.5</v>
      </c>
      <c r="N66" s="169">
        <v>6.8</v>
      </c>
    </row>
    <row r="67" spans="1:16">
      <c r="A67" s="33"/>
      <c r="B67" s="33"/>
      <c r="C67" s="33"/>
      <c r="D67" s="33"/>
      <c r="E67" s="33"/>
      <c r="F67" s="33"/>
      <c r="G67" s="33"/>
      <c r="H67" s="33"/>
      <c r="I67" s="33"/>
      <c r="K67" s="174"/>
      <c r="L67" s="36" t="s">
        <v>260</v>
      </c>
      <c r="M67" s="20">
        <v>3.9</v>
      </c>
      <c r="N67" s="169">
        <v>3.8</v>
      </c>
    </row>
    <row r="68" spans="1:16">
      <c r="A68" s="33"/>
      <c r="B68" s="33"/>
      <c r="C68" s="33"/>
      <c r="D68" s="33"/>
      <c r="E68" s="33"/>
      <c r="F68" s="33"/>
      <c r="G68" s="33"/>
      <c r="H68" s="33"/>
      <c r="I68" s="33"/>
      <c r="K68" s="174"/>
      <c r="L68" s="36" t="s">
        <v>261</v>
      </c>
      <c r="M68" s="20">
        <v>2.6</v>
      </c>
      <c r="N68" s="169">
        <v>4</v>
      </c>
    </row>
    <row r="69" spans="1:16">
      <c r="A69" s="33"/>
      <c r="B69" s="33"/>
      <c r="C69" s="33"/>
      <c r="D69" s="33"/>
      <c r="E69" s="33"/>
      <c r="F69" s="33"/>
      <c r="G69" s="33"/>
      <c r="H69" s="33"/>
      <c r="I69" s="33"/>
      <c r="K69" s="189"/>
      <c r="L69" s="170" t="s">
        <v>262</v>
      </c>
      <c r="M69" s="171">
        <v>4.7</v>
      </c>
      <c r="N69" s="185">
        <v>3.1</v>
      </c>
    </row>
    <row r="70" spans="1:16">
      <c r="A70" s="33"/>
      <c r="B70" s="33"/>
      <c r="C70" s="33"/>
      <c r="D70" s="33"/>
      <c r="E70" s="33"/>
      <c r="F70" s="33"/>
      <c r="G70" s="33"/>
      <c r="H70" s="33"/>
      <c r="I70" s="33"/>
      <c r="K70" s="188"/>
      <c r="L70" s="36" t="s">
        <v>280</v>
      </c>
      <c r="M70" s="20">
        <v>1.9</v>
      </c>
      <c r="N70" s="169">
        <v>3.2</v>
      </c>
    </row>
    <row r="71" spans="1:16">
      <c r="A71" s="33"/>
      <c r="B71" s="33"/>
      <c r="C71" s="33"/>
      <c r="D71" s="33"/>
      <c r="E71" s="33"/>
      <c r="F71" s="33"/>
      <c r="G71" s="33"/>
      <c r="H71" s="33"/>
      <c r="I71" s="33"/>
      <c r="K71" s="174"/>
      <c r="L71" s="36" t="s">
        <v>281</v>
      </c>
      <c r="M71" s="20">
        <v>3.4</v>
      </c>
      <c r="N71" s="169">
        <v>2.8</v>
      </c>
    </row>
    <row r="72" spans="1:16">
      <c r="A72" s="33"/>
      <c r="B72" s="33"/>
      <c r="C72" s="33"/>
      <c r="D72" s="33"/>
      <c r="E72" s="33"/>
      <c r="F72" s="33"/>
      <c r="G72" s="33"/>
      <c r="H72" s="33"/>
      <c r="I72" s="33"/>
      <c r="K72" s="174"/>
      <c r="L72" s="36" t="s">
        <v>282</v>
      </c>
      <c r="M72" s="20">
        <v>6.9</v>
      </c>
      <c r="N72" s="169">
        <v>9.4</v>
      </c>
    </row>
    <row r="73" spans="1:16">
      <c r="A73" s="33"/>
      <c r="B73" s="33"/>
      <c r="C73" s="33"/>
      <c r="D73" s="33"/>
      <c r="E73" s="33"/>
      <c r="F73" s="33"/>
      <c r="G73" s="33"/>
      <c r="H73" s="33"/>
      <c r="I73" s="33"/>
      <c r="K73" s="174"/>
      <c r="L73" s="36" t="s">
        <v>283</v>
      </c>
      <c r="M73" s="20">
        <v>4</v>
      </c>
      <c r="N73" s="169">
        <v>2.9</v>
      </c>
    </row>
    <row r="74" spans="1:16">
      <c r="A74" s="33"/>
      <c r="B74" s="33"/>
      <c r="C74" s="33"/>
      <c r="D74" s="33"/>
      <c r="E74" s="33"/>
      <c r="F74" s="33"/>
      <c r="G74" s="33"/>
      <c r="H74" s="33"/>
      <c r="I74" s="33"/>
      <c r="K74" s="174"/>
      <c r="L74" s="36" t="s">
        <v>284</v>
      </c>
      <c r="M74" s="20">
        <v>3.3</v>
      </c>
      <c r="N74" s="169">
        <v>4.5</v>
      </c>
    </row>
    <row r="75" spans="1:16">
      <c r="A75" s="33"/>
      <c r="B75" s="33"/>
      <c r="C75" s="33"/>
      <c r="D75" s="33"/>
      <c r="E75" s="33"/>
      <c r="F75" s="33"/>
      <c r="G75" s="33"/>
      <c r="H75" s="33"/>
      <c r="I75" s="33"/>
      <c r="K75" s="174">
        <v>2015</v>
      </c>
      <c r="L75" s="36" t="s">
        <v>285</v>
      </c>
      <c r="M75" s="20">
        <v>7.6</v>
      </c>
      <c r="N75" s="169">
        <v>8.1999999999999993</v>
      </c>
      <c r="P75" s="33"/>
    </row>
    <row r="76" spans="1:16">
      <c r="A76" s="33"/>
      <c r="B76" s="33"/>
      <c r="C76" s="33"/>
      <c r="D76" s="33"/>
      <c r="E76" s="33"/>
      <c r="F76" s="33"/>
      <c r="G76" s="33"/>
      <c r="H76" s="33"/>
      <c r="I76" s="33"/>
      <c r="K76" s="174"/>
      <c r="L76" s="36" t="s">
        <v>286</v>
      </c>
      <c r="M76" s="20">
        <v>5.9</v>
      </c>
      <c r="N76" s="169">
        <v>8.1999999999999993</v>
      </c>
      <c r="P76" s="33"/>
    </row>
    <row r="77" spans="1:16">
      <c r="A77" s="33"/>
      <c r="B77" s="33"/>
      <c r="C77" s="33"/>
      <c r="D77" s="33"/>
      <c r="E77" s="33"/>
      <c r="F77" s="33"/>
      <c r="G77" s="33"/>
      <c r="H77" s="33"/>
      <c r="I77" s="33"/>
      <c r="K77" s="174"/>
      <c r="L77" s="36" t="s">
        <v>287</v>
      </c>
      <c r="M77" s="20">
        <v>4.5</v>
      </c>
      <c r="N77" s="169">
        <v>6.1</v>
      </c>
      <c r="P77" s="33"/>
    </row>
    <row r="78" spans="1:16">
      <c r="A78" s="33"/>
      <c r="B78" s="33"/>
      <c r="C78" s="33"/>
      <c r="D78" s="33"/>
      <c r="E78" s="33"/>
      <c r="F78" s="33"/>
      <c r="G78" s="33"/>
      <c r="H78" s="33"/>
      <c r="I78" s="33"/>
      <c r="K78" s="174"/>
      <c r="L78" s="36" t="s">
        <v>288</v>
      </c>
      <c r="M78" s="20">
        <v>5.6</v>
      </c>
      <c r="N78" s="169">
        <v>7.5</v>
      </c>
      <c r="P78" s="33"/>
    </row>
    <row r="79" spans="1:16">
      <c r="A79" s="33"/>
      <c r="B79" s="33"/>
      <c r="C79" s="33"/>
      <c r="D79" s="33"/>
      <c r="E79" s="33"/>
      <c r="F79" s="33"/>
      <c r="G79" s="33"/>
      <c r="H79" s="33"/>
      <c r="I79" s="33"/>
      <c r="K79" s="174"/>
      <c r="L79" s="36" t="s">
        <v>289</v>
      </c>
      <c r="M79" s="20">
        <v>3.5</v>
      </c>
      <c r="N79" s="169">
        <v>4.5999999999999996</v>
      </c>
      <c r="P79" s="33"/>
    </row>
    <row r="80" spans="1:16">
      <c r="A80" s="33"/>
      <c r="B80" s="33"/>
      <c r="C80" s="33"/>
      <c r="D80" s="33"/>
      <c r="E80" s="33"/>
      <c r="F80" s="33"/>
      <c r="G80" s="33"/>
      <c r="H80" s="33"/>
      <c r="I80" s="33"/>
      <c r="K80" s="174"/>
      <c r="L80" s="36" t="s">
        <v>290</v>
      </c>
      <c r="M80" s="20">
        <v>5.3</v>
      </c>
      <c r="N80" s="169">
        <v>8.3000000000000007</v>
      </c>
      <c r="P80" s="33"/>
    </row>
    <row r="81" spans="1:20">
      <c r="A81" s="33"/>
      <c r="B81" s="33"/>
      <c r="C81" s="33"/>
      <c r="D81" s="33"/>
      <c r="E81" s="33"/>
      <c r="F81" s="33"/>
      <c r="G81" s="33"/>
      <c r="H81" s="33"/>
      <c r="I81" s="33"/>
      <c r="K81" s="189"/>
      <c r="L81" s="170" t="s">
        <v>291</v>
      </c>
      <c r="M81" s="171">
        <v>4.7</v>
      </c>
      <c r="N81" s="185">
        <v>7.8</v>
      </c>
      <c r="P81" s="33"/>
    </row>
    <row r="82" spans="1:20">
      <c r="A82" s="33"/>
      <c r="B82" s="33"/>
      <c r="C82" s="33"/>
      <c r="D82" s="33"/>
      <c r="E82" s="33"/>
      <c r="F82" s="33"/>
      <c r="G82" s="33"/>
      <c r="H82" s="33"/>
      <c r="I82" s="33"/>
      <c r="K82" s="190"/>
      <c r="L82" s="163"/>
      <c r="M82" s="163"/>
      <c r="N82" s="163"/>
    </row>
    <row r="83" spans="1:20">
      <c r="A83" s="33"/>
      <c r="B83" s="33"/>
      <c r="C83" s="33"/>
      <c r="D83" s="33"/>
      <c r="E83" s="33"/>
      <c r="F83" s="33"/>
      <c r="G83" s="33"/>
      <c r="H83" s="33"/>
      <c r="I83" s="33"/>
    </row>
    <row r="84" spans="1:20">
      <c r="A84" s="33"/>
      <c r="B84" s="33"/>
      <c r="C84" s="33"/>
      <c r="D84" s="33"/>
      <c r="E84" s="33"/>
      <c r="F84" s="33"/>
      <c r="G84" s="33"/>
      <c r="H84" s="33"/>
      <c r="I84" s="33"/>
      <c r="L84" s="36"/>
      <c r="R84" s="34"/>
      <c r="S84" s="35"/>
      <c r="T84" s="35"/>
    </row>
    <row r="85" spans="1:20">
      <c r="A85" s="33"/>
      <c r="B85" s="33"/>
      <c r="C85" s="5"/>
      <c r="D85" s="5"/>
      <c r="E85" s="5"/>
      <c r="F85" s="5"/>
      <c r="G85" s="5"/>
      <c r="H85" s="33"/>
      <c r="I85" s="33"/>
      <c r="L85" s="36"/>
      <c r="R85" s="34"/>
      <c r="S85" s="35"/>
      <c r="T85" s="35"/>
    </row>
    <row r="86" spans="1:20">
      <c r="C86" s="5"/>
      <c r="D86" s="5"/>
      <c r="E86" s="5"/>
      <c r="F86" s="5"/>
      <c r="G86" s="5"/>
      <c r="H86" s="33"/>
      <c r="I86" s="33"/>
      <c r="L86" s="36"/>
      <c r="R86" s="35"/>
      <c r="S86" s="37"/>
      <c r="T86" s="37"/>
    </row>
    <row r="87" spans="1:20">
      <c r="C87" s="5"/>
      <c r="D87" s="5"/>
      <c r="E87" s="5"/>
      <c r="F87" s="5"/>
      <c r="G87" s="5"/>
      <c r="H87" s="33"/>
      <c r="I87" s="33"/>
      <c r="L87" s="36"/>
      <c r="R87" s="35"/>
      <c r="S87" s="37"/>
      <c r="T87" s="37"/>
    </row>
    <row r="88" spans="1:20">
      <c r="C88" s="5"/>
      <c r="D88" s="5"/>
      <c r="E88" s="5"/>
      <c r="F88" s="5"/>
      <c r="G88" s="5"/>
      <c r="H88" s="33"/>
      <c r="I88" s="33"/>
      <c r="L88" s="36"/>
      <c r="R88" s="35"/>
      <c r="S88" s="37"/>
      <c r="T88" s="37"/>
    </row>
    <row r="89" spans="1:20">
      <c r="C89" s="5"/>
      <c r="D89" s="5"/>
      <c r="E89" s="5"/>
      <c r="F89" s="5"/>
      <c r="G89" s="5"/>
      <c r="H89" s="33"/>
      <c r="I89" s="33"/>
      <c r="L89" s="36"/>
      <c r="R89" s="35"/>
      <c r="S89" s="37"/>
      <c r="T89" s="37"/>
    </row>
    <row r="90" spans="1:20">
      <c r="C90" s="5"/>
      <c r="D90" s="5"/>
      <c r="E90" s="5"/>
      <c r="F90" s="5"/>
      <c r="G90" s="5"/>
      <c r="H90" s="33"/>
      <c r="I90" s="33"/>
      <c r="L90" s="36"/>
      <c r="R90" s="35"/>
      <c r="S90" s="37"/>
      <c r="T90" s="37"/>
    </row>
    <row r="91" spans="1:20">
      <c r="A91" s="33"/>
      <c r="B91" s="33"/>
      <c r="C91" s="5"/>
      <c r="D91" s="5"/>
      <c r="E91" s="5"/>
      <c r="F91" s="5"/>
      <c r="G91" s="5"/>
      <c r="H91" s="33"/>
      <c r="I91" s="33"/>
      <c r="L91" s="36"/>
      <c r="R91" s="35"/>
      <c r="S91" s="37"/>
      <c r="T91" s="37"/>
    </row>
    <row r="92" spans="1:20">
      <c r="A92" s="33"/>
      <c r="B92" s="33"/>
      <c r="C92" s="33"/>
      <c r="D92" s="33"/>
      <c r="E92" s="33"/>
      <c r="F92" s="33"/>
      <c r="G92" s="33"/>
      <c r="H92" s="33"/>
      <c r="I92" s="33"/>
      <c r="L92" s="36"/>
      <c r="R92" s="35"/>
      <c r="S92" s="37"/>
      <c r="T92" s="37"/>
    </row>
    <row r="93" spans="1:20">
      <c r="A93" s="33"/>
      <c r="B93" s="33"/>
      <c r="L93" s="36"/>
      <c r="R93" s="35"/>
      <c r="S93" s="37"/>
      <c r="T93" s="37"/>
    </row>
    <row r="94" spans="1:20">
      <c r="A94" s="33"/>
      <c r="B94" s="33"/>
      <c r="L94" s="36"/>
      <c r="R94" s="35"/>
      <c r="S94" s="37"/>
      <c r="T94" s="37"/>
    </row>
    <row r="95" spans="1:20">
      <c r="A95" s="33"/>
      <c r="B95" s="33"/>
      <c r="L95" s="36"/>
      <c r="R95" s="35"/>
      <c r="S95" s="37"/>
      <c r="T95" s="37"/>
    </row>
    <row r="96" spans="1:20">
      <c r="A96" s="33"/>
      <c r="B96" s="33"/>
      <c r="L96" s="164"/>
      <c r="R96" s="35"/>
      <c r="S96" s="37"/>
      <c r="T96" s="37"/>
    </row>
    <row r="97" spans="1:20">
      <c r="A97" s="33"/>
      <c r="B97" s="33"/>
      <c r="K97" s="191"/>
      <c r="L97" s="164"/>
      <c r="R97" s="35"/>
      <c r="S97" s="37"/>
      <c r="T97" s="37"/>
    </row>
    <row r="98" spans="1:20">
      <c r="K98" s="191"/>
      <c r="L98" s="164"/>
      <c r="R98" s="333"/>
      <c r="S98" s="333"/>
      <c r="T98" s="333"/>
    </row>
  </sheetData>
  <mergeCells count="4">
    <mergeCell ref="R98:T98"/>
    <mergeCell ref="A32:H32"/>
    <mergeCell ref="A37:H37"/>
    <mergeCell ref="M21:N21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>
      <selection activeCell="A3" sqref="A3"/>
    </sheetView>
  </sheetViews>
  <sheetFormatPr baseColWidth="10" defaultRowHeight="12.75"/>
  <cols>
    <col min="1" max="1" width="24.7109375" style="8" customWidth="1"/>
    <col min="2" max="3" width="8.85546875" style="8" customWidth="1"/>
    <col min="4" max="4" width="5" style="8" customWidth="1"/>
    <col min="5" max="6" width="8.85546875" style="8" customWidth="1"/>
    <col min="7" max="7" width="5.5703125" style="8" customWidth="1"/>
    <col min="8" max="8" width="10" style="8" customWidth="1"/>
    <col min="9" max="9" width="11.140625" style="8" customWidth="1"/>
    <col min="10" max="11" width="11.42578125" style="49"/>
    <col min="12" max="16384" width="11.42578125" style="8"/>
  </cols>
  <sheetData>
    <row r="1" spans="1:19" ht="15.95" customHeight="1" thickBot="1">
      <c r="A1" s="1" t="s">
        <v>110</v>
      </c>
      <c r="B1" s="1"/>
      <c r="C1" s="1"/>
      <c r="D1" s="1"/>
      <c r="E1" s="1"/>
      <c r="F1" s="1"/>
      <c r="G1" s="2"/>
      <c r="H1" s="2"/>
      <c r="I1" s="2"/>
    </row>
    <row r="2" spans="1:19" ht="14.1" customHeight="1">
      <c r="A2" s="3"/>
      <c r="B2" s="3"/>
      <c r="C2" s="3"/>
      <c r="D2" s="3"/>
      <c r="E2" s="3"/>
      <c r="F2" s="3"/>
      <c r="G2" s="3"/>
      <c r="H2" s="3"/>
      <c r="L2" s="198" t="s">
        <v>279</v>
      </c>
    </row>
    <row r="3" spans="1:19" ht="14.1" customHeight="1">
      <c r="A3" s="97" t="s">
        <v>340</v>
      </c>
      <c r="B3" s="97"/>
      <c r="C3" s="97"/>
      <c r="D3" s="97"/>
      <c r="E3" s="97"/>
      <c r="F3" s="97"/>
      <c r="G3" s="3"/>
      <c r="H3" s="3"/>
    </row>
    <row r="4" spans="1:19" ht="14.1" customHeight="1">
      <c r="A4" s="97"/>
      <c r="B4" s="97"/>
      <c r="C4" s="97"/>
      <c r="D4" s="97"/>
      <c r="E4" s="97"/>
      <c r="F4" s="97"/>
      <c r="G4" s="3"/>
      <c r="H4" s="3"/>
      <c r="L4" s="208"/>
    </row>
    <row r="5" spans="1:19" ht="14.1" customHeight="1">
      <c r="A5" s="132" t="s">
        <v>120</v>
      </c>
      <c r="B5" s="97"/>
      <c r="C5" s="97"/>
      <c r="D5" s="97"/>
      <c r="E5" s="97"/>
      <c r="F5" s="97"/>
      <c r="G5" s="3"/>
      <c r="H5" s="3"/>
    </row>
    <row r="6" spans="1:19" ht="9.9499999999999993" customHeight="1">
      <c r="A6" s="12"/>
      <c r="B6" s="12"/>
      <c r="C6" s="12"/>
      <c r="D6" s="12"/>
      <c r="E6" s="12"/>
      <c r="F6" s="12"/>
      <c r="G6" s="12"/>
      <c r="H6" s="12"/>
    </row>
    <row r="7" spans="1:19" ht="14.1" customHeight="1">
      <c r="A7" s="6"/>
      <c r="B7" s="131" t="s">
        <v>6</v>
      </c>
      <c r="C7" s="7"/>
      <c r="D7" s="7"/>
      <c r="E7" s="7"/>
      <c r="F7" s="6"/>
      <c r="G7" s="6"/>
      <c r="H7" s="131" t="s">
        <v>7</v>
      </c>
      <c r="I7" s="6"/>
    </row>
    <row r="8" spans="1:19" ht="14.1" customHeight="1">
      <c r="A8" s="40"/>
      <c r="B8" s="131">
        <v>2014</v>
      </c>
      <c r="C8" s="6"/>
      <c r="D8" s="7"/>
      <c r="E8" s="131">
        <v>2015</v>
      </c>
      <c r="F8" s="6"/>
      <c r="G8" s="40"/>
      <c r="H8" s="131">
        <v>2015</v>
      </c>
      <c r="I8" s="131"/>
    </row>
    <row r="9" spans="1:19" ht="10.5" customHeight="1">
      <c r="A9" s="40"/>
      <c r="B9" s="121" t="s">
        <v>131</v>
      </c>
      <c r="C9" s="121" t="s">
        <v>131</v>
      </c>
      <c r="D9" s="125"/>
      <c r="E9" s="121" t="s">
        <v>131</v>
      </c>
      <c r="F9" s="121" t="s">
        <v>131</v>
      </c>
      <c r="G9" s="40"/>
      <c r="H9" s="121" t="s">
        <v>131</v>
      </c>
      <c r="I9" s="121" t="s">
        <v>131</v>
      </c>
    </row>
    <row r="10" spans="1:19" ht="10.5" customHeight="1">
      <c r="A10" s="9"/>
      <c r="B10" s="135" t="s">
        <v>130</v>
      </c>
      <c r="C10" s="135" t="s">
        <v>129</v>
      </c>
      <c r="D10" s="135"/>
      <c r="E10" s="135" t="s">
        <v>130</v>
      </c>
      <c r="F10" s="135" t="s">
        <v>129</v>
      </c>
      <c r="G10" s="135"/>
      <c r="H10" s="135" t="s">
        <v>130</v>
      </c>
      <c r="I10" s="135" t="s">
        <v>129</v>
      </c>
    </row>
    <row r="11" spans="1:19" ht="14.1" customHeight="1">
      <c r="A11" s="44"/>
      <c r="B11" s="44"/>
      <c r="C11" s="44"/>
      <c r="D11" s="44"/>
      <c r="E11" s="44"/>
      <c r="F11" s="44"/>
      <c r="G11" s="14"/>
      <c r="H11" s="14"/>
      <c r="K11" s="260"/>
      <c r="L11" s="261"/>
      <c r="M11" s="260"/>
      <c r="N11" s="261"/>
      <c r="O11" s="261"/>
      <c r="P11" s="260"/>
      <c r="Q11" s="261"/>
      <c r="R11" s="261"/>
    </row>
    <row r="12" spans="1:19" ht="14.1" customHeight="1">
      <c r="A12" s="130" t="s">
        <v>119</v>
      </c>
      <c r="B12" s="51">
        <v>432</v>
      </c>
      <c r="C12" s="51">
        <v>1436</v>
      </c>
      <c r="D12" s="51"/>
      <c r="E12" s="51">
        <v>437</v>
      </c>
      <c r="F12" s="51">
        <v>1436</v>
      </c>
      <c r="G12" s="51"/>
      <c r="H12" s="51">
        <v>26329</v>
      </c>
      <c r="I12" s="51" t="s">
        <v>364</v>
      </c>
    </row>
    <row r="13" spans="1:19" ht="14.1" customHeight="1">
      <c r="A13" s="101"/>
      <c r="B13" s="51"/>
      <c r="C13" s="51"/>
      <c r="D13" s="51"/>
      <c r="E13" s="51"/>
      <c r="F13" s="51"/>
      <c r="G13" s="51"/>
      <c r="H13" s="51"/>
      <c r="I13" s="51"/>
      <c r="J13" s="8"/>
    </row>
    <row r="14" spans="1:19" ht="14.1" customHeight="1">
      <c r="A14" s="130" t="s">
        <v>128</v>
      </c>
      <c r="B14" s="51"/>
      <c r="C14" s="51"/>
      <c r="D14" s="51"/>
      <c r="E14" s="51"/>
      <c r="F14" s="51"/>
      <c r="G14" s="51"/>
      <c r="H14" s="51"/>
      <c r="I14" s="51"/>
      <c r="J14" s="8"/>
    </row>
    <row r="15" spans="1:19" ht="9" customHeight="1">
      <c r="A15" s="101"/>
      <c r="B15" s="51"/>
      <c r="C15" s="51"/>
      <c r="D15" s="51"/>
      <c r="E15" s="51"/>
      <c r="F15" s="51"/>
      <c r="G15" s="51"/>
      <c r="H15" s="51"/>
      <c r="I15" s="51"/>
      <c r="J15" s="8"/>
    </row>
    <row r="16" spans="1:19" ht="14.1" customHeight="1">
      <c r="A16" s="101" t="s">
        <v>121</v>
      </c>
      <c r="B16" s="51">
        <v>255</v>
      </c>
      <c r="C16" s="51">
        <v>1433</v>
      </c>
      <c r="D16" s="51"/>
      <c r="E16" s="51">
        <v>255</v>
      </c>
      <c r="F16" s="51">
        <v>1433</v>
      </c>
      <c r="G16" s="51"/>
      <c r="H16" s="51">
        <v>14387</v>
      </c>
      <c r="I16" s="51">
        <v>134594</v>
      </c>
      <c r="J16" s="8"/>
      <c r="L16" s="100"/>
      <c r="M16" s="100"/>
      <c r="N16" s="100"/>
      <c r="O16" s="100"/>
      <c r="P16" s="100"/>
      <c r="Q16" s="100"/>
      <c r="S16" s="8" t="s">
        <v>74</v>
      </c>
    </row>
    <row r="17" spans="1:16" ht="14.1" customHeight="1">
      <c r="A17" s="101" t="s">
        <v>127</v>
      </c>
      <c r="B17" s="36" t="s">
        <v>32</v>
      </c>
      <c r="C17" s="51">
        <v>194</v>
      </c>
      <c r="D17" s="51"/>
      <c r="E17" s="36" t="s">
        <v>32</v>
      </c>
      <c r="F17" s="36">
        <v>194</v>
      </c>
      <c r="G17" s="51"/>
      <c r="H17" s="51">
        <v>93</v>
      </c>
      <c r="I17" s="51">
        <v>25245</v>
      </c>
      <c r="J17" s="8"/>
    </row>
    <row r="18" spans="1:16" ht="14.1" customHeight="1">
      <c r="A18" s="101" t="s">
        <v>126</v>
      </c>
      <c r="B18" s="51">
        <v>3</v>
      </c>
      <c r="C18" s="51">
        <v>566</v>
      </c>
      <c r="D18" s="51"/>
      <c r="E18" s="51">
        <v>3</v>
      </c>
      <c r="F18" s="51">
        <v>552</v>
      </c>
      <c r="G18" s="51"/>
      <c r="H18" s="51">
        <v>2470</v>
      </c>
      <c r="I18" s="51">
        <v>53594</v>
      </c>
      <c r="J18" s="8"/>
    </row>
    <row r="19" spans="1:16" ht="14.1" customHeight="1">
      <c r="A19" s="101" t="s">
        <v>125</v>
      </c>
      <c r="B19" s="51">
        <v>252</v>
      </c>
      <c r="C19" s="51">
        <v>673</v>
      </c>
      <c r="D19" s="51"/>
      <c r="E19" s="51">
        <v>252</v>
      </c>
      <c r="F19" s="51">
        <v>687</v>
      </c>
      <c r="G19" s="51"/>
      <c r="H19" s="51">
        <v>11824</v>
      </c>
      <c r="I19" s="51">
        <v>55754</v>
      </c>
      <c r="J19" s="8"/>
    </row>
    <row r="20" spans="1:16" ht="14.1" customHeight="1">
      <c r="A20" s="101" t="s">
        <v>416</v>
      </c>
      <c r="B20" s="51">
        <v>1</v>
      </c>
      <c r="C20" s="51">
        <v>3</v>
      </c>
      <c r="D20" s="51"/>
      <c r="E20" s="51">
        <v>1</v>
      </c>
      <c r="F20" s="51">
        <v>3</v>
      </c>
      <c r="G20" s="51"/>
      <c r="H20" s="51">
        <v>563</v>
      </c>
      <c r="I20" s="51">
        <v>1123</v>
      </c>
      <c r="J20" s="8"/>
      <c r="K20" s="49" t="s">
        <v>74</v>
      </c>
    </row>
    <row r="21" spans="1:16" ht="14.1" customHeight="1">
      <c r="A21" s="101" t="s">
        <v>124</v>
      </c>
      <c r="B21" s="51">
        <v>57</v>
      </c>
      <c r="C21" s="36" t="s">
        <v>32</v>
      </c>
      <c r="D21" s="51"/>
      <c r="E21" s="51">
        <v>62</v>
      </c>
      <c r="F21" s="36" t="s">
        <v>32</v>
      </c>
      <c r="G21" s="51"/>
      <c r="H21" s="51">
        <v>8841</v>
      </c>
      <c r="I21" s="51">
        <v>3455</v>
      </c>
      <c r="J21" s="8"/>
    </row>
    <row r="22" spans="1:16" ht="14.1" customHeight="1">
      <c r="A22" s="101" t="s">
        <v>123</v>
      </c>
      <c r="B22" s="51">
        <v>119</v>
      </c>
      <c r="C22" s="36" t="s">
        <v>32</v>
      </c>
      <c r="D22" s="51"/>
      <c r="E22" s="51">
        <v>119</v>
      </c>
      <c r="F22" s="36" t="s">
        <v>32</v>
      </c>
      <c r="G22" s="51"/>
      <c r="H22" s="51">
        <v>2539</v>
      </c>
      <c r="I22" s="51">
        <v>501</v>
      </c>
      <c r="J22" s="8"/>
      <c r="K22" s="100"/>
    </row>
    <row r="23" spans="1:16" ht="14.1" customHeight="1">
      <c r="A23" s="101"/>
      <c r="B23" s="51"/>
      <c r="C23" s="51"/>
      <c r="D23" s="51"/>
      <c r="E23" s="51"/>
      <c r="F23" s="51"/>
      <c r="G23" s="51"/>
      <c r="H23" s="51"/>
      <c r="I23" s="51"/>
      <c r="J23" s="8"/>
    </row>
    <row r="24" spans="1:16" ht="14.1" customHeight="1">
      <c r="A24" s="130" t="s">
        <v>122</v>
      </c>
      <c r="B24" s="51"/>
      <c r="C24" s="51"/>
      <c r="D24" s="51"/>
      <c r="E24" s="51"/>
      <c r="F24" s="51"/>
      <c r="G24" s="51"/>
      <c r="H24" s="51"/>
      <c r="I24" s="51"/>
      <c r="J24" s="8"/>
    </row>
    <row r="25" spans="1:16" ht="9" customHeight="1">
      <c r="A25" s="101"/>
      <c r="B25" s="51"/>
      <c r="C25" s="51"/>
      <c r="D25" s="51"/>
      <c r="E25" s="51"/>
      <c r="F25" s="51"/>
      <c r="G25" s="51"/>
      <c r="H25" s="51"/>
      <c r="I25" s="51"/>
      <c r="J25" s="8"/>
    </row>
    <row r="26" spans="1:16" ht="14.1" customHeight="1">
      <c r="A26" s="101" t="s">
        <v>121</v>
      </c>
      <c r="B26" s="51">
        <v>255</v>
      </c>
      <c r="C26" s="51">
        <v>1433</v>
      </c>
      <c r="D26" s="51"/>
      <c r="E26" s="51">
        <v>255</v>
      </c>
      <c r="F26" s="51">
        <v>1433</v>
      </c>
      <c r="G26" s="51"/>
      <c r="H26" s="51">
        <v>14387</v>
      </c>
      <c r="I26" s="51" t="s">
        <v>367</v>
      </c>
      <c r="J26" s="8"/>
      <c r="K26" s="100"/>
      <c r="L26" s="100"/>
      <c r="M26" s="100"/>
      <c r="N26" s="128"/>
      <c r="O26" s="235"/>
      <c r="P26" s="100" t="s">
        <v>74</v>
      </c>
    </row>
    <row r="27" spans="1:16" ht="24" customHeight="1">
      <c r="A27" s="325" t="s">
        <v>410</v>
      </c>
      <c r="B27" s="51">
        <v>255</v>
      </c>
      <c r="C27" s="129">
        <v>443</v>
      </c>
      <c r="D27" s="51"/>
      <c r="E27" s="51">
        <v>255</v>
      </c>
      <c r="F27" s="36">
        <v>448</v>
      </c>
      <c r="G27" s="51"/>
      <c r="H27" s="51">
        <v>14387</v>
      </c>
      <c r="I27" s="51">
        <v>102504</v>
      </c>
      <c r="J27" s="8"/>
      <c r="K27" s="128"/>
      <c r="L27" s="100"/>
      <c r="M27" s="100"/>
      <c r="N27" s="100"/>
      <c r="O27" s="100"/>
      <c r="P27" s="235" t="s">
        <v>74</v>
      </c>
    </row>
    <row r="28" spans="1:16" ht="14.1" customHeight="1">
      <c r="A28" s="326" t="s">
        <v>412</v>
      </c>
      <c r="B28" s="36" t="s">
        <v>32</v>
      </c>
      <c r="C28" s="129">
        <v>990</v>
      </c>
      <c r="D28" s="51"/>
      <c r="E28" s="36" t="s">
        <v>32</v>
      </c>
      <c r="F28" s="51">
        <v>985</v>
      </c>
      <c r="G28" s="51"/>
      <c r="H28" s="36" t="s">
        <v>32</v>
      </c>
      <c r="I28" s="51">
        <v>30453</v>
      </c>
      <c r="J28" s="8"/>
      <c r="K28" s="128"/>
    </row>
    <row r="29" spans="1:16" ht="14.1" customHeight="1">
      <c r="A29" s="326" t="s">
        <v>411</v>
      </c>
      <c r="B29" s="36" t="s">
        <v>32</v>
      </c>
      <c r="C29" s="328" t="s">
        <v>32</v>
      </c>
      <c r="D29" s="51"/>
      <c r="E29" s="36" t="s">
        <v>32</v>
      </c>
      <c r="F29" s="51" t="s">
        <v>32</v>
      </c>
      <c r="G29" s="51"/>
      <c r="H29" s="36" t="s">
        <v>32</v>
      </c>
      <c r="I29" s="51">
        <v>1530</v>
      </c>
      <c r="J29" s="8"/>
    </row>
    <row r="30" spans="1:16" ht="24" customHeight="1">
      <c r="A30" s="324" t="s">
        <v>414</v>
      </c>
      <c r="B30" s="51">
        <v>177</v>
      </c>
      <c r="C30" s="51">
        <v>3</v>
      </c>
      <c r="D30" s="51"/>
      <c r="E30" s="51">
        <v>182</v>
      </c>
      <c r="F30" s="51">
        <v>3</v>
      </c>
      <c r="G30" s="51"/>
      <c r="H30" s="51">
        <v>11942</v>
      </c>
      <c r="I30" s="51">
        <v>5079</v>
      </c>
    </row>
    <row r="31" spans="1:16" ht="24" customHeight="1">
      <c r="A31" s="325" t="s">
        <v>413</v>
      </c>
      <c r="B31" s="51">
        <v>177</v>
      </c>
      <c r="C31" s="51">
        <v>3</v>
      </c>
      <c r="D31" s="51"/>
      <c r="E31" s="51">
        <v>182</v>
      </c>
      <c r="F31" s="51">
        <v>3</v>
      </c>
      <c r="G31" s="51"/>
      <c r="H31" s="288">
        <v>11942</v>
      </c>
      <c r="I31" s="51">
        <v>5079</v>
      </c>
    </row>
    <row r="32" spans="1:16" ht="14.1" customHeight="1">
      <c r="A32" s="25"/>
      <c r="B32" s="25"/>
      <c r="C32" s="25" t="s">
        <v>74</v>
      </c>
      <c r="D32" s="25" t="s">
        <v>74</v>
      </c>
      <c r="E32" s="25"/>
      <c r="F32" s="262"/>
      <c r="G32" s="26"/>
      <c r="H32" s="134"/>
      <c r="I32" s="28"/>
    </row>
    <row r="33" spans="1:9" ht="14.1" customHeight="1">
      <c r="A33" s="30" t="s">
        <v>112</v>
      </c>
      <c r="B33" s="50"/>
    </row>
    <row r="34" spans="1:9" ht="14.1" customHeight="1">
      <c r="A34" s="63" t="s">
        <v>366</v>
      </c>
      <c r="B34" s="63"/>
      <c r="C34" s="63"/>
      <c r="D34" s="63"/>
      <c r="E34" s="63"/>
      <c r="F34" s="63"/>
      <c r="G34" s="63"/>
      <c r="H34" s="63"/>
      <c r="I34" s="63"/>
    </row>
    <row r="35" spans="1:9" ht="9.9499999999999993" customHeight="1">
      <c r="A35" s="133" t="s">
        <v>365</v>
      </c>
    </row>
    <row r="36" spans="1:9">
      <c r="B36" s="8" t="s">
        <v>74</v>
      </c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A3" sqref="A3"/>
    </sheetView>
  </sheetViews>
  <sheetFormatPr baseColWidth="10" defaultRowHeight="12.75"/>
  <cols>
    <col min="1" max="1" width="27.85546875" style="8" customWidth="1"/>
    <col min="2" max="6" width="9.28515625" style="8" customWidth="1"/>
    <col min="7" max="7" width="7" style="8" customWidth="1"/>
    <col min="8" max="8" width="10.85546875" style="8" customWidth="1"/>
    <col min="9" max="16384" width="11.42578125" style="8"/>
  </cols>
  <sheetData>
    <row r="1" spans="1:12" ht="14.1" customHeight="1" thickBot="1">
      <c r="A1" s="1" t="s">
        <v>110</v>
      </c>
      <c r="B1" s="1"/>
      <c r="C1" s="1"/>
      <c r="D1" s="1"/>
      <c r="E1" s="1"/>
      <c r="F1" s="1"/>
      <c r="G1" s="2"/>
      <c r="H1" s="2"/>
    </row>
    <row r="2" spans="1:12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12" ht="14.1" customHeight="1">
      <c r="A3" s="97" t="s">
        <v>342</v>
      </c>
      <c r="B3" s="97"/>
      <c r="C3" s="97"/>
      <c r="D3" s="97"/>
      <c r="E3" s="97"/>
      <c r="F3" s="97"/>
      <c r="G3" s="3"/>
    </row>
    <row r="4" spans="1:12" ht="14.1" customHeight="1">
      <c r="A4" s="97"/>
      <c r="B4" s="97"/>
      <c r="C4" s="97"/>
      <c r="D4" s="97"/>
      <c r="E4" s="97"/>
      <c r="F4" s="97"/>
      <c r="G4" s="3"/>
    </row>
    <row r="5" spans="1:12" ht="14.1" customHeight="1">
      <c r="A5" s="6"/>
      <c r="B5" s="131" t="s">
        <v>6</v>
      </c>
      <c r="C5" s="7"/>
      <c r="D5" s="7"/>
      <c r="E5" s="7"/>
      <c r="F5" s="7"/>
      <c r="G5" s="6"/>
      <c r="H5" s="131" t="s">
        <v>7</v>
      </c>
    </row>
    <row r="6" spans="1:12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</row>
    <row r="7" spans="1:12" ht="14.1" customHeight="1">
      <c r="A7" s="44"/>
      <c r="B7" s="44"/>
      <c r="C7" s="44"/>
      <c r="D7" s="14"/>
      <c r="E7" s="14"/>
      <c r="F7" s="14"/>
      <c r="G7" s="14"/>
    </row>
    <row r="8" spans="1:12" ht="14.1" customHeight="1">
      <c r="A8" s="140" t="s">
        <v>142</v>
      </c>
      <c r="D8" s="51"/>
      <c r="E8" s="51"/>
      <c r="F8" s="51"/>
      <c r="G8" s="13"/>
      <c r="H8" s="14"/>
    </row>
    <row r="9" spans="1:12" ht="14.1" customHeight="1">
      <c r="A9" s="49"/>
      <c r="D9" s="51"/>
      <c r="E9" s="51"/>
      <c r="F9" s="51"/>
      <c r="G9" s="13"/>
      <c r="H9" s="14"/>
    </row>
    <row r="10" spans="1:12" ht="12.75" customHeight="1">
      <c r="A10" s="49" t="s">
        <v>81</v>
      </c>
      <c r="B10" s="51">
        <v>194924</v>
      </c>
      <c r="C10" s="51">
        <v>194753</v>
      </c>
      <c r="D10" s="51">
        <v>193190</v>
      </c>
      <c r="E10" s="51">
        <v>194347</v>
      </c>
      <c r="F10" s="51">
        <f>F15+F20+F25+F30+F35+F40</f>
        <v>195816</v>
      </c>
      <c r="G10" s="51"/>
      <c r="H10" s="51">
        <f>H15+H20+H25+H30+H35+H40</f>
        <v>30963173</v>
      </c>
      <c r="I10" s="270"/>
      <c r="J10" s="100"/>
      <c r="K10" s="100"/>
      <c r="L10" s="100"/>
    </row>
    <row r="11" spans="1:12" ht="12.75" customHeight="1">
      <c r="A11" s="162" t="s">
        <v>247</v>
      </c>
      <c r="B11" s="51">
        <v>78596</v>
      </c>
      <c r="C11" s="51">
        <v>77192</v>
      </c>
      <c r="D11" s="51">
        <v>74867</v>
      </c>
      <c r="E11" s="51">
        <v>73752</v>
      </c>
      <c r="F11" s="51">
        <v>73752</v>
      </c>
      <c r="G11" s="51"/>
      <c r="H11" s="51">
        <f>H16+H21+H26+H31+H41</f>
        <v>13377186</v>
      </c>
      <c r="I11" s="116"/>
      <c r="J11" s="100"/>
      <c r="K11" s="100"/>
      <c r="L11" s="100"/>
    </row>
    <row r="12" spans="1:12" ht="12.75" customHeight="1">
      <c r="A12" s="162" t="s">
        <v>248</v>
      </c>
      <c r="B12" s="51">
        <v>116077</v>
      </c>
      <c r="C12" s="51">
        <v>117268</v>
      </c>
      <c r="D12" s="51">
        <v>117996</v>
      </c>
      <c r="E12" s="51">
        <v>120170</v>
      </c>
      <c r="F12" s="51">
        <f>F17+F22+F27+F32+F37+F42</f>
        <v>121600</v>
      </c>
      <c r="G12" s="51"/>
      <c r="H12" s="51">
        <f t="shared" ref="H12" si="0">H17+H22+H27+H32+H37+H42</f>
        <v>17541220</v>
      </c>
      <c r="I12" s="116"/>
      <c r="J12" s="100"/>
      <c r="K12" s="100"/>
      <c r="L12" s="100"/>
    </row>
    <row r="13" spans="1:12" ht="12.75" customHeight="1">
      <c r="A13" s="162" t="s">
        <v>246</v>
      </c>
      <c r="B13" s="51">
        <v>251</v>
      </c>
      <c r="C13" s="51">
        <v>293</v>
      </c>
      <c r="D13" s="51">
        <v>327</v>
      </c>
      <c r="E13" s="51">
        <v>425</v>
      </c>
      <c r="F13" s="51">
        <v>425</v>
      </c>
      <c r="G13" s="51"/>
      <c r="H13" s="51">
        <f>H18+H23+H28+H33+H43</f>
        <v>44767</v>
      </c>
      <c r="I13" s="116"/>
      <c r="J13" s="100"/>
      <c r="K13" s="100"/>
      <c r="L13" s="100"/>
    </row>
    <row r="14" spans="1:12" ht="9.9499999999999993" customHeight="1">
      <c r="A14" s="49"/>
      <c r="B14" s="51"/>
      <c r="C14" s="51"/>
      <c r="D14" s="51"/>
      <c r="E14" s="51"/>
      <c r="F14" s="51"/>
      <c r="G14" s="51"/>
      <c r="H14" s="51"/>
      <c r="J14" s="100"/>
      <c r="K14" s="100"/>
      <c r="L14" s="100"/>
    </row>
    <row r="15" spans="1:12" ht="12.75" customHeight="1">
      <c r="A15" s="49" t="s">
        <v>141</v>
      </c>
      <c r="B15" s="51">
        <v>40769</v>
      </c>
      <c r="C15" s="51">
        <v>40143</v>
      </c>
      <c r="D15" s="51">
        <v>39349</v>
      </c>
      <c r="E15" s="51">
        <v>38777</v>
      </c>
      <c r="F15" s="51">
        <f>SUM(F16:F18)</f>
        <v>38339</v>
      </c>
      <c r="G15" s="13"/>
      <c r="H15" s="51">
        <v>4851518</v>
      </c>
      <c r="I15" s="271"/>
      <c r="J15" s="100"/>
      <c r="K15" s="100"/>
      <c r="L15" s="100"/>
    </row>
    <row r="16" spans="1:12" ht="12.75" customHeight="1">
      <c r="A16" s="162" t="s">
        <v>247</v>
      </c>
      <c r="B16" s="51">
        <v>3958</v>
      </c>
      <c r="C16" s="51">
        <v>3819</v>
      </c>
      <c r="D16" s="51">
        <v>3599</v>
      </c>
      <c r="E16" s="51">
        <v>3428</v>
      </c>
      <c r="F16" s="51">
        <v>3303</v>
      </c>
      <c r="G16" s="250"/>
      <c r="H16" s="51">
        <v>503728</v>
      </c>
      <c r="I16" s="271"/>
      <c r="J16" s="100"/>
      <c r="K16" s="100"/>
      <c r="L16" s="100"/>
    </row>
    <row r="17" spans="1:12" ht="12.75" customHeight="1">
      <c r="A17" s="162" t="s">
        <v>248</v>
      </c>
      <c r="B17" s="51">
        <v>36809</v>
      </c>
      <c r="C17" s="51">
        <v>36317</v>
      </c>
      <c r="D17" s="51">
        <v>35743</v>
      </c>
      <c r="E17" s="51">
        <v>35341</v>
      </c>
      <c r="F17" s="51">
        <v>35025</v>
      </c>
      <c r="G17" s="250"/>
      <c r="H17" s="51">
        <v>4343585</v>
      </c>
      <c r="I17" s="272"/>
      <c r="J17" s="100"/>
      <c r="K17" s="100"/>
      <c r="L17" s="100"/>
    </row>
    <row r="18" spans="1:12" ht="12.75" customHeight="1">
      <c r="A18" s="162" t="s">
        <v>246</v>
      </c>
      <c r="B18" s="51">
        <v>2</v>
      </c>
      <c r="C18" s="51">
        <v>7</v>
      </c>
      <c r="D18" s="159">
        <v>7</v>
      </c>
      <c r="E18" s="51">
        <v>8</v>
      </c>
      <c r="F18" s="51">
        <v>11</v>
      </c>
      <c r="G18" s="250"/>
      <c r="H18" s="51">
        <f>H15-H16-H17</f>
        <v>4205</v>
      </c>
      <c r="I18" s="272"/>
      <c r="J18" s="100"/>
      <c r="K18" s="100"/>
      <c r="L18" s="100"/>
    </row>
    <row r="19" spans="1:12" ht="9.9499999999999993" customHeight="1">
      <c r="A19" s="49"/>
      <c r="B19" s="51"/>
      <c r="C19" s="51"/>
      <c r="D19" s="51"/>
      <c r="E19" s="51"/>
      <c r="F19" s="51"/>
      <c r="G19" s="13"/>
      <c r="H19" s="51"/>
      <c r="I19" s="271"/>
      <c r="J19" s="100"/>
      <c r="K19" s="100"/>
      <c r="L19" s="100"/>
    </row>
    <row r="20" spans="1:12" ht="12.75" customHeight="1">
      <c r="A20" s="49" t="s">
        <v>140</v>
      </c>
      <c r="B20" s="51">
        <v>264</v>
      </c>
      <c r="C20" s="51">
        <v>258</v>
      </c>
      <c r="D20" s="159">
        <v>253</v>
      </c>
      <c r="E20" s="159">
        <v>256</v>
      </c>
      <c r="F20" s="51">
        <f>SUM(F21:F23)</f>
        <v>261</v>
      </c>
      <c r="G20" s="159"/>
      <c r="H20" s="51">
        <v>60252</v>
      </c>
      <c r="I20" s="271"/>
      <c r="J20" s="100"/>
      <c r="K20" s="100"/>
      <c r="L20" s="100"/>
    </row>
    <row r="21" spans="1:12" ht="12.75" customHeight="1">
      <c r="A21" s="162" t="s">
        <v>247</v>
      </c>
      <c r="B21" s="51">
        <v>4</v>
      </c>
      <c r="C21" s="51">
        <v>4</v>
      </c>
      <c r="D21" s="159">
        <v>4</v>
      </c>
      <c r="E21" s="51">
        <v>2</v>
      </c>
      <c r="F21" s="51">
        <v>2</v>
      </c>
      <c r="G21" s="51"/>
      <c r="H21" s="51">
        <v>243</v>
      </c>
      <c r="I21" s="271"/>
      <c r="J21" s="100"/>
      <c r="K21" s="100"/>
      <c r="L21" s="100"/>
    </row>
    <row r="22" spans="1:12" ht="12.75" customHeight="1">
      <c r="A22" s="162" t="s">
        <v>248</v>
      </c>
      <c r="B22" s="51">
        <v>260</v>
      </c>
      <c r="C22" s="51">
        <v>254</v>
      </c>
      <c r="D22" s="159">
        <v>249</v>
      </c>
      <c r="E22" s="51">
        <v>254</v>
      </c>
      <c r="F22" s="51">
        <v>259</v>
      </c>
      <c r="G22" s="51"/>
      <c r="H22" s="51">
        <v>58676</v>
      </c>
      <c r="I22" s="271"/>
      <c r="J22" s="100"/>
      <c r="K22" s="100"/>
      <c r="L22" s="100"/>
    </row>
    <row r="23" spans="1:12" ht="12.75" customHeight="1">
      <c r="A23" s="162" t="s">
        <v>246</v>
      </c>
      <c r="B23" s="51" t="s">
        <v>32</v>
      </c>
      <c r="C23" s="51" t="s">
        <v>32</v>
      </c>
      <c r="D23" s="51" t="s">
        <v>32</v>
      </c>
      <c r="E23" s="51" t="s">
        <v>32</v>
      </c>
      <c r="F23" s="51" t="s">
        <v>32</v>
      </c>
      <c r="G23" s="51"/>
      <c r="H23" s="51">
        <f>H20-H21-H22</f>
        <v>1333</v>
      </c>
      <c r="I23" s="271"/>
      <c r="J23" s="100"/>
      <c r="K23" s="100"/>
      <c r="L23" s="100"/>
    </row>
    <row r="24" spans="1:12" ht="9.9499999999999993" customHeight="1">
      <c r="A24" s="49"/>
      <c r="B24" s="51"/>
      <c r="C24" s="51"/>
      <c r="D24" s="51"/>
      <c r="E24" s="159"/>
      <c r="F24" s="159"/>
      <c r="G24" s="159"/>
      <c r="H24" s="51"/>
      <c r="I24" s="271"/>
      <c r="J24" s="100"/>
      <c r="K24" s="100"/>
      <c r="L24" s="100"/>
    </row>
    <row r="25" spans="1:12" ht="12.75" customHeight="1">
      <c r="A25" s="49" t="s">
        <v>139</v>
      </c>
      <c r="B25" s="51">
        <v>134699</v>
      </c>
      <c r="C25" s="51">
        <v>134849</v>
      </c>
      <c r="D25" s="51">
        <v>133725</v>
      </c>
      <c r="E25" s="51">
        <v>134699</v>
      </c>
      <c r="F25" s="51">
        <f>SUM(F26:F28)</f>
        <v>136818</v>
      </c>
      <c r="G25" s="13"/>
      <c r="H25" s="51">
        <v>22355549</v>
      </c>
      <c r="I25" s="271"/>
      <c r="J25" s="100"/>
      <c r="K25" s="100"/>
      <c r="L25" s="100"/>
    </row>
    <row r="26" spans="1:12" ht="12.75" customHeight="1">
      <c r="A26" s="162" t="s">
        <v>247</v>
      </c>
      <c r="B26" s="51">
        <v>60485</v>
      </c>
      <c r="C26" s="51">
        <v>58881</v>
      </c>
      <c r="D26" s="51">
        <v>56537</v>
      </c>
      <c r="E26" s="51">
        <v>55145</v>
      </c>
      <c r="F26" s="51">
        <v>54902</v>
      </c>
      <c r="G26" s="51"/>
      <c r="H26" s="51">
        <v>9677594</v>
      </c>
      <c r="I26" s="271"/>
      <c r="J26" s="100"/>
      <c r="K26" s="100"/>
      <c r="L26" s="100"/>
    </row>
    <row r="27" spans="1:12" ht="14.1" customHeight="1">
      <c r="A27" s="162" t="s">
        <v>248</v>
      </c>
      <c r="B27" s="51">
        <v>74191</v>
      </c>
      <c r="C27" s="51">
        <v>75946</v>
      </c>
      <c r="D27" s="51">
        <v>77162</v>
      </c>
      <c r="E27" s="51">
        <v>79522</v>
      </c>
      <c r="F27" s="51">
        <v>81880</v>
      </c>
      <c r="G27" s="51"/>
      <c r="H27" s="51">
        <v>12665275</v>
      </c>
      <c r="I27" s="271"/>
      <c r="J27" s="100"/>
      <c r="K27" s="100"/>
      <c r="L27" s="100"/>
    </row>
    <row r="28" spans="1:12">
      <c r="A28" s="162" t="s">
        <v>246</v>
      </c>
      <c r="B28" s="51">
        <v>23</v>
      </c>
      <c r="C28" s="51">
        <v>22</v>
      </c>
      <c r="D28" s="159">
        <v>26</v>
      </c>
      <c r="E28" s="51">
        <v>32</v>
      </c>
      <c r="F28" s="51">
        <v>36</v>
      </c>
      <c r="G28" s="51"/>
      <c r="H28" s="51">
        <f>H25-H26-H27</f>
        <v>12680</v>
      </c>
      <c r="I28" s="271"/>
      <c r="J28" s="100"/>
      <c r="K28" s="100"/>
      <c r="L28" s="100"/>
    </row>
    <row r="29" spans="1:12" ht="9.9499999999999993" customHeight="1">
      <c r="A29" s="49"/>
      <c r="B29" s="51"/>
      <c r="C29" s="51"/>
      <c r="D29" s="51"/>
      <c r="E29" s="51"/>
      <c r="F29" s="51"/>
      <c r="G29" s="13"/>
      <c r="H29" s="51"/>
      <c r="I29" s="271"/>
      <c r="J29" s="100"/>
      <c r="K29" s="100"/>
      <c r="L29" s="100"/>
    </row>
    <row r="30" spans="1:12">
      <c r="A30" s="49" t="s">
        <v>138</v>
      </c>
      <c r="B30" s="51">
        <v>13193</v>
      </c>
      <c r="C30" s="51">
        <v>13546</v>
      </c>
      <c r="D30" s="51">
        <v>13777</v>
      </c>
      <c r="E30" s="51">
        <v>14229</v>
      </c>
      <c r="F30" s="51">
        <f>SUM(F31:F33)</f>
        <v>14832</v>
      </c>
      <c r="G30" s="13"/>
      <c r="H30" s="51">
        <v>3079463</v>
      </c>
      <c r="I30" s="271"/>
      <c r="J30" s="100"/>
      <c r="K30" s="100"/>
      <c r="L30" s="100"/>
    </row>
    <row r="31" spans="1:12">
      <c r="A31" s="162" t="s">
        <v>247</v>
      </c>
      <c r="B31" s="51">
        <v>13161</v>
      </c>
      <c r="C31" s="51">
        <v>13509</v>
      </c>
      <c r="D31" s="51">
        <v>13738</v>
      </c>
      <c r="E31" s="51">
        <v>14199</v>
      </c>
      <c r="F31" s="51">
        <v>14793</v>
      </c>
      <c r="G31" s="51"/>
      <c r="H31" s="51">
        <v>3071077</v>
      </c>
      <c r="I31" s="271"/>
      <c r="J31" s="100"/>
      <c r="K31" s="100"/>
      <c r="L31" s="100"/>
    </row>
    <row r="32" spans="1:12">
      <c r="A32" s="162" t="s">
        <v>248</v>
      </c>
      <c r="B32" s="51">
        <v>27</v>
      </c>
      <c r="C32" s="51">
        <v>26</v>
      </c>
      <c r="D32" s="159">
        <v>25</v>
      </c>
      <c r="E32" s="51">
        <v>16</v>
      </c>
      <c r="F32" s="129">
        <v>23</v>
      </c>
      <c r="G32" s="51"/>
      <c r="H32" s="51">
        <v>2122</v>
      </c>
      <c r="I32" s="271"/>
      <c r="J32" s="100"/>
      <c r="K32" s="100"/>
      <c r="L32" s="100"/>
    </row>
    <row r="33" spans="1:12">
      <c r="A33" s="162" t="s">
        <v>246</v>
      </c>
      <c r="B33" s="51">
        <v>5</v>
      </c>
      <c r="C33" s="51">
        <v>11</v>
      </c>
      <c r="D33" s="159">
        <v>14</v>
      </c>
      <c r="E33" s="51">
        <v>14</v>
      </c>
      <c r="F33" s="51">
        <v>16</v>
      </c>
      <c r="G33" s="51"/>
      <c r="H33" s="51">
        <f>H30-H31-H32</f>
        <v>6264</v>
      </c>
      <c r="I33" s="271"/>
      <c r="J33" s="100"/>
      <c r="K33" s="100"/>
      <c r="L33" s="100"/>
    </row>
    <row r="34" spans="1:12" ht="9.9499999999999993" customHeight="1">
      <c r="A34" s="49"/>
      <c r="B34" s="51"/>
      <c r="C34" s="51"/>
      <c r="D34" s="51"/>
      <c r="E34" s="51"/>
      <c r="F34" s="51"/>
      <c r="G34" s="13"/>
      <c r="H34" s="51"/>
      <c r="I34" s="271"/>
      <c r="J34" s="100"/>
      <c r="K34" s="100"/>
      <c r="L34" s="100"/>
    </row>
    <row r="35" spans="1:12">
      <c r="A35" s="49" t="s">
        <v>137</v>
      </c>
      <c r="B35" s="51">
        <v>1607</v>
      </c>
      <c r="C35" s="51">
        <v>1501</v>
      </c>
      <c r="D35" s="51">
        <v>1504</v>
      </c>
      <c r="E35" s="51">
        <v>1502</v>
      </c>
      <c r="F35" s="51">
        <f>SUM(F36:F38)</f>
        <v>1611</v>
      </c>
      <c r="G35" s="13"/>
      <c r="H35" s="51">
        <v>195657</v>
      </c>
      <c r="I35" s="271"/>
      <c r="J35" s="100"/>
      <c r="K35" s="100"/>
      <c r="L35" s="100"/>
    </row>
    <row r="36" spans="1:12">
      <c r="A36" s="162" t="s">
        <v>247</v>
      </c>
      <c r="B36" s="51">
        <v>19</v>
      </c>
      <c r="C36" s="51">
        <v>16</v>
      </c>
      <c r="D36" s="159">
        <v>14</v>
      </c>
      <c r="E36" s="51" t="s">
        <v>32</v>
      </c>
      <c r="F36" s="51" t="s">
        <v>32</v>
      </c>
      <c r="G36" s="51"/>
      <c r="H36" s="51" t="s">
        <v>32</v>
      </c>
      <c r="I36" s="271"/>
      <c r="J36" s="100"/>
      <c r="K36" s="100"/>
      <c r="L36" s="100"/>
    </row>
    <row r="37" spans="1:12">
      <c r="A37" s="162" t="s">
        <v>248</v>
      </c>
      <c r="B37" s="51">
        <v>1588</v>
      </c>
      <c r="C37" s="51">
        <v>1485</v>
      </c>
      <c r="D37" s="51">
        <v>1490</v>
      </c>
      <c r="E37" s="51">
        <v>1502</v>
      </c>
      <c r="F37" s="51">
        <v>1611</v>
      </c>
      <c r="G37" s="51"/>
      <c r="H37" s="51">
        <v>195657</v>
      </c>
      <c r="I37" s="271"/>
      <c r="J37" s="100"/>
      <c r="K37" s="100"/>
      <c r="L37" s="100"/>
    </row>
    <row r="38" spans="1:12">
      <c r="A38" s="162" t="s">
        <v>246</v>
      </c>
      <c r="B38" s="51" t="s">
        <v>32</v>
      </c>
      <c r="C38" s="51" t="s">
        <v>32</v>
      </c>
      <c r="D38" s="51" t="s">
        <v>32</v>
      </c>
      <c r="E38" s="51" t="s">
        <v>32</v>
      </c>
      <c r="F38" s="51" t="s">
        <v>32</v>
      </c>
      <c r="G38" s="51"/>
      <c r="H38" s="51" t="s">
        <v>32</v>
      </c>
      <c r="I38" s="271"/>
      <c r="J38" s="100"/>
      <c r="K38" s="100"/>
      <c r="L38" s="100"/>
    </row>
    <row r="39" spans="1:12" ht="9.9499999999999993" customHeight="1">
      <c r="A39" s="49"/>
      <c r="B39" s="51"/>
      <c r="C39" s="51"/>
      <c r="D39" s="51"/>
      <c r="E39" s="51"/>
      <c r="F39" s="51"/>
      <c r="G39" s="13"/>
      <c r="H39" s="51"/>
      <c r="I39" s="271"/>
      <c r="J39" s="100"/>
      <c r="K39" s="100"/>
      <c r="L39" s="100"/>
    </row>
    <row r="40" spans="1:12">
      <c r="A40" s="49" t="s">
        <v>136</v>
      </c>
      <c r="B40" s="51">
        <v>4392</v>
      </c>
      <c r="C40" s="51">
        <v>4456</v>
      </c>
      <c r="D40" s="51">
        <v>4582</v>
      </c>
      <c r="E40" s="51">
        <v>4884</v>
      </c>
      <c r="F40" s="51">
        <f>SUM(F41:F43)</f>
        <v>3955</v>
      </c>
      <c r="G40" s="159"/>
      <c r="H40" s="51">
        <v>420734</v>
      </c>
      <c r="I40" s="271"/>
      <c r="J40" s="100"/>
      <c r="K40" s="100"/>
      <c r="L40" s="100"/>
    </row>
    <row r="41" spans="1:12">
      <c r="A41" s="162" t="s">
        <v>247</v>
      </c>
      <c r="B41" s="51">
        <v>969</v>
      </c>
      <c r="C41" s="51">
        <v>963</v>
      </c>
      <c r="D41" s="159">
        <v>975</v>
      </c>
      <c r="E41" s="51">
        <v>978</v>
      </c>
      <c r="F41" s="51">
        <v>974</v>
      </c>
      <c r="G41" s="51"/>
      <c r="H41" s="51">
        <v>124544</v>
      </c>
      <c r="J41" s="100"/>
      <c r="K41" s="100"/>
      <c r="L41" s="100"/>
    </row>
    <row r="42" spans="1:12">
      <c r="A42" s="162" t="s">
        <v>248</v>
      </c>
      <c r="B42" s="51">
        <v>3202</v>
      </c>
      <c r="C42" s="51">
        <v>3240</v>
      </c>
      <c r="D42" s="51">
        <v>3327</v>
      </c>
      <c r="E42" s="51">
        <v>3535</v>
      </c>
      <c r="F42" s="51">
        <v>2802</v>
      </c>
      <c r="G42" s="51"/>
      <c r="H42" s="51">
        <v>275905</v>
      </c>
      <c r="J42" s="100"/>
      <c r="K42" s="100"/>
      <c r="L42" s="100"/>
    </row>
    <row r="43" spans="1:12">
      <c r="A43" s="162" t="s">
        <v>246</v>
      </c>
      <c r="B43" s="51">
        <v>221</v>
      </c>
      <c r="C43" s="51">
        <v>253</v>
      </c>
      <c r="D43" s="159">
        <v>280</v>
      </c>
      <c r="E43" s="51">
        <v>371</v>
      </c>
      <c r="F43" s="51">
        <v>179</v>
      </c>
      <c r="G43" s="51"/>
      <c r="H43" s="51">
        <f>H40-H41-H42</f>
        <v>20285</v>
      </c>
      <c r="J43" s="100"/>
      <c r="K43" s="100"/>
      <c r="L43" s="100"/>
    </row>
    <row r="44" spans="1:12">
      <c r="A44" s="49"/>
      <c r="B44" s="51"/>
      <c r="C44" s="51"/>
      <c r="D44" s="51"/>
      <c r="E44" s="51"/>
      <c r="F44" s="51"/>
      <c r="G44" s="13"/>
      <c r="H44" s="14"/>
    </row>
    <row r="45" spans="1:12">
      <c r="A45" s="49" t="s">
        <v>135</v>
      </c>
      <c r="B45" s="71">
        <v>0.63360927181610649</v>
      </c>
      <c r="C45" s="71">
        <v>0.63</v>
      </c>
      <c r="D45" s="71">
        <v>0.63</v>
      </c>
      <c r="E45" s="71">
        <v>0.63589204843573044</v>
      </c>
      <c r="F45" s="71">
        <v>0.63241580570570077</v>
      </c>
      <c r="G45" s="71"/>
      <c r="H45" s="14">
        <v>100</v>
      </c>
    </row>
    <row r="46" spans="1:12">
      <c r="F46" s="300"/>
      <c r="G46" s="300"/>
      <c r="H46" s="300"/>
    </row>
    <row r="47" spans="1:12" ht="24.95" customHeight="1">
      <c r="A47" s="327" t="s">
        <v>415</v>
      </c>
      <c r="B47" s="267">
        <v>3202</v>
      </c>
      <c r="C47" s="267">
        <v>3124</v>
      </c>
      <c r="D47" s="267">
        <v>3140</v>
      </c>
      <c r="E47" s="267">
        <v>3083</v>
      </c>
      <c r="F47" s="267">
        <f>F48+F49</f>
        <v>3187</v>
      </c>
      <c r="G47" s="267"/>
      <c r="H47" s="267">
        <v>426510</v>
      </c>
    </row>
    <row r="48" spans="1:12">
      <c r="A48" s="49" t="s">
        <v>134</v>
      </c>
      <c r="B48" s="51">
        <v>1142</v>
      </c>
      <c r="C48" s="51">
        <v>1172</v>
      </c>
      <c r="D48" s="51">
        <v>1191</v>
      </c>
      <c r="E48" s="51">
        <v>1219</v>
      </c>
      <c r="F48" s="51">
        <v>1306</v>
      </c>
      <c r="G48" s="51"/>
      <c r="H48" s="51">
        <v>172505</v>
      </c>
    </row>
    <row r="49" spans="1:9">
      <c r="A49" s="49" t="s">
        <v>133</v>
      </c>
      <c r="B49" s="51">
        <v>2060</v>
      </c>
      <c r="C49" s="51">
        <v>1952</v>
      </c>
      <c r="D49" s="51">
        <v>1949</v>
      </c>
      <c r="E49" s="51">
        <v>1864</v>
      </c>
      <c r="F49" s="51">
        <v>1881</v>
      </c>
      <c r="G49" s="51"/>
      <c r="H49" s="51">
        <v>254005</v>
      </c>
    </row>
    <row r="50" spans="1:9">
      <c r="A50" s="49"/>
      <c r="B50" s="51"/>
      <c r="C50" s="51"/>
      <c r="D50" s="51"/>
      <c r="E50" s="51"/>
      <c r="F50" s="51"/>
      <c r="G50" s="51"/>
      <c r="H50" s="51"/>
    </row>
    <row r="51" spans="1:9">
      <c r="A51" s="140" t="s">
        <v>245</v>
      </c>
      <c r="B51" s="51">
        <v>617.50350631136041</v>
      </c>
      <c r="C51" s="51">
        <v>616.53336490616948</v>
      </c>
      <c r="D51" s="51">
        <v>616.15182071246772</v>
      </c>
      <c r="E51" s="51">
        <v>626</v>
      </c>
      <c r="F51" s="129">
        <v>635</v>
      </c>
      <c r="G51" s="13"/>
      <c r="H51" s="129">
        <v>676</v>
      </c>
      <c r="I51" s="116"/>
    </row>
    <row r="52" spans="1:9">
      <c r="A52" s="49"/>
      <c r="B52" s="161"/>
      <c r="C52" s="161"/>
      <c r="D52" s="49"/>
      <c r="E52" s="49"/>
      <c r="F52" s="49"/>
      <c r="G52" s="49"/>
      <c r="H52" s="49"/>
    </row>
    <row r="53" spans="1:9">
      <c r="A53" s="30" t="s">
        <v>132</v>
      </c>
      <c r="B53" s="30"/>
      <c r="C53" s="30"/>
      <c r="D53" s="30"/>
      <c r="E53" s="30"/>
      <c r="F53" s="30"/>
      <c r="G53" s="30"/>
      <c r="H53" s="30"/>
    </row>
    <row r="54" spans="1:9">
      <c r="A54" s="13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H11:H12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A3" sqref="A3"/>
    </sheetView>
  </sheetViews>
  <sheetFormatPr baseColWidth="10" defaultRowHeight="12.75"/>
  <cols>
    <col min="1" max="1" width="27.85546875" style="8" customWidth="1"/>
    <col min="2" max="6" width="9.28515625" style="8" customWidth="1"/>
    <col min="7" max="7" width="7" style="8" customWidth="1"/>
    <col min="8" max="8" width="10.85546875" style="8" customWidth="1"/>
    <col min="9" max="16384" width="11.42578125" style="8"/>
  </cols>
  <sheetData>
    <row r="1" spans="1:14" ht="14.1" customHeight="1" thickBot="1">
      <c r="A1" s="1" t="s">
        <v>110</v>
      </c>
      <c r="B1" s="1"/>
      <c r="C1" s="1"/>
      <c r="D1" s="1"/>
      <c r="E1" s="1"/>
      <c r="F1" s="2"/>
      <c r="G1" s="2"/>
      <c r="H1" s="2"/>
    </row>
    <row r="2" spans="1:14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14" ht="14.1" customHeight="1">
      <c r="A3" s="97" t="s">
        <v>341</v>
      </c>
      <c r="B3" s="97"/>
      <c r="C3" s="97"/>
      <c r="D3" s="97"/>
      <c r="E3" s="97"/>
      <c r="F3" s="3"/>
      <c r="G3" s="3"/>
    </row>
    <row r="4" spans="1:14" ht="14.1" customHeight="1">
      <c r="A4" s="97"/>
      <c r="B4" s="97"/>
      <c r="C4" s="97"/>
      <c r="D4" s="97"/>
      <c r="E4" s="97"/>
      <c r="F4" s="3"/>
      <c r="G4" s="3"/>
    </row>
    <row r="5" spans="1:14" ht="14.1" customHeight="1">
      <c r="A5" s="6"/>
      <c r="B5" s="131" t="s">
        <v>6</v>
      </c>
      <c r="C5" s="7"/>
      <c r="D5" s="7"/>
      <c r="E5" s="7"/>
      <c r="F5" s="6"/>
      <c r="G5" s="6"/>
      <c r="H5" s="131" t="s">
        <v>7</v>
      </c>
    </row>
    <row r="6" spans="1:14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</row>
    <row r="7" spans="1:14" ht="14.1" customHeight="1">
      <c r="A7" s="44"/>
      <c r="B7" s="44"/>
      <c r="C7" s="44"/>
      <c r="D7" s="44"/>
      <c r="E7" s="14"/>
      <c r="F7" s="14"/>
      <c r="G7" s="14"/>
      <c r="I7" s="164"/>
      <c r="J7" s="164"/>
      <c r="K7" s="37"/>
    </row>
    <row r="8" spans="1:14" ht="14.1" customHeight="1">
      <c r="A8" s="130" t="s">
        <v>143</v>
      </c>
      <c r="B8" s="51">
        <v>5167</v>
      </c>
      <c r="C8" s="51">
        <v>4376</v>
      </c>
      <c r="D8" s="51">
        <v>4876</v>
      </c>
      <c r="E8" s="51">
        <v>6273</v>
      </c>
      <c r="F8" s="51">
        <f>SUM(F10:F15)</f>
        <v>7836</v>
      </c>
      <c r="G8" s="51"/>
      <c r="H8" s="51">
        <f t="shared" ref="H8" si="0">SUM(H10:H15)</f>
        <v>1417173</v>
      </c>
      <c r="I8" s="310"/>
      <c r="J8" s="311"/>
      <c r="K8" s="312"/>
      <c r="L8" s="100"/>
      <c r="M8" s="100"/>
    </row>
    <row r="9" spans="1:14" ht="14.1" customHeight="1">
      <c r="A9" s="101"/>
      <c r="B9" s="51"/>
      <c r="C9" s="51"/>
      <c r="D9" s="51"/>
      <c r="E9" s="51"/>
      <c r="F9" s="51"/>
      <c r="G9" s="60"/>
      <c r="H9" s="51"/>
      <c r="I9" s="310"/>
      <c r="J9" s="311"/>
      <c r="K9" s="37"/>
    </row>
    <row r="10" spans="1:14" ht="14.1" customHeight="1">
      <c r="A10" s="101" t="s">
        <v>141</v>
      </c>
      <c r="B10" s="51">
        <v>649</v>
      </c>
      <c r="C10" s="51">
        <v>479</v>
      </c>
      <c r="D10" s="51">
        <v>537</v>
      </c>
      <c r="E10" s="51">
        <v>747</v>
      </c>
      <c r="F10" s="51">
        <v>971</v>
      </c>
      <c r="G10" s="60"/>
      <c r="H10" s="51">
        <v>159973</v>
      </c>
      <c r="I10" s="310"/>
      <c r="J10" s="311"/>
      <c r="K10" s="312"/>
    </row>
    <row r="11" spans="1:14" ht="14.1" customHeight="1">
      <c r="A11" s="101" t="s">
        <v>140</v>
      </c>
      <c r="B11" s="51">
        <v>24</v>
      </c>
      <c r="C11" s="51">
        <v>6</v>
      </c>
      <c r="D11" s="51">
        <v>6</v>
      </c>
      <c r="E11" s="51">
        <v>19</v>
      </c>
      <c r="F11" s="51">
        <v>36</v>
      </c>
      <c r="G11" s="60"/>
      <c r="H11" s="51">
        <v>2954</v>
      </c>
      <c r="I11" s="310"/>
      <c r="J11" s="311"/>
      <c r="K11" s="37"/>
    </row>
    <row r="12" spans="1:14" ht="14.1" customHeight="1">
      <c r="A12" s="101" t="s">
        <v>139</v>
      </c>
      <c r="B12" s="51">
        <v>3878</v>
      </c>
      <c r="C12" s="51">
        <v>3304</v>
      </c>
      <c r="D12" s="51">
        <v>3779</v>
      </c>
      <c r="E12" s="51">
        <v>4850</v>
      </c>
      <c r="F12" s="51">
        <v>5982</v>
      </c>
      <c r="G12" s="60"/>
      <c r="H12" s="51">
        <v>1094117</v>
      </c>
      <c r="I12" s="310"/>
      <c r="J12" s="311"/>
      <c r="K12" s="312"/>
    </row>
    <row r="13" spans="1:14" ht="14.1" customHeight="1">
      <c r="A13" s="101" t="s">
        <v>138</v>
      </c>
      <c r="B13" s="51">
        <v>547</v>
      </c>
      <c r="C13" s="51">
        <v>439</v>
      </c>
      <c r="D13" s="51">
        <v>410</v>
      </c>
      <c r="E13" s="51">
        <v>492</v>
      </c>
      <c r="F13" s="51">
        <v>609</v>
      </c>
      <c r="G13" s="60"/>
      <c r="H13" s="51">
        <v>137228</v>
      </c>
      <c r="I13" s="310"/>
      <c r="J13" s="311"/>
      <c r="K13" s="37"/>
    </row>
    <row r="14" spans="1:14" ht="14.1" customHeight="1">
      <c r="A14" s="101" t="s">
        <v>137</v>
      </c>
      <c r="B14" s="51">
        <v>60</v>
      </c>
      <c r="C14" s="51">
        <v>134</v>
      </c>
      <c r="D14" s="51">
        <v>140</v>
      </c>
      <c r="E14" s="51">
        <v>158</v>
      </c>
      <c r="F14" s="51">
        <v>230</v>
      </c>
      <c r="G14" s="60"/>
      <c r="H14" s="51">
        <v>19990</v>
      </c>
      <c r="I14" s="310"/>
      <c r="J14" s="311"/>
      <c r="K14" s="37"/>
      <c r="N14" s="100"/>
    </row>
    <row r="15" spans="1:14" ht="14.1" customHeight="1">
      <c r="A15" s="101" t="s">
        <v>276</v>
      </c>
      <c r="B15" s="51">
        <v>9</v>
      </c>
      <c r="C15" s="51">
        <v>14</v>
      </c>
      <c r="D15" s="51">
        <v>4</v>
      </c>
      <c r="E15" s="51">
        <v>7</v>
      </c>
      <c r="F15" s="51">
        <v>8</v>
      </c>
      <c r="G15" s="60"/>
      <c r="H15" s="51">
        <v>2911</v>
      </c>
      <c r="I15" s="310"/>
      <c r="J15" s="311"/>
      <c r="K15" s="37"/>
    </row>
    <row r="16" spans="1:14" ht="14.1" customHeight="1">
      <c r="A16" s="25"/>
      <c r="B16" s="26"/>
      <c r="C16" s="26"/>
      <c r="D16" s="26"/>
      <c r="E16" s="26"/>
      <c r="F16" s="134"/>
      <c r="G16" s="134"/>
      <c r="H16" s="138"/>
      <c r="I16" s="37"/>
      <c r="J16" s="37"/>
      <c r="K16" s="37"/>
    </row>
    <row r="17" spans="1:11" ht="14.1" customHeight="1">
      <c r="A17" s="30" t="s">
        <v>132</v>
      </c>
      <c r="I17" s="37"/>
      <c r="J17" s="37"/>
      <c r="K17" s="37"/>
    </row>
    <row r="18" spans="1:11">
      <c r="A18" s="133"/>
    </row>
    <row r="19" spans="1:11" ht="9.9499999999999993" customHeight="1">
      <c r="A19" s="133"/>
    </row>
    <row r="20" spans="1:11">
      <c r="B20" s="100"/>
      <c r="C20" s="100"/>
      <c r="D20" s="100"/>
      <c r="E20" s="100"/>
      <c r="F20" s="100"/>
      <c r="G20" s="100"/>
      <c r="H20" s="100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A3" sqref="A3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7.140625" style="8" customWidth="1"/>
    <col min="8" max="8" width="10.85546875" style="8" customWidth="1"/>
    <col min="9" max="16384" width="11.42578125" style="8"/>
  </cols>
  <sheetData>
    <row r="1" spans="1:11" ht="14.1" customHeight="1">
      <c r="A1" s="66"/>
      <c r="B1" s="66"/>
      <c r="C1" s="66"/>
      <c r="D1" s="66"/>
      <c r="E1" s="66"/>
      <c r="F1" s="5"/>
      <c r="G1" s="5"/>
      <c r="H1" s="5"/>
    </row>
    <row r="2" spans="1:11" ht="14.1" customHeight="1">
      <c r="A2" s="5"/>
      <c r="B2" s="5"/>
      <c r="C2" s="5"/>
      <c r="D2" s="5"/>
      <c r="E2" s="5"/>
      <c r="F2" s="5"/>
      <c r="G2" s="5"/>
      <c r="H2" s="33"/>
      <c r="K2" s="198" t="s">
        <v>279</v>
      </c>
    </row>
    <row r="3" spans="1:11" ht="14.1" customHeight="1">
      <c r="A3" s="97" t="s">
        <v>343</v>
      </c>
      <c r="B3" s="97"/>
      <c r="C3" s="97"/>
      <c r="D3" s="97"/>
      <c r="E3" s="97"/>
      <c r="F3" s="3"/>
      <c r="G3" s="3"/>
    </row>
    <row r="4" spans="1:11" ht="14.1" customHeight="1">
      <c r="A4" s="97"/>
      <c r="B4" s="97"/>
      <c r="C4" s="97"/>
      <c r="D4" s="97"/>
      <c r="E4" s="97"/>
      <c r="F4" s="3"/>
      <c r="G4" s="3"/>
    </row>
    <row r="5" spans="1:11" ht="14.1" customHeight="1">
      <c r="A5" s="6"/>
      <c r="B5" s="131" t="s">
        <v>6</v>
      </c>
      <c r="C5" s="7"/>
      <c r="D5" s="7"/>
      <c r="E5" s="7"/>
      <c r="F5" s="6"/>
      <c r="G5" s="6"/>
      <c r="H5" s="131" t="s">
        <v>7</v>
      </c>
      <c r="K5" s="210"/>
    </row>
    <row r="6" spans="1:11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</row>
    <row r="7" spans="1:11" ht="14.1" customHeight="1">
      <c r="A7" s="44"/>
      <c r="B7" s="44"/>
      <c r="C7" s="44"/>
      <c r="D7" s="44"/>
      <c r="E7" s="14"/>
      <c r="F7" s="14"/>
      <c r="G7" s="14"/>
    </row>
    <row r="8" spans="1:11" ht="14.1" customHeight="1">
      <c r="A8" s="130" t="s">
        <v>232</v>
      </c>
      <c r="E8" s="51"/>
      <c r="F8" s="51"/>
      <c r="G8" s="13"/>
      <c r="H8" s="14"/>
      <c r="I8" s="164"/>
      <c r="J8" s="164"/>
    </row>
    <row r="9" spans="1:11" ht="14.1" customHeight="1">
      <c r="A9" s="101" t="s">
        <v>81</v>
      </c>
      <c r="B9" s="51">
        <v>15675</v>
      </c>
      <c r="C9" s="51">
        <v>15559</v>
      </c>
      <c r="D9" s="51">
        <v>16176</v>
      </c>
      <c r="E9" s="51">
        <v>16252</v>
      </c>
      <c r="F9" s="51">
        <f>SUM(F10:F16)</f>
        <v>14959</v>
      </c>
      <c r="G9" s="51"/>
      <c r="H9" s="51">
        <f t="shared" ref="H9" si="0">SUM(H10:H16)</f>
        <v>3203387</v>
      </c>
      <c r="I9" s="37"/>
      <c r="J9" s="311"/>
    </row>
    <row r="10" spans="1:11" ht="14.1" customHeight="1">
      <c r="A10" s="101" t="s">
        <v>141</v>
      </c>
      <c r="B10" s="51">
        <v>3449</v>
      </c>
      <c r="C10" s="51">
        <v>3494</v>
      </c>
      <c r="D10" s="51">
        <v>3640</v>
      </c>
      <c r="E10" s="51">
        <v>3481</v>
      </c>
      <c r="F10" s="51">
        <v>3162</v>
      </c>
      <c r="G10" s="13"/>
      <c r="H10" s="51">
        <v>516317</v>
      </c>
      <c r="I10" s="311"/>
      <c r="J10" s="311"/>
    </row>
    <row r="11" spans="1:11" ht="14.1" customHeight="1">
      <c r="A11" s="101" t="s">
        <v>140</v>
      </c>
      <c r="B11" s="51">
        <v>11</v>
      </c>
      <c r="C11" s="51">
        <v>25</v>
      </c>
      <c r="D11" s="51">
        <v>21</v>
      </c>
      <c r="E11" s="51">
        <v>29</v>
      </c>
      <c r="F11" s="51">
        <v>55</v>
      </c>
      <c r="G11" s="13"/>
      <c r="H11" s="51">
        <v>6267</v>
      </c>
      <c r="I11" s="311"/>
      <c r="J11" s="311"/>
    </row>
    <row r="12" spans="1:11" ht="14.1" customHeight="1">
      <c r="A12" s="101" t="s">
        <v>139</v>
      </c>
      <c r="B12" s="51">
        <v>10074</v>
      </c>
      <c r="C12" s="51">
        <v>10013</v>
      </c>
      <c r="D12" s="51">
        <v>10259</v>
      </c>
      <c r="E12" s="51">
        <v>10386</v>
      </c>
      <c r="F12" s="51">
        <v>9457</v>
      </c>
      <c r="G12" s="13"/>
      <c r="H12" s="51">
        <v>2274467</v>
      </c>
      <c r="I12" s="311"/>
      <c r="J12" s="311"/>
    </row>
    <row r="13" spans="1:11" ht="14.1" customHeight="1">
      <c r="A13" s="101" t="s">
        <v>138</v>
      </c>
      <c r="B13" s="51">
        <v>1135</v>
      </c>
      <c r="C13" s="51">
        <v>991</v>
      </c>
      <c r="D13" s="51">
        <v>1134</v>
      </c>
      <c r="E13" s="51">
        <v>1304</v>
      </c>
      <c r="F13" s="51">
        <v>1369</v>
      </c>
      <c r="G13" s="13"/>
      <c r="H13" s="51">
        <v>296901</v>
      </c>
      <c r="I13" s="311"/>
      <c r="J13" s="311"/>
    </row>
    <row r="14" spans="1:11" ht="14.1" customHeight="1">
      <c r="A14" s="101" t="s">
        <v>137</v>
      </c>
      <c r="B14" s="51">
        <v>266</v>
      </c>
      <c r="C14" s="51">
        <v>274</v>
      </c>
      <c r="D14" s="51">
        <v>427</v>
      </c>
      <c r="E14" s="51">
        <v>338</v>
      </c>
      <c r="F14" s="51">
        <v>382</v>
      </c>
      <c r="G14" s="13"/>
      <c r="H14" s="51">
        <v>33583</v>
      </c>
      <c r="I14" s="311"/>
      <c r="J14" s="311"/>
    </row>
    <row r="15" spans="1:11" ht="14.1" customHeight="1">
      <c r="A15" s="101" t="s">
        <v>144</v>
      </c>
      <c r="B15" s="51">
        <v>381</v>
      </c>
      <c r="C15" s="51">
        <v>339</v>
      </c>
      <c r="D15" s="51">
        <v>318</v>
      </c>
      <c r="E15" s="51">
        <v>380</v>
      </c>
      <c r="F15" s="51">
        <v>274</v>
      </c>
      <c r="G15" s="13"/>
      <c r="H15" s="51">
        <v>38504</v>
      </c>
      <c r="I15" s="311"/>
      <c r="J15" s="311"/>
    </row>
    <row r="16" spans="1:11" ht="14.1" customHeight="1">
      <c r="A16" s="101" t="s">
        <v>136</v>
      </c>
      <c r="B16" s="51">
        <v>359</v>
      </c>
      <c r="C16" s="51">
        <v>423</v>
      </c>
      <c r="D16" s="51">
        <v>377</v>
      </c>
      <c r="E16" s="51">
        <v>334</v>
      </c>
      <c r="F16" s="51">
        <v>260</v>
      </c>
      <c r="G16" s="13"/>
      <c r="H16" s="51">
        <v>37348</v>
      </c>
      <c r="I16" s="311"/>
      <c r="J16" s="311"/>
    </row>
    <row r="17" spans="1:10" ht="14.1" customHeight="1">
      <c r="A17" s="101"/>
      <c r="B17" s="51"/>
      <c r="C17" s="51"/>
      <c r="D17" s="51"/>
      <c r="E17" s="51"/>
      <c r="F17" s="51"/>
      <c r="G17" s="13"/>
      <c r="H17" s="14"/>
      <c r="I17" s="311"/>
      <c r="J17" s="311"/>
    </row>
    <row r="18" spans="1:10" ht="14.1" customHeight="1">
      <c r="A18" s="101"/>
      <c r="B18" s="51"/>
      <c r="C18" s="51"/>
      <c r="D18" s="51"/>
      <c r="E18" s="51"/>
      <c r="F18" s="51"/>
      <c r="G18" s="13"/>
      <c r="H18" s="14"/>
      <c r="I18" s="311"/>
      <c r="J18" s="311"/>
    </row>
    <row r="19" spans="1:10" ht="14.1" customHeight="1">
      <c r="A19" s="130" t="s">
        <v>233</v>
      </c>
      <c r="B19" s="51"/>
      <c r="C19" s="51"/>
      <c r="D19" s="51"/>
      <c r="E19" s="51"/>
      <c r="F19" s="51"/>
      <c r="G19" s="13"/>
      <c r="H19" s="14"/>
      <c r="I19" s="311"/>
      <c r="J19" s="311"/>
    </row>
    <row r="20" spans="1:10" ht="14.1" customHeight="1">
      <c r="A20" s="101" t="s">
        <v>81</v>
      </c>
      <c r="B20" s="51">
        <v>20421</v>
      </c>
      <c r="C20" s="51">
        <v>19650</v>
      </c>
      <c r="D20" s="51">
        <v>19590</v>
      </c>
      <c r="E20" s="51">
        <v>20546</v>
      </c>
      <c r="F20" s="51">
        <f>SUM(F21:F27)</f>
        <v>19363</v>
      </c>
      <c r="G20" s="13"/>
      <c r="H20" s="51">
        <f>SUM(H21:H27)</f>
        <v>3203387</v>
      </c>
      <c r="I20" s="311"/>
      <c r="J20" s="311"/>
    </row>
    <row r="21" spans="1:10" ht="14.1" customHeight="1">
      <c r="A21" s="101" t="s">
        <v>141</v>
      </c>
      <c r="B21" s="51">
        <v>4423</v>
      </c>
      <c r="C21" s="51">
        <v>4385</v>
      </c>
      <c r="D21" s="51">
        <v>4465</v>
      </c>
      <c r="E21" s="51">
        <v>4291</v>
      </c>
      <c r="F21" s="51">
        <v>3988</v>
      </c>
      <c r="G21" s="13"/>
      <c r="H21" s="51">
        <v>516317</v>
      </c>
      <c r="I21" s="311"/>
      <c r="J21" s="311"/>
    </row>
    <row r="22" spans="1:10" ht="14.1" customHeight="1">
      <c r="A22" s="101" t="s">
        <v>140</v>
      </c>
      <c r="B22" s="51">
        <v>12</v>
      </c>
      <c r="C22" s="51">
        <v>14</v>
      </c>
      <c r="D22" s="51">
        <v>20</v>
      </c>
      <c r="E22" s="51">
        <v>10</v>
      </c>
      <c r="F22" s="51">
        <v>16</v>
      </c>
      <c r="G22" s="13"/>
      <c r="H22" s="51">
        <v>6267</v>
      </c>
      <c r="I22" s="311"/>
      <c r="J22" s="311"/>
    </row>
    <row r="23" spans="1:10" ht="14.1" customHeight="1">
      <c r="A23" s="101" t="s">
        <v>139</v>
      </c>
      <c r="B23" s="51">
        <v>14027</v>
      </c>
      <c r="C23" s="51">
        <v>13408</v>
      </c>
      <c r="D23" s="51">
        <v>13008</v>
      </c>
      <c r="E23" s="51">
        <v>13956</v>
      </c>
      <c r="F23" s="51">
        <v>13173</v>
      </c>
      <c r="G23" s="13"/>
      <c r="H23" s="51">
        <v>2274467</v>
      </c>
      <c r="I23" s="311"/>
      <c r="J23" s="311"/>
    </row>
    <row r="24" spans="1:10" ht="14.1" customHeight="1">
      <c r="A24" s="101" t="s">
        <v>138</v>
      </c>
      <c r="B24" s="51">
        <v>1267</v>
      </c>
      <c r="C24" s="51">
        <v>1167</v>
      </c>
      <c r="D24" s="51">
        <v>1334</v>
      </c>
      <c r="E24" s="51">
        <v>1500</v>
      </c>
      <c r="F24" s="51">
        <v>1567</v>
      </c>
      <c r="G24" s="13"/>
      <c r="H24" s="51">
        <v>296901</v>
      </c>
      <c r="I24" s="311"/>
      <c r="J24" s="311"/>
    </row>
    <row r="25" spans="1:10" ht="14.1" customHeight="1">
      <c r="A25" s="101" t="s">
        <v>137</v>
      </c>
      <c r="B25" s="51">
        <v>133</v>
      </c>
      <c r="C25" s="51">
        <v>117</v>
      </c>
      <c r="D25" s="51">
        <v>149</v>
      </c>
      <c r="E25" s="51">
        <v>180</v>
      </c>
      <c r="F25" s="51">
        <v>149</v>
      </c>
      <c r="G25" s="13"/>
      <c r="H25" s="51">
        <v>33583</v>
      </c>
      <c r="I25" s="311"/>
      <c r="J25" s="311"/>
    </row>
    <row r="26" spans="1:10" ht="14.1" customHeight="1">
      <c r="A26" s="101" t="s">
        <v>144</v>
      </c>
      <c r="B26" s="71">
        <v>210</v>
      </c>
      <c r="C26" s="51">
        <v>187</v>
      </c>
      <c r="D26" s="51">
        <v>236</v>
      </c>
      <c r="E26" s="51">
        <v>234</v>
      </c>
      <c r="F26" s="51">
        <v>201</v>
      </c>
      <c r="G26" s="13"/>
      <c r="H26" s="51">
        <v>38504</v>
      </c>
      <c r="I26" s="311"/>
      <c r="J26" s="311"/>
    </row>
    <row r="27" spans="1:10" ht="14.1" customHeight="1">
      <c r="A27" s="101" t="s">
        <v>136</v>
      </c>
      <c r="B27" s="51">
        <v>349</v>
      </c>
      <c r="C27" s="51">
        <v>372</v>
      </c>
      <c r="D27" s="51">
        <v>378</v>
      </c>
      <c r="E27" s="51">
        <v>375</v>
      </c>
      <c r="F27" s="51">
        <v>269</v>
      </c>
      <c r="G27" s="13"/>
      <c r="H27" s="51">
        <v>37348</v>
      </c>
      <c r="I27" s="311"/>
      <c r="J27" s="311"/>
    </row>
    <row r="28" spans="1:10" ht="14.1" customHeight="1">
      <c r="A28" s="25"/>
      <c r="B28" s="26"/>
      <c r="C28" s="26"/>
      <c r="D28" s="26"/>
      <c r="E28" s="26"/>
      <c r="F28" s="26"/>
      <c r="G28" s="26"/>
      <c r="H28" s="28"/>
      <c r="I28" s="37"/>
      <c r="J28" s="37"/>
    </row>
    <row r="29" spans="1:10" ht="14.1" customHeight="1">
      <c r="A29" s="30" t="s">
        <v>132</v>
      </c>
      <c r="I29" s="37"/>
      <c r="J29" s="37"/>
    </row>
    <row r="30" spans="1:10" ht="14.1" customHeight="1"/>
    <row r="31" spans="1:10">
      <c r="F31"/>
      <c r="G31"/>
      <c r="H31"/>
    </row>
    <row r="32" spans="1:10">
      <c r="B32" s="100"/>
      <c r="C32" s="100"/>
      <c r="D32" s="100"/>
      <c r="E32" s="100"/>
      <c r="F32" s="100"/>
      <c r="G32" s="100"/>
      <c r="H32" s="100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A3" sqref="A3"/>
    </sheetView>
  </sheetViews>
  <sheetFormatPr baseColWidth="10" defaultRowHeight="12.75"/>
  <cols>
    <col min="1" max="1" width="28" style="8" customWidth="1"/>
    <col min="2" max="6" width="9" style="8" customWidth="1"/>
    <col min="7" max="8" width="9.42578125" style="8" customWidth="1"/>
    <col min="9" max="11" width="10.7109375" style="8" customWidth="1"/>
    <col min="12" max="16384" width="11.42578125" style="8"/>
  </cols>
  <sheetData>
    <row r="1" spans="1:12" ht="14.1" customHeight="1" thickBot="1">
      <c r="A1" s="1" t="s">
        <v>110</v>
      </c>
      <c r="B1" s="1"/>
      <c r="C1" s="1"/>
      <c r="D1" s="1"/>
      <c r="E1" s="1"/>
      <c r="F1" s="2"/>
      <c r="G1" s="2"/>
      <c r="H1" s="2"/>
    </row>
    <row r="2" spans="1:12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12" ht="14.1" customHeight="1">
      <c r="A3" s="97" t="s">
        <v>344</v>
      </c>
      <c r="B3" s="97"/>
      <c r="C3" s="97"/>
      <c r="D3" s="97"/>
      <c r="E3" s="97"/>
      <c r="F3" s="3"/>
      <c r="G3" s="3"/>
      <c r="K3" s="137"/>
    </row>
    <row r="4" spans="1:12" ht="14.1" customHeight="1">
      <c r="A4" s="12"/>
      <c r="B4" s="12"/>
      <c r="C4" s="12"/>
      <c r="D4" s="12"/>
      <c r="E4" s="12"/>
      <c r="F4" s="12"/>
      <c r="G4" s="12"/>
    </row>
    <row r="5" spans="1:12" ht="14.1" customHeight="1">
      <c r="A5" s="6"/>
      <c r="B5" s="131" t="s">
        <v>6</v>
      </c>
      <c r="C5" s="7"/>
      <c r="D5" s="7"/>
      <c r="E5" s="7"/>
      <c r="F5" s="6"/>
      <c r="G5" s="6"/>
      <c r="H5" s="131" t="s">
        <v>7</v>
      </c>
    </row>
    <row r="6" spans="1:12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L6" s="51"/>
    </row>
    <row r="7" spans="1:12" ht="14.1" customHeight="1">
      <c r="A7" s="44"/>
      <c r="B7" s="44"/>
      <c r="C7" s="44"/>
      <c r="D7" s="44"/>
      <c r="E7" s="14"/>
      <c r="F7" s="14"/>
      <c r="G7" s="14"/>
      <c r="I7" s="37"/>
      <c r="J7" s="164"/>
      <c r="L7" s="51"/>
    </row>
    <row r="8" spans="1:12" ht="14.1" customHeight="1">
      <c r="A8" s="130" t="s">
        <v>143</v>
      </c>
      <c r="B8" s="51">
        <v>5746</v>
      </c>
      <c r="C8" s="51">
        <v>6155</v>
      </c>
      <c r="D8" s="51">
        <v>8010</v>
      </c>
      <c r="E8" s="51">
        <v>4959</v>
      </c>
      <c r="F8" s="51">
        <f>SUM(F10:F17)</f>
        <v>6480</v>
      </c>
      <c r="G8" s="263"/>
      <c r="H8" s="51">
        <f>SUM(H10:H17)</f>
        <v>966836</v>
      </c>
      <c r="I8" s="37"/>
      <c r="J8" s="313"/>
      <c r="L8" s="51"/>
    </row>
    <row r="9" spans="1:12" ht="14.1" customHeight="1">
      <c r="A9" s="101" t="s">
        <v>165</v>
      </c>
      <c r="B9" s="51">
        <v>5314</v>
      </c>
      <c r="C9" s="51">
        <v>5758</v>
      </c>
      <c r="D9" s="51">
        <v>7649</v>
      </c>
      <c r="E9" s="51">
        <v>4688</v>
      </c>
      <c r="F9" s="51">
        <f>SUM(F10:F15)</f>
        <v>6236</v>
      </c>
      <c r="G9" s="263"/>
      <c r="H9" s="51">
        <f>SUM(H10:H15)</f>
        <v>914805</v>
      </c>
      <c r="I9" s="311"/>
      <c r="J9" s="313"/>
      <c r="L9" s="51"/>
    </row>
    <row r="10" spans="1:12" ht="14.1" customHeight="1">
      <c r="A10" s="101" t="s">
        <v>164</v>
      </c>
      <c r="B10" s="51">
        <v>1155</v>
      </c>
      <c r="C10" s="51">
        <v>1104</v>
      </c>
      <c r="D10" s="51">
        <v>1427</v>
      </c>
      <c r="E10" s="51">
        <v>932</v>
      </c>
      <c r="F10" s="51">
        <v>1147</v>
      </c>
      <c r="G10" s="263"/>
      <c r="H10" s="51">
        <v>121061</v>
      </c>
      <c r="I10" s="311"/>
      <c r="J10" s="313"/>
      <c r="L10" s="51"/>
    </row>
    <row r="11" spans="1:12" ht="14.1" customHeight="1">
      <c r="A11" s="101" t="s">
        <v>163</v>
      </c>
      <c r="B11" s="51">
        <v>17</v>
      </c>
      <c r="C11" s="51">
        <v>11</v>
      </c>
      <c r="D11" s="51">
        <v>6</v>
      </c>
      <c r="E11" s="51" t="s">
        <v>32</v>
      </c>
      <c r="F11" s="51">
        <v>11</v>
      </c>
      <c r="G11" s="263"/>
      <c r="H11" s="51">
        <v>2458</v>
      </c>
      <c r="I11" s="311"/>
      <c r="J11" s="313"/>
      <c r="L11" s="51"/>
    </row>
    <row r="12" spans="1:12" ht="14.1" customHeight="1">
      <c r="A12" s="101" t="s">
        <v>162</v>
      </c>
      <c r="B12" s="51">
        <v>3854</v>
      </c>
      <c r="C12" s="51">
        <v>4333</v>
      </c>
      <c r="D12" s="51">
        <v>5803</v>
      </c>
      <c r="E12" s="51">
        <v>3561</v>
      </c>
      <c r="F12" s="51">
        <v>4903</v>
      </c>
      <c r="G12" s="263"/>
      <c r="H12" s="51">
        <v>753067</v>
      </c>
      <c r="I12" s="311"/>
      <c r="J12" s="313"/>
      <c r="L12" s="51"/>
    </row>
    <row r="13" spans="1:12" ht="14.1" customHeight="1">
      <c r="A13" s="101" t="s">
        <v>161</v>
      </c>
      <c r="B13" s="51">
        <v>97</v>
      </c>
      <c r="C13" s="51">
        <v>86</v>
      </c>
      <c r="D13" s="51">
        <v>229</v>
      </c>
      <c r="E13" s="51">
        <v>95</v>
      </c>
      <c r="F13" s="51">
        <v>88</v>
      </c>
      <c r="G13" s="263"/>
      <c r="H13" s="51">
        <v>22737</v>
      </c>
      <c r="I13" s="311"/>
      <c r="J13" s="313"/>
      <c r="L13" s="51"/>
    </row>
    <row r="14" spans="1:12" ht="14.1" customHeight="1">
      <c r="A14" s="101" t="s">
        <v>160</v>
      </c>
      <c r="B14" s="51">
        <v>104</v>
      </c>
      <c r="C14" s="51">
        <v>107</v>
      </c>
      <c r="D14" s="51">
        <v>84</v>
      </c>
      <c r="E14" s="51">
        <v>68</v>
      </c>
      <c r="F14" s="51">
        <v>40</v>
      </c>
      <c r="G14" s="263"/>
      <c r="H14" s="51">
        <v>10486</v>
      </c>
      <c r="I14" s="311"/>
      <c r="J14" s="313"/>
      <c r="K14" s="8" t="s">
        <v>74</v>
      </c>
      <c r="L14" s="51"/>
    </row>
    <row r="15" spans="1:12" ht="14.1" customHeight="1">
      <c r="A15" s="101" t="s">
        <v>159</v>
      </c>
      <c r="B15" s="51">
        <v>87</v>
      </c>
      <c r="C15" s="51">
        <v>117</v>
      </c>
      <c r="D15" s="51">
        <v>100</v>
      </c>
      <c r="E15" s="51">
        <v>32</v>
      </c>
      <c r="F15" s="51">
        <v>47</v>
      </c>
      <c r="G15" s="263"/>
      <c r="H15" s="51">
        <v>4996</v>
      </c>
      <c r="I15" s="311"/>
      <c r="J15" s="313"/>
    </row>
    <row r="16" spans="1:12" ht="14.1" customHeight="1">
      <c r="A16" s="101" t="s">
        <v>144</v>
      </c>
      <c r="B16" s="51">
        <v>55</v>
      </c>
      <c r="C16" s="51">
        <v>73</v>
      </c>
      <c r="D16" s="51">
        <v>62</v>
      </c>
      <c r="E16" s="51">
        <v>38</v>
      </c>
      <c r="F16" s="51">
        <v>48</v>
      </c>
      <c r="G16" s="263"/>
      <c r="H16" s="51">
        <v>6341</v>
      </c>
      <c r="I16" s="311"/>
      <c r="J16" s="313"/>
    </row>
    <row r="17" spans="1:10" ht="14.1" customHeight="1">
      <c r="A17" s="101" t="s">
        <v>158</v>
      </c>
      <c r="B17" s="51">
        <v>377</v>
      </c>
      <c r="C17" s="51">
        <v>324</v>
      </c>
      <c r="D17" s="51">
        <v>299</v>
      </c>
      <c r="E17" s="51">
        <v>233</v>
      </c>
      <c r="F17" s="51">
        <v>196</v>
      </c>
      <c r="G17" s="263"/>
      <c r="H17" s="51">
        <v>45690</v>
      </c>
      <c r="I17" s="311"/>
      <c r="J17" s="313"/>
    </row>
    <row r="18" spans="1:10" ht="14.1" customHeight="1">
      <c r="A18" s="25"/>
      <c r="B18" s="25" t="s">
        <v>74</v>
      </c>
      <c r="C18" s="25"/>
      <c r="D18" s="25"/>
      <c r="E18" s="25"/>
      <c r="F18" s="26"/>
      <c r="G18" s="26"/>
      <c r="H18" s="28"/>
      <c r="I18" s="37"/>
      <c r="J18" s="313"/>
    </row>
    <row r="19" spans="1:10" ht="14.1" customHeight="1">
      <c r="A19" s="30" t="s">
        <v>132</v>
      </c>
      <c r="F19" s="263"/>
      <c r="G19" s="263"/>
      <c r="H19" s="263"/>
      <c r="I19" s="37"/>
      <c r="J19" s="313"/>
    </row>
    <row r="20" spans="1:10" ht="14.1" customHeight="1">
      <c r="F20" s="263"/>
      <c r="G20" s="263" t="s">
        <v>74</v>
      </c>
      <c r="H20" s="263"/>
      <c r="I20" s="37"/>
      <c r="J20" s="313"/>
    </row>
    <row r="21" spans="1:10" ht="14.1" customHeight="1">
      <c r="B21" s="100"/>
      <c r="C21" s="100"/>
      <c r="D21" s="100"/>
      <c r="E21" s="100"/>
      <c r="F21" s="100"/>
      <c r="G21" s="100"/>
      <c r="H21" s="100"/>
      <c r="I21" s="37"/>
      <c r="J21" s="313"/>
    </row>
    <row r="22" spans="1:10" ht="14.1" customHeight="1">
      <c r="B22" s="100"/>
      <c r="C22" s="100"/>
      <c r="D22" s="100"/>
      <c r="E22" s="100"/>
      <c r="F22" s="100"/>
      <c r="G22" s="100"/>
      <c r="H22" s="100"/>
      <c r="I22" s="37"/>
      <c r="J22" s="313"/>
    </row>
    <row r="23" spans="1:10" ht="14.1" customHeight="1">
      <c r="F23" s="263" t="s">
        <v>74</v>
      </c>
      <c r="G23" s="263"/>
      <c r="H23" s="263"/>
      <c r="I23" s="37"/>
      <c r="J23" s="313"/>
    </row>
    <row r="24" spans="1:10" ht="14.1" customHeight="1">
      <c r="F24" s="263"/>
      <c r="G24" s="263"/>
      <c r="H24" s="263"/>
      <c r="I24" s="37"/>
      <c r="J24" s="313"/>
    </row>
    <row r="25" spans="1:10" ht="14.1" customHeight="1">
      <c r="F25" s="263"/>
      <c r="G25" s="263"/>
      <c r="H25" s="263"/>
      <c r="I25" s="37"/>
      <c r="J25" s="313"/>
    </row>
    <row r="26" spans="1:10" ht="14.1" customHeight="1">
      <c r="A26" s="97" t="s">
        <v>356</v>
      </c>
      <c r="B26" s="97"/>
      <c r="C26" s="97"/>
      <c r="D26" s="97"/>
      <c r="E26" s="97"/>
      <c r="F26" s="264"/>
      <c r="G26" s="264"/>
      <c r="H26" s="263"/>
      <c r="I26" s="37"/>
      <c r="J26" s="313"/>
    </row>
    <row r="27" spans="1:10" ht="14.1" customHeight="1">
      <c r="A27" s="12"/>
      <c r="B27" s="12"/>
      <c r="C27" s="12"/>
      <c r="D27" s="12"/>
      <c r="E27" s="12"/>
      <c r="F27" s="12"/>
      <c r="G27" s="12"/>
      <c r="H27" s="263"/>
      <c r="I27" s="37"/>
      <c r="J27" s="313"/>
    </row>
    <row r="28" spans="1:10" ht="14.1" customHeight="1">
      <c r="A28" s="6"/>
      <c r="B28" s="131" t="s">
        <v>6</v>
      </c>
      <c r="C28" s="7"/>
      <c r="D28" s="7"/>
      <c r="E28" s="7"/>
      <c r="F28" s="6"/>
      <c r="G28" s="6"/>
      <c r="H28" s="131" t="s">
        <v>7</v>
      </c>
      <c r="I28" s="37"/>
      <c r="J28" s="313"/>
    </row>
    <row r="29" spans="1:10" ht="14.1" customHeight="1">
      <c r="A29" s="9"/>
      <c r="B29" s="10">
        <v>2011</v>
      </c>
      <c r="C29" s="10">
        <v>2012</v>
      </c>
      <c r="D29" s="10">
        <v>2013</v>
      </c>
      <c r="E29" s="10">
        <v>2014</v>
      </c>
      <c r="F29" s="10">
        <v>2015</v>
      </c>
      <c r="G29" s="56"/>
      <c r="H29" s="10">
        <v>2015</v>
      </c>
      <c r="I29" s="37"/>
      <c r="J29" s="313"/>
    </row>
    <row r="30" spans="1:10" ht="14.1" customHeight="1">
      <c r="A30" s="44"/>
      <c r="B30" s="44"/>
      <c r="C30" s="44"/>
      <c r="D30" s="44"/>
      <c r="E30" s="14"/>
      <c r="F30" s="14"/>
      <c r="G30" s="14"/>
      <c r="H30" s="263"/>
      <c r="I30" s="37"/>
      <c r="J30" s="313"/>
    </row>
    <row r="31" spans="1:10" ht="14.1" customHeight="1">
      <c r="A31" s="101" t="s">
        <v>236</v>
      </c>
      <c r="B31" s="51">
        <v>5358</v>
      </c>
      <c r="C31" s="51">
        <v>5047</v>
      </c>
      <c r="D31" s="51">
        <v>4681</v>
      </c>
      <c r="E31" s="51">
        <v>4938</v>
      </c>
      <c r="F31" s="129">
        <f>SUM(F32:F42)</f>
        <v>4737</v>
      </c>
      <c r="G31" s="129"/>
      <c r="H31" s="129">
        <f t="shared" ref="H31" si="0">SUM(H32:H42)</f>
        <v>713014</v>
      </c>
      <c r="I31" s="312"/>
      <c r="J31" s="313"/>
    </row>
    <row r="32" spans="1:10" ht="14.1" customHeight="1">
      <c r="A32" s="23" t="s">
        <v>157</v>
      </c>
      <c r="B32" s="51">
        <v>105</v>
      </c>
      <c r="C32" s="51">
        <v>113</v>
      </c>
      <c r="D32" s="51">
        <v>114</v>
      </c>
      <c r="E32" s="51">
        <v>108</v>
      </c>
      <c r="F32" s="51">
        <v>98</v>
      </c>
      <c r="G32" s="263"/>
      <c r="H32" s="14">
        <v>25646</v>
      </c>
      <c r="I32" s="310"/>
      <c r="J32" s="313"/>
    </row>
    <row r="33" spans="1:10" ht="14.1" customHeight="1">
      <c r="A33" s="101" t="s">
        <v>156</v>
      </c>
      <c r="B33" s="51">
        <v>66</v>
      </c>
      <c r="C33" s="51">
        <v>65</v>
      </c>
      <c r="D33" s="51">
        <v>52</v>
      </c>
      <c r="E33" s="51">
        <v>54</v>
      </c>
      <c r="F33" s="51">
        <v>73</v>
      </c>
      <c r="G33" s="263"/>
      <c r="H33" s="14">
        <v>15576</v>
      </c>
      <c r="I33" s="310"/>
      <c r="J33" s="313"/>
    </row>
    <row r="34" spans="1:10" ht="14.1" customHeight="1">
      <c r="A34" s="23" t="s">
        <v>155</v>
      </c>
      <c r="B34" s="51">
        <v>356</v>
      </c>
      <c r="C34" s="51">
        <v>316</v>
      </c>
      <c r="D34" s="51">
        <v>342</v>
      </c>
      <c r="E34" s="51">
        <v>395</v>
      </c>
      <c r="F34" s="51">
        <v>340</v>
      </c>
      <c r="G34" s="263"/>
      <c r="H34" s="14">
        <v>59635</v>
      </c>
      <c r="I34" s="310"/>
      <c r="J34" s="313"/>
    </row>
    <row r="35" spans="1:10" ht="14.1" customHeight="1">
      <c r="A35" s="101" t="s">
        <v>154</v>
      </c>
      <c r="B35" s="51">
        <v>34</v>
      </c>
      <c r="C35" s="51">
        <v>82</v>
      </c>
      <c r="D35" s="51">
        <v>136</v>
      </c>
      <c r="E35" s="51">
        <v>175</v>
      </c>
      <c r="F35" s="51">
        <v>171</v>
      </c>
      <c r="G35" s="263"/>
      <c r="H35" s="14">
        <v>31528</v>
      </c>
      <c r="I35" s="310"/>
      <c r="J35" s="313"/>
    </row>
    <row r="36" spans="1:10" ht="14.1" customHeight="1">
      <c r="A36" s="101" t="s">
        <v>153</v>
      </c>
      <c r="B36" s="51">
        <v>4072</v>
      </c>
      <c r="C36" s="51">
        <v>3724</v>
      </c>
      <c r="D36" s="51">
        <v>3414</v>
      </c>
      <c r="E36" s="51">
        <v>3338</v>
      </c>
      <c r="F36" s="51">
        <v>3313</v>
      </c>
      <c r="G36" s="263"/>
      <c r="H36" s="14">
        <v>466372</v>
      </c>
      <c r="I36" s="310"/>
      <c r="J36" s="313"/>
    </row>
    <row r="37" spans="1:10" ht="14.1" customHeight="1">
      <c r="A37" s="101" t="s">
        <v>152</v>
      </c>
      <c r="B37" s="51">
        <v>177</v>
      </c>
      <c r="C37" s="51">
        <v>119</v>
      </c>
      <c r="D37" s="51">
        <v>121</v>
      </c>
      <c r="E37" s="51">
        <v>167</v>
      </c>
      <c r="F37" s="51">
        <v>105</v>
      </c>
      <c r="G37" s="263"/>
      <c r="H37" s="14">
        <v>25841</v>
      </c>
      <c r="I37" s="310"/>
      <c r="J37" s="313"/>
    </row>
    <row r="38" spans="1:10" ht="14.1" customHeight="1">
      <c r="A38" s="101" t="s">
        <v>150</v>
      </c>
      <c r="B38" s="51">
        <v>264</v>
      </c>
      <c r="C38" s="51">
        <v>308</v>
      </c>
      <c r="D38" s="51">
        <v>225</v>
      </c>
      <c r="E38" s="51">
        <v>286</v>
      </c>
      <c r="F38" s="51">
        <v>305</v>
      </c>
      <c r="G38" s="263"/>
      <c r="H38" s="14">
        <v>29610</v>
      </c>
      <c r="I38" s="310"/>
      <c r="J38" s="313"/>
    </row>
    <row r="39" spans="1:10" ht="14.1" customHeight="1">
      <c r="A39" s="101" t="s">
        <v>151</v>
      </c>
      <c r="B39" s="51">
        <v>3</v>
      </c>
      <c r="C39" s="51">
        <v>2</v>
      </c>
      <c r="D39" s="51">
        <v>6</v>
      </c>
      <c r="E39" s="51">
        <v>8</v>
      </c>
      <c r="F39" s="51">
        <v>5</v>
      </c>
      <c r="G39" s="263"/>
      <c r="H39" s="14">
        <v>7373</v>
      </c>
      <c r="I39" s="310"/>
      <c r="J39" s="313"/>
    </row>
    <row r="40" spans="1:10" ht="14.1" customHeight="1">
      <c r="A40" s="101" t="s">
        <v>148</v>
      </c>
      <c r="B40" s="51">
        <v>80</v>
      </c>
      <c r="C40" s="51">
        <v>103</v>
      </c>
      <c r="D40" s="51">
        <v>70</v>
      </c>
      <c r="E40" s="51">
        <v>78</v>
      </c>
      <c r="F40" s="51">
        <v>60</v>
      </c>
      <c r="G40" s="263"/>
      <c r="H40" s="14">
        <v>8413</v>
      </c>
      <c r="I40" s="310"/>
      <c r="J40" s="313"/>
    </row>
    <row r="41" spans="1:10" ht="14.1" customHeight="1">
      <c r="A41" s="101" t="s">
        <v>149</v>
      </c>
      <c r="B41" s="51">
        <v>2</v>
      </c>
      <c r="C41" s="51" t="s">
        <v>32</v>
      </c>
      <c r="D41" s="51" t="s">
        <v>32</v>
      </c>
      <c r="E41" s="51">
        <v>4</v>
      </c>
      <c r="F41" s="51">
        <v>2</v>
      </c>
      <c r="G41" s="263"/>
      <c r="H41" s="14">
        <v>475</v>
      </c>
      <c r="I41" s="310"/>
      <c r="J41" s="313"/>
    </row>
    <row r="42" spans="1:10" ht="14.1" customHeight="1">
      <c r="A42" s="101" t="s">
        <v>147</v>
      </c>
      <c r="B42" s="51">
        <v>199</v>
      </c>
      <c r="C42" s="51">
        <v>215</v>
      </c>
      <c r="D42" s="51">
        <v>201</v>
      </c>
      <c r="E42" s="51">
        <v>325</v>
      </c>
      <c r="F42" s="51">
        <v>265</v>
      </c>
      <c r="G42" s="263"/>
      <c r="H42" s="14">
        <v>42545</v>
      </c>
      <c r="I42" s="310"/>
      <c r="J42" s="313"/>
    </row>
    <row r="43" spans="1:10" ht="14.1" customHeight="1">
      <c r="A43" s="101" t="s">
        <v>146</v>
      </c>
      <c r="B43" s="51" t="s">
        <v>32</v>
      </c>
      <c r="C43" s="51" t="s">
        <v>32</v>
      </c>
      <c r="D43" s="51" t="s">
        <v>32</v>
      </c>
      <c r="E43" s="51" t="s">
        <v>32</v>
      </c>
      <c r="F43" s="129" t="s">
        <v>32</v>
      </c>
      <c r="G43" s="263"/>
      <c r="H43" s="153">
        <v>20</v>
      </c>
      <c r="I43" s="310"/>
      <c r="J43" s="313"/>
    </row>
    <row r="44" spans="1:10" ht="14.1" customHeight="1">
      <c r="A44" s="101" t="s">
        <v>145</v>
      </c>
      <c r="B44" s="51">
        <v>5</v>
      </c>
      <c r="C44" s="51">
        <v>7</v>
      </c>
      <c r="D44" s="51">
        <v>8</v>
      </c>
      <c r="E44" s="51">
        <v>6</v>
      </c>
      <c r="F44" s="129">
        <v>8</v>
      </c>
      <c r="G44" s="263"/>
      <c r="H44" s="129">
        <v>284</v>
      </c>
      <c r="I44" s="310"/>
      <c r="J44" s="313"/>
    </row>
    <row r="45" spans="1:10" ht="14.1" customHeight="1">
      <c r="A45" s="25"/>
      <c r="B45" s="25" t="s">
        <v>74</v>
      </c>
      <c r="C45" s="25"/>
      <c r="D45" s="25"/>
      <c r="E45" s="25"/>
      <c r="F45" s="26"/>
      <c r="G45" s="26"/>
      <c r="H45" s="28"/>
      <c r="I45" s="37"/>
      <c r="J45" s="311"/>
    </row>
    <row r="46" spans="1:10" ht="14.1" customHeight="1">
      <c r="A46" s="30" t="s">
        <v>132</v>
      </c>
      <c r="I46" s="37"/>
      <c r="J46" s="37"/>
    </row>
    <row r="47" spans="1:10" ht="14.1" customHeight="1">
      <c r="A47" s="95"/>
      <c r="I47" s="37"/>
      <c r="J47" s="37"/>
    </row>
    <row r="48" spans="1:10" ht="9.9499999999999993" customHeight="1">
      <c r="A48" s="95"/>
    </row>
    <row r="49" spans="2:8">
      <c r="B49" s="100"/>
      <c r="C49" s="100"/>
      <c r="D49" s="100"/>
      <c r="E49" s="100"/>
      <c r="F49" s="100"/>
      <c r="G49" s="100"/>
      <c r="H49" s="100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9 H9 H31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>
      <selection activeCell="A3" sqref="A3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7.140625" style="8" customWidth="1"/>
    <col min="8" max="8" width="10.85546875" style="8" customWidth="1"/>
    <col min="9" max="10" width="11.42578125" style="8"/>
    <col min="12" max="16384" width="11.42578125" style="8"/>
  </cols>
  <sheetData>
    <row r="1" spans="1:15" ht="14.1" customHeight="1" thickBot="1">
      <c r="A1" s="1" t="s">
        <v>110</v>
      </c>
      <c r="B1" s="1"/>
      <c r="C1" s="1"/>
      <c r="D1" s="1"/>
      <c r="E1" s="1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15" ht="14.1" customHeight="1">
      <c r="A3" s="97" t="s">
        <v>345</v>
      </c>
      <c r="B3" s="97"/>
      <c r="C3" s="97"/>
      <c r="D3" s="97"/>
      <c r="E3" s="97"/>
      <c r="F3" s="3"/>
      <c r="G3" s="3"/>
    </row>
    <row r="4" spans="1:15" ht="14.1" customHeight="1">
      <c r="A4" s="97"/>
      <c r="B4" s="97"/>
      <c r="C4" s="97"/>
      <c r="D4" s="97"/>
      <c r="E4" s="97"/>
      <c r="F4" s="3"/>
      <c r="G4" s="3"/>
    </row>
    <row r="5" spans="1:15" ht="14.1" customHeight="1">
      <c r="A5" s="6"/>
      <c r="B5" s="131" t="s">
        <v>6</v>
      </c>
      <c r="C5" s="7"/>
      <c r="D5" s="7"/>
      <c r="E5" s="7"/>
      <c r="F5" s="6"/>
      <c r="G5" s="6"/>
      <c r="H5" s="131" t="s">
        <v>7</v>
      </c>
      <c r="K5" s="250"/>
    </row>
    <row r="6" spans="1:15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I6" s="37"/>
      <c r="J6" s="37"/>
      <c r="K6" s="160"/>
    </row>
    <row r="7" spans="1:15" ht="14.1" customHeight="1">
      <c r="A7" s="44"/>
      <c r="B7" s="44"/>
      <c r="C7" s="44"/>
      <c r="D7" s="44"/>
      <c r="E7" s="14"/>
      <c r="F7" s="14"/>
      <c r="G7" s="14"/>
      <c r="I7" s="164"/>
      <c r="J7" s="37"/>
    </row>
    <row r="8" spans="1:15" ht="14.1" customHeight="1">
      <c r="A8" s="140" t="s">
        <v>143</v>
      </c>
      <c r="E8" s="51"/>
      <c r="F8" s="51"/>
      <c r="G8" s="13"/>
      <c r="H8" s="14"/>
      <c r="I8" s="164"/>
      <c r="J8" s="37"/>
    </row>
    <row r="9" spans="1:15" ht="6" customHeight="1">
      <c r="A9" s="49"/>
      <c r="E9" s="51"/>
      <c r="F9" s="51"/>
      <c r="G9" s="13"/>
      <c r="H9" s="14"/>
      <c r="I9" s="164"/>
      <c r="J9" s="37"/>
    </row>
    <row r="10" spans="1:15" ht="14.1" customHeight="1">
      <c r="A10" s="49" t="s">
        <v>172</v>
      </c>
      <c r="B10" s="14">
        <v>651</v>
      </c>
      <c r="C10" s="14">
        <v>638</v>
      </c>
      <c r="D10" s="14">
        <v>655</v>
      </c>
      <c r="E10" s="51">
        <v>650</v>
      </c>
      <c r="F10" s="51">
        <v>707</v>
      </c>
      <c r="G10" s="60"/>
      <c r="H10" s="129">
        <v>97756</v>
      </c>
      <c r="I10" s="314"/>
      <c r="J10" s="312"/>
      <c r="K10" s="193"/>
      <c r="L10" s="100"/>
      <c r="M10" s="100"/>
      <c r="N10" s="100"/>
      <c r="O10" s="100"/>
    </row>
    <row r="11" spans="1:15" ht="14.1" customHeight="1">
      <c r="A11" s="49" t="s">
        <v>171</v>
      </c>
      <c r="B11" s="14">
        <v>19</v>
      </c>
      <c r="C11" s="14">
        <v>10</v>
      </c>
      <c r="D11" s="14">
        <v>13</v>
      </c>
      <c r="E11" s="51">
        <v>9</v>
      </c>
      <c r="F11" s="51">
        <v>16</v>
      </c>
      <c r="G11" s="60"/>
      <c r="H11" s="129">
        <v>1559</v>
      </c>
      <c r="I11" s="314"/>
      <c r="J11" s="37"/>
      <c r="N11" s="100"/>
    </row>
    <row r="12" spans="1:15" ht="6" customHeight="1">
      <c r="A12" s="49"/>
      <c r="B12" s="51"/>
      <c r="C12" s="51"/>
      <c r="D12" s="51"/>
      <c r="E12" s="51"/>
      <c r="F12" s="51"/>
      <c r="G12" s="60"/>
      <c r="H12" s="129"/>
      <c r="I12" s="314"/>
      <c r="J12" s="37"/>
    </row>
    <row r="13" spans="1:15" ht="14.1" customHeight="1">
      <c r="A13" s="49" t="s">
        <v>170</v>
      </c>
      <c r="B13" s="14">
        <v>919</v>
      </c>
      <c r="C13" s="14">
        <v>904</v>
      </c>
      <c r="D13" s="14">
        <v>931</v>
      </c>
      <c r="E13" s="51">
        <v>953</v>
      </c>
      <c r="F13" s="51">
        <v>977</v>
      </c>
      <c r="G13" s="60"/>
      <c r="H13" s="129">
        <v>136144</v>
      </c>
      <c r="I13" s="314"/>
      <c r="J13" s="37"/>
    </row>
    <row r="14" spans="1:15" ht="14.1" customHeight="1">
      <c r="A14" s="49" t="s">
        <v>169</v>
      </c>
      <c r="B14" s="14">
        <v>22</v>
      </c>
      <c r="C14" s="14">
        <v>13</v>
      </c>
      <c r="D14" s="14">
        <v>16</v>
      </c>
      <c r="E14" s="51">
        <v>11</v>
      </c>
      <c r="F14" s="51">
        <v>20</v>
      </c>
      <c r="G14" s="60"/>
      <c r="H14" s="129">
        <v>1689</v>
      </c>
      <c r="I14" s="314"/>
      <c r="J14" s="37"/>
    </row>
    <row r="15" spans="1:15" ht="14.1" customHeight="1">
      <c r="A15" s="49" t="s">
        <v>168</v>
      </c>
      <c r="B15" s="14">
        <v>897</v>
      </c>
      <c r="C15" s="14">
        <v>891</v>
      </c>
      <c r="D15" s="14">
        <v>915</v>
      </c>
      <c r="E15" s="51">
        <v>942</v>
      </c>
      <c r="F15" s="51">
        <v>957</v>
      </c>
      <c r="G15" s="60"/>
      <c r="H15" s="129">
        <v>134455</v>
      </c>
      <c r="I15" s="314"/>
      <c r="J15" s="37"/>
    </row>
    <row r="16" spans="1:15" ht="14.1" customHeight="1">
      <c r="A16" s="49"/>
      <c r="B16" s="53"/>
      <c r="C16" s="53"/>
      <c r="D16" s="53"/>
      <c r="E16" s="51"/>
      <c r="F16" s="51"/>
      <c r="G16" s="60"/>
      <c r="H16" s="129"/>
      <c r="I16" s="314"/>
      <c r="J16" s="37"/>
    </row>
    <row r="17" spans="1:16" ht="14.1" customHeight="1">
      <c r="A17" s="140" t="s">
        <v>174</v>
      </c>
      <c r="B17" s="53"/>
      <c r="C17" s="53"/>
      <c r="D17" s="53"/>
      <c r="E17" s="51"/>
      <c r="F17" s="51"/>
      <c r="G17" s="60"/>
      <c r="H17" s="129"/>
      <c r="I17" s="314"/>
      <c r="J17" s="37"/>
    </row>
    <row r="18" spans="1:16" ht="6" customHeight="1">
      <c r="A18" s="49"/>
      <c r="B18" s="53"/>
      <c r="C18" s="53"/>
      <c r="D18" s="53"/>
      <c r="E18" s="51"/>
      <c r="F18" s="51"/>
      <c r="G18" s="60"/>
      <c r="H18" s="129"/>
      <c r="I18" s="314"/>
      <c r="J18" s="37"/>
    </row>
    <row r="19" spans="1:16" ht="14.1" customHeight="1">
      <c r="A19" s="49" t="s">
        <v>172</v>
      </c>
      <c r="B19" s="14">
        <v>234</v>
      </c>
      <c r="C19" s="14">
        <v>231</v>
      </c>
      <c r="D19" s="14">
        <v>287</v>
      </c>
      <c r="E19" s="51">
        <v>238</v>
      </c>
      <c r="F19" s="51">
        <v>240</v>
      </c>
      <c r="G19" s="60"/>
      <c r="H19" s="129">
        <v>34558</v>
      </c>
      <c r="I19" s="314"/>
      <c r="J19" s="37"/>
      <c r="K19" s="147"/>
      <c r="N19" s="100"/>
      <c r="O19" s="100"/>
      <c r="P19" s="8" t="s">
        <v>74</v>
      </c>
    </row>
    <row r="20" spans="1:16" ht="14.1" customHeight="1">
      <c r="A20" s="49" t="s">
        <v>171</v>
      </c>
      <c r="B20" s="14">
        <v>13</v>
      </c>
      <c r="C20" s="14">
        <v>5</v>
      </c>
      <c r="D20" s="14">
        <v>12</v>
      </c>
      <c r="E20" s="51">
        <v>8</v>
      </c>
      <c r="F20" s="51">
        <v>10</v>
      </c>
      <c r="G20" s="60"/>
      <c r="H20" s="129">
        <v>1131</v>
      </c>
      <c r="I20" s="314"/>
      <c r="J20" s="37"/>
      <c r="L20" s="100"/>
      <c r="M20" s="100"/>
      <c r="N20" s="100"/>
    </row>
    <row r="21" spans="1:16" ht="6" customHeight="1">
      <c r="A21" s="49"/>
      <c r="B21" s="51"/>
      <c r="C21" s="51"/>
      <c r="D21" s="51"/>
      <c r="E21" s="51"/>
      <c r="F21" s="51"/>
      <c r="G21" s="60"/>
      <c r="H21" s="129"/>
      <c r="I21" s="314"/>
      <c r="J21" s="37"/>
    </row>
    <row r="22" spans="1:16" ht="14.1" customHeight="1">
      <c r="A22" s="49" t="s">
        <v>170</v>
      </c>
      <c r="B22" s="14">
        <v>381</v>
      </c>
      <c r="C22" s="14">
        <v>383</v>
      </c>
      <c r="D22" s="14">
        <v>459</v>
      </c>
      <c r="E22" s="51">
        <v>387</v>
      </c>
      <c r="F22" s="51">
        <v>385</v>
      </c>
      <c r="G22" s="60"/>
      <c r="H22" s="129">
        <v>54028</v>
      </c>
      <c r="I22" s="314"/>
      <c r="J22" s="37"/>
    </row>
    <row r="23" spans="1:16" ht="14.1" customHeight="1">
      <c r="A23" s="49" t="s">
        <v>169</v>
      </c>
      <c r="B23" s="14">
        <v>16</v>
      </c>
      <c r="C23" s="14">
        <v>8</v>
      </c>
      <c r="D23" s="14">
        <v>14</v>
      </c>
      <c r="E23" s="51">
        <v>8</v>
      </c>
      <c r="F23" s="51">
        <v>14</v>
      </c>
      <c r="G23" s="60"/>
      <c r="H23" s="129">
        <v>1248</v>
      </c>
      <c r="I23" s="314"/>
      <c r="J23" s="37"/>
      <c r="M23" s="96"/>
    </row>
    <row r="24" spans="1:16" ht="14.1" customHeight="1">
      <c r="A24" s="49" t="s">
        <v>168</v>
      </c>
      <c r="B24" s="14">
        <v>365</v>
      </c>
      <c r="C24" s="14">
        <v>375</v>
      </c>
      <c r="D24" s="14">
        <v>445</v>
      </c>
      <c r="E24" s="51">
        <v>379</v>
      </c>
      <c r="F24" s="51">
        <v>371</v>
      </c>
      <c r="G24" s="60"/>
      <c r="H24" s="129">
        <v>52780</v>
      </c>
      <c r="I24" s="314"/>
      <c r="J24" s="37"/>
      <c r="L24" s="96"/>
    </row>
    <row r="25" spans="1:16" ht="14.1" customHeight="1">
      <c r="A25" s="49"/>
      <c r="B25" s="51"/>
      <c r="C25" s="51"/>
      <c r="D25" s="51"/>
      <c r="E25" s="51"/>
      <c r="F25" s="51"/>
      <c r="G25" s="60"/>
      <c r="H25" s="129"/>
      <c r="I25" s="314"/>
      <c r="J25" s="37"/>
      <c r="L25" s="96"/>
    </row>
    <row r="26" spans="1:16" ht="14.1" customHeight="1">
      <c r="A26" s="140" t="s">
        <v>173</v>
      </c>
      <c r="B26" s="53"/>
      <c r="C26" s="53"/>
      <c r="D26" s="53"/>
      <c r="E26" s="51"/>
      <c r="F26" s="51"/>
      <c r="G26" s="60"/>
      <c r="H26" s="129"/>
      <c r="I26" s="314"/>
      <c r="J26" s="37"/>
      <c r="L26" s="136"/>
    </row>
    <row r="27" spans="1:16" ht="6" customHeight="1">
      <c r="A27" s="49"/>
      <c r="B27" s="53"/>
      <c r="C27" s="53"/>
      <c r="D27" s="53"/>
      <c r="E27" s="51"/>
      <c r="F27" s="51"/>
      <c r="G27" s="60"/>
      <c r="H27" s="129"/>
      <c r="I27" s="314"/>
      <c r="J27" s="37"/>
    </row>
    <row r="28" spans="1:16" ht="14.1" customHeight="1">
      <c r="A28" s="49" t="s">
        <v>172</v>
      </c>
      <c r="B28" s="14">
        <v>417</v>
      </c>
      <c r="C28" s="14">
        <v>407</v>
      </c>
      <c r="D28" s="14">
        <v>368</v>
      </c>
      <c r="E28" s="51">
        <v>412</v>
      </c>
      <c r="F28" s="51">
        <v>467</v>
      </c>
      <c r="G28" s="60"/>
      <c r="H28" s="129">
        <v>63198</v>
      </c>
      <c r="I28" s="314"/>
      <c r="J28" s="312"/>
      <c r="N28" s="100"/>
      <c r="O28" s="100"/>
    </row>
    <row r="29" spans="1:16" ht="14.1" customHeight="1">
      <c r="A29" s="49" t="s">
        <v>171</v>
      </c>
      <c r="B29" s="14">
        <v>6</v>
      </c>
      <c r="C29" s="14">
        <v>5</v>
      </c>
      <c r="D29" s="14">
        <v>1</v>
      </c>
      <c r="E29" s="14">
        <v>1</v>
      </c>
      <c r="F29" s="51">
        <v>6</v>
      </c>
      <c r="G29" s="60"/>
      <c r="H29" s="129">
        <v>428</v>
      </c>
      <c r="I29" s="314"/>
      <c r="J29" s="37"/>
      <c r="L29" s="100"/>
      <c r="N29" s="100"/>
    </row>
    <row r="30" spans="1:16" ht="6" customHeight="1">
      <c r="A30" s="49"/>
      <c r="B30" s="51"/>
      <c r="C30" s="51"/>
      <c r="D30" s="51"/>
      <c r="E30" s="51"/>
      <c r="F30" s="51"/>
      <c r="G30" s="60"/>
      <c r="H30" s="129"/>
      <c r="I30" s="314"/>
      <c r="J30" s="37"/>
    </row>
    <row r="31" spans="1:16" ht="14.1" customHeight="1">
      <c r="A31" s="49" t="s">
        <v>170</v>
      </c>
      <c r="B31" s="14">
        <v>538</v>
      </c>
      <c r="C31" s="14">
        <v>521</v>
      </c>
      <c r="D31" s="14">
        <v>472</v>
      </c>
      <c r="E31" s="51">
        <v>566</v>
      </c>
      <c r="F31" s="51">
        <v>592</v>
      </c>
      <c r="G31" s="60"/>
      <c r="H31" s="129">
        <v>82116</v>
      </c>
      <c r="I31" s="314"/>
      <c r="J31" s="37"/>
    </row>
    <row r="32" spans="1:16" ht="14.1" customHeight="1">
      <c r="A32" s="49" t="s">
        <v>169</v>
      </c>
      <c r="B32" s="14">
        <v>6</v>
      </c>
      <c r="C32" s="14">
        <v>5</v>
      </c>
      <c r="D32" s="14">
        <v>2</v>
      </c>
      <c r="E32" s="51">
        <v>3</v>
      </c>
      <c r="F32" s="51">
        <v>6</v>
      </c>
      <c r="G32" s="60"/>
      <c r="H32" s="129">
        <v>441</v>
      </c>
      <c r="I32" s="314"/>
      <c r="J32" s="37"/>
    </row>
    <row r="33" spans="1:10" ht="14.1" customHeight="1">
      <c r="A33" s="49" t="s">
        <v>168</v>
      </c>
      <c r="B33" s="14">
        <v>532</v>
      </c>
      <c r="C33" s="14">
        <v>516</v>
      </c>
      <c r="D33" s="14">
        <v>470</v>
      </c>
      <c r="E33" s="51">
        <v>563</v>
      </c>
      <c r="F33" s="51">
        <v>586</v>
      </c>
      <c r="G33" s="60"/>
      <c r="H33" s="129">
        <v>81675</v>
      </c>
      <c r="I33" s="314"/>
      <c r="J33" s="37"/>
    </row>
    <row r="34" spans="1:10" ht="14.1" customHeight="1">
      <c r="A34" s="25"/>
      <c r="B34" s="26"/>
      <c r="C34" s="26"/>
      <c r="D34" s="26"/>
      <c r="E34" s="26"/>
      <c r="F34" s="26"/>
      <c r="G34" s="26"/>
      <c r="H34" s="28"/>
      <c r="I34" s="37"/>
      <c r="J34" s="37"/>
    </row>
    <row r="35" spans="1:10" ht="14.1" customHeight="1">
      <c r="A35" s="30" t="s">
        <v>167</v>
      </c>
      <c r="I35" s="37"/>
      <c r="J35" s="37"/>
    </row>
    <row r="36" spans="1:10" ht="13.5" customHeight="1">
      <c r="A36" s="95" t="s">
        <v>230</v>
      </c>
      <c r="I36" s="37"/>
      <c r="J36" s="37"/>
    </row>
    <row r="37" spans="1:10">
      <c r="I37" s="37"/>
      <c r="J37" s="37"/>
    </row>
    <row r="38" spans="1:10">
      <c r="I38" s="37"/>
      <c r="J38" s="37"/>
    </row>
    <row r="39" spans="1:10">
      <c r="B39" s="100"/>
      <c r="C39" s="100"/>
      <c r="D39" s="100"/>
      <c r="E39" s="100"/>
      <c r="F39" s="100"/>
      <c r="G39" s="100"/>
      <c r="H39" s="100"/>
      <c r="I39" s="37"/>
      <c r="J39" s="37"/>
    </row>
    <row r="40" spans="1:10">
      <c r="B40" s="100"/>
      <c r="C40" s="100"/>
      <c r="D40" s="100"/>
      <c r="E40" s="100"/>
      <c r="F40" s="100"/>
      <c r="G40" s="100"/>
      <c r="H40" s="100"/>
      <c r="I40" s="37"/>
      <c r="J40" s="37"/>
    </row>
    <row r="41" spans="1:10">
      <c r="A41" s="136"/>
      <c r="B41" s="100"/>
      <c r="C41" s="100"/>
      <c r="D41" s="100"/>
      <c r="E41" s="100"/>
      <c r="F41" s="100"/>
      <c r="G41" s="100"/>
      <c r="H41" s="100"/>
    </row>
    <row r="42" spans="1:10">
      <c r="A42" s="139"/>
    </row>
    <row r="43" spans="1:10">
      <c r="A43" s="136"/>
    </row>
    <row r="45" spans="1:10">
      <c r="D45" s="8" t="s">
        <v>74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A3" sqref="A3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7.140625" style="8" customWidth="1"/>
    <col min="8" max="8" width="10.85546875" style="8" customWidth="1"/>
    <col min="9" max="16384" width="11.42578125" style="8"/>
  </cols>
  <sheetData>
    <row r="1" spans="1:11" ht="14.1" customHeight="1" thickBot="1">
      <c r="A1" s="1" t="s">
        <v>110</v>
      </c>
      <c r="B1" s="1"/>
      <c r="C1" s="1"/>
      <c r="D1" s="1"/>
      <c r="E1" s="1"/>
      <c r="F1" s="2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11" ht="14.1" customHeight="1">
      <c r="A3" s="97" t="s">
        <v>346</v>
      </c>
      <c r="B3" s="97"/>
      <c r="C3" s="97"/>
      <c r="D3" s="97"/>
      <c r="E3" s="97"/>
      <c r="F3" s="3"/>
      <c r="G3" s="3"/>
    </row>
    <row r="4" spans="1:11" ht="14.1" customHeight="1">
      <c r="A4" s="97"/>
      <c r="B4" s="97"/>
      <c r="C4" s="97"/>
      <c r="D4" s="97"/>
      <c r="E4" s="97"/>
      <c r="F4" s="3"/>
      <c r="G4" s="3"/>
    </row>
    <row r="5" spans="1:11" ht="14.1" customHeight="1">
      <c r="A5" s="6"/>
      <c r="B5" s="131" t="s">
        <v>6</v>
      </c>
      <c r="C5" s="7"/>
      <c r="D5" s="7"/>
      <c r="E5" s="7"/>
      <c r="F5" s="6"/>
      <c r="G5" s="6"/>
      <c r="H5" s="131" t="s">
        <v>7</v>
      </c>
    </row>
    <row r="6" spans="1:11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</row>
    <row r="7" spans="1:11" ht="8.1" customHeight="1">
      <c r="A7" s="44"/>
      <c r="B7" s="44"/>
      <c r="C7" s="44"/>
      <c r="D7" s="44"/>
      <c r="E7" s="14"/>
      <c r="F7" s="14"/>
      <c r="G7" s="14"/>
    </row>
    <row r="8" spans="1:11" ht="14.1" customHeight="1">
      <c r="A8" s="46" t="s">
        <v>186</v>
      </c>
      <c r="B8" s="44"/>
      <c r="C8" s="44"/>
      <c r="D8" s="44"/>
      <c r="E8" s="14"/>
      <c r="F8" s="14"/>
      <c r="G8" s="14"/>
    </row>
    <row r="9" spans="1:11" ht="14.1" customHeight="1">
      <c r="A9" s="101" t="s">
        <v>185</v>
      </c>
      <c r="E9" s="51"/>
      <c r="F9" s="51"/>
      <c r="G9" s="13"/>
      <c r="H9" s="14"/>
    </row>
    <row r="10" spans="1:11" ht="14.1" customHeight="1">
      <c r="A10" s="23" t="s">
        <v>179</v>
      </c>
      <c r="B10" s="144">
        <v>27</v>
      </c>
      <c r="C10" s="144">
        <v>22</v>
      </c>
      <c r="D10" s="51">
        <v>40</v>
      </c>
      <c r="E10" s="51">
        <v>22</v>
      </c>
      <c r="F10" s="51" t="s">
        <v>369</v>
      </c>
      <c r="G10" s="13"/>
      <c r="H10" s="14">
        <v>2398</v>
      </c>
      <c r="I10" s="116"/>
    </row>
    <row r="11" spans="1:11" ht="14.1" customHeight="1">
      <c r="A11" s="23" t="s">
        <v>178</v>
      </c>
      <c r="B11" s="51">
        <v>1</v>
      </c>
      <c r="C11" s="51" t="s">
        <v>32</v>
      </c>
      <c r="D11" s="51">
        <v>2</v>
      </c>
      <c r="E11" s="51">
        <v>2</v>
      </c>
      <c r="F11" s="51">
        <v>1</v>
      </c>
      <c r="G11" s="13"/>
      <c r="H11" s="14">
        <v>75</v>
      </c>
      <c r="I11" s="116"/>
    </row>
    <row r="12" spans="1:11" ht="14.1" customHeight="1">
      <c r="A12" s="23" t="s">
        <v>177</v>
      </c>
      <c r="B12" s="51">
        <v>39</v>
      </c>
      <c r="C12" s="51">
        <v>35</v>
      </c>
      <c r="D12" s="51">
        <v>80</v>
      </c>
      <c r="E12" s="51">
        <v>40</v>
      </c>
      <c r="F12" s="51">
        <v>31</v>
      </c>
      <c r="G12" s="13"/>
      <c r="H12" s="14">
        <v>3917</v>
      </c>
      <c r="I12" s="116"/>
    </row>
    <row r="13" spans="1:11" ht="14.1" customHeight="1">
      <c r="A13" s="23" t="s">
        <v>176</v>
      </c>
      <c r="B13" s="51">
        <v>1</v>
      </c>
      <c r="C13" s="51">
        <v>2</v>
      </c>
      <c r="D13" s="51">
        <v>6</v>
      </c>
      <c r="E13" s="266" t="s">
        <v>28</v>
      </c>
      <c r="F13" s="266" t="s">
        <v>28</v>
      </c>
      <c r="G13" s="13"/>
      <c r="H13" s="266" t="s">
        <v>28</v>
      </c>
      <c r="I13" s="116"/>
    </row>
    <row r="14" spans="1:11" ht="6.75" customHeight="1">
      <c r="A14" s="101"/>
      <c r="B14" s="51"/>
      <c r="C14" s="51"/>
      <c r="D14" s="51"/>
      <c r="E14" s="51"/>
      <c r="F14" s="51"/>
      <c r="G14" s="13"/>
      <c r="H14" s="14"/>
      <c r="I14" s="116"/>
    </row>
    <row r="15" spans="1:11" ht="14.1" customHeight="1">
      <c r="A15" s="101" t="s">
        <v>184</v>
      </c>
      <c r="B15" s="51"/>
      <c r="C15" s="51"/>
      <c r="D15" s="51"/>
      <c r="E15" s="51"/>
      <c r="F15" s="51"/>
      <c r="G15" s="13"/>
      <c r="H15" s="14"/>
      <c r="I15" s="116"/>
    </row>
    <row r="16" spans="1:11" ht="14.1" customHeight="1">
      <c r="A16" s="23" t="s">
        <v>179</v>
      </c>
      <c r="B16" s="51">
        <v>12</v>
      </c>
      <c r="C16" s="51">
        <v>12</v>
      </c>
      <c r="D16" s="51">
        <v>15</v>
      </c>
      <c r="E16" s="51">
        <v>11</v>
      </c>
      <c r="F16" s="51">
        <v>14</v>
      </c>
      <c r="G16" s="13"/>
      <c r="H16" s="14">
        <v>8431</v>
      </c>
      <c r="I16" s="116"/>
    </row>
    <row r="17" spans="1:9" ht="14.1" customHeight="1">
      <c r="A17" s="23" t="s">
        <v>178</v>
      </c>
      <c r="B17" s="51" t="s">
        <v>32</v>
      </c>
      <c r="C17" s="51">
        <v>2</v>
      </c>
      <c r="D17" s="51" t="s">
        <v>32</v>
      </c>
      <c r="E17" s="51" t="s">
        <v>32</v>
      </c>
      <c r="F17" s="266">
        <v>0</v>
      </c>
      <c r="G17" s="13"/>
      <c r="H17" s="14">
        <v>202</v>
      </c>
      <c r="I17" s="116"/>
    </row>
    <row r="18" spans="1:9" ht="14.1" customHeight="1">
      <c r="A18" s="23" t="s">
        <v>177</v>
      </c>
      <c r="B18" s="51">
        <v>19</v>
      </c>
      <c r="C18" s="51">
        <v>18</v>
      </c>
      <c r="D18" s="51">
        <v>27</v>
      </c>
      <c r="E18" s="51">
        <v>17</v>
      </c>
      <c r="F18" s="51">
        <v>19</v>
      </c>
      <c r="G18" s="13"/>
      <c r="H18" s="14">
        <v>13580</v>
      </c>
      <c r="I18" s="116"/>
    </row>
    <row r="19" spans="1:9" ht="14.1" customHeight="1">
      <c r="A19" s="23" t="s">
        <v>176</v>
      </c>
      <c r="B19" s="51">
        <v>1</v>
      </c>
      <c r="C19" s="51" t="s">
        <v>32</v>
      </c>
      <c r="D19" s="51" t="s">
        <v>32</v>
      </c>
      <c r="E19" s="51" t="s">
        <v>28</v>
      </c>
      <c r="F19" s="266" t="s">
        <v>28</v>
      </c>
      <c r="G19" s="13"/>
      <c r="H19" s="266" t="s">
        <v>28</v>
      </c>
      <c r="I19" s="116"/>
    </row>
    <row r="20" spans="1:9" ht="6.75" customHeight="1">
      <c r="A20" s="101"/>
      <c r="B20" s="142"/>
      <c r="C20" s="142"/>
      <c r="D20" s="51"/>
      <c r="E20" s="51"/>
      <c r="F20" s="51"/>
      <c r="G20" s="13"/>
      <c r="H20" s="14"/>
      <c r="I20" s="116"/>
    </row>
    <row r="21" spans="1:9" ht="14.1" customHeight="1">
      <c r="A21" s="101" t="s">
        <v>183</v>
      </c>
      <c r="B21" s="51"/>
      <c r="C21" s="51"/>
      <c r="D21" s="51"/>
      <c r="E21" s="51"/>
      <c r="F21" s="51"/>
      <c r="G21" s="13"/>
      <c r="H21" s="14"/>
      <c r="I21" s="116"/>
    </row>
    <row r="22" spans="1:9" ht="14.1" customHeight="1">
      <c r="A22" s="23" t="s">
        <v>179</v>
      </c>
      <c r="B22" s="51">
        <v>182</v>
      </c>
      <c r="C22" s="51">
        <v>185</v>
      </c>
      <c r="D22" s="51">
        <v>208</v>
      </c>
      <c r="E22" s="51">
        <v>192</v>
      </c>
      <c r="F22" s="51">
        <v>195</v>
      </c>
      <c r="G22" s="13"/>
      <c r="H22" s="14">
        <v>20709</v>
      </c>
      <c r="I22" s="116"/>
    </row>
    <row r="23" spans="1:9" ht="14.1" customHeight="1">
      <c r="A23" s="23" t="s">
        <v>178</v>
      </c>
      <c r="B23" s="51">
        <v>13</v>
      </c>
      <c r="C23" s="51">
        <v>6</v>
      </c>
      <c r="D23" s="51">
        <v>10</v>
      </c>
      <c r="E23" s="51">
        <v>5</v>
      </c>
      <c r="F23" s="51">
        <v>13</v>
      </c>
      <c r="G23" s="13"/>
      <c r="H23" s="14">
        <v>862</v>
      </c>
      <c r="I23" s="116"/>
    </row>
    <row r="24" spans="1:9" ht="14.1" customHeight="1">
      <c r="A24" s="23" t="s">
        <v>177</v>
      </c>
      <c r="B24" s="51">
        <v>294</v>
      </c>
      <c r="C24" s="51">
        <v>304</v>
      </c>
      <c r="D24" s="51">
        <v>308</v>
      </c>
      <c r="E24" s="51">
        <v>303</v>
      </c>
      <c r="F24" s="51">
        <v>295</v>
      </c>
      <c r="G24" s="13"/>
      <c r="H24" s="14">
        <v>31022</v>
      </c>
      <c r="I24" s="116"/>
    </row>
    <row r="25" spans="1:9" ht="14.1" customHeight="1">
      <c r="A25" s="23" t="s">
        <v>176</v>
      </c>
      <c r="B25" s="51">
        <v>24</v>
      </c>
      <c r="C25" s="51">
        <v>29</v>
      </c>
      <c r="D25" s="51">
        <v>19</v>
      </c>
      <c r="E25" s="51" t="s">
        <v>28</v>
      </c>
      <c r="F25" s="266" t="s">
        <v>28</v>
      </c>
      <c r="G25" s="13"/>
      <c r="H25" s="266" t="s">
        <v>28</v>
      </c>
      <c r="I25" s="116"/>
    </row>
    <row r="26" spans="1:9" ht="6.75" customHeight="1">
      <c r="A26" s="101"/>
      <c r="B26" s="51"/>
      <c r="C26" s="51"/>
      <c r="D26" s="51"/>
      <c r="E26" s="51"/>
      <c r="F26" s="51"/>
      <c r="G26" s="13"/>
      <c r="H26" s="14"/>
      <c r="I26" s="116"/>
    </row>
    <row r="27" spans="1:9" ht="14.1" customHeight="1">
      <c r="A27" s="101" t="s">
        <v>182</v>
      </c>
      <c r="B27" s="51"/>
      <c r="C27" s="51"/>
      <c r="D27" s="51"/>
      <c r="E27" s="51"/>
      <c r="F27" s="51"/>
      <c r="G27" s="13"/>
      <c r="H27" s="14"/>
      <c r="I27" s="116"/>
    </row>
    <row r="28" spans="1:9" ht="14.1" customHeight="1">
      <c r="A28" s="23" t="s">
        <v>179</v>
      </c>
      <c r="B28" s="142">
        <v>12</v>
      </c>
      <c r="C28" s="142">
        <v>9</v>
      </c>
      <c r="D28" s="51">
        <v>19</v>
      </c>
      <c r="E28" s="51">
        <v>10</v>
      </c>
      <c r="F28" s="51">
        <v>12</v>
      </c>
      <c r="G28" s="13"/>
      <c r="H28" s="14">
        <v>1014</v>
      </c>
      <c r="I28" s="116"/>
    </row>
    <row r="29" spans="1:9" ht="14.1" customHeight="1">
      <c r="A29" s="23" t="s">
        <v>178</v>
      </c>
      <c r="B29" s="142">
        <v>2</v>
      </c>
      <c r="C29" s="142" t="s">
        <v>32</v>
      </c>
      <c r="D29" s="51">
        <v>1</v>
      </c>
      <c r="E29" s="299" t="s">
        <v>32</v>
      </c>
      <c r="F29" s="299" t="s">
        <v>32</v>
      </c>
      <c r="G29" s="13"/>
      <c r="H29" s="14">
        <v>43</v>
      </c>
      <c r="I29" s="116"/>
    </row>
    <row r="30" spans="1:9" ht="14.1" customHeight="1">
      <c r="A30" s="23" t="s">
        <v>177</v>
      </c>
      <c r="B30" s="142">
        <v>12</v>
      </c>
      <c r="C30" s="142">
        <v>12</v>
      </c>
      <c r="D30" s="51">
        <v>23</v>
      </c>
      <c r="E30" s="51">
        <v>16</v>
      </c>
      <c r="F30" s="51">
        <v>19</v>
      </c>
      <c r="G30" s="13"/>
      <c r="H30" s="14">
        <v>1511</v>
      </c>
      <c r="I30" s="116"/>
    </row>
    <row r="31" spans="1:9" ht="14.1" customHeight="1">
      <c r="A31" s="23" t="s">
        <v>176</v>
      </c>
      <c r="B31" s="51">
        <v>1</v>
      </c>
      <c r="C31" s="51">
        <v>1</v>
      </c>
      <c r="D31" s="51">
        <v>4</v>
      </c>
      <c r="E31" s="51" t="s">
        <v>28</v>
      </c>
      <c r="F31" s="266" t="s">
        <v>28</v>
      </c>
      <c r="G31" s="13"/>
      <c r="H31" s="266" t="s">
        <v>28</v>
      </c>
      <c r="I31" s="116"/>
    </row>
    <row r="32" spans="1:9" ht="6.75" customHeight="1">
      <c r="A32" s="143"/>
      <c r="B32" s="51"/>
      <c r="C32" s="51"/>
      <c r="D32" s="51"/>
      <c r="E32" s="51"/>
      <c r="F32" s="51"/>
      <c r="G32" s="13"/>
      <c r="H32" s="14"/>
      <c r="I32" s="116"/>
    </row>
    <row r="33" spans="1:9" ht="14.1" customHeight="1">
      <c r="A33" s="143" t="s">
        <v>181</v>
      </c>
      <c r="B33" s="51"/>
      <c r="C33" s="51"/>
      <c r="D33" s="71"/>
      <c r="E33" s="71"/>
      <c r="F33" s="71"/>
      <c r="G33" s="71"/>
      <c r="H33" s="71"/>
      <c r="I33" s="116"/>
    </row>
    <row r="34" spans="1:9" ht="14.1" customHeight="1">
      <c r="A34" s="23" t="s">
        <v>179</v>
      </c>
      <c r="B34" s="51" t="s">
        <v>32</v>
      </c>
      <c r="C34" s="51">
        <v>2</v>
      </c>
      <c r="D34" s="51">
        <v>3</v>
      </c>
      <c r="E34" s="51" t="s">
        <v>32</v>
      </c>
      <c r="F34" s="142">
        <v>4</v>
      </c>
      <c r="G34" s="13"/>
      <c r="H34" s="14">
        <v>127</v>
      </c>
      <c r="I34" s="116"/>
    </row>
    <row r="35" spans="1:9" ht="14.1" customHeight="1">
      <c r="A35" s="23" t="s">
        <v>178</v>
      </c>
      <c r="B35" s="51" t="s">
        <v>32</v>
      </c>
      <c r="C35" s="51" t="s">
        <v>32</v>
      </c>
      <c r="D35" s="51">
        <v>1</v>
      </c>
      <c r="E35" s="51" t="s">
        <v>32</v>
      </c>
      <c r="F35" s="266" t="s">
        <v>32</v>
      </c>
      <c r="G35" s="13"/>
      <c r="H35" s="14">
        <v>8</v>
      </c>
      <c r="I35" s="116"/>
    </row>
    <row r="36" spans="1:9" ht="14.1" customHeight="1">
      <c r="A36" s="23" t="s">
        <v>177</v>
      </c>
      <c r="B36" s="51" t="s">
        <v>32</v>
      </c>
      <c r="C36" s="51">
        <v>2</v>
      </c>
      <c r="D36" s="51">
        <v>3</v>
      </c>
      <c r="E36" s="51" t="s">
        <v>32</v>
      </c>
      <c r="F36" s="142">
        <v>4</v>
      </c>
      <c r="G36" s="13"/>
      <c r="H36" s="14">
        <v>154</v>
      </c>
      <c r="I36" s="116"/>
    </row>
    <row r="37" spans="1:9" ht="14.1" customHeight="1">
      <c r="A37" s="23" t="s">
        <v>176</v>
      </c>
      <c r="B37" s="51" t="s">
        <v>32</v>
      </c>
      <c r="C37" s="51">
        <v>1</v>
      </c>
      <c r="D37" s="51" t="s">
        <v>32</v>
      </c>
      <c r="E37" s="142" t="s">
        <v>28</v>
      </c>
      <c r="F37" s="266" t="s">
        <v>28</v>
      </c>
      <c r="G37" s="13"/>
      <c r="H37" s="266" t="s">
        <v>28</v>
      </c>
      <c r="I37" s="116"/>
    </row>
    <row r="38" spans="1:9" ht="6.75" customHeight="1">
      <c r="A38" s="143"/>
      <c r="B38" s="51"/>
      <c r="C38" s="51"/>
      <c r="D38" s="51"/>
      <c r="E38" s="51"/>
      <c r="F38" s="51"/>
      <c r="G38" s="13"/>
      <c r="H38" s="14"/>
      <c r="I38" s="116"/>
    </row>
    <row r="39" spans="1:9" ht="14.1" customHeight="1">
      <c r="A39" s="143" t="s">
        <v>180</v>
      </c>
      <c r="B39" s="51"/>
      <c r="C39" s="51"/>
      <c r="D39" s="51"/>
      <c r="E39" s="51"/>
      <c r="F39" s="51"/>
      <c r="G39" s="13"/>
      <c r="H39" s="14"/>
      <c r="I39" s="116"/>
    </row>
    <row r="40" spans="1:9" ht="14.1" customHeight="1">
      <c r="A40" s="23" t="s">
        <v>179</v>
      </c>
      <c r="B40" s="51">
        <v>1</v>
      </c>
      <c r="C40" s="51">
        <v>1</v>
      </c>
      <c r="D40" s="51">
        <v>1</v>
      </c>
      <c r="E40" s="51">
        <v>2</v>
      </c>
      <c r="F40" s="51" t="s">
        <v>32</v>
      </c>
      <c r="G40" s="13"/>
      <c r="H40" s="14">
        <v>237</v>
      </c>
      <c r="I40" s="116"/>
    </row>
    <row r="41" spans="1:9" ht="14.1" customHeight="1">
      <c r="A41" s="23" t="s">
        <v>178</v>
      </c>
      <c r="B41" s="51" t="s">
        <v>32</v>
      </c>
      <c r="C41" s="51" t="s">
        <v>32</v>
      </c>
      <c r="D41" s="51" t="s">
        <v>32</v>
      </c>
      <c r="E41" s="142" t="s">
        <v>32</v>
      </c>
      <c r="F41" s="51" t="s">
        <v>32</v>
      </c>
      <c r="G41" s="13"/>
      <c r="H41" s="14">
        <v>5</v>
      </c>
      <c r="I41" s="288"/>
    </row>
    <row r="42" spans="1:9" ht="14.1" customHeight="1">
      <c r="A42" s="23" t="s">
        <v>177</v>
      </c>
      <c r="B42" s="51">
        <v>1</v>
      </c>
      <c r="C42" s="51">
        <v>4</v>
      </c>
      <c r="D42" s="51">
        <v>1</v>
      </c>
      <c r="E42" s="51">
        <v>3</v>
      </c>
      <c r="F42" s="51" t="s">
        <v>32</v>
      </c>
      <c r="G42" s="13"/>
      <c r="H42" s="14">
        <v>338</v>
      </c>
      <c r="I42" s="288"/>
    </row>
    <row r="43" spans="1:9" ht="14.1" customHeight="1">
      <c r="A43" s="23" t="s">
        <v>176</v>
      </c>
      <c r="B43" s="51" t="s">
        <v>32</v>
      </c>
      <c r="C43" s="51" t="s">
        <v>32</v>
      </c>
      <c r="D43" s="51" t="s">
        <v>32</v>
      </c>
      <c r="E43" s="142" t="s">
        <v>28</v>
      </c>
      <c r="F43" s="266" t="s">
        <v>28</v>
      </c>
      <c r="G43" s="13"/>
      <c r="H43" s="266" t="s">
        <v>28</v>
      </c>
      <c r="I43" s="288"/>
    </row>
    <row r="44" spans="1:9" ht="6.75" customHeight="1">
      <c r="A44" s="3"/>
      <c r="B44" s="51"/>
      <c r="C44" s="51"/>
      <c r="D44" s="51"/>
      <c r="E44" s="51"/>
      <c r="F44" s="51"/>
      <c r="G44" s="13"/>
      <c r="H44" s="14"/>
      <c r="I44" s="288"/>
    </row>
    <row r="45" spans="1:9" ht="14.1" customHeight="1">
      <c r="A45" s="141" t="s">
        <v>368</v>
      </c>
      <c r="B45" s="51"/>
      <c r="C45" s="51"/>
      <c r="D45" s="51"/>
      <c r="E45" s="51"/>
      <c r="F45" s="51"/>
      <c r="G45" s="13"/>
      <c r="H45" s="14"/>
      <c r="I45" s="288"/>
    </row>
    <row r="46" spans="1:9" ht="14.1" customHeight="1">
      <c r="A46" s="23" t="s">
        <v>179</v>
      </c>
      <c r="B46" s="51">
        <v>417</v>
      </c>
      <c r="C46" s="51">
        <v>407</v>
      </c>
      <c r="D46" s="51">
        <v>369</v>
      </c>
      <c r="E46" s="51">
        <v>412</v>
      </c>
      <c r="F46" s="142">
        <v>467</v>
      </c>
      <c r="G46" s="13"/>
      <c r="H46" s="14">
        <v>63198</v>
      </c>
      <c r="I46" s="116"/>
    </row>
    <row r="47" spans="1:9" ht="14.1" customHeight="1">
      <c r="A47" s="23" t="s">
        <v>178</v>
      </c>
      <c r="B47" s="51">
        <v>6</v>
      </c>
      <c r="C47" s="51">
        <v>5</v>
      </c>
      <c r="D47" s="51">
        <v>2</v>
      </c>
      <c r="E47" s="51">
        <v>3</v>
      </c>
      <c r="F47" s="142">
        <v>6</v>
      </c>
      <c r="G47" s="13"/>
      <c r="H47" s="14">
        <v>441</v>
      </c>
      <c r="I47" s="288"/>
    </row>
    <row r="48" spans="1:9" ht="14.1" customHeight="1">
      <c r="A48" s="23" t="s">
        <v>177</v>
      </c>
      <c r="B48" s="51">
        <v>532</v>
      </c>
      <c r="C48" s="51">
        <v>516</v>
      </c>
      <c r="D48" s="51">
        <v>473</v>
      </c>
      <c r="E48" s="51">
        <v>563</v>
      </c>
      <c r="F48" s="142">
        <v>586</v>
      </c>
      <c r="G48" s="13"/>
      <c r="H48" s="14">
        <v>81675</v>
      </c>
      <c r="I48" s="288"/>
    </row>
    <row r="49" spans="1:9" ht="14.1" customHeight="1">
      <c r="A49" s="23" t="s">
        <v>176</v>
      </c>
      <c r="B49" s="51">
        <v>48</v>
      </c>
      <c r="C49" s="51">
        <v>38</v>
      </c>
      <c r="D49" s="51">
        <v>40</v>
      </c>
      <c r="E49" s="51" t="s">
        <v>28</v>
      </c>
      <c r="F49" s="266" t="s">
        <v>28</v>
      </c>
      <c r="G49" s="13"/>
      <c r="H49" s="266" t="s">
        <v>28</v>
      </c>
      <c r="I49" s="288"/>
    </row>
    <row r="50" spans="1:9" ht="8.1" customHeight="1">
      <c r="A50" s="23"/>
      <c r="B50" s="26"/>
      <c r="C50" s="26"/>
      <c r="D50" s="26"/>
      <c r="E50" s="26"/>
      <c r="F50" s="26"/>
      <c r="G50" s="26"/>
      <c r="H50" s="28"/>
    </row>
    <row r="51" spans="1:9" ht="14.1" customHeight="1">
      <c r="A51" s="30" t="s">
        <v>175</v>
      </c>
    </row>
    <row r="52" spans="1:9">
      <c r="A52" s="95" t="s">
        <v>166</v>
      </c>
    </row>
    <row r="53" spans="1:9">
      <c r="A53" s="133" t="s">
        <v>370</v>
      </c>
    </row>
    <row r="54" spans="1:9" ht="9.9499999999999993" customHeight="1">
      <c r="A54" s="133"/>
    </row>
    <row r="61" spans="1:9">
      <c r="D61" s="8" t="s">
        <v>74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A3" sqref="A3"/>
    </sheetView>
  </sheetViews>
  <sheetFormatPr baseColWidth="10" defaultRowHeight="12.75"/>
  <cols>
    <col min="1" max="1" width="34.85546875" style="8" customWidth="1"/>
    <col min="2" max="2" width="7.7109375" style="8" customWidth="1"/>
    <col min="3" max="6" width="8.7109375" style="8" customWidth="1"/>
    <col min="7" max="7" width="3.7109375" style="8" customWidth="1"/>
    <col min="8" max="8" width="10.85546875" style="8" customWidth="1"/>
    <col min="9" max="9" width="2.7109375" style="8" customWidth="1"/>
    <col min="10" max="16384" width="11.42578125" style="8"/>
  </cols>
  <sheetData>
    <row r="1" spans="1:15" ht="14.1" customHeight="1" thickBot="1">
      <c r="A1" s="1" t="s">
        <v>110</v>
      </c>
      <c r="B1" s="1"/>
      <c r="C1" s="1"/>
      <c r="D1" s="2"/>
      <c r="E1" s="2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L2" s="198" t="s">
        <v>279</v>
      </c>
    </row>
    <row r="3" spans="1:15">
      <c r="A3" s="97" t="s">
        <v>347</v>
      </c>
      <c r="B3" s="97"/>
      <c r="C3" s="97"/>
      <c r="D3" s="3"/>
      <c r="E3" s="3"/>
      <c r="F3" s="150"/>
      <c r="G3" s="150"/>
      <c r="H3" s="137"/>
      <c r="J3" s="116"/>
    </row>
    <row r="4" spans="1:15">
      <c r="A4" s="12"/>
      <c r="B4" s="12"/>
      <c r="C4" s="12"/>
      <c r="D4" s="12"/>
      <c r="E4" s="12"/>
      <c r="F4" s="149"/>
      <c r="G4" s="149"/>
      <c r="H4" s="137"/>
      <c r="J4" s="116"/>
    </row>
    <row r="5" spans="1:15">
      <c r="A5" s="6"/>
      <c r="B5" s="131" t="s">
        <v>6</v>
      </c>
      <c r="C5" s="7"/>
      <c r="D5" s="6"/>
      <c r="E5" s="6"/>
      <c r="F5" s="6"/>
      <c r="G5" s="6"/>
      <c r="H5" s="131" t="s">
        <v>7</v>
      </c>
      <c r="J5" s="192"/>
    </row>
    <row r="6" spans="1:15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I6" s="148"/>
      <c r="J6" s="116"/>
    </row>
    <row r="7" spans="1:15">
      <c r="A7" s="44"/>
      <c r="B7" s="44"/>
      <c r="C7" s="14"/>
      <c r="D7" s="14"/>
      <c r="E7" s="14"/>
      <c r="F7" s="14"/>
      <c r="G7" s="14"/>
      <c r="J7" s="116"/>
      <c r="K7" s="128"/>
      <c r="L7" s="128"/>
      <c r="M7" s="128"/>
      <c r="N7" s="100"/>
      <c r="O7" s="100"/>
    </row>
    <row r="8" spans="1:15">
      <c r="A8" s="146" t="s">
        <v>400</v>
      </c>
      <c r="C8" s="51"/>
      <c r="D8" s="51"/>
      <c r="E8" s="51"/>
      <c r="F8" s="51"/>
      <c r="G8" s="13"/>
      <c r="H8" s="14"/>
      <c r="J8"/>
      <c r="K8"/>
      <c r="L8"/>
    </row>
    <row r="9" spans="1:15">
      <c r="A9" s="320" t="s">
        <v>81</v>
      </c>
      <c r="B9" s="51">
        <v>689</v>
      </c>
      <c r="C9" s="51">
        <v>798</v>
      </c>
      <c r="D9" s="51">
        <v>542</v>
      </c>
      <c r="E9" s="51">
        <v>642</v>
      </c>
      <c r="F9" s="51">
        <v>660</v>
      </c>
      <c r="G9" s="13"/>
      <c r="H9" s="129">
        <v>1663771</v>
      </c>
      <c r="J9"/>
      <c r="K9"/>
      <c r="L9"/>
      <c r="M9" s="147"/>
      <c r="N9" s="147"/>
      <c r="O9" s="147"/>
    </row>
    <row r="10" spans="1:15">
      <c r="A10" s="320" t="s">
        <v>404</v>
      </c>
      <c r="B10" s="51">
        <v>526</v>
      </c>
      <c r="C10" s="51">
        <v>594</v>
      </c>
      <c r="D10" s="51">
        <v>472</v>
      </c>
      <c r="E10" s="51">
        <v>561</v>
      </c>
      <c r="F10" s="51">
        <v>515</v>
      </c>
      <c r="G10" s="13"/>
      <c r="H10" s="129">
        <v>1479046</v>
      </c>
      <c r="J10"/>
      <c r="K10"/>
      <c r="L10"/>
    </row>
    <row r="11" spans="1:15">
      <c r="A11" s="320" t="s">
        <v>403</v>
      </c>
      <c r="B11" s="51">
        <v>143</v>
      </c>
      <c r="C11" s="51">
        <v>190</v>
      </c>
      <c r="D11" s="51">
        <v>59</v>
      </c>
      <c r="E11" s="51">
        <v>75</v>
      </c>
      <c r="F11" s="51">
        <v>134</v>
      </c>
      <c r="G11" s="13"/>
      <c r="H11" s="129">
        <v>160928</v>
      </c>
      <c r="J11"/>
      <c r="K11"/>
      <c r="L11"/>
    </row>
    <row r="12" spans="1:15" s="318" customFormat="1">
      <c r="A12" s="320" t="s">
        <v>402</v>
      </c>
      <c r="B12" s="51">
        <v>20</v>
      </c>
      <c r="C12" s="51">
        <v>14</v>
      </c>
      <c r="D12" s="51">
        <v>11</v>
      </c>
      <c r="E12" s="51">
        <v>6</v>
      </c>
      <c r="F12" s="51">
        <v>11</v>
      </c>
      <c r="G12" s="13"/>
      <c r="H12" s="129">
        <v>23797</v>
      </c>
      <c r="J12"/>
      <c r="K12"/>
      <c r="L12"/>
    </row>
    <row r="13" spans="1:15">
      <c r="A13" s="14"/>
      <c r="B13" s="51"/>
      <c r="C13" s="51"/>
      <c r="D13" s="51"/>
      <c r="E13" s="51"/>
      <c r="F13" s="51"/>
      <c r="G13" s="13"/>
      <c r="H13" s="319"/>
      <c r="J13"/>
      <c r="K13"/>
      <c r="L13"/>
    </row>
    <row r="14" spans="1:15">
      <c r="A14" s="146" t="s">
        <v>401</v>
      </c>
      <c r="B14" s="51"/>
      <c r="C14" s="51"/>
      <c r="D14" s="51"/>
      <c r="E14" s="51"/>
      <c r="F14" s="51"/>
      <c r="G14" s="13"/>
      <c r="H14" s="319"/>
      <c r="J14"/>
      <c r="K14"/>
      <c r="L14"/>
      <c r="M14" s="145"/>
      <c r="N14" s="145"/>
      <c r="O14" s="145"/>
    </row>
    <row r="15" spans="1:15">
      <c r="A15" s="320" t="s">
        <v>81</v>
      </c>
      <c r="B15" s="51">
        <v>11934</v>
      </c>
      <c r="C15" s="51">
        <v>14468</v>
      </c>
      <c r="D15" s="129">
        <v>8715</v>
      </c>
      <c r="E15" s="51">
        <v>11672</v>
      </c>
      <c r="F15" s="51">
        <v>12994</v>
      </c>
      <c r="G15" s="13"/>
      <c r="H15" s="129">
        <v>206614866</v>
      </c>
      <c r="J15"/>
      <c r="K15"/>
      <c r="L15"/>
      <c r="M15" s="100"/>
      <c r="N15" s="100"/>
      <c r="O15" s="100"/>
    </row>
    <row r="16" spans="1:15">
      <c r="A16" s="320" t="s">
        <v>404</v>
      </c>
      <c r="B16" s="51">
        <v>10911</v>
      </c>
      <c r="C16" s="51">
        <v>13333</v>
      </c>
      <c r="D16" s="129">
        <v>8155</v>
      </c>
      <c r="E16" s="51">
        <v>10235</v>
      </c>
      <c r="F16" s="51">
        <v>11275</v>
      </c>
      <c r="G16" s="13"/>
      <c r="H16" s="129">
        <v>192715511</v>
      </c>
      <c r="J16"/>
      <c r="K16"/>
      <c r="L16"/>
      <c r="M16" s="145"/>
      <c r="N16" s="145"/>
      <c r="O16" s="145"/>
    </row>
    <row r="17" spans="1:12">
      <c r="A17" s="320" t="s">
        <v>403</v>
      </c>
      <c r="B17" s="51">
        <v>1023</v>
      </c>
      <c r="C17" s="51">
        <v>1133</v>
      </c>
      <c r="D17" s="129">
        <v>553</v>
      </c>
      <c r="E17" s="51">
        <v>1437</v>
      </c>
      <c r="F17" s="51">
        <v>1719</v>
      </c>
      <c r="G17" s="13"/>
      <c r="H17" s="129">
        <v>13889910</v>
      </c>
      <c r="J17"/>
      <c r="K17"/>
      <c r="L17"/>
    </row>
    <row r="18" spans="1:12" s="318" customFormat="1">
      <c r="A18" s="320" t="s">
        <v>402</v>
      </c>
      <c r="B18" s="266" t="s">
        <v>32</v>
      </c>
      <c r="C18" s="51">
        <v>2</v>
      </c>
      <c r="D18" s="129">
        <v>7</v>
      </c>
      <c r="E18" s="266" t="s">
        <v>32</v>
      </c>
      <c r="F18" s="266" t="s">
        <v>32</v>
      </c>
      <c r="G18" s="13"/>
      <c r="H18" s="129">
        <v>9445</v>
      </c>
      <c r="J18"/>
      <c r="K18"/>
      <c r="L18"/>
    </row>
    <row r="19" spans="1:12">
      <c r="A19" s="101"/>
      <c r="B19" s="51"/>
      <c r="C19" s="51"/>
      <c r="D19" s="51"/>
      <c r="E19" s="51"/>
      <c r="F19" s="51"/>
      <c r="G19" s="13"/>
      <c r="H19" s="14"/>
      <c r="J19"/>
      <c r="K19"/>
      <c r="L19"/>
    </row>
    <row r="20" spans="1:12">
      <c r="A20" s="30" t="s">
        <v>405</v>
      </c>
      <c r="B20" s="30"/>
      <c r="C20" s="30"/>
      <c r="D20" s="30"/>
      <c r="E20" s="30"/>
      <c r="F20" s="30"/>
      <c r="G20" s="30"/>
      <c r="H20" s="30"/>
    </row>
    <row r="21" spans="1:12">
      <c r="A21" s="133"/>
    </row>
    <row r="26" spans="1:12">
      <c r="L26" s="8" t="s">
        <v>74</v>
      </c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Normal="100" workbookViewId="0">
      <selection activeCell="A3" sqref="A3"/>
    </sheetView>
  </sheetViews>
  <sheetFormatPr baseColWidth="10" defaultRowHeight="12.75"/>
  <cols>
    <col min="1" max="1" width="29.85546875" style="8" customWidth="1"/>
    <col min="2" max="6" width="8.5703125" style="8" customWidth="1"/>
    <col min="7" max="7" width="7.5703125" style="8" customWidth="1"/>
    <col min="8" max="8" width="11.85546875" style="8" customWidth="1"/>
    <col min="9" max="16384" width="11.42578125" style="8"/>
  </cols>
  <sheetData>
    <row r="1" spans="1:15" ht="14.1" customHeight="1" thickBot="1">
      <c r="A1" s="1" t="s">
        <v>110</v>
      </c>
      <c r="B1" s="1"/>
      <c r="C1" s="1"/>
      <c r="D1" s="1"/>
      <c r="E1" s="1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15" ht="14.1" customHeight="1">
      <c r="A3" s="97" t="s">
        <v>349</v>
      </c>
      <c r="B3" s="97"/>
      <c r="C3" s="97"/>
      <c r="D3" s="97"/>
      <c r="E3" s="97"/>
      <c r="F3" s="3"/>
      <c r="G3" s="3"/>
      <c r="J3" s="151"/>
    </row>
    <row r="4" spans="1:15" ht="14.1" customHeight="1">
      <c r="A4" s="97"/>
      <c r="B4" s="97"/>
      <c r="C4" s="97"/>
      <c r="D4" s="97"/>
      <c r="E4" s="97"/>
      <c r="F4" s="3"/>
      <c r="G4" s="3"/>
    </row>
    <row r="5" spans="1:15" ht="14.1" customHeight="1">
      <c r="A5" s="6"/>
      <c r="B5" s="131" t="s">
        <v>6</v>
      </c>
      <c r="C5" s="7"/>
      <c r="D5" s="7"/>
      <c r="E5" s="7"/>
      <c r="F5" s="6"/>
      <c r="G5" s="6"/>
      <c r="H5" s="131" t="s">
        <v>7</v>
      </c>
      <c r="I5" s="37"/>
      <c r="J5" s="128"/>
      <c r="K5" s="128"/>
      <c r="L5" s="128"/>
      <c r="M5" s="128"/>
      <c r="N5" s="128"/>
      <c r="O5" s="128"/>
    </row>
    <row r="6" spans="1:15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6"/>
      <c r="H6" s="10">
        <v>2015</v>
      </c>
      <c r="I6" s="37"/>
    </row>
    <row r="7" spans="1:15" ht="14.1" customHeight="1">
      <c r="A7" s="44"/>
      <c r="B7" s="44"/>
      <c r="C7" s="14"/>
      <c r="D7" s="14"/>
      <c r="E7" s="14"/>
      <c r="F7" s="14"/>
      <c r="G7" s="14"/>
      <c r="H7" s="263"/>
      <c r="I7" s="164"/>
    </row>
    <row r="8" spans="1:15" ht="14.1" customHeight="1">
      <c r="A8" s="130" t="s">
        <v>119</v>
      </c>
      <c r="B8" s="51">
        <v>414</v>
      </c>
      <c r="C8" s="129">
        <v>422</v>
      </c>
      <c r="D8" s="129">
        <v>397</v>
      </c>
      <c r="E8" s="129">
        <v>406</v>
      </c>
      <c r="F8" s="129">
        <v>418</v>
      </c>
      <c r="G8" s="60"/>
      <c r="H8" s="14">
        <v>126189</v>
      </c>
      <c r="I8" s="311"/>
      <c r="J8" s="116"/>
    </row>
    <row r="9" spans="1:15" ht="14.1" customHeight="1">
      <c r="A9" s="101" t="s">
        <v>193</v>
      </c>
      <c r="B9" s="51">
        <v>170</v>
      </c>
      <c r="C9" s="129">
        <v>176</v>
      </c>
      <c r="D9" s="129">
        <v>169</v>
      </c>
      <c r="E9" s="129">
        <v>174</v>
      </c>
      <c r="F9" s="129">
        <v>179</v>
      </c>
      <c r="G9" s="60"/>
      <c r="H9" s="14">
        <v>70975</v>
      </c>
      <c r="I9" s="311"/>
      <c r="J9" s="116"/>
    </row>
    <row r="10" spans="1:15" ht="14.1" customHeight="1">
      <c r="A10" s="101" t="s">
        <v>192</v>
      </c>
      <c r="B10" s="51">
        <v>64</v>
      </c>
      <c r="C10" s="129">
        <v>64</v>
      </c>
      <c r="D10" s="129">
        <v>63</v>
      </c>
      <c r="E10" s="129">
        <v>63</v>
      </c>
      <c r="F10" s="129">
        <v>65</v>
      </c>
      <c r="G10" s="60"/>
      <c r="H10" s="14">
        <v>11818</v>
      </c>
      <c r="I10" s="311"/>
      <c r="J10" s="116"/>
    </row>
    <row r="11" spans="1:15" ht="14.1" customHeight="1">
      <c r="A11" s="101" t="s">
        <v>234</v>
      </c>
      <c r="B11" s="51">
        <v>180</v>
      </c>
      <c r="C11" s="129">
        <v>182</v>
      </c>
      <c r="D11" s="129">
        <v>165</v>
      </c>
      <c r="E11" s="129">
        <v>169</v>
      </c>
      <c r="F11" s="129">
        <v>174</v>
      </c>
      <c r="G11" s="60"/>
      <c r="H11" s="14">
        <v>42479</v>
      </c>
      <c r="I11" s="311"/>
      <c r="J11" s="116"/>
    </row>
    <row r="12" spans="1:15" ht="14.1" customHeight="1">
      <c r="A12" s="101" t="s">
        <v>191</v>
      </c>
      <c r="B12" s="51">
        <v>179</v>
      </c>
      <c r="C12" s="129">
        <v>181</v>
      </c>
      <c r="D12" s="129">
        <v>164</v>
      </c>
      <c r="E12" s="129">
        <v>167</v>
      </c>
      <c r="F12" s="129">
        <v>174</v>
      </c>
      <c r="G12" s="60"/>
      <c r="H12" s="14">
        <v>41088</v>
      </c>
      <c r="I12" s="311"/>
      <c r="J12" s="116"/>
    </row>
    <row r="13" spans="1:15" ht="14.1" customHeight="1">
      <c r="A13" s="101" t="s">
        <v>190</v>
      </c>
      <c r="B13" s="51">
        <v>1</v>
      </c>
      <c r="C13" s="129">
        <v>1</v>
      </c>
      <c r="D13" s="129">
        <v>1</v>
      </c>
      <c r="E13" s="129">
        <v>2</v>
      </c>
      <c r="F13" s="265" t="s">
        <v>32</v>
      </c>
      <c r="G13" s="60"/>
      <c r="H13" s="14">
        <v>1391</v>
      </c>
      <c r="I13" s="311"/>
      <c r="J13" s="116"/>
    </row>
    <row r="14" spans="1:15" ht="14.1" customHeight="1">
      <c r="A14" s="101" t="s">
        <v>189</v>
      </c>
      <c r="B14" s="51" t="s">
        <v>32</v>
      </c>
      <c r="C14" s="129" t="s">
        <v>32</v>
      </c>
      <c r="D14" s="129" t="s">
        <v>32</v>
      </c>
      <c r="E14" s="129" t="s">
        <v>32</v>
      </c>
      <c r="F14" s="129" t="s">
        <v>32</v>
      </c>
      <c r="G14" s="60"/>
      <c r="H14" s="14">
        <v>917</v>
      </c>
      <c r="I14" s="311"/>
      <c r="J14" s="116"/>
    </row>
    <row r="15" spans="1:15" ht="14.1" customHeight="1">
      <c r="A15" s="25"/>
      <c r="B15" s="25"/>
      <c r="C15" s="25"/>
      <c r="D15" s="25"/>
      <c r="E15" s="25"/>
      <c r="F15" s="26"/>
      <c r="G15" s="26"/>
      <c r="H15" s="28"/>
      <c r="I15" s="311"/>
      <c r="J15" s="100"/>
    </row>
    <row r="16" spans="1:15" ht="14.1" customHeight="1">
      <c r="A16" s="30" t="s">
        <v>112</v>
      </c>
      <c r="I16" s="311"/>
      <c r="J16" s="100"/>
    </row>
    <row r="17" spans="1:15" ht="14.1" customHeight="1">
      <c r="I17" s="311"/>
      <c r="J17" s="100"/>
    </row>
    <row r="18" spans="1:15" ht="14.1" customHeight="1">
      <c r="A18"/>
      <c r="B18" s="147"/>
      <c r="C18" s="147"/>
      <c r="D18" s="147"/>
      <c r="E18" s="147"/>
      <c r="F18" s="147"/>
      <c r="G18" s="147"/>
      <c r="H18" s="147"/>
      <c r="I18" s="311"/>
      <c r="J18" s="100"/>
    </row>
    <row r="19" spans="1:15" ht="14.1" customHeight="1">
      <c r="A19"/>
      <c r="B19"/>
      <c r="C19"/>
      <c r="D19"/>
      <c r="E19"/>
      <c r="F19"/>
      <c r="G19"/>
      <c r="I19" s="311"/>
    </row>
    <row r="20" spans="1:15" ht="14.1" customHeight="1">
      <c r="A20"/>
      <c r="B20"/>
      <c r="C20"/>
      <c r="D20"/>
      <c r="E20"/>
      <c r="F20"/>
      <c r="G20"/>
      <c r="I20" s="311"/>
      <c r="L20" s="8" t="s">
        <v>74</v>
      </c>
    </row>
    <row r="21" spans="1:15" ht="14.1" customHeight="1">
      <c r="A21"/>
      <c r="B21"/>
      <c r="C21"/>
      <c r="D21"/>
      <c r="E21"/>
      <c r="F21"/>
      <c r="G21"/>
      <c r="I21" s="311"/>
    </row>
    <row r="22" spans="1:15" ht="14.1" customHeight="1">
      <c r="A22"/>
      <c r="B22"/>
      <c r="C22"/>
      <c r="D22"/>
      <c r="E22"/>
      <c r="F22"/>
      <c r="G22"/>
      <c r="I22" s="311"/>
    </row>
    <row r="23" spans="1:15" ht="14.1" customHeight="1">
      <c r="A23" s="3"/>
      <c r="B23" s="3"/>
      <c r="C23" s="3"/>
      <c r="D23" s="3"/>
      <c r="E23" s="3"/>
      <c r="F23" s="3"/>
      <c r="G23" s="3"/>
      <c r="I23" s="311"/>
    </row>
    <row r="24" spans="1:15" ht="14.1" customHeight="1">
      <c r="A24" s="97" t="s">
        <v>348</v>
      </c>
      <c r="B24" s="97"/>
      <c r="C24" s="97"/>
      <c r="D24" s="97"/>
      <c r="E24" s="97"/>
      <c r="F24" s="3"/>
      <c r="G24" s="3"/>
      <c r="I24" s="311"/>
    </row>
    <row r="25" spans="1:15" ht="14.1" customHeight="1">
      <c r="A25" s="97"/>
      <c r="B25" s="97"/>
      <c r="C25" s="97"/>
      <c r="D25" s="97"/>
      <c r="E25" s="97"/>
      <c r="F25" s="3"/>
      <c r="G25" s="3"/>
      <c r="I25" s="311"/>
    </row>
    <row r="26" spans="1:15" ht="14.1" customHeight="1">
      <c r="A26" s="6"/>
      <c r="B26" s="131" t="s">
        <v>6</v>
      </c>
      <c r="C26" s="7"/>
      <c r="D26" s="7"/>
      <c r="E26" s="7"/>
      <c r="F26" s="6"/>
      <c r="G26" s="6"/>
      <c r="H26" s="131" t="s">
        <v>7</v>
      </c>
      <c r="I26" s="311"/>
    </row>
    <row r="27" spans="1:15" ht="14.1" customHeight="1">
      <c r="A27" s="9"/>
      <c r="B27" s="10">
        <v>2011</v>
      </c>
      <c r="C27" s="10">
        <v>2012</v>
      </c>
      <c r="D27" s="10">
        <v>2013</v>
      </c>
      <c r="E27" s="10">
        <v>2014</v>
      </c>
      <c r="F27" s="10">
        <v>2015</v>
      </c>
      <c r="G27" s="56"/>
      <c r="H27" s="10">
        <v>2015</v>
      </c>
      <c r="I27" s="311"/>
      <c r="J27" s="128"/>
      <c r="K27" s="128"/>
      <c r="L27" s="128"/>
      <c r="M27" s="128"/>
      <c r="N27" s="128"/>
      <c r="O27" s="128"/>
    </row>
    <row r="28" spans="1:15" ht="14.1" customHeight="1">
      <c r="A28" s="44"/>
      <c r="B28" s="44"/>
      <c r="C28" s="14"/>
      <c r="D28" s="14"/>
      <c r="E28" s="14"/>
      <c r="F28" s="14"/>
      <c r="G28" s="14"/>
      <c r="I28" s="311"/>
    </row>
    <row r="29" spans="1:15" ht="14.1" customHeight="1">
      <c r="A29" s="130" t="s">
        <v>119</v>
      </c>
      <c r="B29" s="51">
        <v>174</v>
      </c>
      <c r="C29" s="51">
        <v>180</v>
      </c>
      <c r="D29" s="51">
        <v>171</v>
      </c>
      <c r="E29" s="51">
        <v>177</v>
      </c>
      <c r="F29" s="51">
        <v>181</v>
      </c>
      <c r="G29" s="51"/>
      <c r="H29" s="129">
        <v>68237</v>
      </c>
      <c r="I29" s="311"/>
      <c r="J29" s="100"/>
    </row>
    <row r="30" spans="1:15" ht="14.1" customHeight="1">
      <c r="A30" s="101" t="s">
        <v>193</v>
      </c>
      <c r="B30" s="51">
        <v>159</v>
      </c>
      <c r="C30" s="51">
        <v>165</v>
      </c>
      <c r="D30" s="51">
        <v>159</v>
      </c>
      <c r="E30" s="51">
        <v>165</v>
      </c>
      <c r="F30" s="51">
        <v>169</v>
      </c>
      <c r="G30" s="13"/>
      <c r="H30" s="129">
        <v>63599</v>
      </c>
      <c r="I30" s="311"/>
    </row>
    <row r="31" spans="1:15" ht="14.1" customHeight="1">
      <c r="A31" s="101" t="s">
        <v>192</v>
      </c>
      <c r="B31" s="51">
        <v>1</v>
      </c>
      <c r="C31" s="51">
        <v>1</v>
      </c>
      <c r="D31" s="51">
        <v>1</v>
      </c>
      <c r="E31" s="51">
        <v>1</v>
      </c>
      <c r="F31" s="51">
        <v>1</v>
      </c>
      <c r="G31" s="13"/>
      <c r="H31" s="129">
        <v>416</v>
      </c>
      <c r="I31" s="311"/>
    </row>
    <row r="32" spans="1:15" ht="14.1" customHeight="1">
      <c r="A32" s="101" t="s">
        <v>234</v>
      </c>
      <c r="B32" s="51">
        <v>14</v>
      </c>
      <c r="C32" s="51">
        <v>14</v>
      </c>
      <c r="D32" s="51">
        <v>11</v>
      </c>
      <c r="E32" s="51">
        <v>11</v>
      </c>
      <c r="F32" s="51">
        <v>11</v>
      </c>
      <c r="G32" s="13"/>
      <c r="H32" s="129">
        <v>4145</v>
      </c>
      <c r="I32" s="311"/>
    </row>
    <row r="33" spans="1:11" ht="14.1" customHeight="1">
      <c r="A33" s="101" t="s">
        <v>191</v>
      </c>
      <c r="B33" s="51">
        <v>13</v>
      </c>
      <c r="C33" s="51">
        <v>13</v>
      </c>
      <c r="D33" s="51">
        <v>10</v>
      </c>
      <c r="E33" s="51">
        <v>10</v>
      </c>
      <c r="F33" s="51">
        <v>11</v>
      </c>
      <c r="G33" s="13"/>
      <c r="H33" s="129">
        <v>3400</v>
      </c>
      <c r="I33" s="311"/>
    </row>
    <row r="34" spans="1:11" ht="14.1" customHeight="1">
      <c r="A34" s="101" t="s">
        <v>190</v>
      </c>
      <c r="B34" s="51">
        <v>1</v>
      </c>
      <c r="C34" s="51">
        <v>1</v>
      </c>
      <c r="D34" s="51">
        <v>1</v>
      </c>
      <c r="E34" s="51">
        <v>2</v>
      </c>
      <c r="F34" s="266" t="s">
        <v>32</v>
      </c>
      <c r="G34" s="13"/>
      <c r="H34" s="129">
        <v>754</v>
      </c>
      <c r="I34" s="311"/>
    </row>
    <row r="35" spans="1:11" ht="14.1" customHeight="1">
      <c r="A35" s="143" t="s">
        <v>189</v>
      </c>
      <c r="B35" s="51" t="s">
        <v>32</v>
      </c>
      <c r="C35" s="51" t="s">
        <v>32</v>
      </c>
      <c r="D35" s="51" t="s">
        <v>32</v>
      </c>
      <c r="E35" s="51" t="s">
        <v>32</v>
      </c>
      <c r="F35" s="51" t="s">
        <v>32</v>
      </c>
      <c r="G35" s="13"/>
      <c r="H35" s="129">
        <v>601</v>
      </c>
      <c r="I35" s="311"/>
    </row>
    <row r="36" spans="1:11" ht="14.1" customHeight="1">
      <c r="A36" s="101"/>
      <c r="B36" s="51"/>
      <c r="C36" s="51"/>
      <c r="D36" s="51"/>
      <c r="E36" s="51"/>
      <c r="F36" s="51"/>
      <c r="G36" s="13"/>
      <c r="H36" s="14"/>
      <c r="I36" s="37"/>
    </row>
    <row r="37" spans="1:11" ht="14.1" customHeight="1">
      <c r="A37" s="30" t="s">
        <v>112</v>
      </c>
      <c r="B37" s="30"/>
      <c r="C37" s="30"/>
      <c r="D37" s="30"/>
      <c r="E37" s="30"/>
      <c r="F37" s="30"/>
      <c r="G37" s="30"/>
      <c r="H37" s="30"/>
      <c r="I37" s="37"/>
    </row>
    <row r="38" spans="1:11" ht="14.1" customHeight="1">
      <c r="A38" s="133" t="s">
        <v>188</v>
      </c>
      <c r="J38" s="8" t="s">
        <v>74</v>
      </c>
    </row>
    <row r="39" spans="1:11" ht="9.9499999999999993" customHeight="1">
      <c r="A39" s="133" t="s">
        <v>187</v>
      </c>
    </row>
    <row r="40" spans="1:11" ht="14.1" customHeight="1">
      <c r="J40" s="8" t="s">
        <v>74</v>
      </c>
      <c r="K40" s="51"/>
    </row>
    <row r="41" spans="1:11" ht="14.1" customHeight="1"/>
    <row r="42" spans="1:11" ht="14.1" customHeight="1">
      <c r="A42"/>
      <c r="B42" s="147"/>
      <c r="C42" s="147"/>
      <c r="D42" s="147"/>
      <c r="E42" s="147"/>
      <c r="F42" s="147"/>
      <c r="G42" s="147"/>
      <c r="H42" s="147"/>
    </row>
    <row r="43" spans="1:11" ht="14.1" customHeight="1">
      <c r="A43"/>
      <c r="B43"/>
      <c r="C43"/>
      <c r="D43"/>
      <c r="E43"/>
      <c r="F43"/>
      <c r="G43"/>
      <c r="H43"/>
    </row>
    <row r="44" spans="1:11" ht="14.1" customHeight="1">
      <c r="A44"/>
      <c r="B44"/>
      <c r="C44"/>
      <c r="D44"/>
      <c r="E44"/>
      <c r="F44"/>
      <c r="G44"/>
      <c r="H44"/>
    </row>
    <row r="45" spans="1:11" ht="14.1" customHeight="1">
      <c r="F45" s="8" t="s">
        <v>74</v>
      </c>
    </row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A3" sqref="A3"/>
    </sheetView>
  </sheetViews>
  <sheetFormatPr baseColWidth="10" defaultRowHeight="12.75"/>
  <cols>
    <col min="1" max="1" width="27.28515625" style="8" customWidth="1"/>
    <col min="2" max="2" width="8.5703125" style="8" customWidth="1"/>
    <col min="3" max="6" width="9.7109375" style="8" customWidth="1"/>
    <col min="7" max="7" width="4.5703125" style="8" customWidth="1"/>
    <col min="8" max="8" width="12.85546875" style="8" customWidth="1"/>
    <col min="9" max="16384" width="11.42578125" style="8"/>
  </cols>
  <sheetData>
    <row r="1" spans="1:13" ht="14.25" customHeight="1" thickBot="1">
      <c r="A1" s="1" t="s">
        <v>110</v>
      </c>
      <c r="B1" s="1"/>
      <c r="C1" s="1"/>
      <c r="D1" s="1"/>
      <c r="E1" s="1"/>
      <c r="F1" s="2"/>
      <c r="G1" s="2"/>
      <c r="H1" s="2"/>
    </row>
    <row r="2" spans="1:13" ht="14.1" customHeight="1">
      <c r="A2" s="3"/>
      <c r="B2" s="3"/>
      <c r="C2" s="3"/>
      <c r="D2" s="3"/>
      <c r="E2" s="3"/>
      <c r="F2" s="3"/>
      <c r="G2" s="3"/>
      <c r="K2" s="198" t="s">
        <v>279</v>
      </c>
    </row>
    <row r="3" spans="1:13" ht="14.1" customHeight="1">
      <c r="A3" s="97" t="s">
        <v>351</v>
      </c>
      <c r="B3" s="97"/>
      <c r="C3" s="97"/>
      <c r="D3" s="97"/>
      <c r="E3" s="97"/>
      <c r="F3" s="3"/>
      <c r="G3" s="3"/>
    </row>
    <row r="4" spans="1:13" ht="14.1" customHeight="1">
      <c r="A4" s="97" t="s">
        <v>235</v>
      </c>
      <c r="B4" s="97"/>
      <c r="C4" s="97"/>
      <c r="D4" s="97"/>
      <c r="E4" s="97"/>
      <c r="F4" s="3"/>
      <c r="G4" s="3"/>
    </row>
    <row r="5" spans="1:13" ht="14.1" customHeight="1">
      <c r="A5" s="97"/>
      <c r="B5" s="97"/>
      <c r="C5" s="97"/>
      <c r="D5" s="97"/>
      <c r="E5" s="97"/>
      <c r="F5" s="3"/>
      <c r="G5" s="3"/>
    </row>
    <row r="6" spans="1:13" ht="14.1" customHeight="1">
      <c r="A6" s="6"/>
      <c r="B6" s="131" t="s">
        <v>6</v>
      </c>
      <c r="C6" s="7"/>
      <c r="D6" s="7"/>
      <c r="E6" s="7"/>
      <c r="F6" s="6"/>
      <c r="G6" s="6"/>
      <c r="H6" s="131" t="s">
        <v>7</v>
      </c>
    </row>
    <row r="7" spans="1:13" ht="14.1" customHeight="1">
      <c r="A7" s="9"/>
      <c r="B7" s="10">
        <v>2011</v>
      </c>
      <c r="C7" s="10">
        <v>2012</v>
      </c>
      <c r="D7" s="10">
        <v>2013</v>
      </c>
      <c r="E7" s="10">
        <v>2014</v>
      </c>
      <c r="F7" s="10">
        <v>2015</v>
      </c>
      <c r="G7" s="56"/>
      <c r="H7" s="10">
        <v>2015</v>
      </c>
      <c r="I7" s="37"/>
      <c r="J7" s="37"/>
      <c r="K7" s="37"/>
      <c r="L7" s="37"/>
      <c r="M7" s="37"/>
    </row>
    <row r="8" spans="1:13" ht="14.1" customHeight="1">
      <c r="A8" s="44"/>
      <c r="B8" s="14"/>
      <c r="C8" s="14"/>
      <c r="D8" s="14"/>
      <c r="E8" s="14"/>
      <c r="F8" s="14"/>
      <c r="G8" s="14"/>
      <c r="I8" s="37"/>
      <c r="J8" s="164"/>
      <c r="K8" s="37"/>
      <c r="L8" s="37"/>
      <c r="M8" s="37"/>
    </row>
    <row r="9" spans="1:13" ht="14.1" customHeight="1">
      <c r="A9" s="141" t="s">
        <v>119</v>
      </c>
      <c r="B9" s="153">
        <v>3333</v>
      </c>
      <c r="C9" s="153">
        <v>3077</v>
      </c>
      <c r="D9" s="153">
        <v>3013</v>
      </c>
      <c r="E9" s="153">
        <v>2903</v>
      </c>
      <c r="F9" s="153">
        <v>3020</v>
      </c>
      <c r="G9" s="60"/>
      <c r="H9" s="14">
        <v>312479</v>
      </c>
      <c r="I9" s="37"/>
      <c r="J9" s="311"/>
      <c r="K9" s="37"/>
      <c r="L9" s="37"/>
      <c r="M9" s="37"/>
    </row>
    <row r="10" spans="1:13" ht="14.1" customHeight="1">
      <c r="A10" s="143" t="s">
        <v>205</v>
      </c>
      <c r="B10" s="153">
        <v>1893</v>
      </c>
      <c r="C10" s="153">
        <v>1763</v>
      </c>
      <c r="D10" s="153">
        <v>1684</v>
      </c>
      <c r="E10" s="153">
        <v>1619</v>
      </c>
      <c r="F10" s="153">
        <v>1625</v>
      </c>
      <c r="G10" s="60"/>
      <c r="H10" s="14">
        <v>155511</v>
      </c>
      <c r="I10" s="311"/>
      <c r="J10" s="311"/>
      <c r="K10" s="37"/>
      <c r="L10" s="37"/>
      <c r="M10" s="37"/>
    </row>
    <row r="11" spans="1:13" ht="14.1" customHeight="1">
      <c r="A11" s="101" t="s">
        <v>204</v>
      </c>
      <c r="B11" s="153">
        <v>1440</v>
      </c>
      <c r="C11" s="153">
        <v>1314</v>
      </c>
      <c r="D11" s="153">
        <v>1329</v>
      </c>
      <c r="E11" s="153">
        <v>1284</v>
      </c>
      <c r="F11" s="153">
        <v>1395</v>
      </c>
      <c r="G11" s="60"/>
      <c r="H11" s="14">
        <v>156968</v>
      </c>
      <c r="I11" s="311"/>
      <c r="J11" s="311"/>
      <c r="K11" s="37"/>
      <c r="L11" s="37"/>
      <c r="M11" s="37"/>
    </row>
    <row r="12" spans="1:13" ht="14.1" customHeight="1">
      <c r="A12" s="25"/>
      <c r="B12" s="25"/>
      <c r="C12" s="25"/>
      <c r="D12" s="25"/>
      <c r="E12" s="25"/>
      <c r="F12" s="26"/>
      <c r="G12" s="26"/>
      <c r="H12" s="28"/>
      <c r="I12" s="311"/>
      <c r="J12" s="37"/>
      <c r="K12" s="37"/>
      <c r="L12" s="37"/>
      <c r="M12" s="37"/>
    </row>
    <row r="13" spans="1:13" ht="14.1" customHeight="1">
      <c r="A13" s="30" t="s">
        <v>194</v>
      </c>
      <c r="I13" s="311"/>
      <c r="J13" s="37"/>
      <c r="K13" s="37"/>
      <c r="L13" s="37"/>
      <c r="M13" s="37"/>
    </row>
    <row r="14" spans="1:13" ht="14.1" customHeight="1">
      <c r="A14" s="133" t="s">
        <v>203</v>
      </c>
      <c r="I14" s="311"/>
      <c r="J14" s="37"/>
      <c r="K14" s="37"/>
      <c r="L14" s="37"/>
      <c r="M14" s="37"/>
    </row>
    <row r="15" spans="1:13" ht="14.1" customHeight="1">
      <c r="A15" s="133"/>
      <c r="I15" s="311"/>
      <c r="J15" s="37"/>
      <c r="K15" s="37"/>
      <c r="L15" s="37"/>
      <c r="M15" s="37"/>
    </row>
    <row r="16" spans="1:13" ht="14.1" customHeight="1">
      <c r="A16" s="133"/>
      <c r="B16" s="100"/>
      <c r="C16" s="100"/>
      <c r="D16" s="100"/>
      <c r="E16" s="100"/>
      <c r="F16" s="100"/>
      <c r="G16" s="100"/>
      <c r="H16" s="100"/>
      <c r="I16" s="311"/>
      <c r="J16" s="37"/>
      <c r="K16" s="37"/>
      <c r="L16" s="37"/>
      <c r="M16" s="37"/>
    </row>
    <row r="17" spans="1:13" ht="14.1" customHeight="1">
      <c r="A17" s="133"/>
      <c r="I17" s="311"/>
      <c r="J17" s="37"/>
      <c r="K17" s="37"/>
      <c r="L17" s="37"/>
      <c r="M17" s="37"/>
    </row>
    <row r="18" spans="1:13" ht="14.1" customHeight="1">
      <c r="A18" s="133"/>
      <c r="I18" s="311"/>
      <c r="J18" s="37"/>
      <c r="K18" s="37"/>
      <c r="L18" s="37"/>
      <c r="M18" s="37"/>
    </row>
    <row r="19" spans="1:13" ht="14.1" customHeight="1">
      <c r="A19" s="133"/>
      <c r="I19" s="311"/>
      <c r="J19" s="37"/>
      <c r="K19" s="37"/>
      <c r="L19" s="37"/>
      <c r="M19" s="37"/>
    </row>
    <row r="20" spans="1:13" ht="14.1" customHeight="1">
      <c r="A20" s="3"/>
      <c r="B20" s="3"/>
      <c r="C20" s="3"/>
      <c r="D20" s="3"/>
      <c r="E20" s="3"/>
      <c r="F20" s="3"/>
      <c r="G20" s="3"/>
      <c r="I20" s="311"/>
      <c r="J20" s="37"/>
      <c r="K20" s="37"/>
      <c r="L20" s="37"/>
      <c r="M20" s="37"/>
    </row>
    <row r="21" spans="1:13" ht="14.1" customHeight="1">
      <c r="A21" s="97" t="s">
        <v>350</v>
      </c>
      <c r="B21" s="97"/>
      <c r="C21" s="97"/>
      <c r="D21" s="97"/>
      <c r="E21" s="97"/>
      <c r="F21" s="3"/>
      <c r="G21" s="3"/>
      <c r="I21" s="311"/>
      <c r="J21" s="37"/>
      <c r="K21" s="37"/>
      <c r="L21" s="37"/>
      <c r="M21" s="37"/>
    </row>
    <row r="22" spans="1:13" ht="14.1" customHeight="1">
      <c r="A22" s="97"/>
      <c r="B22" s="97"/>
      <c r="C22" s="97"/>
      <c r="D22" s="97"/>
      <c r="E22" s="97"/>
      <c r="F22" s="3"/>
      <c r="G22" s="3"/>
      <c r="I22" s="311"/>
      <c r="J22" s="37"/>
      <c r="K22" s="37"/>
      <c r="L22" s="37"/>
      <c r="M22" s="37"/>
    </row>
    <row r="23" spans="1:13" ht="14.1" customHeight="1">
      <c r="A23" s="6"/>
      <c r="B23" s="131" t="s">
        <v>6</v>
      </c>
      <c r="C23" s="7"/>
      <c r="D23" s="7"/>
      <c r="E23" s="7"/>
      <c r="F23" s="6"/>
      <c r="G23" s="6"/>
      <c r="H23" s="131" t="s">
        <v>7</v>
      </c>
      <c r="I23" s="311"/>
      <c r="J23" s="37"/>
      <c r="K23" s="37"/>
      <c r="L23" s="37"/>
      <c r="M23" s="37"/>
    </row>
    <row r="24" spans="1:13" ht="14.1" customHeight="1">
      <c r="A24" s="9"/>
      <c r="B24" s="10">
        <v>2011</v>
      </c>
      <c r="C24" s="10">
        <v>2012</v>
      </c>
      <c r="D24" s="10">
        <v>2013</v>
      </c>
      <c r="E24" s="10">
        <v>2014</v>
      </c>
      <c r="F24" s="10">
        <v>2015</v>
      </c>
      <c r="G24" s="56"/>
      <c r="H24" s="10">
        <v>2015</v>
      </c>
      <c r="I24" s="311"/>
      <c r="J24" s="37"/>
      <c r="K24" s="37"/>
      <c r="L24" s="37"/>
      <c r="M24" s="37"/>
    </row>
    <row r="25" spans="1:13" ht="14.1" customHeight="1">
      <c r="A25" s="44"/>
      <c r="B25" s="44"/>
      <c r="C25" s="14"/>
      <c r="D25" s="14"/>
      <c r="E25" s="14"/>
      <c r="F25" s="14"/>
      <c r="G25" s="14"/>
      <c r="I25" s="311"/>
      <c r="J25" s="37"/>
      <c r="K25" s="37"/>
      <c r="L25" s="37"/>
      <c r="M25" s="37"/>
    </row>
    <row r="26" spans="1:13" ht="14.1" customHeight="1">
      <c r="A26" s="141" t="s">
        <v>202</v>
      </c>
      <c r="B26" s="51"/>
      <c r="C26" s="51"/>
      <c r="D26" s="51"/>
      <c r="E26" s="51"/>
      <c r="F26" s="51"/>
      <c r="G26" s="51"/>
      <c r="H26" s="51"/>
      <c r="I26" s="311"/>
      <c r="J26" s="311"/>
      <c r="K26" s="311"/>
      <c r="L26" s="37"/>
      <c r="M26" s="37"/>
    </row>
    <row r="27" spans="1:13" ht="14.1" customHeight="1">
      <c r="A27" s="143" t="s">
        <v>201</v>
      </c>
      <c r="B27" s="51">
        <v>949816.52400000021</v>
      </c>
      <c r="C27" s="51">
        <v>910617.78599999903</v>
      </c>
      <c r="D27" s="51">
        <v>645620.59699999983</v>
      </c>
      <c r="E27" s="51">
        <v>829588.74600000004</v>
      </c>
      <c r="F27" s="51">
        <v>869719.94199999946</v>
      </c>
      <c r="G27" s="60"/>
      <c r="H27" s="51">
        <v>143257654.52099997</v>
      </c>
      <c r="I27" s="311"/>
      <c r="J27" s="312"/>
      <c r="K27" s="312"/>
      <c r="L27" s="311"/>
      <c r="M27" s="37"/>
    </row>
    <row r="28" spans="1:13" ht="14.1" customHeight="1">
      <c r="A28" s="101" t="s">
        <v>200</v>
      </c>
      <c r="B28" s="51"/>
      <c r="C28" s="51"/>
      <c r="D28" s="51"/>
      <c r="E28" s="51"/>
      <c r="F28" s="51"/>
      <c r="G28" s="51"/>
      <c r="H28" s="51"/>
      <c r="I28" s="311"/>
      <c r="J28" s="37"/>
      <c r="K28" s="311"/>
      <c r="L28" s="311"/>
      <c r="M28" s="37"/>
    </row>
    <row r="29" spans="1:13" ht="14.1" customHeight="1">
      <c r="A29" s="101" t="s">
        <v>199</v>
      </c>
      <c r="B29" s="51">
        <v>760394.86500000278</v>
      </c>
      <c r="C29" s="51">
        <v>605164.11899999878</v>
      </c>
      <c r="D29" s="51">
        <v>637473.23299999884</v>
      </c>
      <c r="E29" s="51">
        <v>661431.74899999832</v>
      </c>
      <c r="F29" s="51">
        <v>719620.70599999058</v>
      </c>
      <c r="G29" s="60"/>
      <c r="H29" s="51">
        <v>28396828.312000711</v>
      </c>
      <c r="I29" s="311"/>
      <c r="J29" s="37"/>
      <c r="K29" s="311"/>
      <c r="L29" s="311"/>
      <c r="M29" s="37"/>
    </row>
    <row r="30" spans="1:13" ht="14.1" customHeight="1">
      <c r="A30" s="143" t="s">
        <v>198</v>
      </c>
      <c r="B30" s="51">
        <v>771820.93900000199</v>
      </c>
      <c r="C30" s="51">
        <v>602540.63699999871</v>
      </c>
      <c r="D30" s="51">
        <v>655565.27799999854</v>
      </c>
      <c r="E30" s="51">
        <v>651452.17799999879</v>
      </c>
      <c r="F30" s="51">
        <v>733760.04299999075</v>
      </c>
      <c r="G30" s="60"/>
      <c r="H30" s="51">
        <v>28396828.312000718</v>
      </c>
      <c r="I30" s="311"/>
      <c r="J30" s="37"/>
      <c r="K30" s="311"/>
      <c r="L30" s="311"/>
      <c r="M30" s="37"/>
    </row>
    <row r="31" spans="1:13" ht="14.1" customHeight="1">
      <c r="A31" s="143" t="s">
        <v>74</v>
      </c>
      <c r="B31" s="51"/>
      <c r="C31" s="51"/>
      <c r="D31" s="51"/>
      <c r="E31" s="51"/>
      <c r="F31" s="51"/>
      <c r="G31" s="51"/>
      <c r="H31" s="51"/>
      <c r="I31" s="311"/>
      <c r="J31" s="37"/>
      <c r="K31" s="311"/>
      <c r="L31" s="311"/>
      <c r="M31" s="37"/>
    </row>
    <row r="32" spans="1:13" ht="14.1" customHeight="1">
      <c r="A32" s="141" t="s">
        <v>197</v>
      </c>
      <c r="B32" s="51"/>
      <c r="C32" s="51"/>
      <c r="D32" s="51"/>
      <c r="E32" s="51"/>
      <c r="F32" s="51"/>
      <c r="G32" s="51"/>
      <c r="H32" s="51"/>
      <c r="I32" s="311"/>
      <c r="J32" s="312"/>
      <c r="K32" s="311"/>
      <c r="L32" s="311"/>
      <c r="M32" s="37"/>
    </row>
    <row r="33" spans="1:13" ht="14.1" customHeight="1">
      <c r="A33" s="143" t="s">
        <v>196</v>
      </c>
      <c r="B33" s="51">
        <v>21659.561999999994</v>
      </c>
      <c r="C33" s="51">
        <v>18420.762000000006</v>
      </c>
      <c r="D33" s="51">
        <v>16739.882000000001</v>
      </c>
      <c r="E33" s="51">
        <v>15064.745999999996</v>
      </c>
      <c r="F33" s="51">
        <v>15179.758000000005</v>
      </c>
      <c r="G33" s="51"/>
      <c r="H33" s="51">
        <v>2291235.2409999915</v>
      </c>
      <c r="I33" s="311"/>
      <c r="J33" s="312"/>
      <c r="K33" s="312"/>
      <c r="L33" s="311"/>
      <c r="M33" s="37"/>
    </row>
    <row r="34" spans="1:13" ht="14.1" customHeight="1">
      <c r="A34" s="143" t="s">
        <v>195</v>
      </c>
      <c r="B34" s="51">
        <v>26363.484000000008</v>
      </c>
      <c r="C34" s="51">
        <v>20039.306</v>
      </c>
      <c r="D34" s="51">
        <v>18271.479000000003</v>
      </c>
      <c r="E34" s="51">
        <v>15599.855</v>
      </c>
      <c r="F34" s="51">
        <v>11570.726000000002</v>
      </c>
      <c r="G34" s="51"/>
      <c r="H34" s="51">
        <v>2581959.9799999865</v>
      </c>
      <c r="I34" s="311"/>
      <c r="J34" s="37"/>
      <c r="K34" s="37"/>
      <c r="L34" s="37"/>
      <c r="M34" s="37"/>
    </row>
    <row r="35" spans="1:13" ht="14.1" customHeight="1">
      <c r="A35" s="101"/>
      <c r="B35" s="51"/>
      <c r="C35" s="51"/>
      <c r="D35" s="51"/>
      <c r="E35" s="51"/>
      <c r="F35" s="51"/>
      <c r="G35" s="13"/>
      <c r="H35" s="14"/>
      <c r="I35" s="37"/>
      <c r="J35" s="37"/>
      <c r="K35" s="37"/>
      <c r="L35" s="37"/>
      <c r="M35" s="37"/>
    </row>
    <row r="36" spans="1:13" ht="14.1" customHeight="1">
      <c r="A36" s="30" t="s">
        <v>194</v>
      </c>
      <c r="B36" s="30"/>
      <c r="C36" s="30"/>
      <c r="D36" s="30"/>
      <c r="E36" s="30"/>
      <c r="F36" s="30"/>
      <c r="G36" s="30"/>
      <c r="H36" s="30"/>
      <c r="I36" s="37"/>
      <c r="J36" s="37"/>
      <c r="K36" s="37"/>
      <c r="L36" s="37"/>
      <c r="M36" s="37"/>
    </row>
    <row r="37" spans="1:13" ht="14.1" customHeight="1">
      <c r="I37" s="37"/>
      <c r="J37" s="37"/>
      <c r="K37" s="37"/>
      <c r="L37" s="37"/>
      <c r="M37" s="37"/>
    </row>
    <row r="38" spans="1:13">
      <c r="I38" s="37"/>
      <c r="J38" s="37"/>
      <c r="K38" s="37"/>
      <c r="L38" s="37"/>
      <c r="M38" s="37"/>
    </row>
    <row r="39" spans="1:13">
      <c r="I39" s="37"/>
      <c r="J39" s="37"/>
      <c r="K39" s="37"/>
      <c r="L39" s="37"/>
      <c r="M39" s="37"/>
    </row>
    <row r="40" spans="1:13">
      <c r="I40" s="37"/>
      <c r="J40" s="37"/>
      <c r="K40" s="37"/>
      <c r="L40" s="37"/>
      <c r="M40" s="37"/>
    </row>
    <row r="41" spans="1:13">
      <c r="I41" s="37"/>
      <c r="J41" s="37"/>
      <c r="K41" s="37"/>
      <c r="L41" s="37"/>
      <c r="M41" s="37"/>
    </row>
    <row r="42" spans="1:13">
      <c r="I42" s="37"/>
      <c r="J42" s="37"/>
      <c r="K42" s="37"/>
      <c r="L42" s="37"/>
      <c r="M42" s="37"/>
    </row>
    <row r="43" spans="1:13">
      <c r="I43" s="37"/>
      <c r="J43" s="37"/>
      <c r="K43" s="37"/>
      <c r="L43" s="37"/>
      <c r="M43" s="37"/>
    </row>
    <row r="44" spans="1:13">
      <c r="I44" s="37"/>
      <c r="J44" s="37"/>
      <c r="K44" s="37"/>
      <c r="L44" s="37"/>
      <c r="M44" s="37"/>
    </row>
    <row r="45" spans="1:13">
      <c r="I45" s="37"/>
      <c r="J45" s="37"/>
      <c r="K45" s="37"/>
      <c r="L45" s="37"/>
      <c r="M45" s="37"/>
    </row>
    <row r="46" spans="1:13">
      <c r="I46" s="37"/>
      <c r="J46" s="37"/>
      <c r="K46" s="37"/>
      <c r="L46" s="37"/>
      <c r="M46" s="37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Normal="100" workbookViewId="0">
      <selection activeCell="A5" sqref="A5"/>
    </sheetView>
  </sheetViews>
  <sheetFormatPr baseColWidth="10" defaultRowHeight="12.75"/>
  <cols>
    <col min="1" max="1" width="40.7109375" style="8" customWidth="1"/>
    <col min="2" max="6" width="10.28515625" style="8" customWidth="1"/>
    <col min="7" max="7" width="11.42578125" style="8"/>
    <col min="8" max="8" width="2.140625" style="214" customWidth="1"/>
    <col min="9" max="16384" width="11.42578125" style="8"/>
  </cols>
  <sheetData>
    <row r="1" spans="1:20" ht="13.5" thickBot="1">
      <c r="A1" s="1" t="s">
        <v>110</v>
      </c>
      <c r="B1" s="2"/>
      <c r="C1" s="2"/>
      <c r="D1" s="2"/>
      <c r="E1" s="2"/>
      <c r="F1" s="2"/>
      <c r="G1" s="3"/>
      <c r="H1" s="215"/>
      <c r="I1" s="3"/>
    </row>
    <row r="2" spans="1:20" ht="14.25">
      <c r="I2" s="198" t="s">
        <v>279</v>
      </c>
    </row>
    <row r="3" spans="1:20" ht="14.1" customHeight="1">
      <c r="A3" s="66" t="s">
        <v>306</v>
      </c>
      <c r="B3" s="5"/>
      <c r="C3" s="5"/>
      <c r="D3" s="5"/>
      <c r="E3" s="5"/>
      <c r="F3" s="5"/>
      <c r="G3" s="3"/>
      <c r="H3" s="21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3"/>
      <c r="B4" s="3"/>
      <c r="C4" s="3"/>
      <c r="D4" s="3"/>
      <c r="E4" s="3"/>
      <c r="F4" s="3"/>
      <c r="G4" s="3"/>
      <c r="H4" s="21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>
      <c r="A5" s="38" t="s">
        <v>292</v>
      </c>
      <c r="B5" s="3"/>
      <c r="C5" s="3"/>
      <c r="D5" s="3"/>
      <c r="E5" s="3"/>
      <c r="F5" s="3"/>
      <c r="G5" s="3"/>
      <c r="H5" s="21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>
      <c r="A6" s="3"/>
      <c r="B6" s="3"/>
      <c r="C6" s="3"/>
      <c r="D6" s="3"/>
      <c r="E6" s="3"/>
      <c r="F6" s="3"/>
      <c r="G6" s="3"/>
      <c r="H6" s="215"/>
      <c r="I6" s="221"/>
      <c r="J6" s="221"/>
      <c r="K6" s="221"/>
      <c r="L6" s="221"/>
      <c r="M6" s="221"/>
      <c r="N6" s="3"/>
      <c r="O6" s="3"/>
      <c r="P6" s="3"/>
      <c r="Q6" s="3"/>
      <c r="R6" s="3"/>
      <c r="S6" s="3"/>
      <c r="T6" s="3"/>
    </row>
    <row r="7" spans="1:20" ht="14.1" customHeight="1">
      <c r="A7" s="39" t="s">
        <v>19</v>
      </c>
      <c r="B7" s="3"/>
      <c r="C7" s="3"/>
      <c r="D7" s="3"/>
      <c r="E7" s="3"/>
      <c r="F7" s="3"/>
      <c r="G7" s="3"/>
      <c r="H7" s="215"/>
      <c r="I7" s="221"/>
      <c r="J7" s="221"/>
      <c r="K7" s="221"/>
      <c r="L7" s="221"/>
      <c r="M7" s="221"/>
      <c r="N7" s="3"/>
      <c r="O7" s="3"/>
      <c r="P7" s="3"/>
      <c r="Q7" s="3"/>
      <c r="R7" s="3"/>
      <c r="S7" s="3"/>
      <c r="T7" s="3"/>
    </row>
    <row r="8" spans="1:20" ht="9.9499999999999993" customHeight="1">
      <c r="A8" s="5"/>
      <c r="B8" s="12"/>
      <c r="C8" s="12"/>
      <c r="D8" s="12"/>
      <c r="E8" s="12"/>
      <c r="F8" s="12"/>
      <c r="G8" s="3"/>
      <c r="H8" s="215"/>
      <c r="I8" s="3"/>
      <c r="J8" s="221"/>
      <c r="K8" s="221"/>
      <c r="L8" s="221"/>
      <c r="M8" s="221"/>
      <c r="N8" s="3"/>
      <c r="O8" s="3"/>
      <c r="P8" s="3"/>
      <c r="Q8" s="3"/>
      <c r="R8" s="3"/>
      <c r="S8" s="3"/>
      <c r="T8" s="3"/>
    </row>
    <row r="9" spans="1:20" ht="10.5" customHeight="1">
      <c r="A9" s="6"/>
      <c r="B9" s="121" t="s">
        <v>100</v>
      </c>
      <c r="C9" s="121" t="s">
        <v>101</v>
      </c>
      <c r="D9" s="121" t="s">
        <v>102</v>
      </c>
      <c r="E9" s="121" t="s">
        <v>103</v>
      </c>
      <c r="F9" s="122" t="s">
        <v>316</v>
      </c>
      <c r="I9" s="3"/>
      <c r="J9" s="221"/>
      <c r="K9" s="221"/>
      <c r="L9" s="221"/>
      <c r="M9" s="221"/>
      <c r="N9" s="3"/>
      <c r="O9" s="3"/>
      <c r="P9" s="3"/>
      <c r="Q9" s="3"/>
      <c r="R9" s="3"/>
      <c r="S9" s="3"/>
      <c r="T9" s="3"/>
    </row>
    <row r="10" spans="1:20" s="33" customFormat="1" ht="10.5" customHeight="1">
      <c r="A10" s="40"/>
      <c r="B10" s="41" t="s">
        <v>104</v>
      </c>
      <c r="C10" s="41" t="s">
        <v>105</v>
      </c>
      <c r="D10" s="41" t="s">
        <v>106</v>
      </c>
      <c r="E10" s="41" t="s">
        <v>107</v>
      </c>
      <c r="F10" s="123" t="s">
        <v>317</v>
      </c>
      <c r="I10" s="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0.5" customHeight="1">
      <c r="A11" s="9"/>
      <c r="B11" s="124"/>
      <c r="C11" s="124"/>
      <c r="D11" s="124"/>
      <c r="E11" s="124"/>
      <c r="F11" s="124" t="s">
        <v>108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>
      <c r="A12" s="12"/>
      <c r="B12" s="13"/>
      <c r="C12" s="13"/>
      <c r="D12" s="3"/>
      <c r="E12" s="13"/>
      <c r="F12" s="1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>
      <c r="A13" s="244" t="s">
        <v>6</v>
      </c>
      <c r="I13" s="211"/>
      <c r="K13" s="3"/>
      <c r="L13" s="18"/>
      <c r="M13" s="3"/>
      <c r="N13" s="3"/>
      <c r="O13" s="3"/>
      <c r="P13" s="3"/>
      <c r="Q13" s="3"/>
      <c r="R13" s="3"/>
      <c r="S13" s="3"/>
      <c r="T13" s="3"/>
    </row>
    <row r="14" spans="1:20" s="231" customFormat="1" ht="14.1" customHeight="1">
      <c r="A14" s="244" t="s">
        <v>307</v>
      </c>
      <c r="B14" s="246">
        <v>5915</v>
      </c>
      <c r="C14" s="246">
        <v>18260</v>
      </c>
      <c r="D14" s="246">
        <v>3304281</v>
      </c>
      <c r="E14" s="246">
        <v>263569</v>
      </c>
      <c r="F14" s="246">
        <v>53476</v>
      </c>
      <c r="I14" s="211"/>
      <c r="K14" s="232"/>
      <c r="L14" s="18"/>
      <c r="M14" s="232"/>
      <c r="N14" s="232"/>
      <c r="O14" s="232"/>
      <c r="P14" s="232"/>
      <c r="Q14" s="232"/>
      <c r="R14" s="232"/>
      <c r="S14" s="232"/>
      <c r="T14" s="232"/>
    </row>
    <row r="15" spans="1:20" ht="14.1" customHeight="1">
      <c r="A15" s="330" t="s">
        <v>33</v>
      </c>
      <c r="B15" s="246">
        <v>475</v>
      </c>
      <c r="C15" s="246">
        <v>1815</v>
      </c>
      <c r="D15" s="246">
        <v>274031</v>
      </c>
      <c r="E15" s="246">
        <v>33981</v>
      </c>
      <c r="F15" s="246">
        <v>8344</v>
      </c>
      <c r="I15" s="211"/>
      <c r="M15" s="3"/>
      <c r="N15" s="3"/>
      <c r="O15" s="3"/>
      <c r="P15" s="3"/>
      <c r="Q15" s="3"/>
      <c r="R15" s="3"/>
      <c r="S15" s="3"/>
      <c r="T15" s="3"/>
    </row>
    <row r="16" spans="1:20" ht="24" customHeight="1">
      <c r="A16" s="237" t="s">
        <v>406</v>
      </c>
      <c r="B16" s="246">
        <v>1727</v>
      </c>
      <c r="C16" s="246">
        <v>6303</v>
      </c>
      <c r="D16" s="246">
        <v>1726712</v>
      </c>
      <c r="E16" s="246">
        <v>115665</v>
      </c>
      <c r="F16" s="246">
        <v>27386</v>
      </c>
      <c r="J16" s="116"/>
      <c r="M16" s="3"/>
      <c r="N16" s="3"/>
      <c r="O16" s="3"/>
      <c r="P16" s="3"/>
      <c r="Q16" s="3"/>
      <c r="R16" s="3"/>
      <c r="S16" s="3"/>
      <c r="T16" s="3"/>
    </row>
    <row r="17" spans="1:20" ht="14.1" customHeight="1">
      <c r="A17" s="332" t="s">
        <v>34</v>
      </c>
      <c r="B17" s="246">
        <v>3713</v>
      </c>
      <c r="C17" s="246">
        <v>10142</v>
      </c>
      <c r="D17" s="246">
        <v>1303538</v>
      </c>
      <c r="E17" s="246">
        <v>113923</v>
      </c>
      <c r="F17" s="246">
        <v>17746</v>
      </c>
      <c r="J17" s="116"/>
      <c r="M17" s="3"/>
      <c r="N17" s="3"/>
      <c r="O17" s="3"/>
      <c r="P17" s="3"/>
      <c r="Q17" s="3"/>
      <c r="R17" s="3"/>
      <c r="S17" s="3"/>
      <c r="T17" s="3"/>
    </row>
    <row r="18" spans="1:20" ht="8.1" customHeight="1">
      <c r="A18" s="44"/>
      <c r="B18" s="246"/>
      <c r="C18" s="246"/>
      <c r="D18" s="246"/>
      <c r="E18" s="246"/>
      <c r="F18" s="246"/>
      <c r="I18" s="209"/>
      <c r="J18" s="18"/>
      <c r="K18" s="3"/>
      <c r="L18" s="18"/>
      <c r="M18" s="3"/>
      <c r="N18" s="3"/>
      <c r="O18" s="3"/>
      <c r="P18" s="3"/>
      <c r="Q18" s="3"/>
      <c r="R18" s="3"/>
      <c r="S18" s="3"/>
      <c r="T18" s="3"/>
    </row>
    <row r="19" spans="1:20" s="231" customFormat="1" ht="14.1" customHeight="1">
      <c r="A19" s="244" t="s">
        <v>308</v>
      </c>
      <c r="B19" s="246">
        <v>7700</v>
      </c>
      <c r="C19" s="246">
        <v>27799</v>
      </c>
      <c r="D19" s="246">
        <v>1372743</v>
      </c>
      <c r="E19" s="246">
        <v>347199</v>
      </c>
      <c r="F19" s="246">
        <v>47359</v>
      </c>
      <c r="I19" s="232"/>
      <c r="J19" s="18"/>
      <c r="K19" s="232"/>
      <c r="L19" s="18"/>
      <c r="M19" s="232"/>
      <c r="N19" s="232"/>
      <c r="O19" s="232"/>
      <c r="P19" s="232"/>
      <c r="Q19" s="232"/>
      <c r="R19" s="232"/>
      <c r="S19" s="232"/>
      <c r="T19" s="232"/>
    </row>
    <row r="20" spans="1:20" s="231" customFormat="1" ht="14.1" customHeight="1">
      <c r="A20" s="330" t="s">
        <v>309</v>
      </c>
      <c r="B20" s="246">
        <v>1042</v>
      </c>
      <c r="C20" s="246">
        <v>4164</v>
      </c>
      <c r="D20" s="246">
        <v>391702</v>
      </c>
      <c r="E20" s="246">
        <v>71265</v>
      </c>
      <c r="F20" s="246">
        <v>27899</v>
      </c>
      <c r="I20" s="232"/>
      <c r="J20" s="18"/>
      <c r="K20" s="232"/>
      <c r="L20" s="18"/>
      <c r="M20" s="232"/>
      <c r="N20" s="232"/>
      <c r="O20" s="232"/>
      <c r="P20" s="232"/>
      <c r="Q20" s="232"/>
      <c r="R20" s="232"/>
      <c r="S20" s="232"/>
      <c r="T20" s="232"/>
    </row>
    <row r="21" spans="1:20" s="231" customFormat="1" ht="14.1" customHeight="1">
      <c r="A21" s="237" t="s">
        <v>310</v>
      </c>
      <c r="B21" s="246">
        <v>2209</v>
      </c>
      <c r="C21" s="246">
        <v>9726</v>
      </c>
      <c r="D21" s="246">
        <v>311408</v>
      </c>
      <c r="E21" s="246">
        <v>78398</v>
      </c>
      <c r="F21" s="246">
        <v>3394</v>
      </c>
      <c r="I21" s="232"/>
      <c r="J21" s="18"/>
      <c r="K21" s="232"/>
      <c r="L21" s="18"/>
      <c r="M21" s="232"/>
      <c r="N21" s="232"/>
      <c r="O21" s="232"/>
      <c r="P21" s="232"/>
      <c r="Q21" s="232"/>
      <c r="R21" s="232"/>
      <c r="S21" s="232"/>
      <c r="T21" s="232"/>
    </row>
    <row r="22" spans="1:20" s="231" customFormat="1" ht="14.1" customHeight="1">
      <c r="A22" s="332" t="s">
        <v>311</v>
      </c>
      <c r="B22" s="246">
        <v>214</v>
      </c>
      <c r="C22" s="246">
        <v>1060</v>
      </c>
      <c r="D22" s="246">
        <v>149868</v>
      </c>
      <c r="E22" s="246">
        <v>28314</v>
      </c>
      <c r="F22" s="246">
        <v>5705</v>
      </c>
      <c r="I22" s="232"/>
      <c r="J22" s="18"/>
      <c r="K22" s="232"/>
      <c r="L22" s="18"/>
      <c r="M22" s="232"/>
      <c r="N22" s="232"/>
      <c r="O22" s="232"/>
      <c r="P22" s="232"/>
      <c r="Q22" s="232"/>
      <c r="R22" s="232"/>
      <c r="S22" s="232"/>
      <c r="T22" s="232"/>
    </row>
    <row r="23" spans="1:20" s="231" customFormat="1" ht="14.1" customHeight="1">
      <c r="A23" s="330" t="s">
        <v>312</v>
      </c>
      <c r="B23" s="246">
        <v>906</v>
      </c>
      <c r="C23" s="246">
        <v>1280</v>
      </c>
      <c r="D23" s="246">
        <v>71264</v>
      </c>
      <c r="E23" s="246">
        <v>14034</v>
      </c>
      <c r="F23" s="246">
        <v>1974</v>
      </c>
      <c r="I23" s="232"/>
      <c r="J23" s="18"/>
      <c r="K23" s="232"/>
      <c r="L23" s="18"/>
      <c r="M23" s="232"/>
      <c r="N23" s="232"/>
      <c r="O23" s="232"/>
      <c r="P23" s="232"/>
      <c r="Q23" s="232"/>
      <c r="R23" s="232"/>
      <c r="S23" s="232"/>
      <c r="T23" s="232"/>
    </row>
    <row r="24" spans="1:20" s="231" customFormat="1" ht="14.1" customHeight="1">
      <c r="A24" s="237" t="s">
        <v>313</v>
      </c>
      <c r="B24" s="246">
        <v>2028</v>
      </c>
      <c r="C24" s="246">
        <v>4471</v>
      </c>
      <c r="D24" s="246">
        <v>230849</v>
      </c>
      <c r="E24" s="246">
        <v>67773</v>
      </c>
      <c r="F24" s="246">
        <v>6283</v>
      </c>
      <c r="I24" s="232"/>
      <c r="J24" s="18"/>
      <c r="K24" s="232"/>
      <c r="L24" s="18"/>
      <c r="M24" s="232"/>
      <c r="N24" s="232"/>
      <c r="O24" s="232"/>
      <c r="P24" s="232"/>
      <c r="Q24" s="232"/>
      <c r="R24" s="232"/>
      <c r="S24" s="232"/>
      <c r="T24" s="232"/>
    </row>
    <row r="25" spans="1:20" s="231" customFormat="1" ht="14.1" customHeight="1">
      <c r="A25" s="332" t="s">
        <v>314</v>
      </c>
      <c r="B25" s="246">
        <v>1122</v>
      </c>
      <c r="C25" s="246">
        <v>6825</v>
      </c>
      <c r="D25" s="246">
        <v>208654</v>
      </c>
      <c r="E25" s="246">
        <v>84938</v>
      </c>
      <c r="F25" s="246">
        <v>2093</v>
      </c>
      <c r="I25" s="232"/>
      <c r="J25" s="18"/>
      <c r="K25" s="232"/>
      <c r="L25" s="18"/>
      <c r="M25" s="232"/>
      <c r="N25" s="232"/>
      <c r="O25" s="232"/>
      <c r="P25" s="232"/>
      <c r="Q25" s="232"/>
      <c r="R25" s="232"/>
      <c r="S25" s="232"/>
      <c r="T25" s="232"/>
    </row>
    <row r="26" spans="1:20" s="231" customFormat="1" ht="24" customHeight="1">
      <c r="A26" s="322" t="s">
        <v>315</v>
      </c>
      <c r="B26" s="236">
        <v>180</v>
      </c>
      <c r="C26" s="236">
        <v>274</v>
      </c>
      <c r="D26" s="236">
        <v>8997</v>
      </c>
      <c r="E26" s="236">
        <v>2476</v>
      </c>
      <c r="F26" s="236">
        <v>11</v>
      </c>
      <c r="I26" s="232"/>
      <c r="J26" s="18"/>
      <c r="K26" s="232"/>
      <c r="L26" s="18"/>
      <c r="M26" s="232"/>
      <c r="N26" s="232"/>
      <c r="O26" s="232"/>
      <c r="P26" s="232"/>
      <c r="Q26" s="232"/>
      <c r="R26" s="232"/>
      <c r="S26" s="232"/>
      <c r="T26" s="232"/>
    </row>
    <row r="27" spans="1:20" s="231" customFormat="1" ht="14.1" customHeight="1">
      <c r="A27" s="44"/>
      <c r="I27" s="232"/>
      <c r="J27" s="18"/>
      <c r="K27" s="232"/>
      <c r="L27" s="18"/>
      <c r="M27" s="232"/>
      <c r="N27" s="232"/>
      <c r="O27" s="232"/>
      <c r="P27" s="232"/>
      <c r="Q27" s="232"/>
      <c r="R27" s="232"/>
      <c r="S27" s="232"/>
      <c r="T27" s="232"/>
    </row>
    <row r="28" spans="1:20" s="231" customFormat="1" ht="14.1" customHeight="1">
      <c r="A28" s="245" t="s">
        <v>7</v>
      </c>
      <c r="B28" s="14"/>
      <c r="C28" s="14"/>
      <c r="D28" s="14"/>
      <c r="E28" s="14"/>
      <c r="F28" s="14"/>
      <c r="I28" s="232"/>
      <c r="J28" s="18"/>
      <c r="K28" s="232"/>
      <c r="L28" s="18"/>
      <c r="M28" s="232"/>
      <c r="N28" s="232"/>
      <c r="O28" s="232"/>
      <c r="P28" s="232"/>
      <c r="Q28" s="232"/>
      <c r="R28" s="232"/>
      <c r="S28" s="232"/>
      <c r="T28" s="232"/>
    </row>
    <row r="29" spans="1:20" s="231" customFormat="1" ht="14.1" customHeight="1">
      <c r="A29" s="244" t="s">
        <v>307</v>
      </c>
      <c r="B29" s="246">
        <v>840229</v>
      </c>
      <c r="C29" s="246">
        <v>2862233</v>
      </c>
      <c r="D29" s="246">
        <v>656526509</v>
      </c>
      <c r="E29" s="246">
        <v>46788091</v>
      </c>
      <c r="F29" s="246">
        <v>8547717</v>
      </c>
      <c r="I29" s="232"/>
      <c r="J29" s="18"/>
      <c r="K29" s="232"/>
      <c r="L29" s="18"/>
      <c r="M29" s="232"/>
      <c r="N29" s="232"/>
      <c r="O29" s="232"/>
      <c r="P29" s="232"/>
      <c r="Q29" s="232"/>
      <c r="R29" s="232"/>
      <c r="S29" s="232"/>
      <c r="T29" s="232"/>
    </row>
    <row r="30" spans="1:20" s="231" customFormat="1" ht="14.1" customHeight="1">
      <c r="A30" s="330" t="s">
        <v>33</v>
      </c>
      <c r="B30" s="246">
        <v>71710</v>
      </c>
      <c r="C30" s="246">
        <v>263055</v>
      </c>
      <c r="D30" s="246">
        <v>58334883</v>
      </c>
      <c r="E30" s="246">
        <v>4726924</v>
      </c>
      <c r="F30" s="246">
        <v>1122610</v>
      </c>
      <c r="I30" s="232"/>
      <c r="J30" s="18"/>
      <c r="K30" s="232"/>
      <c r="L30" s="18"/>
      <c r="M30" s="232"/>
      <c r="N30" s="232"/>
      <c r="O30" s="232"/>
      <c r="P30" s="232"/>
      <c r="Q30" s="232"/>
      <c r="R30" s="232"/>
      <c r="S30" s="232"/>
      <c r="T30" s="232"/>
    </row>
    <row r="31" spans="1:20" s="231" customFormat="1" ht="24" customHeight="1">
      <c r="A31" s="237" t="s">
        <v>406</v>
      </c>
      <c r="B31" s="246">
        <v>230704</v>
      </c>
      <c r="C31" s="246">
        <v>997134</v>
      </c>
      <c r="D31" s="246">
        <v>393931274</v>
      </c>
      <c r="E31" s="246">
        <v>22475621</v>
      </c>
      <c r="F31" s="246">
        <v>4164892</v>
      </c>
      <c r="I31" s="232"/>
      <c r="J31" s="18"/>
      <c r="K31" s="232"/>
      <c r="L31" s="18"/>
      <c r="M31" s="232"/>
      <c r="N31" s="232"/>
      <c r="O31" s="232"/>
      <c r="P31" s="232"/>
      <c r="Q31" s="232"/>
      <c r="R31" s="232"/>
      <c r="S31" s="232"/>
      <c r="T31" s="232"/>
    </row>
    <row r="32" spans="1:20" ht="14.1" customHeight="1">
      <c r="A32" s="332" t="s">
        <v>35</v>
      </c>
      <c r="B32" s="246">
        <v>537815</v>
      </c>
      <c r="C32" s="246">
        <v>1602044</v>
      </c>
      <c r="D32" s="246">
        <v>204260352</v>
      </c>
      <c r="E32" s="246">
        <v>19585547</v>
      </c>
      <c r="F32" s="246">
        <v>3260215</v>
      </c>
      <c r="J32" s="99"/>
      <c r="K32" s="3"/>
      <c r="L32" s="18"/>
      <c r="M32" s="3"/>
      <c r="N32" s="3"/>
      <c r="O32" s="3"/>
      <c r="P32" s="3"/>
      <c r="Q32" s="3"/>
      <c r="R32" s="3"/>
      <c r="S32" s="3"/>
      <c r="T32" s="3"/>
    </row>
    <row r="33" spans="1:20" ht="8.1" customHeight="1">
      <c r="B33" s="246"/>
      <c r="C33" s="246"/>
      <c r="D33" s="246"/>
      <c r="E33" s="246"/>
      <c r="F33" s="246"/>
      <c r="I33" s="14"/>
      <c r="J33" s="99"/>
      <c r="K33" s="3"/>
      <c r="L33" s="18"/>
      <c r="M33" s="3"/>
      <c r="N33" s="3"/>
      <c r="O33" s="3"/>
      <c r="P33" s="3"/>
      <c r="Q33" s="3"/>
      <c r="R33" s="3"/>
      <c r="S33" s="3"/>
      <c r="T33" s="3"/>
    </row>
    <row r="34" spans="1:20" s="231" customFormat="1" ht="14.1" customHeight="1">
      <c r="A34" s="244" t="s">
        <v>308</v>
      </c>
      <c r="B34" s="246">
        <v>1225520</v>
      </c>
      <c r="C34" s="246">
        <v>5168132</v>
      </c>
      <c r="D34" s="246">
        <v>391934804</v>
      </c>
      <c r="E34" s="246">
        <v>85521124</v>
      </c>
      <c r="F34" s="246">
        <v>27596447</v>
      </c>
      <c r="I34" s="14"/>
      <c r="J34" s="99"/>
      <c r="K34" s="232"/>
      <c r="L34" s="18"/>
      <c r="M34" s="232"/>
      <c r="N34" s="232"/>
      <c r="O34" s="232"/>
      <c r="P34" s="232"/>
      <c r="Q34" s="232"/>
      <c r="R34" s="232"/>
      <c r="S34" s="232"/>
      <c r="T34" s="232"/>
    </row>
    <row r="35" spans="1:20" s="231" customFormat="1" ht="14.1" customHeight="1">
      <c r="A35" s="332" t="s">
        <v>309</v>
      </c>
      <c r="B35" s="246">
        <v>207075</v>
      </c>
      <c r="C35" s="246">
        <v>850330</v>
      </c>
      <c r="D35" s="246">
        <v>99134965</v>
      </c>
      <c r="E35" s="246">
        <v>17515079</v>
      </c>
      <c r="F35" s="246">
        <v>7435403</v>
      </c>
      <c r="I35" s="14"/>
      <c r="J35" s="99"/>
      <c r="K35" s="232"/>
      <c r="L35" s="18"/>
      <c r="M35" s="232"/>
      <c r="N35" s="232"/>
      <c r="O35" s="232"/>
      <c r="P35" s="232"/>
      <c r="Q35" s="232"/>
      <c r="R35" s="232"/>
      <c r="S35" s="232"/>
      <c r="T35" s="232"/>
    </row>
    <row r="36" spans="1:20" s="231" customFormat="1" ht="14.1" customHeight="1">
      <c r="A36" s="332" t="s">
        <v>310</v>
      </c>
      <c r="B36" s="246">
        <v>293431</v>
      </c>
      <c r="C36" s="246">
        <v>1373006</v>
      </c>
      <c r="D36" s="246">
        <v>57875473</v>
      </c>
      <c r="E36" s="246">
        <v>14016538</v>
      </c>
      <c r="F36" s="246">
        <v>2116367</v>
      </c>
      <c r="I36" s="14"/>
      <c r="J36" s="99"/>
      <c r="K36" s="232"/>
      <c r="L36" s="18"/>
      <c r="M36" s="232"/>
      <c r="N36" s="232"/>
      <c r="O36" s="232"/>
      <c r="P36" s="232"/>
      <c r="Q36" s="232"/>
      <c r="R36" s="232"/>
      <c r="S36" s="232"/>
      <c r="T36" s="232"/>
    </row>
    <row r="37" spans="1:20" s="231" customFormat="1" ht="14.1" customHeight="1">
      <c r="A37" s="332" t="s">
        <v>311</v>
      </c>
      <c r="B37" s="246">
        <v>60333</v>
      </c>
      <c r="C37" s="246">
        <v>418866</v>
      </c>
      <c r="D37" s="246">
        <v>72758920</v>
      </c>
      <c r="E37" s="246">
        <v>13342551</v>
      </c>
      <c r="F37" s="246">
        <v>2287924</v>
      </c>
      <c r="I37" s="14"/>
      <c r="J37" s="99"/>
      <c r="K37" s="232"/>
      <c r="L37" s="18"/>
      <c r="M37" s="232"/>
      <c r="N37" s="232"/>
      <c r="O37" s="232"/>
      <c r="P37" s="232"/>
      <c r="Q37" s="232"/>
      <c r="R37" s="232"/>
      <c r="S37" s="232"/>
      <c r="T37" s="232"/>
    </row>
    <row r="38" spans="1:20" s="231" customFormat="1" ht="14.1" customHeight="1">
      <c r="A38" s="332" t="s">
        <v>312</v>
      </c>
      <c r="B38" s="246">
        <v>136456</v>
      </c>
      <c r="C38" s="246">
        <v>194533</v>
      </c>
      <c r="D38" s="246">
        <v>21735850</v>
      </c>
      <c r="E38" s="246">
        <v>2746815</v>
      </c>
      <c r="F38" s="246">
        <v>9660929</v>
      </c>
      <c r="I38" s="14"/>
      <c r="J38" s="99"/>
      <c r="K38" s="232"/>
      <c r="L38" s="18"/>
      <c r="M38" s="232"/>
      <c r="N38" s="232"/>
      <c r="O38" s="232"/>
      <c r="P38" s="232"/>
      <c r="Q38" s="232"/>
      <c r="R38" s="232"/>
      <c r="S38" s="232"/>
      <c r="T38" s="232"/>
    </row>
    <row r="39" spans="1:20" s="231" customFormat="1" ht="14.1" customHeight="1">
      <c r="A39" s="332" t="s">
        <v>313</v>
      </c>
      <c r="B39" s="246">
        <v>350348</v>
      </c>
      <c r="C39" s="246">
        <v>969247</v>
      </c>
      <c r="D39" s="246">
        <v>78258963</v>
      </c>
      <c r="E39" s="246">
        <v>19692739</v>
      </c>
      <c r="F39" s="246">
        <v>1976769</v>
      </c>
      <c r="I39" s="14"/>
      <c r="J39" s="99"/>
      <c r="K39" s="232"/>
      <c r="L39" s="18"/>
      <c r="M39" s="232"/>
      <c r="N39" s="232"/>
      <c r="O39" s="232"/>
      <c r="P39" s="232"/>
      <c r="Q39" s="232"/>
      <c r="R39" s="232"/>
      <c r="S39" s="232"/>
      <c r="T39" s="232"/>
    </row>
    <row r="40" spans="1:20" s="231" customFormat="1" ht="14.1" customHeight="1">
      <c r="A40" s="332" t="s">
        <v>314</v>
      </c>
      <c r="B40" s="246">
        <v>152359</v>
      </c>
      <c r="C40" s="246">
        <v>1309585</v>
      </c>
      <c r="D40" s="246">
        <v>59887500</v>
      </c>
      <c r="E40" s="246">
        <v>17647958</v>
      </c>
      <c r="F40" s="246">
        <v>4086612</v>
      </c>
      <c r="I40" s="14"/>
      <c r="J40" s="99"/>
      <c r="K40" s="232"/>
      <c r="L40" s="18"/>
      <c r="M40" s="232"/>
      <c r="N40" s="232"/>
      <c r="O40" s="232"/>
      <c r="P40" s="232"/>
      <c r="Q40" s="232"/>
      <c r="R40" s="232"/>
      <c r="S40" s="232"/>
      <c r="T40" s="232"/>
    </row>
    <row r="41" spans="1:20" ht="24" customHeight="1">
      <c r="A41" s="237" t="s">
        <v>315</v>
      </c>
      <c r="B41" s="236">
        <v>25519</v>
      </c>
      <c r="C41" s="236">
        <v>52565</v>
      </c>
      <c r="D41" s="236">
        <v>2283134</v>
      </c>
      <c r="E41" s="236">
        <v>559444</v>
      </c>
      <c r="F41" s="236">
        <v>32443</v>
      </c>
      <c r="I41" s="14"/>
      <c r="J41" s="99"/>
      <c r="K41" s="3"/>
      <c r="L41" s="18"/>
      <c r="M41" s="3"/>
      <c r="N41" s="3"/>
      <c r="O41" s="3"/>
      <c r="P41" s="3"/>
      <c r="Q41" s="3"/>
      <c r="R41" s="3"/>
      <c r="S41" s="3"/>
      <c r="T41" s="3"/>
    </row>
    <row r="42" spans="1:20" ht="14.1" customHeight="1">
      <c r="A42" s="47"/>
      <c r="B42" s="13"/>
      <c r="C42" s="48"/>
      <c r="D42" s="13"/>
      <c r="E42" s="14"/>
      <c r="F42" s="14"/>
      <c r="H42" s="21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4.1" customHeight="1">
      <c r="A43" s="30" t="s">
        <v>320</v>
      </c>
      <c r="B43" s="31"/>
      <c r="C43" s="31"/>
      <c r="D43" s="31"/>
      <c r="E43" s="31"/>
      <c r="F43" s="32"/>
      <c r="H43" s="49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133" t="s">
        <v>427</v>
      </c>
      <c r="B44" s="231"/>
      <c r="C44" s="231"/>
      <c r="D44" s="231"/>
      <c r="E44" s="231"/>
      <c r="F44" s="231"/>
    </row>
    <row r="45" spans="1:20">
      <c r="A45" s="133" t="s">
        <v>304</v>
      </c>
    </row>
    <row r="46" spans="1:20" s="231" customFormat="1">
      <c r="A46" s="201"/>
    </row>
    <row r="47" spans="1:20" s="231" customFormat="1">
      <c r="A47" s="201"/>
    </row>
    <row r="48" spans="1:20" s="231" customFormat="1">
      <c r="A48" s="201"/>
    </row>
    <row r="49" spans="1:1" s="231" customFormat="1">
      <c r="A49" s="201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Normal="100" workbookViewId="0">
      <selection activeCell="A3" sqref="A3"/>
    </sheetView>
  </sheetViews>
  <sheetFormatPr baseColWidth="10" defaultRowHeight="12.75"/>
  <cols>
    <col min="1" max="1" width="26.85546875" style="8" customWidth="1"/>
    <col min="2" max="2" width="9.5703125" style="8" customWidth="1"/>
    <col min="3" max="3" width="8.140625" style="8" customWidth="1"/>
    <col min="4" max="4" width="3.28515625" style="8" customWidth="1"/>
    <col min="5" max="5" width="9.140625" style="8" customWidth="1"/>
    <col min="6" max="6" width="8" style="8" customWidth="1"/>
    <col min="7" max="7" width="2.85546875" style="8" customWidth="1"/>
    <col min="8" max="8" width="5.5703125" style="8" customWidth="1"/>
    <col min="9" max="9" width="9.5703125" style="8" customWidth="1"/>
    <col min="10" max="10" width="9.140625" style="8" customWidth="1"/>
    <col min="11" max="12" width="11.42578125" style="8"/>
    <col min="15" max="16384" width="11.42578125" style="8"/>
  </cols>
  <sheetData>
    <row r="1" spans="1:19" ht="14.1" customHeight="1" thickBot="1">
      <c r="A1" s="1" t="s">
        <v>110</v>
      </c>
      <c r="B1" s="1"/>
      <c r="C1" s="1"/>
      <c r="D1" s="1"/>
      <c r="E1" s="1"/>
      <c r="F1" s="2"/>
      <c r="G1" s="2"/>
      <c r="H1" s="2"/>
      <c r="I1" s="2"/>
      <c r="J1" s="2"/>
    </row>
    <row r="2" spans="1:19" ht="14.1" customHeight="1">
      <c r="A2" s="3"/>
      <c r="B2" s="3"/>
      <c r="C2" s="3"/>
      <c r="D2" s="3"/>
      <c r="E2" s="3"/>
      <c r="F2" s="3"/>
      <c r="G2" s="3"/>
      <c r="H2" s="3"/>
      <c r="M2" s="198" t="s">
        <v>279</v>
      </c>
    </row>
    <row r="3" spans="1:19" ht="14.1" customHeight="1">
      <c r="A3" s="97" t="s">
        <v>352</v>
      </c>
      <c r="B3" s="97"/>
      <c r="C3" s="97"/>
      <c r="D3" s="97"/>
      <c r="E3" s="97"/>
      <c r="F3" s="3"/>
      <c r="G3" s="3"/>
      <c r="H3" s="3"/>
    </row>
    <row r="4" spans="1:19" ht="14.1" customHeight="1">
      <c r="A4" s="97"/>
      <c r="B4" s="97"/>
      <c r="C4" s="97"/>
      <c r="D4" s="97"/>
      <c r="E4" s="97"/>
      <c r="F4" s="3"/>
      <c r="G4" s="3"/>
      <c r="H4" s="3"/>
    </row>
    <row r="5" spans="1:19" ht="14.1" customHeight="1">
      <c r="A5" s="6"/>
      <c r="B5" s="131" t="s">
        <v>6</v>
      </c>
      <c r="C5" s="7"/>
      <c r="D5" s="7"/>
      <c r="E5" s="7"/>
      <c r="F5" s="6"/>
      <c r="G5" s="6"/>
      <c r="H5" s="6"/>
      <c r="I5" s="131" t="s">
        <v>7</v>
      </c>
      <c r="J5" s="6"/>
    </row>
    <row r="6" spans="1:19" ht="14.1" customHeight="1">
      <c r="A6" s="40"/>
      <c r="B6" s="131">
        <v>2014</v>
      </c>
      <c r="C6" s="6"/>
      <c r="D6" s="7"/>
      <c r="E6" s="131">
        <v>2015</v>
      </c>
      <c r="F6" s="6"/>
      <c r="G6" s="40"/>
      <c r="H6" s="40"/>
      <c r="I6" s="131">
        <v>2015</v>
      </c>
      <c r="J6" s="6"/>
    </row>
    <row r="7" spans="1:19" ht="21" customHeight="1">
      <c r="A7" s="9"/>
      <c r="B7" s="154" t="s">
        <v>209</v>
      </c>
      <c r="C7" s="154" t="s">
        <v>237</v>
      </c>
      <c r="D7" s="135"/>
      <c r="E7" s="154" t="s">
        <v>209</v>
      </c>
      <c r="F7" s="154" t="s">
        <v>237</v>
      </c>
      <c r="G7" s="135"/>
      <c r="H7" s="135"/>
      <c r="I7" s="154" t="s">
        <v>209</v>
      </c>
      <c r="J7" s="154" t="s">
        <v>237</v>
      </c>
    </row>
    <row r="8" spans="1:19" ht="14.1" customHeight="1">
      <c r="A8" s="143"/>
      <c r="C8" s="51"/>
      <c r="F8" s="51"/>
      <c r="G8" s="51"/>
      <c r="H8" s="13"/>
      <c r="J8" s="51"/>
    </row>
    <row r="9" spans="1:19" ht="14.1" customHeight="1">
      <c r="A9" s="141" t="s">
        <v>202</v>
      </c>
      <c r="C9" s="51"/>
      <c r="F9" s="51"/>
      <c r="G9" s="51"/>
      <c r="H9" s="13"/>
      <c r="J9" s="51"/>
      <c r="K9" s="164"/>
      <c r="L9" s="164"/>
    </row>
    <row r="10" spans="1:19" ht="8.1" customHeight="1">
      <c r="A10" s="143"/>
      <c r="C10" s="51"/>
      <c r="F10" s="51"/>
      <c r="G10" s="51"/>
      <c r="H10" s="13"/>
      <c r="J10" s="51"/>
      <c r="K10" s="164"/>
      <c r="L10" s="164"/>
    </row>
    <row r="11" spans="1:19" ht="14.1" customHeight="1">
      <c r="A11" s="143" t="s">
        <v>201</v>
      </c>
      <c r="B11" s="45">
        <v>4398.3589539999994</v>
      </c>
      <c r="C11" s="45">
        <v>99</v>
      </c>
      <c r="D11" s="45"/>
      <c r="E11" s="45">
        <v>5754.7069429999992</v>
      </c>
      <c r="F11" s="45">
        <v>122.68677877300001</v>
      </c>
      <c r="G11" s="45"/>
      <c r="H11" s="45"/>
      <c r="I11" s="45">
        <v>891632.13991500624</v>
      </c>
      <c r="J11" s="45">
        <v>38737.549734811044</v>
      </c>
      <c r="K11" s="315"/>
      <c r="L11" s="315"/>
      <c r="O11" s="152"/>
      <c r="P11" s="152"/>
      <c r="Q11" s="152"/>
      <c r="R11" s="152"/>
      <c r="S11" s="152"/>
    </row>
    <row r="12" spans="1:19" ht="8.1" customHeight="1">
      <c r="A12" s="101"/>
      <c r="B12" s="45"/>
      <c r="C12" s="45"/>
      <c r="D12" s="45"/>
      <c r="E12" s="45"/>
      <c r="F12" s="45"/>
      <c r="G12" s="45"/>
      <c r="H12" s="45"/>
      <c r="I12" s="45"/>
      <c r="J12" s="45"/>
      <c r="K12" s="315"/>
      <c r="L12" s="315"/>
    </row>
    <row r="13" spans="1:19" ht="14.1" customHeight="1">
      <c r="A13" s="101" t="s">
        <v>200</v>
      </c>
      <c r="B13" s="45"/>
      <c r="C13" s="45"/>
      <c r="D13" s="45"/>
      <c r="E13" s="45"/>
      <c r="F13" s="45"/>
      <c r="G13" s="45"/>
      <c r="H13" s="45"/>
      <c r="I13" s="45"/>
      <c r="J13" s="45"/>
      <c r="K13" s="315"/>
      <c r="L13" s="315"/>
    </row>
    <row r="14" spans="1:19" ht="14.1" customHeight="1">
      <c r="A14" s="23" t="s">
        <v>208</v>
      </c>
      <c r="B14" s="45">
        <v>5165.1919450000023</v>
      </c>
      <c r="C14" s="45">
        <v>1088.6442832720008</v>
      </c>
      <c r="D14" s="45"/>
      <c r="E14" s="45">
        <v>6408.7838839999986</v>
      </c>
      <c r="F14" s="45">
        <v>1167.3828618019993</v>
      </c>
      <c r="G14" s="45"/>
      <c r="H14" s="45"/>
      <c r="I14" s="45">
        <v>295305.17274500115</v>
      </c>
      <c r="J14" s="45">
        <v>98522.256190975953</v>
      </c>
      <c r="K14" s="315"/>
      <c r="L14" s="315"/>
    </row>
    <row r="15" spans="1:19" ht="14.1" customHeight="1">
      <c r="A15" s="22" t="s">
        <v>207</v>
      </c>
      <c r="B15" s="45">
        <v>5745.4496199999985</v>
      </c>
      <c r="C15" s="45">
        <v>1280.6828864080007</v>
      </c>
      <c r="D15" s="45"/>
      <c r="E15" s="45">
        <v>6558.4256220000043</v>
      </c>
      <c r="F15" s="45">
        <v>1319.997187792</v>
      </c>
      <c r="G15" s="45"/>
      <c r="H15" s="45"/>
      <c r="I15" s="45">
        <v>295305.1727450008</v>
      </c>
      <c r="J15" s="45">
        <v>98522.256190975982</v>
      </c>
      <c r="K15" s="315"/>
      <c r="L15" s="315"/>
    </row>
    <row r="16" spans="1:19" ht="9.9499999999999993" customHeight="1">
      <c r="A16" s="143"/>
      <c r="B16" s="45"/>
      <c r="C16" s="45"/>
      <c r="D16" s="45"/>
      <c r="E16" s="45"/>
      <c r="F16" s="45"/>
      <c r="G16" s="45"/>
      <c r="H16" s="45"/>
      <c r="I16" s="45"/>
      <c r="J16" s="45"/>
      <c r="K16" s="315"/>
      <c r="L16" s="315"/>
    </row>
    <row r="17" spans="1:12" ht="9.9499999999999993" customHeight="1">
      <c r="A17" s="143"/>
      <c r="B17" s="45"/>
      <c r="C17" s="45"/>
      <c r="D17" s="45"/>
      <c r="E17" s="45"/>
      <c r="F17" s="45"/>
      <c r="G17" s="45"/>
      <c r="H17" s="45"/>
      <c r="I17" s="45"/>
      <c r="J17" s="45"/>
      <c r="K17" s="315"/>
      <c r="L17" s="315"/>
    </row>
    <row r="18" spans="1:12" ht="14.1" customHeight="1">
      <c r="A18" s="141" t="s">
        <v>197</v>
      </c>
      <c r="B18" s="45"/>
      <c r="C18" s="45"/>
      <c r="D18" s="45"/>
      <c r="E18" s="45"/>
      <c r="F18" s="45"/>
      <c r="G18" s="45"/>
      <c r="H18" s="45"/>
      <c r="I18" s="45"/>
      <c r="J18" s="45"/>
      <c r="K18" s="315"/>
      <c r="L18" s="315"/>
    </row>
    <row r="19" spans="1:12" ht="14.1" customHeight="1">
      <c r="A19" s="143" t="s">
        <v>196</v>
      </c>
      <c r="B19" s="45">
        <v>141.677907</v>
      </c>
      <c r="C19" s="45">
        <v>135.72430908499999</v>
      </c>
      <c r="D19" s="45"/>
      <c r="E19" s="45">
        <v>133.45303199999998</v>
      </c>
      <c r="F19" s="45">
        <v>113.007523705</v>
      </c>
      <c r="G19" s="45"/>
      <c r="H19" s="45"/>
      <c r="I19" s="45">
        <v>27022.394395999996</v>
      </c>
      <c r="J19" s="45">
        <v>26701.791337107003</v>
      </c>
      <c r="K19" s="315"/>
      <c r="L19" s="315"/>
    </row>
    <row r="20" spans="1:12" ht="14.1" customHeight="1">
      <c r="A20" s="143" t="s">
        <v>195</v>
      </c>
      <c r="B20" s="45">
        <v>183.657691</v>
      </c>
      <c r="C20" s="45">
        <v>146.67742854500003</v>
      </c>
      <c r="D20" s="45"/>
      <c r="E20" s="45">
        <v>160.97560999999999</v>
      </c>
      <c r="F20" s="45">
        <v>115.74512746999999</v>
      </c>
      <c r="G20" s="45"/>
      <c r="H20" s="45"/>
      <c r="I20" s="45">
        <v>35806.441048999979</v>
      </c>
      <c r="J20" s="45">
        <v>38819.913715880008</v>
      </c>
      <c r="K20" s="315"/>
      <c r="L20" s="315"/>
    </row>
    <row r="21" spans="1:12" ht="14.1" customHeight="1">
      <c r="A21" s="25"/>
      <c r="B21" s="25"/>
      <c r="C21" s="25"/>
      <c r="D21" s="25"/>
      <c r="E21" s="25"/>
      <c r="F21" s="26"/>
      <c r="G21" s="26"/>
      <c r="H21" s="26"/>
      <c r="I21" s="28"/>
      <c r="J21" s="28"/>
      <c r="K21" s="37"/>
      <c r="L21" s="37"/>
    </row>
    <row r="22" spans="1:12" ht="14.1" customHeight="1">
      <c r="A22" s="30" t="s">
        <v>194</v>
      </c>
      <c r="K22" s="37"/>
      <c r="L22" s="37"/>
    </row>
    <row r="23" spans="1:12" ht="14.1" customHeight="1">
      <c r="A23" s="133" t="s">
        <v>206</v>
      </c>
    </row>
    <row r="24" spans="1:12" ht="15.95" customHeight="1">
      <c r="A24" s="133"/>
    </row>
    <row r="25" spans="1:12" ht="15.95" customHeight="1">
      <c r="A25" s="133"/>
    </row>
    <row r="26" spans="1:12" ht="15.95" customHeight="1">
      <c r="A26" s="3"/>
      <c r="B26" s="3"/>
      <c r="C26" s="3"/>
      <c r="D26" s="3"/>
      <c r="G26" s="3"/>
      <c r="H26" s="3"/>
    </row>
  </sheetData>
  <hyperlinks>
    <hyperlink ref="M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zoomScaleSheetLayoutView="100" workbookViewId="0"/>
  </sheetViews>
  <sheetFormatPr baseColWidth="10" defaultRowHeight="12.75"/>
  <cols>
    <col min="1" max="1" width="29" style="8" customWidth="1"/>
    <col min="2" max="4" width="8.7109375" style="8" customWidth="1"/>
    <col min="5" max="5" width="2.7109375" style="8" customWidth="1"/>
    <col min="6" max="7" width="8.7109375" style="8" customWidth="1"/>
    <col min="8" max="8" width="4.140625" style="8" customWidth="1"/>
    <col min="9" max="9" width="12.7109375" style="8" customWidth="1"/>
    <col min="10" max="10" width="11.42578125" style="8"/>
    <col min="11" max="11" width="11.85546875" style="8" customWidth="1"/>
    <col min="12" max="13" width="8.85546875" style="8" customWidth="1"/>
    <col min="14" max="16384" width="11.42578125" style="8"/>
  </cols>
  <sheetData>
    <row r="1" spans="1:16" ht="14.1" customHeight="1">
      <c r="A1" s="97" t="s">
        <v>353</v>
      </c>
      <c r="B1" s="97"/>
      <c r="C1" s="97"/>
      <c r="D1" s="97"/>
      <c r="E1" s="97"/>
      <c r="F1" s="97"/>
      <c r="G1" s="3"/>
      <c r="H1" s="3"/>
      <c r="I1" s="3"/>
    </row>
    <row r="2" spans="1:16" ht="14.1" customHeight="1">
      <c r="A2" s="97" t="s">
        <v>301</v>
      </c>
      <c r="B2" s="97"/>
      <c r="C2" s="97"/>
      <c r="D2" s="97"/>
      <c r="E2" s="97"/>
      <c r="F2" s="97"/>
      <c r="G2" s="3"/>
      <c r="H2" s="3"/>
      <c r="I2" s="3"/>
      <c r="L2" s="198" t="s">
        <v>279</v>
      </c>
    </row>
    <row r="3" spans="1:16" ht="14.1" customHeight="1">
      <c r="A3" s="97"/>
      <c r="B3" s="97"/>
      <c r="C3" s="97"/>
      <c r="D3" s="97"/>
      <c r="E3" s="97"/>
      <c r="F3" s="97"/>
      <c r="G3" s="3"/>
      <c r="H3" s="3"/>
      <c r="I3" s="3"/>
    </row>
    <row r="4" spans="1:16" ht="14.1" customHeight="1">
      <c r="A4" s="6"/>
      <c r="B4" s="131" t="s">
        <v>6</v>
      </c>
      <c r="C4" s="131"/>
      <c r="D4" s="7"/>
      <c r="E4" s="7"/>
      <c r="F4" s="7"/>
      <c r="G4" s="6"/>
      <c r="H4" s="6"/>
      <c r="I4" s="131" t="s">
        <v>7</v>
      </c>
    </row>
    <row r="5" spans="1:16" ht="14.1" customHeight="1">
      <c r="A5" s="40"/>
      <c r="B5" s="121" t="s">
        <v>224</v>
      </c>
      <c r="C5" s="121" t="s">
        <v>226</v>
      </c>
      <c r="D5" s="121" t="s">
        <v>226</v>
      </c>
      <c r="E5" s="7"/>
      <c r="F5" s="346" t="s">
        <v>225</v>
      </c>
      <c r="G5" s="346"/>
      <c r="H5" s="40"/>
      <c r="I5" s="121" t="s">
        <v>224</v>
      </c>
    </row>
    <row r="6" spans="1:16" ht="14.1" customHeight="1">
      <c r="A6" s="9"/>
      <c r="B6" s="135" t="s">
        <v>221</v>
      </c>
      <c r="C6" s="135" t="s">
        <v>223</v>
      </c>
      <c r="D6" s="135" t="s">
        <v>222</v>
      </c>
      <c r="E6" s="135"/>
      <c r="F6" s="154" t="s">
        <v>195</v>
      </c>
      <c r="G6" s="154" t="s">
        <v>196</v>
      </c>
      <c r="H6" s="135"/>
      <c r="I6" s="135" t="s">
        <v>221</v>
      </c>
    </row>
    <row r="7" spans="1:16" ht="14.1" customHeight="1">
      <c r="A7" s="44"/>
      <c r="B7" s="44"/>
      <c r="C7" s="44"/>
      <c r="D7" s="44"/>
      <c r="E7" s="44"/>
      <c r="F7" s="44"/>
      <c r="G7" s="14"/>
      <c r="H7" s="14"/>
      <c r="I7" s="14"/>
    </row>
    <row r="8" spans="1:16" ht="14.1" customHeight="1">
      <c r="A8" s="141" t="s">
        <v>119</v>
      </c>
      <c r="B8" s="51">
        <v>2323100.6910000015</v>
      </c>
      <c r="C8" s="51">
        <v>263702.33299999998</v>
      </c>
      <c r="D8" s="51">
        <v>606017.60900000064</v>
      </c>
      <c r="E8" s="51"/>
      <c r="F8" s="51">
        <v>733760.0430000003</v>
      </c>
      <c r="G8" s="51">
        <v>719620.70600000047</v>
      </c>
      <c r="H8" s="51"/>
      <c r="I8" s="51">
        <v>171654482.83300045</v>
      </c>
      <c r="J8" s="316"/>
      <c r="K8" s="51"/>
      <c r="L8" s="60"/>
    </row>
    <row r="9" spans="1:16" ht="14.1" customHeight="1">
      <c r="A9" s="143"/>
      <c r="B9" s="263"/>
      <c r="C9" s="263"/>
      <c r="D9" s="263"/>
      <c r="E9" s="263"/>
      <c r="F9" s="263"/>
      <c r="G9" s="263"/>
      <c r="H9" s="51"/>
      <c r="I9" s="263"/>
      <c r="J9" s="129"/>
      <c r="K9" s="51"/>
    </row>
    <row r="10" spans="1:16" ht="14.1" customHeight="1">
      <c r="A10" s="143" t="s">
        <v>220</v>
      </c>
      <c r="B10" s="51">
        <v>159876.43799999997</v>
      </c>
      <c r="C10" s="51">
        <v>3440.2489999999998</v>
      </c>
      <c r="D10" s="51">
        <v>37823.20400000002</v>
      </c>
      <c r="E10" s="263"/>
      <c r="F10" s="51">
        <v>80540.790999999968</v>
      </c>
      <c r="G10" s="51">
        <v>38072.193999999996</v>
      </c>
      <c r="H10" s="60"/>
      <c r="I10" s="14">
        <v>10654155.903999981</v>
      </c>
      <c r="J10" s="317"/>
      <c r="K10" s="51"/>
      <c r="L10" s="156"/>
      <c r="M10" s="156"/>
      <c r="N10" s="156"/>
      <c r="O10" s="156"/>
      <c r="P10" s="156"/>
    </row>
    <row r="11" spans="1:16" ht="14.1" customHeight="1">
      <c r="A11" s="101" t="s">
        <v>219</v>
      </c>
      <c r="B11" s="51">
        <v>289342.18200000003</v>
      </c>
      <c r="C11" s="51">
        <v>5732.3809999999994</v>
      </c>
      <c r="D11" s="51">
        <v>44126.316999999988</v>
      </c>
      <c r="E11" s="263"/>
      <c r="F11" s="51">
        <v>137905.23299999998</v>
      </c>
      <c r="G11" s="51">
        <v>101578.25100000009</v>
      </c>
      <c r="H11" s="60"/>
      <c r="I11" s="14">
        <v>17432656.812999964</v>
      </c>
      <c r="J11" s="317"/>
      <c r="K11" s="51"/>
      <c r="L11" s="155"/>
      <c r="M11" s="155"/>
      <c r="N11" s="155"/>
      <c r="O11" s="155"/>
      <c r="P11" s="155"/>
    </row>
    <row r="12" spans="1:16" ht="14.1" customHeight="1">
      <c r="A12" s="101" t="s">
        <v>218</v>
      </c>
      <c r="B12" s="51">
        <v>538.06500000000005</v>
      </c>
      <c r="C12" s="51" t="s">
        <v>32</v>
      </c>
      <c r="D12" s="51" t="s">
        <v>32</v>
      </c>
      <c r="E12" s="263"/>
      <c r="F12" s="51">
        <v>538.06500000000005</v>
      </c>
      <c r="G12" s="51" t="s">
        <v>32</v>
      </c>
      <c r="H12" s="60"/>
      <c r="I12" s="14">
        <v>604661.33700000017</v>
      </c>
      <c r="J12" s="317"/>
      <c r="K12" s="51"/>
      <c r="L12" s="155"/>
      <c r="M12" s="155"/>
      <c r="N12" s="155"/>
      <c r="O12" s="155"/>
      <c r="P12" s="155"/>
    </row>
    <row r="13" spans="1:16" ht="14.1" customHeight="1">
      <c r="A13" s="101" t="s">
        <v>217</v>
      </c>
      <c r="B13" s="266">
        <v>47862.144999999975</v>
      </c>
      <c r="C13" s="51">
        <v>1252.5790000000002</v>
      </c>
      <c r="D13" s="266">
        <v>11132.093999999999</v>
      </c>
      <c r="E13" s="263"/>
      <c r="F13" s="266">
        <v>7257.4529999999995</v>
      </c>
      <c r="G13" s="266">
        <v>28220.018999999978</v>
      </c>
      <c r="H13" s="60"/>
      <c r="I13" s="14">
        <v>4119851.8959999979</v>
      </c>
      <c r="J13" s="317"/>
      <c r="K13" s="51"/>
      <c r="L13" s="155"/>
      <c r="M13" s="155"/>
      <c r="N13" s="155"/>
      <c r="O13" s="155"/>
      <c r="P13" s="155"/>
    </row>
    <row r="14" spans="1:16" ht="14.1" customHeight="1">
      <c r="A14" s="101" t="s">
        <v>216</v>
      </c>
      <c r="B14" s="51">
        <v>8486.3049999999985</v>
      </c>
      <c r="C14" s="51">
        <v>1424.3789999999999</v>
      </c>
      <c r="D14" s="51">
        <v>4987.5029999999997</v>
      </c>
      <c r="E14" s="263"/>
      <c r="F14" s="51">
        <v>1415.2049999999999</v>
      </c>
      <c r="G14" s="51">
        <v>659.21799999999996</v>
      </c>
      <c r="H14" s="60"/>
      <c r="I14" s="14">
        <v>1654594.7499999995</v>
      </c>
      <c r="J14" s="317"/>
      <c r="K14" s="51"/>
      <c r="L14" s="155"/>
      <c r="M14" s="155"/>
      <c r="N14" s="155"/>
      <c r="O14" s="155"/>
      <c r="P14" s="155"/>
    </row>
    <row r="15" spans="1:16" ht="14.1" customHeight="1">
      <c r="A15" s="143" t="s">
        <v>215</v>
      </c>
      <c r="B15" s="51">
        <v>34030.297000000006</v>
      </c>
      <c r="C15" s="266" t="s">
        <v>32</v>
      </c>
      <c r="D15" s="51">
        <v>4885.72</v>
      </c>
      <c r="E15" s="263"/>
      <c r="F15" s="51">
        <v>11261.84</v>
      </c>
      <c r="G15" s="51">
        <v>17882.737000000001</v>
      </c>
      <c r="H15" s="60"/>
      <c r="I15" s="14">
        <v>2442735.4920000019</v>
      </c>
      <c r="J15" s="317"/>
      <c r="K15" s="51"/>
      <c r="L15" s="155"/>
      <c r="M15" s="155"/>
      <c r="N15" s="155"/>
      <c r="O15" s="155"/>
      <c r="P15" s="155"/>
    </row>
    <row r="16" spans="1:16" ht="24" customHeight="1">
      <c r="A16" s="207" t="s">
        <v>273</v>
      </c>
      <c r="B16" s="267">
        <v>274735.89899999998</v>
      </c>
      <c r="C16" s="267">
        <v>51279.179000000004</v>
      </c>
      <c r="D16" s="267">
        <v>101928.08599999998</v>
      </c>
      <c r="E16" s="268"/>
      <c r="F16" s="267">
        <v>69201.418000000005</v>
      </c>
      <c r="G16" s="267">
        <v>52327.215999999979</v>
      </c>
      <c r="H16" s="269"/>
      <c r="I16" s="246">
        <v>26214425.171999991</v>
      </c>
      <c r="J16" s="317"/>
      <c r="K16" s="51"/>
      <c r="L16" s="155"/>
      <c r="M16" s="155"/>
      <c r="N16" s="155"/>
      <c r="O16" s="155"/>
      <c r="P16" s="155"/>
    </row>
    <row r="17" spans="1:17" ht="14.1" customHeight="1">
      <c r="A17" s="143" t="s">
        <v>213</v>
      </c>
      <c r="B17" s="51">
        <v>66211.033999999985</v>
      </c>
      <c r="C17" s="51">
        <v>40067.567999999999</v>
      </c>
      <c r="D17" s="51">
        <v>3585.0650000000005</v>
      </c>
      <c r="E17" s="263"/>
      <c r="F17" s="51">
        <v>8234.6290000000008</v>
      </c>
      <c r="G17" s="51">
        <v>14323.772000000004</v>
      </c>
      <c r="H17" s="60"/>
      <c r="I17" s="14">
        <v>1457356.2960000001</v>
      </c>
      <c r="J17" s="317"/>
      <c r="K17" s="51"/>
      <c r="L17" s="155"/>
      <c r="M17" s="155"/>
      <c r="N17" s="155"/>
      <c r="O17" s="155"/>
      <c r="P17" s="155"/>
    </row>
    <row r="18" spans="1:17" ht="14.1" customHeight="1">
      <c r="A18" s="143" t="s">
        <v>212</v>
      </c>
      <c r="B18" s="51">
        <v>31066.574000000004</v>
      </c>
      <c r="C18" s="51">
        <v>372.97699999999998</v>
      </c>
      <c r="D18" s="51">
        <v>7639.4439999999995</v>
      </c>
      <c r="E18" s="263"/>
      <c r="F18" s="51">
        <v>11465.145000000002</v>
      </c>
      <c r="G18" s="51">
        <v>11589.008000000003</v>
      </c>
      <c r="H18" s="60"/>
      <c r="I18" s="14">
        <v>3332255.8109999937</v>
      </c>
      <c r="J18" s="317"/>
      <c r="K18" s="51"/>
      <c r="L18"/>
      <c r="M18"/>
      <c r="N18"/>
      <c r="O18"/>
      <c r="P18"/>
      <c r="Q18"/>
    </row>
    <row r="19" spans="1:17" ht="14.1" customHeight="1">
      <c r="A19" s="143" t="s">
        <v>211</v>
      </c>
      <c r="B19" s="51">
        <v>458653.53</v>
      </c>
      <c r="C19" s="51">
        <v>40171.16399999999</v>
      </c>
      <c r="D19" s="51">
        <v>107773.28200000005</v>
      </c>
      <c r="E19" s="263"/>
      <c r="F19" s="51">
        <v>156087.28399999999</v>
      </c>
      <c r="G19" s="51">
        <v>154621.80000000005</v>
      </c>
      <c r="H19" s="60"/>
      <c r="I19" s="14">
        <v>28573952.835000131</v>
      </c>
      <c r="J19" s="317"/>
      <c r="K19" s="51"/>
      <c r="L19"/>
      <c r="M19"/>
      <c r="N19"/>
      <c r="O19"/>
      <c r="P19"/>
      <c r="Q19"/>
    </row>
    <row r="20" spans="1:17">
      <c r="A20" s="143" t="s">
        <v>210</v>
      </c>
      <c r="B20" s="51">
        <v>952298.22200000135</v>
      </c>
      <c r="C20" s="51">
        <v>119961.85699999997</v>
      </c>
      <c r="D20" s="51">
        <v>282136.89400000061</v>
      </c>
      <c r="E20" s="263"/>
      <c r="F20" s="51">
        <v>249852.98000000039</v>
      </c>
      <c r="G20" s="51">
        <v>300346.49100000033</v>
      </c>
      <c r="H20" s="60"/>
      <c r="I20" s="14">
        <v>75167836.527000263</v>
      </c>
      <c r="J20" s="317"/>
      <c r="K20" s="51"/>
      <c r="L20"/>
      <c r="M20" s="273"/>
      <c r="N20"/>
      <c r="O20"/>
      <c r="P20"/>
      <c r="Q20"/>
    </row>
    <row r="21" spans="1:17">
      <c r="A21" s="101"/>
      <c r="B21" s="51"/>
      <c r="C21" s="51"/>
      <c r="D21" s="51"/>
      <c r="E21" s="51"/>
      <c r="F21" s="51"/>
      <c r="G21" s="51"/>
      <c r="H21" s="51"/>
      <c r="I21" s="13"/>
      <c r="J21" s="37"/>
    </row>
    <row r="22" spans="1:17">
      <c r="A22" s="30" t="s">
        <v>194</v>
      </c>
      <c r="B22" s="30"/>
      <c r="C22" s="30"/>
      <c r="D22" s="30"/>
      <c r="E22" s="30"/>
      <c r="F22" s="30"/>
      <c r="G22" s="30"/>
      <c r="H22" s="30"/>
      <c r="I22" s="30"/>
      <c r="J22" s="37"/>
    </row>
    <row r="23" spans="1:17">
      <c r="J23" s="37"/>
    </row>
    <row r="24" spans="1:17">
      <c r="B24" s="182"/>
      <c r="C24" s="100"/>
      <c r="D24" s="100"/>
      <c r="E24" s="100"/>
      <c r="F24" s="100"/>
      <c r="G24" s="100"/>
      <c r="H24" s="100"/>
      <c r="I24" s="100"/>
    </row>
    <row r="25" spans="1:17">
      <c r="B25" s="100"/>
      <c r="C25" s="100"/>
      <c r="D25" s="100"/>
      <c r="E25" s="100"/>
      <c r="F25" s="100"/>
      <c r="G25" s="100"/>
    </row>
    <row r="27" spans="1:17">
      <c r="B27" s="116"/>
    </row>
  </sheetData>
  <mergeCells count="1">
    <mergeCell ref="F5:G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A3" sqref="A3"/>
    </sheetView>
  </sheetViews>
  <sheetFormatPr baseColWidth="10" defaultRowHeight="12.75"/>
  <cols>
    <col min="1" max="1" width="29" style="8" customWidth="1"/>
    <col min="2" max="4" width="8.7109375" style="8" customWidth="1"/>
    <col min="5" max="5" width="2.7109375" style="8" customWidth="1"/>
    <col min="6" max="7" width="8.7109375" style="8" customWidth="1"/>
    <col min="8" max="8" width="4.140625" style="8" customWidth="1"/>
    <col min="9" max="9" width="12.7109375" style="8" customWidth="1"/>
    <col min="10" max="10" width="11.42578125" style="8"/>
    <col min="11" max="11" width="16.28515625" style="8" customWidth="1"/>
    <col min="12" max="12" width="19" style="8" customWidth="1"/>
    <col min="13" max="16384" width="11.42578125" style="8"/>
  </cols>
  <sheetData>
    <row r="1" spans="1:12" ht="14.1" customHeight="1" thickBot="1">
      <c r="A1" s="1" t="s">
        <v>110</v>
      </c>
      <c r="B1" s="1"/>
      <c r="C1" s="1"/>
      <c r="D1" s="1"/>
      <c r="E1" s="1"/>
      <c r="F1" s="1"/>
      <c r="G1" s="2"/>
      <c r="H1" s="2"/>
      <c r="I1" s="2"/>
    </row>
    <row r="2" spans="1:12" ht="14.1" customHeight="1">
      <c r="A2" s="3"/>
      <c r="B2" s="3"/>
      <c r="C2" s="3"/>
      <c r="D2" s="3"/>
      <c r="E2" s="3"/>
      <c r="F2" s="3"/>
      <c r="G2" s="3"/>
      <c r="H2" s="3"/>
      <c r="L2" s="198" t="s">
        <v>279</v>
      </c>
    </row>
    <row r="3" spans="1:12" ht="14.1" customHeight="1">
      <c r="A3" s="97" t="s">
        <v>355</v>
      </c>
      <c r="B3" s="97"/>
      <c r="C3" s="97"/>
      <c r="D3" s="97"/>
      <c r="E3" s="97"/>
      <c r="F3" s="97"/>
      <c r="G3" s="3"/>
      <c r="H3" s="3"/>
    </row>
    <row r="4" spans="1:12" ht="14.1" customHeight="1">
      <c r="A4" s="97" t="s">
        <v>302</v>
      </c>
      <c r="B4" s="97"/>
      <c r="C4" s="97"/>
      <c r="D4" s="97"/>
      <c r="E4" s="97"/>
      <c r="F4" s="97"/>
      <c r="G4" s="3"/>
      <c r="H4" s="3"/>
    </row>
    <row r="5" spans="1:12" ht="14.1" customHeight="1">
      <c r="A5" s="97"/>
      <c r="B5" s="97"/>
      <c r="C5" s="97"/>
      <c r="D5" s="97"/>
      <c r="E5" s="97"/>
      <c r="F5" s="97"/>
      <c r="G5" s="3"/>
      <c r="H5" s="3"/>
    </row>
    <row r="6" spans="1:12" ht="14.1" customHeight="1">
      <c r="A6" s="132" t="s">
        <v>229</v>
      </c>
      <c r="B6" s="97"/>
      <c r="C6" s="97"/>
      <c r="D6" s="97"/>
      <c r="E6" s="97"/>
      <c r="F6" s="97"/>
      <c r="G6" s="3"/>
      <c r="H6" s="3"/>
    </row>
    <row r="7" spans="1:12" ht="9.9499999999999993" customHeight="1">
      <c r="A7" s="97"/>
      <c r="B7" s="97"/>
      <c r="C7" s="97"/>
      <c r="D7" s="97"/>
      <c r="E7" s="97"/>
      <c r="F7" s="97"/>
      <c r="G7" s="3"/>
      <c r="H7" s="3"/>
    </row>
    <row r="8" spans="1:12" ht="14.1" customHeight="1">
      <c r="A8" s="6"/>
      <c r="B8" s="131" t="s">
        <v>6</v>
      </c>
      <c r="C8" s="131"/>
      <c r="D8" s="7"/>
      <c r="E8" s="7"/>
      <c r="F8" s="7"/>
      <c r="G8" s="6"/>
      <c r="H8" s="6"/>
      <c r="I8" s="131" t="s">
        <v>7</v>
      </c>
    </row>
    <row r="9" spans="1:12" ht="14.1" customHeight="1">
      <c r="A9" s="40"/>
      <c r="B9" s="121" t="s">
        <v>224</v>
      </c>
      <c r="C9" s="121" t="s">
        <v>226</v>
      </c>
      <c r="D9" s="121" t="s">
        <v>226</v>
      </c>
      <c r="E9" s="121"/>
      <c r="F9" s="347" t="s">
        <v>225</v>
      </c>
      <c r="G9" s="347"/>
      <c r="H9" s="158"/>
      <c r="I9" s="121" t="s">
        <v>224</v>
      </c>
    </row>
    <row r="10" spans="1:12" ht="14.1" customHeight="1">
      <c r="A10" s="9"/>
      <c r="B10" s="135" t="s">
        <v>221</v>
      </c>
      <c r="C10" s="135" t="s">
        <v>227</v>
      </c>
      <c r="D10" s="135" t="s">
        <v>222</v>
      </c>
      <c r="E10" s="135"/>
      <c r="F10" s="154" t="s">
        <v>195</v>
      </c>
      <c r="G10" s="154" t="s">
        <v>196</v>
      </c>
      <c r="H10" s="157"/>
      <c r="I10" s="135" t="s">
        <v>221</v>
      </c>
    </row>
    <row r="11" spans="1:12" ht="14.1" customHeight="1">
      <c r="A11" s="143"/>
      <c r="G11" s="51"/>
      <c r="H11" s="51"/>
      <c r="I11" s="14"/>
    </row>
    <row r="12" spans="1:12" ht="14.1" customHeight="1">
      <c r="A12" s="141" t="s">
        <v>119</v>
      </c>
      <c r="B12" s="14">
        <v>18721.916449</v>
      </c>
      <c r="C12" s="14">
        <v>1833.4022</v>
      </c>
      <c r="D12" s="14">
        <v>3921.3047430000001</v>
      </c>
      <c r="E12" s="14"/>
      <c r="F12" s="14">
        <v>6558.425621999997</v>
      </c>
      <c r="G12" s="14">
        <v>6408.7838839999995</v>
      </c>
      <c r="H12" s="14"/>
      <c r="I12" s="14">
        <v>1186937.3126600003</v>
      </c>
    </row>
    <row r="13" spans="1:12" ht="14.1" customHeight="1">
      <c r="A13" s="143"/>
      <c r="B13" s="263"/>
      <c r="C13" s="263"/>
      <c r="D13" s="263"/>
      <c r="E13" s="14"/>
      <c r="F13" s="263"/>
      <c r="G13" s="263"/>
      <c r="H13" s="14"/>
      <c r="I13" s="14"/>
    </row>
    <row r="14" spans="1:12" ht="14.1" customHeight="1">
      <c r="A14" s="143" t="s">
        <v>220</v>
      </c>
      <c r="B14" s="14">
        <v>1883.686042</v>
      </c>
      <c r="C14" s="14">
        <v>37.241725000000002</v>
      </c>
      <c r="D14" s="14">
        <v>239.09508399999999</v>
      </c>
      <c r="E14" s="14"/>
      <c r="F14" s="14">
        <v>1001.9541180000001</v>
      </c>
      <c r="G14" s="14">
        <v>605.39511500000003</v>
      </c>
      <c r="H14" s="14"/>
      <c r="I14" s="14">
        <v>140858.894386</v>
      </c>
      <c r="J14" s="100"/>
    </row>
    <row r="15" spans="1:12" ht="14.1" customHeight="1">
      <c r="A15" s="101" t="s">
        <v>219</v>
      </c>
      <c r="B15" s="14">
        <v>4779.5993569999991</v>
      </c>
      <c r="C15" s="51">
        <v>35.024394999999998</v>
      </c>
      <c r="D15" s="14">
        <v>845.51845299999991</v>
      </c>
      <c r="E15" s="14"/>
      <c r="F15" s="51">
        <v>2098.2924909999988</v>
      </c>
      <c r="G15" s="14">
        <v>1800.7640180000012</v>
      </c>
      <c r="H15" s="14"/>
      <c r="I15" s="14">
        <v>222123.81368500012</v>
      </c>
      <c r="J15" s="100"/>
    </row>
    <row r="16" spans="1:12" ht="14.1" customHeight="1">
      <c r="A16" s="101" t="s">
        <v>218</v>
      </c>
      <c r="B16" s="51">
        <v>11.837429999999999</v>
      </c>
      <c r="C16" s="51" t="s">
        <v>32</v>
      </c>
      <c r="D16" s="51" t="s">
        <v>32</v>
      </c>
      <c r="E16" s="14"/>
      <c r="F16" s="51">
        <v>11.837429999999999</v>
      </c>
      <c r="G16" s="51" t="s">
        <v>32</v>
      </c>
      <c r="H16" s="14"/>
      <c r="I16" s="14">
        <v>15343.08434500001</v>
      </c>
      <c r="J16" s="100"/>
    </row>
    <row r="17" spans="1:11" ht="14.1" customHeight="1">
      <c r="A17" s="101" t="s">
        <v>217</v>
      </c>
      <c r="B17" s="14">
        <v>685.25619900000004</v>
      </c>
      <c r="C17" s="14">
        <v>4.0352389999999998</v>
      </c>
      <c r="D17" s="14">
        <v>111.046477</v>
      </c>
      <c r="E17" s="14"/>
      <c r="F17" s="14">
        <v>103.956377</v>
      </c>
      <c r="G17" s="14">
        <v>466.21810600000003</v>
      </c>
      <c r="H17" s="14"/>
      <c r="I17" s="14">
        <v>56559.195625000022</v>
      </c>
      <c r="J17" s="100"/>
    </row>
    <row r="18" spans="1:11" ht="14.1" customHeight="1">
      <c r="A18" s="101" t="s">
        <v>216</v>
      </c>
      <c r="B18" s="14">
        <v>57.359589</v>
      </c>
      <c r="C18" s="14">
        <v>3.9435280000000001</v>
      </c>
      <c r="D18" s="14">
        <v>20.951856000000003</v>
      </c>
      <c r="E18" s="14"/>
      <c r="F18" s="14">
        <v>29.827333000000003</v>
      </c>
      <c r="G18" s="14">
        <v>2.6368719999999999</v>
      </c>
      <c r="H18" s="14"/>
      <c r="I18" s="14">
        <v>25453.978323999989</v>
      </c>
      <c r="J18" s="100"/>
    </row>
    <row r="19" spans="1:11" ht="14.1" customHeight="1">
      <c r="A19" s="143" t="s">
        <v>215</v>
      </c>
      <c r="B19" s="14">
        <v>430.34199999999993</v>
      </c>
      <c r="C19" s="51" t="s">
        <v>32</v>
      </c>
      <c r="D19" s="14">
        <v>44.507145000000001</v>
      </c>
      <c r="E19" s="14"/>
      <c r="F19" s="14">
        <v>106.18079899999999</v>
      </c>
      <c r="G19" s="14">
        <v>279.65405599999991</v>
      </c>
      <c r="H19" s="14"/>
      <c r="I19" s="14">
        <v>35183.125781999996</v>
      </c>
      <c r="J19" s="100"/>
      <c r="K19" s="8" t="s">
        <v>74</v>
      </c>
    </row>
    <row r="20" spans="1:11" ht="14.1" customHeight="1">
      <c r="A20" s="143" t="s">
        <v>214</v>
      </c>
      <c r="B20" s="14">
        <v>5274.9549310000002</v>
      </c>
      <c r="C20" s="14">
        <v>1006.2255210000002</v>
      </c>
      <c r="D20" s="14">
        <v>1902.5972110000005</v>
      </c>
      <c r="E20" s="14"/>
      <c r="F20" s="14">
        <v>1328.3327189999998</v>
      </c>
      <c r="G20" s="14">
        <v>1037.7994799999997</v>
      </c>
      <c r="H20" s="14"/>
      <c r="I20" s="14">
        <v>417785.27256899996</v>
      </c>
      <c r="J20" s="100"/>
    </row>
    <row r="21" spans="1:11" ht="14.1" customHeight="1">
      <c r="A21" s="143" t="s">
        <v>213</v>
      </c>
      <c r="B21" s="14">
        <v>1096.4793890000001</v>
      </c>
      <c r="C21" s="14">
        <v>521.22598200000004</v>
      </c>
      <c r="D21" s="14">
        <v>36.009163000000001</v>
      </c>
      <c r="E21" s="14"/>
      <c r="F21" s="14">
        <v>200.64698899999999</v>
      </c>
      <c r="G21" s="14">
        <v>338.5972549999999</v>
      </c>
      <c r="H21" s="14"/>
      <c r="I21" s="14">
        <v>25943.729687000014</v>
      </c>
      <c r="J21" s="100"/>
    </row>
    <row r="22" spans="1:11" ht="14.1" customHeight="1">
      <c r="A22" s="143" t="s">
        <v>212</v>
      </c>
      <c r="B22" s="14">
        <v>464.24336099999994</v>
      </c>
      <c r="C22" s="14">
        <v>0.55946600000000002</v>
      </c>
      <c r="D22" s="14">
        <v>103.656612</v>
      </c>
      <c r="E22" s="14"/>
      <c r="F22" s="14">
        <v>208.43308199999996</v>
      </c>
      <c r="G22" s="14">
        <v>151.59420100000003</v>
      </c>
      <c r="H22" s="14"/>
      <c r="I22" s="14">
        <v>42701.087041999985</v>
      </c>
      <c r="J22" s="100"/>
    </row>
    <row r="23" spans="1:11" ht="14.1" customHeight="1">
      <c r="A23" s="143" t="s">
        <v>211</v>
      </c>
      <c r="B23" s="14">
        <v>4038.1581509999974</v>
      </c>
      <c r="C23" s="14">
        <v>225.14634400000017</v>
      </c>
      <c r="D23" s="14">
        <v>617.92274199999997</v>
      </c>
      <c r="E23" s="14"/>
      <c r="F23" s="14">
        <v>1468.9642839999992</v>
      </c>
      <c r="G23" s="14">
        <v>1726.1247809999986</v>
      </c>
      <c r="H23" s="14"/>
      <c r="I23" s="14">
        <v>204985.13121500035</v>
      </c>
      <c r="J23" s="100"/>
    </row>
    <row r="24" spans="1:11" ht="14.1" customHeight="1">
      <c r="A24" s="101"/>
      <c r="B24" s="51"/>
      <c r="C24" s="51"/>
      <c r="D24" s="51"/>
      <c r="E24" s="51"/>
      <c r="F24" s="51"/>
      <c r="G24" s="51"/>
      <c r="H24" s="51"/>
      <c r="I24" s="14"/>
    </row>
    <row r="25" spans="1:11" ht="14.1" customHeight="1">
      <c r="A25" s="30" t="s">
        <v>194</v>
      </c>
      <c r="B25" s="30"/>
      <c r="C25" s="30"/>
      <c r="D25" s="30"/>
      <c r="E25" s="30"/>
      <c r="F25" s="30"/>
      <c r="G25" s="30"/>
      <c r="H25" s="30"/>
      <c r="I25" s="30"/>
    </row>
    <row r="26" spans="1:11" ht="15.95" customHeight="1">
      <c r="A26" s="133"/>
      <c r="B26" s="100"/>
      <c r="C26" s="100"/>
      <c r="D26" s="100"/>
      <c r="E26" s="100"/>
      <c r="F26" s="100"/>
      <c r="G26" s="100"/>
      <c r="H26" s="100"/>
      <c r="I26" s="100"/>
      <c r="K26" s="100"/>
    </row>
    <row r="27" spans="1:11" ht="15.95" customHeight="1">
      <c r="A27" s="133"/>
      <c r="B27" s="263"/>
      <c r="C27" s="263"/>
      <c r="D27" s="263"/>
      <c r="E27" s="263"/>
      <c r="F27" s="263"/>
      <c r="G27" s="263"/>
      <c r="H27" s="263"/>
      <c r="I27" s="263"/>
    </row>
    <row r="28" spans="1:11" ht="15.95" customHeight="1">
      <c r="A28" s="3"/>
      <c r="B28" s="264"/>
      <c r="C28" s="264"/>
      <c r="D28" s="264"/>
      <c r="E28" s="264"/>
      <c r="F28" s="264"/>
      <c r="G28" s="264"/>
      <c r="H28" s="264"/>
      <c r="I28" s="263"/>
    </row>
    <row r="29" spans="1:11" ht="14.1" customHeight="1">
      <c r="A29" s="97" t="s">
        <v>354</v>
      </c>
      <c r="B29" s="97"/>
      <c r="C29" s="97"/>
      <c r="D29" s="97"/>
      <c r="E29" s="97"/>
      <c r="F29" s="97"/>
      <c r="G29" s="264"/>
      <c r="H29" s="264"/>
      <c r="I29" s="263"/>
    </row>
    <row r="30" spans="1:11" ht="14.1" customHeight="1">
      <c r="A30" s="97" t="s">
        <v>303</v>
      </c>
      <c r="B30" s="97"/>
      <c r="C30" s="97"/>
      <c r="D30" s="97"/>
      <c r="E30" s="97"/>
      <c r="F30" s="97"/>
      <c r="G30" s="264"/>
      <c r="H30" s="264"/>
      <c r="I30" s="263"/>
    </row>
    <row r="31" spans="1:11" ht="14.1" customHeight="1">
      <c r="A31" s="97"/>
      <c r="B31" s="97"/>
      <c r="C31" s="97"/>
      <c r="D31" s="97"/>
      <c r="E31" s="97"/>
      <c r="F31" s="97"/>
      <c r="G31" s="264"/>
      <c r="H31" s="264"/>
      <c r="I31" s="263"/>
    </row>
    <row r="32" spans="1:11" ht="14.1" customHeight="1">
      <c r="A32" s="132" t="s">
        <v>228</v>
      </c>
      <c r="B32" s="97"/>
      <c r="C32" s="97"/>
      <c r="D32" s="97"/>
      <c r="E32" s="97"/>
      <c r="F32" s="97"/>
      <c r="G32" s="264"/>
      <c r="H32" s="264"/>
      <c r="I32" s="263"/>
    </row>
    <row r="33" spans="1:11" ht="9.9499999999999993" customHeight="1">
      <c r="A33" s="97"/>
      <c r="B33" s="97"/>
      <c r="C33" s="97"/>
      <c r="D33" s="97"/>
      <c r="E33" s="97"/>
      <c r="F33" s="97"/>
      <c r="G33" s="264"/>
      <c r="H33" s="264"/>
      <c r="I33" s="263"/>
    </row>
    <row r="34" spans="1:11" ht="14.1" customHeight="1">
      <c r="A34" s="6"/>
      <c r="B34" s="131" t="s">
        <v>6</v>
      </c>
      <c r="C34" s="131"/>
      <c r="D34" s="7"/>
      <c r="E34" s="7"/>
      <c r="F34" s="7"/>
      <c r="G34" s="6"/>
      <c r="H34" s="6"/>
      <c r="I34" s="131" t="s">
        <v>7</v>
      </c>
    </row>
    <row r="35" spans="1:11" ht="14.1" customHeight="1">
      <c r="A35" s="40"/>
      <c r="B35" s="121" t="s">
        <v>224</v>
      </c>
      <c r="C35" s="121" t="s">
        <v>226</v>
      </c>
      <c r="D35" s="121" t="s">
        <v>226</v>
      </c>
      <c r="E35" s="131"/>
      <c r="F35" s="346" t="s">
        <v>225</v>
      </c>
      <c r="G35" s="346"/>
      <c r="H35" s="158"/>
      <c r="I35" s="121" t="s">
        <v>224</v>
      </c>
    </row>
    <row r="36" spans="1:11" ht="14.1" customHeight="1">
      <c r="A36" s="9"/>
      <c r="B36" s="135" t="s">
        <v>221</v>
      </c>
      <c r="C36" s="135" t="s">
        <v>227</v>
      </c>
      <c r="D36" s="135" t="s">
        <v>222</v>
      </c>
      <c r="E36" s="157"/>
      <c r="F36" s="154" t="s">
        <v>195</v>
      </c>
      <c r="G36" s="154" t="s">
        <v>196</v>
      </c>
      <c r="H36" s="157"/>
      <c r="I36" s="135" t="s">
        <v>221</v>
      </c>
    </row>
    <row r="37" spans="1:11" ht="14.1" customHeight="1">
      <c r="A37" s="44" t="s">
        <v>74</v>
      </c>
      <c r="B37" s="44"/>
      <c r="C37" s="44"/>
      <c r="D37" s="44"/>
      <c r="E37" s="44"/>
      <c r="F37" s="44"/>
      <c r="G37" s="14"/>
      <c r="H37" s="14"/>
      <c r="I37" s="263"/>
    </row>
    <row r="38" spans="1:11" ht="14.1" customHeight="1">
      <c r="A38" s="141" t="s">
        <v>119</v>
      </c>
      <c r="B38" s="51">
        <v>2610.0668283670002</v>
      </c>
      <c r="C38" s="51">
        <v>12.193244491</v>
      </c>
      <c r="D38" s="51">
        <v>110.49353428199998</v>
      </c>
      <c r="E38" s="51"/>
      <c r="F38" s="51">
        <v>1319.997187792</v>
      </c>
      <c r="G38" s="51">
        <v>1167.3828618019995</v>
      </c>
      <c r="H38" s="51"/>
      <c r="I38" s="51">
        <v>137259.80592578682</v>
      </c>
    </row>
    <row r="39" spans="1:11" ht="14.1" customHeight="1">
      <c r="A39" s="143"/>
      <c r="B39" s="51"/>
      <c r="C39" s="51"/>
      <c r="D39" s="51"/>
      <c r="E39" s="51"/>
      <c r="F39" s="51"/>
      <c r="G39" s="51"/>
      <c r="H39" s="51"/>
      <c r="I39" s="51"/>
    </row>
    <row r="40" spans="1:11" ht="14.1" customHeight="1">
      <c r="A40" s="143" t="s">
        <v>220</v>
      </c>
      <c r="B40" s="51">
        <v>305.48881938400007</v>
      </c>
      <c r="C40" s="51">
        <v>0.14814296500000002</v>
      </c>
      <c r="D40" s="51">
        <v>8.6724727309999974</v>
      </c>
      <c r="E40" s="51"/>
      <c r="F40" s="51">
        <v>182.69025222400003</v>
      </c>
      <c r="G40" s="51">
        <v>113.97795146399997</v>
      </c>
      <c r="H40" s="51"/>
      <c r="I40" s="51">
        <v>18863.268574826008</v>
      </c>
    </row>
    <row r="41" spans="1:11" ht="14.1" customHeight="1">
      <c r="A41" s="101" t="s">
        <v>219</v>
      </c>
      <c r="B41" s="51">
        <v>881.26532679600041</v>
      </c>
      <c r="C41" s="51">
        <v>0.244201416</v>
      </c>
      <c r="D41" s="51">
        <v>29.99291256099999</v>
      </c>
      <c r="E41" s="51"/>
      <c r="F41" s="51">
        <v>529.29223562800018</v>
      </c>
      <c r="G41" s="51">
        <v>321.7359771910003</v>
      </c>
      <c r="H41" s="51"/>
      <c r="I41" s="51">
        <v>36115.380270942987</v>
      </c>
    </row>
    <row r="42" spans="1:11" ht="14.1" customHeight="1">
      <c r="A42" s="101" t="s">
        <v>218</v>
      </c>
      <c r="B42" s="51">
        <v>5.3268434999999998</v>
      </c>
      <c r="C42" s="51" t="s">
        <v>32</v>
      </c>
      <c r="D42" s="51" t="s">
        <v>32</v>
      </c>
      <c r="E42" s="51"/>
      <c r="F42" s="51">
        <v>5.3268434999999998</v>
      </c>
      <c r="G42" s="51" t="s">
        <v>32</v>
      </c>
      <c r="H42" s="51"/>
      <c r="I42" s="51">
        <v>1046.317218164</v>
      </c>
    </row>
    <row r="43" spans="1:11" ht="14.1" customHeight="1">
      <c r="A43" s="101" t="s">
        <v>217</v>
      </c>
      <c r="B43" s="51">
        <v>70.601332712999991</v>
      </c>
      <c r="C43" s="51">
        <v>1.6721225999999999E-2</v>
      </c>
      <c r="D43" s="51">
        <v>3.9006891850000001</v>
      </c>
      <c r="E43" s="51"/>
      <c r="F43" s="51">
        <v>22.217962641</v>
      </c>
      <c r="G43" s="51">
        <v>44.465959660999999</v>
      </c>
      <c r="H43" s="51"/>
      <c r="I43" s="51">
        <v>4477.874763372999</v>
      </c>
    </row>
    <row r="44" spans="1:11" ht="14.1" customHeight="1">
      <c r="A44" s="101" t="s">
        <v>216</v>
      </c>
      <c r="B44" s="51">
        <v>6.643822009</v>
      </c>
      <c r="C44" s="51">
        <v>2.8923132000000001E-2</v>
      </c>
      <c r="D44" s="51">
        <v>0.41456570500000001</v>
      </c>
      <c r="E44" s="51"/>
      <c r="F44" s="51">
        <v>6.1225454480000003</v>
      </c>
      <c r="G44" s="51">
        <v>7.7787724000000003E-2</v>
      </c>
      <c r="H44" s="51"/>
      <c r="I44" s="51">
        <v>2693.2662831410003</v>
      </c>
    </row>
    <row r="45" spans="1:11" ht="14.1" customHeight="1">
      <c r="A45" s="143" t="s">
        <v>215</v>
      </c>
      <c r="B45" s="51">
        <v>131.48262306199996</v>
      </c>
      <c r="C45" s="51" t="s">
        <v>32</v>
      </c>
      <c r="D45" s="51">
        <v>2.1340183680000004</v>
      </c>
      <c r="E45" s="51"/>
      <c r="F45" s="51">
        <v>36.194320476999998</v>
      </c>
      <c r="G45" s="51">
        <v>93.154284216999955</v>
      </c>
      <c r="H45" s="51"/>
      <c r="I45" s="51">
        <v>7143.7128946610064</v>
      </c>
      <c r="K45" s="8" t="s">
        <v>74</v>
      </c>
    </row>
    <row r="46" spans="1:11" ht="14.1" customHeight="1">
      <c r="A46" s="143" t="s">
        <v>214</v>
      </c>
      <c r="B46" s="51">
        <v>280.31261096399999</v>
      </c>
      <c r="C46" s="51">
        <v>8.299080408</v>
      </c>
      <c r="D46" s="51">
        <v>37.662864943999999</v>
      </c>
      <c r="E46" s="51"/>
      <c r="F46" s="51">
        <v>111.86096187300001</v>
      </c>
      <c r="G46" s="51">
        <v>122.48970373899998</v>
      </c>
      <c r="H46" s="51"/>
      <c r="I46" s="51">
        <v>19250.838885973997</v>
      </c>
    </row>
    <row r="47" spans="1:11">
      <c r="A47" s="143" t="s">
        <v>213</v>
      </c>
      <c r="B47" s="51">
        <v>74.440295644999992</v>
      </c>
      <c r="C47" s="51">
        <v>2.5535571180000001</v>
      </c>
      <c r="D47" s="51">
        <v>1.3792327719999999</v>
      </c>
      <c r="E47" s="51"/>
      <c r="F47" s="51">
        <v>19.709280505999999</v>
      </c>
      <c r="G47" s="51">
        <v>50.798225248999998</v>
      </c>
      <c r="H47" s="51"/>
      <c r="I47" s="51">
        <v>2704.7381538719997</v>
      </c>
    </row>
    <row r="48" spans="1:11">
      <c r="A48" s="143" t="s">
        <v>212</v>
      </c>
      <c r="B48" s="51">
        <v>82.359765611000014</v>
      </c>
      <c r="C48" s="51">
        <v>3.3567930000000003E-3</v>
      </c>
      <c r="D48" s="51">
        <v>2.0097477669999995</v>
      </c>
      <c r="E48" s="51"/>
      <c r="F48" s="51">
        <v>33.983709919000006</v>
      </c>
      <c r="G48" s="51">
        <v>46.362951131999999</v>
      </c>
      <c r="H48" s="51"/>
      <c r="I48" s="51">
        <v>7722.1778585730053</v>
      </c>
    </row>
    <row r="49" spans="1:9">
      <c r="A49" s="143" t="s">
        <v>211</v>
      </c>
      <c r="B49" s="51">
        <v>772.14538868299894</v>
      </c>
      <c r="C49" s="51">
        <v>0.89926143300000039</v>
      </c>
      <c r="D49" s="51">
        <v>24.327030248999996</v>
      </c>
      <c r="E49" s="51"/>
      <c r="F49" s="51">
        <v>372.59907557599956</v>
      </c>
      <c r="G49" s="51">
        <v>374.32002142499954</v>
      </c>
      <c r="H49" s="51"/>
      <c r="I49" s="51">
        <v>37242.231022260006</v>
      </c>
    </row>
    <row r="50" spans="1:9">
      <c r="A50" s="101"/>
      <c r="B50" s="51"/>
      <c r="C50" s="51"/>
      <c r="D50" s="51"/>
      <c r="E50" s="51"/>
      <c r="F50" s="51"/>
      <c r="G50" s="51"/>
      <c r="H50" s="51"/>
      <c r="I50" s="14"/>
    </row>
    <row r="51" spans="1:9">
      <c r="A51" s="30" t="s">
        <v>194</v>
      </c>
      <c r="B51" s="30"/>
      <c r="C51" s="30"/>
      <c r="D51" s="30"/>
      <c r="E51" s="30"/>
      <c r="F51" s="30"/>
      <c r="G51" s="30"/>
      <c r="H51" s="30"/>
      <c r="I51" s="30"/>
    </row>
    <row r="53" spans="1:9">
      <c r="B53" s="100"/>
      <c r="C53" s="100"/>
      <c r="D53" s="100"/>
      <c r="E53" s="100"/>
      <c r="F53" s="100"/>
      <c r="G53" s="100"/>
      <c r="H53" s="100"/>
      <c r="I53" s="100"/>
    </row>
    <row r="55" spans="1:9">
      <c r="I55" s="8" t="s">
        <v>74</v>
      </c>
    </row>
  </sheetData>
  <mergeCells count="2">
    <mergeCell ref="F9:G9"/>
    <mergeCell ref="F35:G3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9" sqref="L29"/>
    </sheetView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M46"/>
  <sheetViews>
    <sheetView zoomScaleNormal="100" workbookViewId="0">
      <selection activeCell="A3" sqref="A3"/>
    </sheetView>
  </sheetViews>
  <sheetFormatPr baseColWidth="10" defaultRowHeight="12.75"/>
  <cols>
    <col min="1" max="1" width="40.7109375" style="8" customWidth="1"/>
    <col min="2" max="6" width="10.28515625" style="8" customWidth="1"/>
    <col min="7" max="16384" width="11.42578125" style="8"/>
  </cols>
  <sheetData>
    <row r="1" spans="1:13" s="231" customFormat="1" ht="13.5" thickBot="1">
      <c r="A1" s="1" t="s">
        <v>110</v>
      </c>
      <c r="B1" s="2"/>
      <c r="C1" s="2"/>
      <c r="D1" s="2"/>
      <c r="E1" s="2"/>
      <c r="F1" s="2"/>
    </row>
    <row r="2" spans="1:13" s="231" customFormat="1"/>
    <row r="3" spans="1:13" ht="14.1" customHeight="1">
      <c r="A3" s="38" t="s">
        <v>243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>
      <c r="A4" s="3"/>
      <c r="B4" s="3"/>
      <c r="C4" s="3"/>
      <c r="D4" s="3"/>
      <c r="E4" s="3"/>
      <c r="F4" s="3"/>
      <c r="G4" s="3"/>
      <c r="H4" s="198" t="s">
        <v>279</v>
      </c>
      <c r="I4" s="3"/>
      <c r="J4" s="3"/>
      <c r="K4" s="3"/>
    </row>
    <row r="5" spans="1:13" ht="14.1" customHeight="1">
      <c r="A5" s="39" t="s">
        <v>98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ht="9.9499999999999993" customHeight="1">
      <c r="A6" s="5"/>
      <c r="B6" s="12"/>
      <c r="C6" s="12"/>
      <c r="D6" s="12"/>
      <c r="E6" s="12"/>
      <c r="F6" s="12"/>
      <c r="G6" s="3"/>
      <c r="H6" s="3"/>
      <c r="I6" s="3"/>
      <c r="J6" s="3"/>
      <c r="K6" s="3"/>
    </row>
    <row r="7" spans="1:13" ht="15.95" customHeight="1">
      <c r="A7" s="118"/>
      <c r="B7" s="118">
        <v>2010</v>
      </c>
      <c r="C7" s="118">
        <v>2011</v>
      </c>
      <c r="D7" s="118">
        <v>2012</v>
      </c>
      <c r="E7" s="118">
        <v>2013</v>
      </c>
      <c r="F7" s="118">
        <v>2014</v>
      </c>
      <c r="H7" s="239"/>
      <c r="I7" s="229"/>
      <c r="J7" s="221"/>
      <c r="K7" s="221"/>
    </row>
    <row r="8" spans="1:13" s="33" customFormat="1" ht="14.1" customHeight="1">
      <c r="A8"/>
      <c r="B8"/>
      <c r="C8"/>
      <c r="D8"/>
      <c r="E8"/>
      <c r="F8"/>
      <c r="G8" s="226"/>
      <c r="H8" s="240"/>
      <c r="I8" s="67"/>
      <c r="J8" s="57"/>
      <c r="K8" s="57"/>
    </row>
    <row r="9" spans="1:13" ht="14.1" customHeight="1">
      <c r="A9" s="244" t="s">
        <v>318</v>
      </c>
      <c r="B9" s="246">
        <v>19294</v>
      </c>
      <c r="C9" s="246">
        <v>19391</v>
      </c>
      <c r="D9" s="246">
        <v>17966</v>
      </c>
      <c r="E9" s="246">
        <v>18197</v>
      </c>
      <c r="F9" s="246">
        <v>18260.034</v>
      </c>
      <c r="G9" s="116"/>
      <c r="H9" s="240"/>
      <c r="I9" s="37"/>
      <c r="J9" s="221"/>
      <c r="K9" s="221"/>
    </row>
    <row r="10" spans="1:13" ht="14.1" customHeight="1">
      <c r="A10" s="330" t="s">
        <v>33</v>
      </c>
      <c r="B10" s="246">
        <v>2240</v>
      </c>
      <c r="C10" s="246">
        <v>2051</v>
      </c>
      <c r="D10" s="246">
        <v>1929</v>
      </c>
      <c r="E10" s="246">
        <v>1889</v>
      </c>
      <c r="F10" s="246">
        <v>1815.1110000000001</v>
      </c>
      <c r="G10" s="116"/>
      <c r="H10" s="240"/>
      <c r="I10" s="37"/>
      <c r="J10" s="221"/>
      <c r="K10" s="221"/>
    </row>
    <row r="11" spans="1:13" ht="24" customHeight="1">
      <c r="A11" s="322" t="s">
        <v>407</v>
      </c>
      <c r="B11" s="321">
        <v>6467</v>
      </c>
      <c r="C11" s="321">
        <v>6927</v>
      </c>
      <c r="D11" s="321">
        <v>6123</v>
      </c>
      <c r="E11" s="321">
        <v>6167</v>
      </c>
      <c r="F11" s="321">
        <v>6303.299</v>
      </c>
      <c r="G11" s="116"/>
      <c r="H11" s="240"/>
      <c r="I11" s="37"/>
      <c r="J11" s="221"/>
      <c r="K11" s="221"/>
    </row>
    <row r="12" spans="1:13" ht="14.1" customHeight="1">
      <c r="A12" s="330" t="s">
        <v>34</v>
      </c>
      <c r="B12" s="321">
        <v>10588</v>
      </c>
      <c r="C12" s="321">
        <v>10413</v>
      </c>
      <c r="D12" s="321">
        <v>9914</v>
      </c>
      <c r="E12" s="321">
        <v>10141</v>
      </c>
      <c r="F12" s="321">
        <v>10141.624</v>
      </c>
      <c r="G12" s="116"/>
      <c r="H12" s="37"/>
      <c r="I12" s="37"/>
      <c r="J12" s="221"/>
      <c r="K12" s="221"/>
      <c r="L12" s="37"/>
      <c r="M12" s="37"/>
    </row>
    <row r="13" spans="1:13" ht="12" customHeight="1">
      <c r="A13" s="44"/>
      <c r="B13" s="45"/>
      <c r="C13" s="45"/>
      <c r="D13" s="45"/>
      <c r="E13" s="45"/>
      <c r="F13" s="45"/>
      <c r="G13" s="116"/>
      <c r="H13" s="241"/>
      <c r="I13" s="221"/>
      <c r="J13" s="242"/>
      <c r="K13" s="221"/>
    </row>
    <row r="14" spans="1:13" s="231" customFormat="1" ht="14.1" customHeight="1">
      <c r="A14" s="244" t="s">
        <v>319</v>
      </c>
      <c r="B14" s="246">
        <v>25534.348000000002</v>
      </c>
      <c r="C14" s="246">
        <v>25801.85</v>
      </c>
      <c r="D14" s="246">
        <v>26264.544999999998</v>
      </c>
      <c r="E14" s="246">
        <v>26858.699000000001</v>
      </c>
      <c r="F14" s="246">
        <v>27799.304</v>
      </c>
      <c r="G14" s="116"/>
      <c r="H14" s="241"/>
      <c r="I14" s="221"/>
      <c r="J14" s="221"/>
      <c r="K14" s="221"/>
    </row>
    <row r="15" spans="1:13" s="231" customFormat="1" ht="14.1" customHeight="1">
      <c r="A15" s="330" t="s">
        <v>75</v>
      </c>
      <c r="B15" s="246">
        <v>1242.585</v>
      </c>
      <c r="C15" s="246">
        <v>1328.809</v>
      </c>
      <c r="D15" s="246">
        <v>1091.0719999999999</v>
      </c>
      <c r="E15" s="246">
        <v>1064.3699999999999</v>
      </c>
      <c r="F15" s="246">
        <v>1069.508</v>
      </c>
      <c r="G15" s="116"/>
      <c r="H15" s="241"/>
      <c r="I15" s="221"/>
      <c r="J15" s="221"/>
      <c r="K15" s="221"/>
    </row>
    <row r="16" spans="1:13" s="231" customFormat="1" ht="14.1" customHeight="1">
      <c r="A16" s="330" t="s">
        <v>76</v>
      </c>
      <c r="B16" s="246">
        <v>7204.9359999999997</v>
      </c>
      <c r="C16" s="246">
        <v>7560.1790000000001</v>
      </c>
      <c r="D16" s="246">
        <v>8443.2430000000004</v>
      </c>
      <c r="E16" s="246">
        <v>9073.3799999999992</v>
      </c>
      <c r="F16" s="246">
        <v>8656.018</v>
      </c>
      <c r="G16" s="116"/>
      <c r="H16" s="241"/>
      <c r="I16" s="221"/>
      <c r="J16" s="221"/>
      <c r="K16" s="221"/>
    </row>
    <row r="17" spans="1:12" s="231" customFormat="1" ht="14.1" customHeight="1">
      <c r="A17" s="330" t="s">
        <v>77</v>
      </c>
      <c r="B17" s="246">
        <v>3149.1260000000002</v>
      </c>
      <c r="C17" s="246">
        <v>3094.306</v>
      </c>
      <c r="D17" s="246">
        <v>2806.1239999999998</v>
      </c>
      <c r="E17" s="246">
        <v>2892.585</v>
      </c>
      <c r="F17" s="246">
        <v>3029.8789999999999</v>
      </c>
      <c r="G17" s="116"/>
      <c r="H17" s="241"/>
      <c r="I17" s="221"/>
      <c r="J17" s="221"/>
      <c r="K17" s="221"/>
    </row>
    <row r="18" spans="1:12" s="231" customFormat="1" ht="24" customHeight="1">
      <c r="A18" s="322" t="s">
        <v>408</v>
      </c>
      <c r="B18" s="321">
        <v>1439.0039999999999</v>
      </c>
      <c r="C18" s="321">
        <v>1244.2829999999999</v>
      </c>
      <c r="D18" s="321">
        <v>1102.0329999999999</v>
      </c>
      <c r="E18" s="321">
        <v>1047.3869999999999</v>
      </c>
      <c r="F18" s="321">
        <v>1133.8030000000001</v>
      </c>
      <c r="G18" s="116"/>
      <c r="H18" s="241"/>
      <c r="I18" s="221"/>
      <c r="J18" s="221"/>
      <c r="K18" s="221"/>
    </row>
    <row r="19" spans="1:12" s="231" customFormat="1" ht="33.950000000000003" customHeight="1">
      <c r="A19" s="322" t="s">
        <v>418</v>
      </c>
      <c r="B19" s="321">
        <v>372.27300000000002</v>
      </c>
      <c r="C19" s="321">
        <v>393.375</v>
      </c>
      <c r="D19" s="321">
        <v>392</v>
      </c>
      <c r="E19" s="321">
        <v>371.70400000000001</v>
      </c>
      <c r="F19" s="321">
        <v>333.37</v>
      </c>
      <c r="G19" s="116"/>
      <c r="H19" s="241"/>
      <c r="I19" s="221"/>
      <c r="J19" s="221"/>
      <c r="K19" s="221"/>
      <c r="L19" s="8"/>
    </row>
    <row r="20" spans="1:12" s="231" customFormat="1" ht="14.1" customHeight="1">
      <c r="A20" s="330" t="s">
        <v>52</v>
      </c>
      <c r="B20" s="246">
        <v>846.61199999999997</v>
      </c>
      <c r="C20" s="246">
        <v>851.32500000000005</v>
      </c>
      <c r="D20" s="246">
        <v>759.245</v>
      </c>
      <c r="E20" s="246">
        <v>787.447</v>
      </c>
      <c r="F20" s="246">
        <v>726.90300000000002</v>
      </c>
      <c r="G20" s="116"/>
      <c r="H20" s="241"/>
      <c r="I20" s="221"/>
      <c r="J20" s="221"/>
      <c r="K20" s="221"/>
      <c r="L20" s="8"/>
    </row>
    <row r="21" spans="1:12" s="231" customFormat="1" ht="14.1" customHeight="1">
      <c r="A21" s="330" t="s">
        <v>53</v>
      </c>
      <c r="B21" s="246">
        <v>1021.557</v>
      </c>
      <c r="C21" s="246">
        <v>1212.1289999999999</v>
      </c>
      <c r="D21" s="246">
        <v>1269.2349999999999</v>
      </c>
      <c r="E21" s="246">
        <v>1138.134</v>
      </c>
      <c r="F21" s="246">
        <v>1389.6179999999999</v>
      </c>
      <c r="G21" s="116"/>
      <c r="H21" s="37"/>
      <c r="I21" s="221"/>
      <c r="J21" s="221"/>
      <c r="K21" s="221"/>
    </row>
    <row r="22" spans="1:12" s="231" customFormat="1" ht="14.1" customHeight="1">
      <c r="A22" s="330" t="s">
        <v>54</v>
      </c>
      <c r="B22" s="246">
        <v>2368.2829999999999</v>
      </c>
      <c r="C22" s="246">
        <v>2123.9769999999999</v>
      </c>
      <c r="D22" s="246">
        <v>2615.5250000000001</v>
      </c>
      <c r="E22" s="246">
        <v>2054.402</v>
      </c>
      <c r="F22" s="246">
        <v>2061.6529999999998</v>
      </c>
      <c r="G22" s="116"/>
      <c r="H22" s="37"/>
      <c r="I22" s="221"/>
      <c r="J22" s="221"/>
      <c r="K22" s="221"/>
    </row>
    <row r="23" spans="1:12" s="231" customFormat="1" ht="24" customHeight="1">
      <c r="A23" s="322" t="s">
        <v>409</v>
      </c>
      <c r="B23" s="321">
        <v>1430.8240000000001</v>
      </c>
      <c r="C23" s="321">
        <v>1277.3920000000001</v>
      </c>
      <c r="D23" s="321">
        <v>1215.0940000000001</v>
      </c>
      <c r="E23" s="321">
        <v>1381.912</v>
      </c>
      <c r="F23" s="321">
        <v>1411.742</v>
      </c>
      <c r="G23" s="116"/>
      <c r="H23" s="37"/>
      <c r="I23" s="221"/>
      <c r="J23" s="221"/>
      <c r="K23" s="221"/>
    </row>
    <row r="24" spans="1:12" s="231" customFormat="1" ht="14.1" customHeight="1">
      <c r="A24" s="330" t="s">
        <v>55</v>
      </c>
      <c r="B24" s="246">
        <v>1066.412</v>
      </c>
      <c r="C24" s="246">
        <v>1106.241</v>
      </c>
      <c r="D24" s="246">
        <v>1143.652</v>
      </c>
      <c r="E24" s="246">
        <v>950.40499999999997</v>
      </c>
      <c r="F24" s="246">
        <v>997.279</v>
      </c>
      <c r="G24" s="116"/>
      <c r="H24" s="37"/>
      <c r="I24" s="221"/>
      <c r="J24" s="221"/>
      <c r="K24" s="221"/>
    </row>
    <row r="25" spans="1:12" ht="33.950000000000003" customHeight="1">
      <c r="A25" s="322" t="s">
        <v>417</v>
      </c>
      <c r="B25" s="321">
        <v>237.05</v>
      </c>
      <c r="C25" s="321">
        <v>228.881</v>
      </c>
      <c r="D25" s="321">
        <v>221.6</v>
      </c>
      <c r="E25" s="321">
        <v>198.125</v>
      </c>
      <c r="F25" s="321">
        <v>186.833</v>
      </c>
      <c r="G25" s="238"/>
      <c r="H25" s="37"/>
      <c r="I25" s="37"/>
      <c r="J25" s="37"/>
      <c r="K25" s="37"/>
    </row>
    <row r="26" spans="1:12" ht="14.1" customHeight="1">
      <c r="A26" s="330" t="s">
        <v>56</v>
      </c>
      <c r="B26" s="246">
        <v>4937.2920000000004</v>
      </c>
      <c r="C26" s="246">
        <v>5172.0129999999999</v>
      </c>
      <c r="D26" s="246">
        <v>4971.848</v>
      </c>
      <c r="E26" s="246">
        <v>5680.35</v>
      </c>
      <c r="F26" s="246">
        <v>6528.415</v>
      </c>
      <c r="G26" s="238"/>
      <c r="H26" s="221"/>
      <c r="I26" s="221"/>
      <c r="J26" s="221"/>
      <c r="K26" s="37"/>
    </row>
    <row r="27" spans="1:12" ht="24" customHeight="1">
      <c r="A27" s="322" t="s">
        <v>315</v>
      </c>
      <c r="B27" s="321">
        <v>218.39400000000001</v>
      </c>
      <c r="C27" s="321">
        <v>208.94</v>
      </c>
      <c r="D27" s="321">
        <v>233.874</v>
      </c>
      <c r="E27" s="321">
        <v>218.49799999999999</v>
      </c>
      <c r="F27" s="321">
        <v>274.28300000000002</v>
      </c>
      <c r="G27" s="238"/>
      <c r="H27" s="37"/>
      <c r="I27" s="37"/>
      <c r="J27" s="37"/>
      <c r="K27" s="37"/>
    </row>
    <row r="28" spans="1:12" ht="12" customHeight="1">
      <c r="A28" s="47"/>
      <c r="B28" s="13"/>
      <c r="C28" s="48"/>
      <c r="D28" s="13"/>
      <c r="E28" s="14"/>
      <c r="F28" s="14"/>
      <c r="H28" s="3"/>
      <c r="I28" s="3"/>
      <c r="J28" s="3"/>
      <c r="K28" s="3"/>
    </row>
    <row r="29" spans="1:12" ht="14.1" customHeight="1">
      <c r="A29" s="30" t="s">
        <v>379</v>
      </c>
      <c r="B29" s="31"/>
      <c r="C29" s="31"/>
      <c r="D29" s="31"/>
      <c r="E29" s="31"/>
      <c r="F29" s="32"/>
      <c r="H29" s="3"/>
      <c r="I29" s="3"/>
      <c r="J29" s="3"/>
      <c r="K29" s="3"/>
    </row>
    <row r="30" spans="1:12" ht="14.1" customHeight="1">
      <c r="A30" s="133" t="s">
        <v>428</v>
      </c>
      <c r="G30" s="3"/>
      <c r="H30" s="3"/>
      <c r="I30" s="3"/>
      <c r="J30" s="3"/>
      <c r="K30" s="3"/>
    </row>
    <row r="31" spans="1:12" ht="9.9499999999999993" customHeight="1">
      <c r="A31" s="133" t="s">
        <v>323</v>
      </c>
      <c r="G31" s="49"/>
      <c r="H31" s="3"/>
      <c r="I31" s="3"/>
      <c r="J31" s="3"/>
      <c r="K31" s="3"/>
    </row>
    <row r="32" spans="1:12" ht="9.9499999999999993" customHeight="1">
      <c r="A32" s="133" t="s">
        <v>324</v>
      </c>
      <c r="B32" s="219"/>
      <c r="C32" s="219"/>
      <c r="D32" s="219"/>
      <c r="E32" s="217"/>
      <c r="F32" s="217"/>
      <c r="G32" s="49"/>
      <c r="K32" s="3"/>
    </row>
    <row r="33" spans="1:11" ht="12" customHeight="1">
      <c r="A33" s="133"/>
      <c r="B33" s="219"/>
      <c r="C33" s="219"/>
      <c r="D33" s="219"/>
      <c r="E33" s="217"/>
      <c r="F33" s="129"/>
      <c r="G33" s="49"/>
      <c r="H33" s="3"/>
      <c r="I33" s="3"/>
      <c r="J33" s="3"/>
      <c r="K33" s="3"/>
    </row>
    <row r="34" spans="1:11" ht="12" customHeight="1">
      <c r="A34" s="219"/>
      <c r="B34" s="219"/>
      <c r="C34" s="219"/>
      <c r="D34" s="219"/>
      <c r="E34" s="218"/>
      <c r="F34" s="218"/>
      <c r="G34" s="49"/>
      <c r="H34" s="3"/>
      <c r="I34" s="3"/>
      <c r="J34" s="3"/>
      <c r="K34" s="3"/>
    </row>
    <row r="35" spans="1:11" ht="12" customHeight="1">
      <c r="A35" s="219"/>
      <c r="B35" s="219"/>
      <c r="C35" s="219"/>
      <c r="D35" s="219"/>
      <c r="E35" s="218"/>
      <c r="F35" s="218"/>
      <c r="H35" s="3"/>
      <c r="I35" s="3"/>
      <c r="J35" s="3"/>
      <c r="K35" s="3"/>
    </row>
    <row r="36" spans="1:11" s="3" customFormat="1" ht="14.1" customHeight="1">
      <c r="A36" s="219"/>
      <c r="B36" s="219"/>
      <c r="C36" s="219"/>
      <c r="D36" s="219"/>
      <c r="E36" s="219"/>
      <c r="F36" s="220"/>
      <c r="G36" s="45"/>
    </row>
    <row r="37" spans="1:11" s="3" customFormat="1" ht="14.1" customHeight="1">
      <c r="A37" s="219"/>
      <c r="B37" s="219"/>
      <c r="C37" s="219"/>
      <c r="D37" s="219"/>
      <c r="E37" s="219"/>
      <c r="F37" s="219"/>
    </row>
    <row r="38" spans="1:11" s="3" customFormat="1" ht="14.1" customHeight="1">
      <c r="A38" s="219"/>
      <c r="B38" s="219"/>
      <c r="C38" s="219"/>
      <c r="D38" s="219"/>
      <c r="E38" s="219"/>
      <c r="F38" s="220"/>
      <c r="G38" s="51"/>
    </row>
    <row r="39" spans="1:11" s="3" customFormat="1" ht="14.1" customHeight="1">
      <c r="A39" s="219"/>
      <c r="B39" s="219"/>
      <c r="C39" s="219"/>
      <c r="D39" s="219"/>
      <c r="E39" s="219"/>
      <c r="F39" s="219"/>
      <c r="G39" s="45"/>
    </row>
    <row r="40" spans="1:11" s="3" customFormat="1" ht="14.1" customHeight="1">
      <c r="A40" s="219"/>
      <c r="B40" s="219"/>
      <c r="C40" s="219"/>
      <c r="D40" s="219"/>
      <c r="E40" s="219"/>
      <c r="F40" s="219"/>
    </row>
    <row r="41" spans="1:11" s="3" customFormat="1" ht="14.1" customHeight="1">
      <c r="A41" s="219"/>
      <c r="B41" s="219"/>
      <c r="C41" s="219"/>
      <c r="D41" s="219"/>
      <c r="E41" s="219"/>
      <c r="F41" s="219"/>
    </row>
    <row r="42" spans="1:11" s="3" customFormat="1" ht="14.1" customHeight="1">
      <c r="B42" s="219"/>
      <c r="C42" s="219"/>
      <c r="D42" s="219"/>
      <c r="E42" s="219"/>
      <c r="F42" s="219"/>
    </row>
    <row r="43" spans="1:11" s="3" customFormat="1" ht="14.1" customHeight="1">
      <c r="B43" s="219"/>
      <c r="C43" s="219"/>
      <c r="D43" s="219"/>
      <c r="E43" s="219"/>
      <c r="F43" s="219"/>
    </row>
    <row r="44" spans="1:11" s="3" customFormat="1" ht="14.1" customHeight="1">
      <c r="B44" s="221"/>
      <c r="C44" s="221"/>
      <c r="D44" s="221"/>
      <c r="E44" s="221"/>
      <c r="F44" s="221"/>
    </row>
    <row r="45" spans="1:11" s="3" customFormat="1" ht="14.1" customHeight="1">
      <c r="B45" s="221"/>
      <c r="C45" s="221"/>
      <c r="D45" s="221"/>
      <c r="E45" s="221"/>
      <c r="F45" s="221"/>
    </row>
    <row r="46" spans="1:11" s="3" customFormat="1" ht="14.1" customHeight="1">
      <c r="B46" s="221"/>
      <c r="C46" s="221"/>
      <c r="D46" s="221"/>
      <c r="E46" s="221"/>
      <c r="F46" s="221"/>
    </row>
  </sheetData>
  <phoneticPr fontId="3" type="noConversion"/>
  <hyperlinks>
    <hyperlink ref="H4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Normal="100" workbookViewId="0">
      <selection activeCell="A3" sqref="A3"/>
    </sheetView>
  </sheetViews>
  <sheetFormatPr baseColWidth="10" defaultRowHeight="12.75"/>
  <cols>
    <col min="1" max="1" width="40.7109375" style="8" customWidth="1"/>
    <col min="2" max="6" width="10.28515625" style="8" customWidth="1"/>
    <col min="7" max="7" width="11.42578125" style="8"/>
    <col min="8" max="8" width="12.7109375" style="8" customWidth="1"/>
    <col min="9" max="11" width="17.140625" style="8" customWidth="1"/>
    <col min="12" max="16384" width="11.42578125" style="8"/>
  </cols>
  <sheetData>
    <row r="1" spans="1:18" ht="13.5" thickBot="1">
      <c r="A1" s="1" t="s">
        <v>110</v>
      </c>
      <c r="B1" s="2"/>
      <c r="C1" s="2"/>
      <c r="D1" s="2"/>
      <c r="E1" s="2"/>
      <c r="F1" s="2"/>
      <c r="G1" s="3"/>
      <c r="H1" s="3"/>
    </row>
    <row r="2" spans="1:18" ht="14.25">
      <c r="I2" s="198" t="s">
        <v>279</v>
      </c>
    </row>
    <row r="3" spans="1:18" ht="14.1" customHeight="1">
      <c r="A3" s="38" t="s">
        <v>244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39" t="s">
        <v>111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9499999999999993" customHeight="1">
      <c r="A6" s="5"/>
      <c r="B6" s="12"/>
      <c r="C6" s="12"/>
      <c r="D6" s="12"/>
      <c r="E6" s="12"/>
      <c r="F6" s="1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>
      <c r="A7" s="118"/>
      <c r="B7" s="118">
        <v>2010</v>
      </c>
      <c r="C7" s="118">
        <v>2011</v>
      </c>
      <c r="D7" s="118">
        <v>2012</v>
      </c>
      <c r="E7" s="118">
        <v>2013</v>
      </c>
      <c r="F7" s="118">
        <v>2014</v>
      </c>
      <c r="H7" s="229"/>
      <c r="I7" s="229"/>
      <c r="J7" s="229"/>
      <c r="K7" s="221"/>
      <c r="L7" s="3"/>
      <c r="M7" s="3"/>
      <c r="N7" s="3"/>
      <c r="O7" s="3"/>
      <c r="P7" s="3"/>
      <c r="Q7" s="3"/>
      <c r="R7" s="3"/>
    </row>
    <row r="8" spans="1:18" s="33" customFormat="1" ht="14.1" customHeight="1">
      <c r="A8" s="250"/>
      <c r="B8" s="250"/>
      <c r="C8" s="250"/>
      <c r="D8" s="250"/>
      <c r="E8" s="250"/>
      <c r="F8" s="250"/>
      <c r="H8" s="221"/>
      <c r="I8" s="57"/>
      <c r="J8" s="57"/>
      <c r="K8" s="57"/>
      <c r="L8" s="5"/>
      <c r="M8" s="5"/>
      <c r="N8" s="5"/>
      <c r="O8" s="5"/>
      <c r="P8" s="5"/>
      <c r="Q8" s="5"/>
      <c r="R8" s="5"/>
    </row>
    <row r="9" spans="1:18" ht="14.1" customHeight="1">
      <c r="A9" s="329" t="s">
        <v>318</v>
      </c>
      <c r="B9" s="246">
        <v>3506387.5249999999</v>
      </c>
      <c r="C9" s="246">
        <v>3367464.5619999999</v>
      </c>
      <c r="D9" s="246">
        <v>3110426.5929999999</v>
      </c>
      <c r="E9" s="246">
        <v>3195534.4479999999</v>
      </c>
      <c r="F9" s="321">
        <v>3304280.9470000002</v>
      </c>
      <c r="G9" s="225"/>
      <c r="H9" s="37"/>
      <c r="I9" s="221"/>
      <c r="J9" s="221"/>
      <c r="K9" s="221"/>
      <c r="L9" s="3"/>
      <c r="M9" s="3"/>
      <c r="P9" s="3"/>
      <c r="Q9" s="3"/>
      <c r="R9" s="3"/>
    </row>
    <row r="10" spans="1:18" ht="14.1" customHeight="1">
      <c r="A10" s="330" t="s">
        <v>33</v>
      </c>
      <c r="B10" s="331">
        <v>346520.64199999999</v>
      </c>
      <c r="C10" s="331">
        <v>330315.99800000002</v>
      </c>
      <c r="D10" s="246">
        <v>257421.196</v>
      </c>
      <c r="E10" s="246">
        <v>254687.31099999999</v>
      </c>
      <c r="F10" s="321">
        <v>274031.36300000001</v>
      </c>
      <c r="G10" s="225"/>
      <c r="H10" s="221"/>
      <c r="I10" s="221"/>
      <c r="J10" s="221"/>
      <c r="K10" s="221"/>
      <c r="L10" s="3"/>
      <c r="M10" s="3"/>
      <c r="P10" s="3"/>
      <c r="Q10" s="3"/>
      <c r="R10" s="3"/>
    </row>
    <row r="11" spans="1:18" ht="24" customHeight="1">
      <c r="A11" s="237" t="s">
        <v>407</v>
      </c>
      <c r="B11" s="321">
        <v>1719738.6410000001</v>
      </c>
      <c r="C11" s="323">
        <v>1588070.371</v>
      </c>
      <c r="D11" s="321">
        <v>1536530.4350000001</v>
      </c>
      <c r="E11" s="321">
        <v>1643235.6070000001</v>
      </c>
      <c r="F11" s="321">
        <v>1726711.852</v>
      </c>
      <c r="G11" s="225"/>
      <c r="H11" s="221"/>
      <c r="I11" s="153"/>
      <c r="J11" s="153"/>
      <c r="K11" s="153"/>
      <c r="L11" s="14"/>
      <c r="M11" s="14"/>
      <c r="P11" s="3"/>
      <c r="Q11" s="3"/>
      <c r="R11" s="3"/>
    </row>
    <row r="12" spans="1:18" ht="14.1" customHeight="1">
      <c r="A12" s="332" t="s">
        <v>34</v>
      </c>
      <c r="B12" s="323">
        <v>1440128.2420000001</v>
      </c>
      <c r="C12" s="323">
        <v>1449078.193</v>
      </c>
      <c r="D12" s="321">
        <v>1316474.9620000001</v>
      </c>
      <c r="E12" s="321">
        <v>1297611.53</v>
      </c>
      <c r="F12" s="321">
        <v>1303537.7320000001</v>
      </c>
      <c r="G12" s="225"/>
      <c r="H12" s="247"/>
      <c r="I12" s="241"/>
      <c r="J12" s="241"/>
      <c r="K12" s="241"/>
      <c r="L12" s="45"/>
      <c r="M12" s="45"/>
      <c r="P12" s="3"/>
      <c r="Q12" s="3"/>
      <c r="R12" s="3"/>
    </row>
    <row r="13" spans="1:18" ht="14.1" customHeight="1">
      <c r="A13" s="44"/>
      <c r="B13" s="321"/>
      <c r="C13" s="323"/>
      <c r="D13" s="321"/>
      <c r="E13" s="321"/>
      <c r="F13" s="321"/>
      <c r="G13" s="181"/>
      <c r="H13" s="248"/>
      <c r="I13" s="241"/>
      <c r="J13" s="241"/>
      <c r="K13" s="241"/>
      <c r="L13" s="45"/>
      <c r="M13" s="45"/>
      <c r="P13" s="3"/>
      <c r="Q13" s="3"/>
      <c r="R13" s="3"/>
    </row>
    <row r="14" spans="1:18" ht="14.1" customHeight="1">
      <c r="A14" s="329" t="s">
        <v>319</v>
      </c>
      <c r="B14" s="321">
        <v>1580332.9018270001</v>
      </c>
      <c r="C14" s="246">
        <v>1530200.8089999999</v>
      </c>
      <c r="D14" s="321">
        <v>1421385.8489999999</v>
      </c>
      <c r="E14" s="321">
        <v>1388505.2560000001</v>
      </c>
      <c r="F14" s="321">
        <v>1372743.041</v>
      </c>
      <c r="G14" s="213"/>
      <c r="H14" s="249"/>
      <c r="I14" s="241"/>
      <c r="J14" s="241"/>
      <c r="K14" s="241"/>
      <c r="L14" s="45"/>
      <c r="M14" s="45"/>
      <c r="P14" s="3"/>
      <c r="Q14" s="3"/>
      <c r="R14" s="3"/>
    </row>
    <row r="15" spans="1:18" ht="14.1" customHeight="1">
      <c r="A15" s="330" t="s">
        <v>75</v>
      </c>
      <c r="B15" s="321">
        <v>64609.496701999997</v>
      </c>
      <c r="C15" s="323">
        <v>68123.233999999997</v>
      </c>
      <c r="D15" s="321">
        <v>51509.900999999998</v>
      </c>
      <c r="E15" s="321">
        <v>53598.803</v>
      </c>
      <c r="F15" s="321">
        <v>52372.762999999999</v>
      </c>
      <c r="G15" s="181"/>
      <c r="H15" s="202"/>
      <c r="I15" s="45"/>
      <c r="J15" s="45"/>
      <c r="K15" s="45"/>
      <c r="L15" s="45"/>
      <c r="M15" s="45"/>
      <c r="P15" s="3"/>
      <c r="Q15" s="3"/>
      <c r="R15" s="3"/>
    </row>
    <row r="16" spans="1:18" s="231" customFormat="1" ht="14.1" customHeight="1">
      <c r="A16" s="330" t="s">
        <v>76</v>
      </c>
      <c r="B16" s="321">
        <v>278192.86080600001</v>
      </c>
      <c r="C16" s="323">
        <v>274832.33</v>
      </c>
      <c r="D16" s="321">
        <v>294288.63199999998</v>
      </c>
      <c r="E16" s="321">
        <v>289796.71500000003</v>
      </c>
      <c r="F16" s="321">
        <v>259035.348</v>
      </c>
      <c r="G16" s="181"/>
      <c r="H16" s="202"/>
      <c r="I16" s="45"/>
      <c r="J16" s="45"/>
      <c r="K16" s="45"/>
      <c r="L16" s="45"/>
      <c r="M16" s="45"/>
      <c r="P16" s="232"/>
      <c r="Q16" s="232"/>
      <c r="R16" s="232"/>
    </row>
    <row r="17" spans="1:18" s="231" customFormat="1" ht="14.1" customHeight="1">
      <c r="A17" s="330" t="s">
        <v>77</v>
      </c>
      <c r="B17" s="321">
        <v>289228.21715600003</v>
      </c>
      <c r="C17" s="323">
        <v>298853.54399999999</v>
      </c>
      <c r="D17" s="321">
        <v>294133.50699999998</v>
      </c>
      <c r="E17" s="321">
        <v>278613.28700000001</v>
      </c>
      <c r="F17" s="321">
        <v>298008.95699999999</v>
      </c>
      <c r="G17" s="181"/>
      <c r="H17" s="202"/>
      <c r="I17" s="45"/>
      <c r="J17" s="45"/>
      <c r="K17" s="45"/>
      <c r="L17" s="45"/>
      <c r="M17" s="45"/>
      <c r="P17" s="232"/>
      <c r="Q17" s="232"/>
      <c r="R17" s="232"/>
    </row>
    <row r="18" spans="1:18" s="231" customFormat="1" ht="24" customHeight="1">
      <c r="A18" s="322" t="s">
        <v>408</v>
      </c>
      <c r="B18" s="321">
        <v>147769.26740400001</v>
      </c>
      <c r="C18" s="323">
        <v>150618.84899999999</v>
      </c>
      <c r="D18" s="321">
        <v>106457.63800000001</v>
      </c>
      <c r="E18" s="321">
        <v>127835.003</v>
      </c>
      <c r="F18" s="321">
        <v>93693.358999999997</v>
      </c>
      <c r="G18" s="181"/>
      <c r="H18" s="202"/>
      <c r="I18" s="45"/>
      <c r="J18" s="45"/>
      <c r="K18" s="45"/>
      <c r="L18" s="45"/>
      <c r="M18" s="45"/>
      <c r="P18" s="232"/>
      <c r="Q18" s="232"/>
      <c r="R18" s="232"/>
    </row>
    <row r="19" spans="1:18" s="231" customFormat="1" ht="33.950000000000003" customHeight="1">
      <c r="A19" s="322" t="s">
        <v>418</v>
      </c>
      <c r="B19" s="321">
        <v>30421.756801</v>
      </c>
      <c r="C19" s="323">
        <v>25249.983</v>
      </c>
      <c r="D19" s="321">
        <v>22013.473000000002</v>
      </c>
      <c r="E19" s="321">
        <v>19172.851999999999</v>
      </c>
      <c r="F19" s="321">
        <v>19039.625</v>
      </c>
      <c r="G19" s="181"/>
      <c r="H19" s="202"/>
      <c r="I19" s="45"/>
      <c r="J19" s="45"/>
      <c r="K19" s="45"/>
      <c r="L19" s="45"/>
      <c r="M19" s="45"/>
      <c r="P19" s="232"/>
      <c r="Q19" s="232"/>
      <c r="R19" s="232"/>
    </row>
    <row r="20" spans="1:18" s="231" customFormat="1" ht="14.1" customHeight="1">
      <c r="A20" s="330" t="s">
        <v>52</v>
      </c>
      <c r="B20" s="321">
        <v>228926.12994399999</v>
      </c>
      <c r="C20" s="323">
        <v>208194.796</v>
      </c>
      <c r="D20" s="321">
        <v>151267.93100000001</v>
      </c>
      <c r="E20" s="321">
        <v>136324.614</v>
      </c>
      <c r="F20" s="321">
        <v>130828.008</v>
      </c>
      <c r="G20" s="181"/>
      <c r="H20" s="202"/>
      <c r="I20" s="45"/>
      <c r="J20" s="45"/>
      <c r="K20" s="45"/>
      <c r="L20" s="45"/>
      <c r="M20" s="45"/>
      <c r="P20" s="232"/>
      <c r="Q20" s="232"/>
      <c r="R20" s="232"/>
    </row>
    <row r="21" spans="1:18" s="231" customFormat="1" ht="14.1" customHeight="1">
      <c r="A21" s="330" t="s">
        <v>53</v>
      </c>
      <c r="B21" s="321">
        <v>91944.729793999999</v>
      </c>
      <c r="C21" s="323">
        <v>74535.847999999998</v>
      </c>
      <c r="D21" s="321">
        <v>70233.991999999998</v>
      </c>
      <c r="E21" s="321">
        <v>65699.453999999998</v>
      </c>
      <c r="F21" s="321">
        <v>82049.817999999999</v>
      </c>
      <c r="G21" s="181"/>
      <c r="H21" s="202"/>
      <c r="I21" s="45"/>
      <c r="J21" s="45"/>
      <c r="K21" s="45"/>
      <c r="L21" s="45"/>
      <c r="M21" s="45"/>
      <c r="P21" s="232"/>
      <c r="Q21" s="232"/>
      <c r="R21" s="232"/>
    </row>
    <row r="22" spans="1:18" s="231" customFormat="1" ht="14.1" customHeight="1">
      <c r="A22" s="330" t="s">
        <v>54</v>
      </c>
      <c r="B22" s="321">
        <v>116417.442276</v>
      </c>
      <c r="C22" s="323">
        <v>114430.42200000001</v>
      </c>
      <c r="D22" s="321">
        <v>139478.48800000001</v>
      </c>
      <c r="E22" s="321">
        <v>129037.63800000001</v>
      </c>
      <c r="F22" s="321">
        <v>108701.891</v>
      </c>
      <c r="G22" s="181"/>
      <c r="H22" s="202"/>
      <c r="I22" s="45"/>
      <c r="J22" s="45"/>
      <c r="K22" s="45"/>
      <c r="L22" s="45"/>
      <c r="M22" s="45"/>
      <c r="P22" s="232"/>
      <c r="Q22" s="232"/>
      <c r="R22" s="232"/>
    </row>
    <row r="23" spans="1:18" s="231" customFormat="1" ht="24" customHeight="1">
      <c r="A23" s="322" t="s">
        <v>409</v>
      </c>
      <c r="B23" s="321">
        <v>82506.582343000002</v>
      </c>
      <c r="C23" s="323">
        <v>68505.506999999998</v>
      </c>
      <c r="D23" s="321">
        <v>61562.123</v>
      </c>
      <c r="E23" s="321">
        <v>58735.055</v>
      </c>
      <c r="F23" s="321">
        <v>70679.127999999997</v>
      </c>
      <c r="G23" s="181"/>
      <c r="H23" s="202"/>
      <c r="I23" s="45"/>
      <c r="J23" s="45"/>
      <c r="K23" s="45"/>
      <c r="L23" s="45"/>
      <c r="M23" s="45"/>
      <c r="P23" s="232"/>
      <c r="Q23" s="232"/>
      <c r="R23" s="232"/>
    </row>
    <row r="24" spans="1:18" s="231" customFormat="1" ht="14.1" customHeight="1">
      <c r="A24" s="330" t="s">
        <v>55</v>
      </c>
      <c r="B24" s="321">
        <v>56911.553521000002</v>
      </c>
      <c r="C24" s="323">
        <v>54422.728000000003</v>
      </c>
      <c r="D24" s="321">
        <v>45727.216</v>
      </c>
      <c r="E24" s="321">
        <v>42257.741000000002</v>
      </c>
      <c r="F24" s="321">
        <v>51467.839999999997</v>
      </c>
      <c r="G24" s="181"/>
      <c r="H24" s="202"/>
      <c r="I24" s="45"/>
      <c r="J24" s="45"/>
      <c r="K24" s="45"/>
      <c r="L24" s="45"/>
      <c r="M24" s="45"/>
      <c r="P24" s="232"/>
      <c r="Q24" s="232"/>
      <c r="R24" s="232"/>
    </row>
    <row r="25" spans="1:18" s="231" customFormat="1" ht="33.950000000000003" customHeight="1">
      <c r="A25" s="322" t="s">
        <v>417</v>
      </c>
      <c r="B25" s="321">
        <v>45795.778543</v>
      </c>
      <c r="C25" s="323">
        <v>48110.188999999998</v>
      </c>
      <c r="D25" s="321">
        <v>43448.985999999997</v>
      </c>
      <c r="E25" s="321">
        <v>31946.161</v>
      </c>
      <c r="F25" s="321">
        <v>26137.861000000001</v>
      </c>
      <c r="G25" s="181"/>
      <c r="H25" s="202"/>
      <c r="I25" s="45"/>
      <c r="J25" s="45"/>
      <c r="K25" s="45"/>
      <c r="L25" s="45"/>
      <c r="M25" s="45"/>
      <c r="P25" s="232"/>
      <c r="Q25" s="232"/>
      <c r="R25" s="232"/>
    </row>
    <row r="26" spans="1:18" s="231" customFormat="1" ht="14.1" customHeight="1">
      <c r="A26" s="330" t="s">
        <v>56</v>
      </c>
      <c r="B26" s="321">
        <v>139582.15411199999</v>
      </c>
      <c r="C26" s="323">
        <v>137264.94500000001</v>
      </c>
      <c r="D26" s="321">
        <v>133886.64600000001</v>
      </c>
      <c r="E26" s="321">
        <v>147643.06599999999</v>
      </c>
      <c r="F26" s="321">
        <v>171731.098</v>
      </c>
      <c r="G26" s="181"/>
      <c r="H26" s="202"/>
      <c r="I26" s="45"/>
      <c r="J26" s="45"/>
      <c r="K26" s="45"/>
      <c r="L26" s="45"/>
      <c r="M26" s="45"/>
      <c r="P26" s="232"/>
      <c r="Q26" s="232"/>
      <c r="R26" s="232"/>
    </row>
    <row r="27" spans="1:18" s="231" customFormat="1" ht="24" customHeight="1">
      <c r="A27" s="322" t="s">
        <v>315</v>
      </c>
      <c r="B27" s="321">
        <v>8026.932425</v>
      </c>
      <c r="C27" s="323">
        <v>7058.4340000000002</v>
      </c>
      <c r="D27" s="321">
        <v>7377.3159999999998</v>
      </c>
      <c r="E27" s="321">
        <v>7844.8670000000002</v>
      </c>
      <c r="F27" s="321">
        <v>8997.3449999999993</v>
      </c>
      <c r="G27" s="181"/>
      <c r="H27" s="202"/>
      <c r="I27" s="45"/>
      <c r="J27" s="45"/>
      <c r="K27" s="45"/>
      <c r="L27" s="45"/>
      <c r="M27" s="45"/>
      <c r="P27" s="232"/>
      <c r="Q27" s="232"/>
      <c r="R27" s="232"/>
    </row>
    <row r="28" spans="1:18" ht="14.1" customHeight="1">
      <c r="A28" s="47"/>
      <c r="B28" s="13"/>
      <c r="C28" s="48"/>
      <c r="D28" s="13"/>
      <c r="E28" s="14"/>
      <c r="F28" s="14"/>
      <c r="H28" s="44"/>
      <c r="I28" s="45"/>
      <c r="J28" s="45"/>
      <c r="K28" s="45"/>
      <c r="L28" s="45"/>
      <c r="M28" s="45"/>
      <c r="N28" s="3"/>
      <c r="O28" s="3"/>
      <c r="P28" s="3"/>
      <c r="Q28" s="3"/>
      <c r="R28" s="3"/>
    </row>
    <row r="29" spans="1:18" ht="14.1" customHeight="1">
      <c r="A29" s="30" t="s">
        <v>379</v>
      </c>
      <c r="B29" s="31"/>
      <c r="C29" s="31"/>
      <c r="D29" s="31"/>
      <c r="E29" s="31"/>
      <c r="F29" s="32"/>
      <c r="H29" s="44"/>
      <c r="I29" s="45"/>
      <c r="J29" s="45"/>
      <c r="K29" s="45"/>
      <c r="L29" s="45"/>
      <c r="M29" s="45"/>
      <c r="N29" s="3"/>
      <c r="O29" s="3"/>
      <c r="P29" s="3"/>
      <c r="Q29" s="3"/>
      <c r="R29" s="3"/>
    </row>
    <row r="30" spans="1:18" ht="14.1" customHeight="1">
      <c r="A30" s="133" t="s">
        <v>428</v>
      </c>
      <c r="B30" s="231"/>
      <c r="C30" s="231"/>
      <c r="D30" s="231"/>
      <c r="E30" s="231"/>
      <c r="F30" s="25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9.9499999999999993" customHeight="1">
      <c r="A31" s="133" t="s">
        <v>323</v>
      </c>
      <c r="B31" s="231"/>
      <c r="C31" s="231"/>
      <c r="D31" s="231"/>
      <c r="E31" s="231"/>
      <c r="F31" s="251"/>
      <c r="G31" s="49"/>
      <c r="K31" s="3"/>
      <c r="L31" s="3"/>
      <c r="M31" s="3"/>
      <c r="N31" s="3"/>
      <c r="O31" s="3"/>
      <c r="P31" s="3"/>
      <c r="Q31" s="3"/>
      <c r="R31" s="3"/>
    </row>
    <row r="32" spans="1:18" s="223" customFormat="1" ht="9.9499999999999993" customHeight="1">
      <c r="A32" s="133" t="s">
        <v>324</v>
      </c>
      <c r="B32" s="231"/>
      <c r="C32" s="231"/>
      <c r="D32" s="231"/>
      <c r="E32" s="231"/>
      <c r="F32" s="251"/>
      <c r="G32" s="49"/>
      <c r="K32" s="224"/>
      <c r="L32" s="224"/>
      <c r="M32" s="224"/>
      <c r="N32" s="224"/>
      <c r="O32" s="224"/>
      <c r="P32" s="224"/>
      <c r="Q32" s="224"/>
      <c r="R32" s="224"/>
    </row>
    <row r="33" spans="1:18" ht="12" customHeight="1">
      <c r="A33" s="133"/>
      <c r="B33" s="231"/>
      <c r="C33" s="231"/>
      <c r="D33" s="231"/>
      <c r="E33" s="231"/>
      <c r="F33" s="231"/>
      <c r="G33" s="49"/>
      <c r="H33" s="43"/>
      <c r="I33" s="49"/>
      <c r="J33" s="49"/>
      <c r="K33" s="3"/>
      <c r="L33" s="3"/>
      <c r="M33" s="3"/>
      <c r="N33" s="3"/>
      <c r="O33" s="3"/>
      <c r="P33" s="3"/>
      <c r="Q33" s="3"/>
      <c r="R33" s="3"/>
    </row>
    <row r="34" spans="1:18" s="227" customFormat="1" ht="12" customHeight="1">
      <c r="G34" s="49"/>
      <c r="H34" s="43"/>
      <c r="I34" s="49"/>
      <c r="J34" s="49"/>
      <c r="K34" s="228"/>
      <c r="L34" s="228"/>
      <c r="M34" s="228"/>
      <c r="N34" s="228"/>
      <c r="O34" s="228"/>
      <c r="P34" s="228"/>
      <c r="Q34" s="228"/>
      <c r="R34" s="228"/>
    </row>
    <row r="35" spans="1:18" ht="12" customHeight="1">
      <c r="G35" s="49"/>
      <c r="H35" s="43"/>
      <c r="I35" s="49"/>
      <c r="J35" s="49"/>
      <c r="K35" s="3"/>
      <c r="L35" s="3"/>
      <c r="M35" s="3"/>
      <c r="N35" s="3"/>
      <c r="O35" s="3"/>
      <c r="P35" s="3"/>
      <c r="Q35" s="3"/>
      <c r="R35" s="3"/>
    </row>
    <row r="36" spans="1:18" s="3" customFormat="1" ht="14.1" customHeight="1">
      <c r="B36" s="53"/>
      <c r="C36" s="53"/>
      <c r="D36" s="53"/>
      <c r="E36" s="53"/>
      <c r="F36" s="53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A5" sqref="A5:F5"/>
    </sheetView>
  </sheetViews>
  <sheetFormatPr baseColWidth="10" defaultRowHeight="12.75"/>
  <cols>
    <col min="1" max="1" width="42.140625" style="231" customWidth="1"/>
    <col min="2" max="6" width="10" style="231" customWidth="1"/>
    <col min="7" max="8" width="11.42578125" style="231"/>
    <col min="9" max="9" width="45.5703125" style="231" customWidth="1"/>
    <col min="10" max="10" width="8.85546875" style="231" customWidth="1"/>
    <col min="11" max="16384" width="11.42578125" style="231"/>
  </cols>
  <sheetData>
    <row r="1" spans="1:10" ht="13.5" thickBot="1">
      <c r="A1" s="1" t="s">
        <v>110</v>
      </c>
      <c r="B1" s="2"/>
      <c r="C1" s="2"/>
      <c r="D1" s="2"/>
      <c r="E1" s="2"/>
      <c r="F1" s="2"/>
      <c r="G1" s="232"/>
      <c r="H1" s="232"/>
    </row>
    <row r="2" spans="1:10" ht="14.25">
      <c r="I2" s="198" t="s">
        <v>279</v>
      </c>
    </row>
    <row r="3" spans="1:10">
      <c r="A3" s="95"/>
    </row>
    <row r="4" spans="1:10">
      <c r="A4" s="95"/>
    </row>
    <row r="5" spans="1:10" ht="15">
      <c r="A5" s="338" t="s">
        <v>321</v>
      </c>
      <c r="B5" s="339"/>
      <c r="C5" s="339"/>
      <c r="D5" s="339"/>
      <c r="E5" s="339"/>
      <c r="F5" s="339"/>
      <c r="J5" s="47"/>
    </row>
    <row r="6" spans="1:10" ht="15">
      <c r="A6" s="233"/>
      <c r="B6" s="234"/>
      <c r="C6" s="234"/>
      <c r="D6" s="234"/>
      <c r="E6" s="234"/>
      <c r="F6" s="234"/>
      <c r="I6" s="252"/>
      <c r="J6" s="47"/>
    </row>
    <row r="7" spans="1:10" ht="15">
      <c r="A7" s="233"/>
      <c r="B7" s="234"/>
      <c r="C7" s="234"/>
      <c r="D7" s="234"/>
      <c r="E7" s="234"/>
      <c r="F7" s="234"/>
      <c r="I7" s="252"/>
      <c r="J7" s="47"/>
    </row>
    <row r="8" spans="1:10" ht="15">
      <c r="A8" s="338" t="s">
        <v>307</v>
      </c>
      <c r="B8" s="338"/>
      <c r="C8" s="338"/>
      <c r="D8" s="338"/>
      <c r="E8" s="338"/>
      <c r="F8" s="338"/>
      <c r="I8" s="252" t="s">
        <v>38</v>
      </c>
      <c r="J8" s="47"/>
    </row>
    <row r="9" spans="1:10" ht="15">
      <c r="A9" s="233"/>
      <c r="B9" s="234"/>
      <c r="C9" s="234"/>
      <c r="D9" s="234"/>
      <c r="E9" s="234"/>
      <c r="F9" s="234"/>
      <c r="I9" s="252"/>
      <c r="J9" s="47"/>
    </row>
    <row r="10" spans="1:10" ht="15">
      <c r="A10" s="233"/>
      <c r="B10" s="234"/>
      <c r="C10" s="234"/>
      <c r="D10" s="234"/>
      <c r="E10" s="234"/>
      <c r="F10" s="234"/>
      <c r="I10" s="255" t="s">
        <v>318</v>
      </c>
    </row>
    <row r="11" spans="1:10" ht="15">
      <c r="A11" s="233"/>
      <c r="B11" s="234"/>
      <c r="C11" s="234"/>
      <c r="D11" s="234"/>
      <c r="E11" s="234"/>
      <c r="F11" s="234"/>
      <c r="I11" s="47" t="s">
        <v>33</v>
      </c>
      <c r="J11" s="257">
        <v>8.2932222591059229E-2</v>
      </c>
    </row>
    <row r="12" spans="1:10" ht="15">
      <c r="A12" s="233"/>
      <c r="B12" s="234"/>
      <c r="C12" s="234"/>
      <c r="D12" s="234"/>
      <c r="E12" s="234"/>
      <c r="F12" s="234"/>
      <c r="I12" s="47" t="s">
        <v>34</v>
      </c>
      <c r="J12" s="257">
        <v>0.39449966661687741</v>
      </c>
    </row>
    <row r="13" spans="1:10" ht="15">
      <c r="A13" s="233"/>
      <c r="B13" s="234"/>
      <c r="C13" s="234"/>
      <c r="D13" s="234"/>
      <c r="E13" s="234"/>
      <c r="F13" s="234"/>
      <c r="I13" s="47" t="s">
        <v>322</v>
      </c>
      <c r="J13" s="257">
        <v>0.52256811079206333</v>
      </c>
    </row>
    <row r="14" spans="1:10" ht="15">
      <c r="A14" s="233"/>
      <c r="B14" s="234"/>
      <c r="C14" s="234"/>
      <c r="D14" s="234"/>
      <c r="E14" s="234"/>
      <c r="F14" s="234"/>
      <c r="I14" s="252"/>
      <c r="J14" s="256"/>
    </row>
    <row r="15" spans="1:10" ht="15">
      <c r="A15" s="233"/>
      <c r="B15" s="234"/>
      <c r="C15" s="234"/>
      <c r="D15" s="234"/>
      <c r="E15" s="234"/>
      <c r="F15" s="234"/>
      <c r="I15" s="252"/>
      <c r="J15" s="47"/>
    </row>
    <row r="16" spans="1:10" ht="15">
      <c r="A16" s="233"/>
      <c r="B16" s="234"/>
      <c r="C16" s="234"/>
      <c r="D16" s="234"/>
      <c r="E16" s="234"/>
      <c r="F16" s="234"/>
      <c r="I16" s="252"/>
      <c r="J16" s="47"/>
    </row>
    <row r="17" spans="1:10" ht="15">
      <c r="A17" s="233"/>
      <c r="B17" s="234"/>
      <c r="C17" s="234"/>
      <c r="D17" s="234"/>
      <c r="E17" s="234"/>
      <c r="F17" s="234"/>
      <c r="I17" s="252"/>
      <c r="J17" s="47"/>
    </row>
    <row r="18" spans="1:10" ht="15">
      <c r="A18" s="233"/>
      <c r="B18" s="234"/>
      <c r="C18" s="234"/>
      <c r="D18" s="234"/>
      <c r="E18" s="234"/>
      <c r="F18" s="234"/>
      <c r="I18" s="252"/>
      <c r="J18" s="47"/>
    </row>
    <row r="19" spans="1:10" ht="15">
      <c r="A19" s="338" t="s">
        <v>308</v>
      </c>
      <c r="B19" s="338"/>
      <c r="C19" s="338"/>
      <c r="D19" s="338"/>
      <c r="E19" s="338"/>
      <c r="F19" s="338"/>
      <c r="I19" s="244" t="s">
        <v>319</v>
      </c>
      <c r="J19" s="253">
        <f>'5.2.3'!F14</f>
        <v>1372743.041</v>
      </c>
    </row>
    <row r="20" spans="1:10">
      <c r="B20" s="119"/>
      <c r="C20" s="119"/>
      <c r="D20" s="119"/>
      <c r="I20" s="47" t="s">
        <v>269</v>
      </c>
      <c r="J20" s="254">
        <v>6.5542819969028705E-3</v>
      </c>
    </row>
    <row r="21" spans="1:10">
      <c r="A21" s="12"/>
      <c r="B21" s="12"/>
      <c r="C21" s="12"/>
      <c r="D21" s="12"/>
      <c r="I21" s="47" t="s">
        <v>293</v>
      </c>
      <c r="J21" s="254">
        <v>1.386976617716469E-2</v>
      </c>
    </row>
    <row r="22" spans="1:10">
      <c r="A22" s="12"/>
      <c r="B22" s="12"/>
      <c r="C22" s="12"/>
      <c r="D22" s="12"/>
      <c r="I22" s="47" t="s">
        <v>268</v>
      </c>
      <c r="J22" s="254">
        <v>1.9040607177989693E-2</v>
      </c>
    </row>
    <row r="23" spans="1:10">
      <c r="A23" s="12"/>
      <c r="B23" s="12"/>
      <c r="C23" s="12"/>
      <c r="D23" s="12"/>
      <c r="I23" s="47" t="s">
        <v>55</v>
      </c>
      <c r="J23" s="254">
        <v>3.7492697804905495E-2</v>
      </c>
    </row>
    <row r="24" spans="1:10">
      <c r="A24" s="12"/>
      <c r="B24" s="12"/>
      <c r="C24" s="12"/>
      <c r="D24" s="12"/>
      <c r="I24" s="47" t="s">
        <v>75</v>
      </c>
      <c r="J24" s="254">
        <v>3.8151905663166279E-2</v>
      </c>
    </row>
    <row r="25" spans="1:10">
      <c r="A25" s="72"/>
      <c r="B25" s="12"/>
      <c r="C25" s="12"/>
      <c r="D25" s="12"/>
      <c r="I25" s="47" t="s">
        <v>305</v>
      </c>
      <c r="J25" s="254">
        <v>5.1487515062187079E-2</v>
      </c>
    </row>
    <row r="26" spans="1:10">
      <c r="A26" s="120"/>
      <c r="B26" s="12"/>
      <c r="C26" s="12"/>
      <c r="D26" s="12"/>
      <c r="I26" s="47" t="s">
        <v>53</v>
      </c>
      <c r="J26" s="254">
        <v>5.9770704020636882E-2</v>
      </c>
    </row>
    <row r="27" spans="1:10">
      <c r="A27" s="12"/>
      <c r="B27" s="12"/>
      <c r="C27" s="12"/>
      <c r="D27" s="12"/>
      <c r="I27" s="47" t="s">
        <v>99</v>
      </c>
      <c r="J27" s="254">
        <v>6.8252656325066732E-2</v>
      </c>
    </row>
    <row r="28" spans="1:10">
      <c r="A28" s="12"/>
      <c r="B28" s="12"/>
      <c r="C28" s="12"/>
      <c r="D28" s="12"/>
      <c r="I28" s="47" t="s">
        <v>54</v>
      </c>
      <c r="J28" s="254">
        <v>7.9185898418988973E-2</v>
      </c>
    </row>
    <row r="29" spans="1:10">
      <c r="A29" s="12"/>
      <c r="B29" s="12"/>
      <c r="C29" s="12"/>
      <c r="D29" s="12"/>
      <c r="I29" s="47" t="s">
        <v>52</v>
      </c>
      <c r="J29" s="254">
        <v>9.5304076649841127E-2</v>
      </c>
    </row>
    <row r="30" spans="1:10">
      <c r="A30" s="232"/>
      <c r="B30" s="232"/>
      <c r="C30" s="232"/>
      <c r="D30" s="232"/>
      <c r="I30" s="47" t="s">
        <v>56</v>
      </c>
      <c r="J30" s="254">
        <v>0.12510068736163421</v>
      </c>
    </row>
    <row r="31" spans="1:10">
      <c r="A31" s="232"/>
      <c r="B31" s="232"/>
      <c r="C31" s="232"/>
      <c r="D31" s="232"/>
      <c r="I31" s="47" t="s">
        <v>76</v>
      </c>
      <c r="J31" s="254">
        <v>0.18869907933483379</v>
      </c>
    </row>
    <row r="32" spans="1:10">
      <c r="A32" s="232"/>
      <c r="B32" s="232"/>
      <c r="C32" s="232"/>
      <c r="D32" s="232"/>
      <c r="I32" s="47" t="s">
        <v>77</v>
      </c>
      <c r="J32" s="254">
        <v>0.21709012400668218</v>
      </c>
    </row>
    <row r="33" spans="1:10">
      <c r="A33" s="232"/>
      <c r="B33" s="232"/>
      <c r="C33" s="232"/>
      <c r="D33" s="232"/>
    </row>
    <row r="34" spans="1:10">
      <c r="A34" s="232"/>
      <c r="B34" s="232"/>
      <c r="C34" s="232"/>
      <c r="D34" s="232"/>
    </row>
    <row r="35" spans="1:10">
      <c r="A35" s="232"/>
      <c r="B35" s="232"/>
      <c r="C35" s="232"/>
      <c r="D35" s="232"/>
    </row>
    <row r="36" spans="1:10">
      <c r="A36" s="232"/>
      <c r="B36" s="232"/>
      <c r="C36" s="232"/>
      <c r="D36" s="232"/>
      <c r="J36" s="14"/>
    </row>
    <row r="37" spans="1:10">
      <c r="A37" s="232"/>
      <c r="B37" s="232"/>
      <c r="C37" s="232"/>
      <c r="D37" s="232"/>
    </row>
    <row r="38" spans="1:10">
      <c r="A38" s="232"/>
      <c r="B38" s="232"/>
      <c r="C38" s="232"/>
      <c r="D38" s="232"/>
    </row>
  </sheetData>
  <sortState ref="I28:K30">
    <sortCondition ref="J28:J30"/>
  </sortState>
  <mergeCells count="3">
    <mergeCell ref="A5:F5"/>
    <mergeCell ref="A19:F19"/>
    <mergeCell ref="A8:F8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>
      <selection activeCell="A3" sqref="A3"/>
    </sheetView>
  </sheetViews>
  <sheetFormatPr baseColWidth="10" defaultRowHeight="12.75"/>
  <cols>
    <col min="1" max="1" width="40.7109375" style="8" customWidth="1"/>
    <col min="2" max="6" width="10.28515625" style="8" customWidth="1"/>
    <col min="7" max="8" width="11.42578125" style="8"/>
    <col min="9" max="11" width="16.5703125" style="8" customWidth="1"/>
    <col min="12" max="16384" width="11.42578125" style="8"/>
  </cols>
  <sheetData>
    <row r="1" spans="1:18" ht="13.5" thickBot="1">
      <c r="A1" s="1" t="s">
        <v>110</v>
      </c>
      <c r="B1" s="2"/>
      <c r="C1" s="2"/>
      <c r="D1" s="2"/>
      <c r="E1" s="2"/>
      <c r="F1" s="2"/>
      <c r="G1" s="3"/>
      <c r="H1" s="3"/>
    </row>
    <row r="2" spans="1:18" ht="14.25">
      <c r="I2" s="198" t="s">
        <v>279</v>
      </c>
    </row>
    <row r="3" spans="1:18" ht="14.1" customHeight="1">
      <c r="A3" s="38" t="s">
        <v>238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39" t="s">
        <v>111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9499999999999993" customHeight="1">
      <c r="A6" s="5"/>
      <c r="B6" s="12"/>
      <c r="C6" s="12"/>
      <c r="D6" s="12"/>
      <c r="E6" s="12"/>
      <c r="F6" s="1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>
      <c r="A7" s="118"/>
      <c r="B7" s="118">
        <v>2010</v>
      </c>
      <c r="C7" s="118">
        <v>2011</v>
      </c>
      <c r="D7" s="118">
        <v>2012</v>
      </c>
      <c r="E7" s="118">
        <v>2013</v>
      </c>
      <c r="F7" s="118">
        <v>2014</v>
      </c>
      <c r="H7" s="229"/>
      <c r="I7" s="221"/>
      <c r="J7" s="221"/>
      <c r="K7" s="3"/>
      <c r="L7" s="3"/>
      <c r="M7" s="3"/>
      <c r="N7" s="3"/>
      <c r="O7" s="3"/>
      <c r="P7" s="3"/>
      <c r="Q7" s="3"/>
      <c r="R7" s="3"/>
    </row>
    <row r="8" spans="1:18" s="33" customFormat="1" ht="14.1" customHeight="1">
      <c r="A8"/>
      <c r="B8"/>
      <c r="C8"/>
      <c r="D8"/>
      <c r="E8"/>
      <c r="F8"/>
      <c r="H8" s="3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4.1" customHeight="1">
      <c r="A9" s="244" t="s">
        <v>318</v>
      </c>
      <c r="B9" s="246">
        <v>1039444.3039919999</v>
      </c>
      <c r="C9" s="246">
        <v>1033956.341669</v>
      </c>
      <c r="D9" s="246">
        <v>941084.13278500002</v>
      </c>
      <c r="E9" s="246">
        <v>975320.04605799995</v>
      </c>
      <c r="F9" s="246">
        <v>976915.16599999997</v>
      </c>
      <c r="G9" s="13"/>
      <c r="H9" s="147"/>
      <c r="I9" s="3"/>
      <c r="J9" s="3"/>
      <c r="K9" s="3"/>
      <c r="L9" s="3"/>
      <c r="M9" s="3"/>
      <c r="P9" s="3"/>
      <c r="Q9" s="3"/>
      <c r="R9" s="3"/>
    </row>
    <row r="10" spans="1:18" ht="14.1" customHeight="1">
      <c r="A10" s="330" t="s">
        <v>33</v>
      </c>
      <c r="B10" s="246">
        <v>151957.837482</v>
      </c>
      <c r="C10" s="246">
        <v>147985.61374100001</v>
      </c>
      <c r="D10" s="246">
        <v>131688.019126</v>
      </c>
      <c r="E10" s="246">
        <v>116712.656908</v>
      </c>
      <c r="F10" s="246">
        <v>126941.928</v>
      </c>
      <c r="G10" s="13"/>
      <c r="H10" s="44"/>
      <c r="I10" s="3"/>
      <c r="J10" s="3"/>
      <c r="K10" s="3"/>
      <c r="L10" s="3"/>
      <c r="M10" s="3"/>
      <c r="P10" s="3"/>
      <c r="Q10" s="3"/>
      <c r="R10" s="3"/>
    </row>
    <row r="11" spans="1:18" ht="24" customHeight="1">
      <c r="A11" s="237" t="s">
        <v>407</v>
      </c>
      <c r="B11" s="321">
        <v>447026.79568500002</v>
      </c>
      <c r="C11" s="321">
        <v>432343.85965499998</v>
      </c>
      <c r="D11" s="321">
        <v>396467.59699599998</v>
      </c>
      <c r="E11" s="321">
        <v>444849.319556</v>
      </c>
      <c r="F11" s="321">
        <v>447959.27500000002</v>
      </c>
      <c r="G11" s="13"/>
      <c r="H11" s="42"/>
      <c r="I11" s="14"/>
      <c r="J11" s="14"/>
      <c r="K11" s="14"/>
      <c r="L11" s="14"/>
      <c r="M11" s="14"/>
      <c r="P11" s="3"/>
      <c r="Q11" s="3"/>
      <c r="R11" s="3"/>
    </row>
    <row r="12" spans="1:18" ht="14.1" customHeight="1">
      <c r="A12" s="332" t="s">
        <v>34</v>
      </c>
      <c r="B12" s="321">
        <v>440459.67082499998</v>
      </c>
      <c r="C12" s="321">
        <v>453626.868273</v>
      </c>
      <c r="D12" s="321">
        <v>412928.51666299999</v>
      </c>
      <c r="E12" s="321">
        <v>413758.069594</v>
      </c>
      <c r="F12" s="321">
        <v>402013.96299999999</v>
      </c>
      <c r="G12" s="13"/>
      <c r="H12" s="44"/>
      <c r="I12" s="45"/>
      <c r="J12" s="45"/>
      <c r="K12" s="45"/>
      <c r="L12" s="45"/>
      <c r="M12" s="45"/>
      <c r="P12" s="3"/>
      <c r="Q12" s="3"/>
      <c r="R12" s="3"/>
    </row>
    <row r="13" spans="1:18" ht="14.1" customHeight="1">
      <c r="A13" s="44"/>
      <c r="B13" s="321"/>
      <c r="C13" s="321"/>
      <c r="D13" s="321"/>
      <c r="E13" s="321"/>
      <c r="F13" s="321"/>
      <c r="G13" s="13"/>
      <c r="H13"/>
      <c r="I13" s="45"/>
      <c r="J13" s="45"/>
      <c r="K13" s="45"/>
      <c r="L13" s="45"/>
      <c r="M13" s="45"/>
      <c r="P13" s="3"/>
      <c r="Q13" s="3"/>
      <c r="R13" s="3"/>
    </row>
    <row r="14" spans="1:18" s="231" customFormat="1" ht="14.1" customHeight="1">
      <c r="A14" s="244" t="s">
        <v>319</v>
      </c>
      <c r="B14" s="246">
        <v>1523373.395514</v>
      </c>
      <c r="C14" s="246">
        <v>1489762.8642780001</v>
      </c>
      <c r="D14" s="246">
        <v>1391453.8160349999</v>
      </c>
      <c r="E14" s="246">
        <v>1372265.828</v>
      </c>
      <c r="F14" s="246">
        <v>1377579.0430000001</v>
      </c>
      <c r="G14" s="13"/>
      <c r="H14"/>
      <c r="I14" s="45"/>
      <c r="J14" s="45"/>
      <c r="K14" s="45"/>
      <c r="L14" s="45"/>
      <c r="M14" s="45"/>
      <c r="P14" s="232"/>
      <c r="Q14" s="232"/>
      <c r="R14" s="232"/>
    </row>
    <row r="15" spans="1:18" s="231" customFormat="1" ht="14.1" customHeight="1">
      <c r="A15" s="330" t="s">
        <v>75</v>
      </c>
      <c r="B15" s="246">
        <v>64987.409336999997</v>
      </c>
      <c r="C15" s="246">
        <v>68333.888946999999</v>
      </c>
      <c r="D15" s="246">
        <v>51643.118828999999</v>
      </c>
      <c r="E15" s="246">
        <v>53511.343999999997</v>
      </c>
      <c r="F15" s="246">
        <v>52507.896999999997</v>
      </c>
      <c r="G15" s="13"/>
      <c r="H15"/>
      <c r="I15" s="45"/>
      <c r="J15" s="45"/>
      <c r="K15" s="45"/>
      <c r="L15" s="45"/>
      <c r="M15" s="45"/>
      <c r="P15" s="232"/>
      <c r="Q15" s="232"/>
      <c r="R15" s="232"/>
    </row>
    <row r="16" spans="1:18" s="231" customFormat="1" ht="14.1" customHeight="1">
      <c r="A16" s="330" t="s">
        <v>76</v>
      </c>
      <c r="B16" s="246">
        <v>275458.02181900002</v>
      </c>
      <c r="C16" s="246">
        <v>274169.63173999998</v>
      </c>
      <c r="D16" s="246">
        <v>292859.60855499998</v>
      </c>
      <c r="E16" s="246">
        <v>292666.90600000002</v>
      </c>
      <c r="F16" s="246">
        <v>259821.88099999999</v>
      </c>
      <c r="G16" s="13"/>
      <c r="H16"/>
      <c r="I16" s="45"/>
      <c r="J16" s="45"/>
      <c r="K16" s="45"/>
      <c r="L16" s="45"/>
      <c r="M16" s="45"/>
      <c r="P16" s="232"/>
      <c r="Q16" s="232"/>
      <c r="R16" s="232"/>
    </row>
    <row r="17" spans="1:18" s="231" customFormat="1" ht="14.1" customHeight="1">
      <c r="A17" s="330" t="s">
        <v>77</v>
      </c>
      <c r="B17" s="246">
        <v>274574.79479999997</v>
      </c>
      <c r="C17" s="246">
        <v>290623.83511599997</v>
      </c>
      <c r="D17" s="246">
        <v>292152.97856700001</v>
      </c>
      <c r="E17" s="246">
        <v>279310.48100000003</v>
      </c>
      <c r="F17" s="246">
        <v>299562.89299999998</v>
      </c>
      <c r="G17" s="13"/>
      <c r="H17"/>
      <c r="I17" s="45"/>
      <c r="J17" s="45"/>
      <c r="K17" s="45"/>
      <c r="L17" s="45"/>
      <c r="M17" s="45"/>
      <c r="P17" s="232"/>
      <c r="Q17" s="232"/>
      <c r="R17" s="232"/>
    </row>
    <row r="18" spans="1:18" s="231" customFormat="1" ht="24" customHeight="1">
      <c r="A18" s="322" t="s">
        <v>408</v>
      </c>
      <c r="B18" s="246">
        <v>155412.42631899999</v>
      </c>
      <c r="C18" s="246">
        <v>154872.22096199999</v>
      </c>
      <c r="D18" s="246">
        <v>110198.339427</v>
      </c>
      <c r="E18" s="246">
        <v>131261.29399999999</v>
      </c>
      <c r="F18" s="246">
        <v>91244.303</v>
      </c>
      <c r="G18" s="13"/>
      <c r="H18"/>
      <c r="I18" s="45"/>
      <c r="J18" s="45"/>
      <c r="K18" s="45"/>
      <c r="L18" s="45"/>
      <c r="M18" s="45"/>
      <c r="P18" s="232"/>
      <c r="Q18" s="232"/>
      <c r="R18" s="232"/>
    </row>
    <row r="19" spans="1:18" s="231" customFormat="1" ht="33.950000000000003" customHeight="1">
      <c r="A19" s="322" t="s">
        <v>418</v>
      </c>
      <c r="B19" s="246">
        <v>32098.307255</v>
      </c>
      <c r="C19" s="246">
        <v>26454.863609</v>
      </c>
      <c r="D19" s="246">
        <v>22730.959617</v>
      </c>
      <c r="E19" s="246">
        <v>20112.868999999999</v>
      </c>
      <c r="F19" s="246">
        <v>20052.405999999999</v>
      </c>
      <c r="G19" s="13"/>
      <c r="H19"/>
      <c r="I19" s="45"/>
      <c r="J19" s="45"/>
      <c r="K19" s="45"/>
      <c r="L19" s="45"/>
      <c r="M19" s="45"/>
      <c r="P19" s="232"/>
      <c r="Q19" s="232"/>
      <c r="R19" s="232"/>
    </row>
    <row r="20" spans="1:18" s="231" customFormat="1" ht="14.1" customHeight="1">
      <c r="A20" s="330" t="s">
        <v>52</v>
      </c>
      <c r="B20" s="246">
        <v>226993.38581899999</v>
      </c>
      <c r="C20" s="246">
        <v>213705.95002700001</v>
      </c>
      <c r="D20" s="246">
        <v>156039.04514100001</v>
      </c>
      <c r="E20" s="246">
        <v>137064.38200000001</v>
      </c>
      <c r="F20" s="246">
        <v>132183.99299999999</v>
      </c>
      <c r="G20" s="13"/>
      <c r="H20"/>
      <c r="I20" s="45"/>
      <c r="J20" s="45"/>
      <c r="K20" s="45"/>
      <c r="L20" s="45"/>
      <c r="M20" s="45"/>
      <c r="P20" s="232"/>
      <c r="Q20" s="232"/>
      <c r="R20" s="232"/>
    </row>
    <row r="21" spans="1:18" s="231" customFormat="1" ht="14.1" customHeight="1">
      <c r="A21" s="330" t="s">
        <v>53</v>
      </c>
      <c r="B21" s="246">
        <v>89488.475560999999</v>
      </c>
      <c r="C21" s="246">
        <v>72555.547699000002</v>
      </c>
      <c r="D21" s="246">
        <v>70558.832788</v>
      </c>
      <c r="E21" s="246">
        <v>66243.676999999996</v>
      </c>
      <c r="F21" s="246">
        <v>96908.66</v>
      </c>
      <c r="G21" s="13"/>
      <c r="H21"/>
      <c r="I21" s="45"/>
      <c r="J21" s="45"/>
      <c r="K21" s="45"/>
      <c r="L21" s="45"/>
      <c r="M21" s="45"/>
      <c r="P21" s="232"/>
      <c r="Q21" s="232"/>
      <c r="R21" s="232"/>
    </row>
    <row r="22" spans="1:18" s="231" customFormat="1" ht="14.1" customHeight="1">
      <c r="A22" s="330" t="s">
        <v>54</v>
      </c>
      <c r="B22" s="246">
        <v>116988.629738</v>
      </c>
      <c r="C22" s="246">
        <v>115964.571497</v>
      </c>
      <c r="D22" s="246">
        <v>140787.935257</v>
      </c>
      <c r="E22" s="246">
        <v>130687.837</v>
      </c>
      <c r="F22" s="246">
        <v>110740.66899999999</v>
      </c>
      <c r="G22" s="13"/>
      <c r="H22"/>
      <c r="I22" s="45"/>
      <c r="J22" s="45"/>
      <c r="K22" s="45"/>
      <c r="L22" s="45"/>
      <c r="M22" s="45"/>
      <c r="P22" s="232"/>
      <c r="Q22" s="232"/>
      <c r="R22" s="232"/>
    </row>
    <row r="23" spans="1:18" s="231" customFormat="1" ht="24" customHeight="1">
      <c r="A23" s="322" t="s">
        <v>409</v>
      </c>
      <c r="B23" s="246">
        <v>77914.683975000007</v>
      </c>
      <c r="C23" s="246">
        <v>67446.870379</v>
      </c>
      <c r="D23" s="246">
        <v>60441.185991999999</v>
      </c>
      <c r="E23" s="246">
        <v>57477.387999999999</v>
      </c>
      <c r="F23" s="246">
        <v>70338.260999999999</v>
      </c>
      <c r="G23" s="13"/>
      <c r="H23"/>
      <c r="I23" s="45"/>
      <c r="J23" s="45"/>
      <c r="K23" s="45"/>
      <c r="L23" s="45"/>
      <c r="M23" s="45"/>
      <c r="P23" s="232"/>
      <c r="Q23" s="232"/>
      <c r="R23" s="232"/>
    </row>
    <row r="24" spans="1:18" s="231" customFormat="1" ht="14.1" customHeight="1">
      <c r="A24" s="330" t="s">
        <v>55</v>
      </c>
      <c r="B24" s="246">
        <v>50536.662947999997</v>
      </c>
      <c r="C24" s="246">
        <v>48488.723504000001</v>
      </c>
      <c r="D24" s="246">
        <v>38611.521399999998</v>
      </c>
      <c r="E24" s="246">
        <v>39911.074000000001</v>
      </c>
      <c r="F24" s="246">
        <v>46292.474000000002</v>
      </c>
      <c r="G24" s="13"/>
      <c r="H24"/>
      <c r="I24" s="45"/>
      <c r="J24" s="45"/>
      <c r="K24" s="45"/>
      <c r="L24" s="45"/>
      <c r="M24" s="45"/>
      <c r="P24" s="232"/>
      <c r="Q24" s="232"/>
      <c r="R24" s="232"/>
    </row>
    <row r="25" spans="1:18" ht="33.950000000000003" customHeight="1">
      <c r="A25" s="322" t="s">
        <v>417</v>
      </c>
      <c r="B25" s="246">
        <v>11630.618812000001</v>
      </c>
      <c r="C25" s="246">
        <v>11733.638664</v>
      </c>
      <c r="D25" s="246">
        <v>12416.694332999999</v>
      </c>
      <c r="E25" s="246">
        <v>7982.4260000000004</v>
      </c>
      <c r="F25" s="246">
        <v>15389.079</v>
      </c>
      <c r="G25" s="13"/>
      <c r="H25"/>
      <c r="I25" s="45"/>
      <c r="J25" s="45"/>
      <c r="K25" s="45"/>
      <c r="L25" s="45"/>
      <c r="M25" s="45"/>
      <c r="P25" s="3"/>
      <c r="Q25" s="3"/>
      <c r="R25" s="3"/>
    </row>
    <row r="26" spans="1:18" ht="14.1" customHeight="1">
      <c r="A26" s="330" t="s">
        <v>56</v>
      </c>
      <c r="B26" s="246">
        <v>139494.223585</v>
      </c>
      <c r="C26" s="246">
        <v>138832.08833</v>
      </c>
      <c r="D26" s="246">
        <v>135892.227361</v>
      </c>
      <c r="E26" s="246">
        <v>148608.601</v>
      </c>
      <c r="F26" s="246">
        <v>174351.587</v>
      </c>
      <c r="G26" s="13"/>
      <c r="H26"/>
      <c r="I26" s="45"/>
      <c r="J26" s="45"/>
      <c r="K26" s="45"/>
      <c r="L26" s="45"/>
      <c r="M26" s="45"/>
      <c r="P26" s="3"/>
      <c r="Q26" s="3"/>
      <c r="R26" s="3"/>
    </row>
    <row r="27" spans="1:18" ht="24" customHeight="1">
      <c r="A27" s="322" t="s">
        <v>315</v>
      </c>
      <c r="B27" s="246">
        <v>7795.7555460000003</v>
      </c>
      <c r="C27" s="246">
        <v>6581.0338039999997</v>
      </c>
      <c r="D27" s="246">
        <v>7121.3687680000003</v>
      </c>
      <c r="E27" s="246">
        <v>7427.549</v>
      </c>
      <c r="F27" s="246">
        <v>8184.94</v>
      </c>
      <c r="G27" s="13"/>
      <c r="H27"/>
      <c r="I27" s="45"/>
      <c r="J27" s="45"/>
      <c r="K27" s="45"/>
      <c r="L27" s="45"/>
      <c r="M27" s="45"/>
      <c r="P27" s="3"/>
      <c r="Q27" s="3"/>
      <c r="R27" s="3"/>
    </row>
    <row r="28" spans="1:18" ht="14.1" customHeight="1">
      <c r="A28" s="47"/>
      <c r="B28" s="13"/>
      <c r="C28" s="48"/>
      <c r="D28" s="13"/>
      <c r="E28" s="14"/>
      <c r="F28" s="14"/>
      <c r="H28" s="44"/>
      <c r="I28" s="45"/>
      <c r="J28" s="45"/>
      <c r="K28" s="45"/>
      <c r="L28" s="45"/>
      <c r="M28" s="45"/>
      <c r="N28" s="3"/>
      <c r="O28" s="3"/>
      <c r="P28" s="3"/>
      <c r="Q28" s="3"/>
      <c r="R28" s="3"/>
    </row>
    <row r="29" spans="1:18" ht="14.1" customHeight="1">
      <c r="A29" s="30" t="s">
        <v>379</v>
      </c>
      <c r="B29" s="31"/>
      <c r="C29" s="31"/>
      <c r="D29" s="31"/>
      <c r="E29" s="31"/>
      <c r="F29" s="32"/>
      <c r="H29" s="44"/>
      <c r="I29" s="45"/>
      <c r="J29" s="45"/>
      <c r="K29" s="45"/>
      <c r="L29" s="45"/>
      <c r="M29" s="45"/>
      <c r="N29" s="3"/>
      <c r="O29" s="3"/>
      <c r="P29" s="3"/>
      <c r="Q29" s="3"/>
      <c r="R29" s="3"/>
    </row>
    <row r="30" spans="1:18" ht="14.1" customHeight="1">
      <c r="A30" s="133" t="s">
        <v>428</v>
      </c>
      <c r="G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9.9499999999999993" customHeight="1">
      <c r="A31" s="133" t="s">
        <v>323</v>
      </c>
      <c r="G31" s="49"/>
      <c r="K31" s="3"/>
      <c r="L31" s="3"/>
      <c r="M31" s="3"/>
      <c r="N31" s="3"/>
      <c r="O31" s="3"/>
      <c r="P31" s="3"/>
      <c r="Q31" s="3"/>
      <c r="R31" s="3"/>
    </row>
    <row r="32" spans="1:18" s="223" customFormat="1" ht="9.9499999999999993" customHeight="1">
      <c r="A32" s="133" t="s">
        <v>324</v>
      </c>
      <c r="G32" s="49"/>
      <c r="K32" s="224"/>
      <c r="L32" s="224"/>
      <c r="M32" s="224"/>
      <c r="N32" s="224"/>
      <c r="O32" s="224"/>
      <c r="P32" s="224"/>
      <c r="Q32" s="224"/>
      <c r="R32" s="224"/>
    </row>
    <row r="33" spans="1:1">
      <c r="A33" s="133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Normal="100" workbookViewId="0">
      <selection activeCell="A5" sqref="A5:F5"/>
    </sheetView>
  </sheetViews>
  <sheetFormatPr baseColWidth="10" defaultRowHeight="12.75"/>
  <cols>
    <col min="1" max="1" width="42.140625" style="231" customWidth="1"/>
    <col min="2" max="6" width="10" style="231" customWidth="1"/>
    <col min="7" max="8" width="11.42578125" style="231"/>
    <col min="9" max="9" width="41.28515625" style="231" customWidth="1"/>
    <col min="10" max="16384" width="11.42578125" style="231"/>
  </cols>
  <sheetData>
    <row r="1" spans="1:11" ht="14.1" customHeight="1" thickBot="1">
      <c r="A1" s="1" t="s">
        <v>110</v>
      </c>
      <c r="B1" s="2"/>
      <c r="C1" s="2"/>
      <c r="D1" s="2"/>
      <c r="E1" s="2"/>
      <c r="F1" s="2"/>
      <c r="G1" s="232"/>
      <c r="H1" s="232"/>
    </row>
    <row r="2" spans="1:11" ht="14.25">
      <c r="I2" s="198" t="s">
        <v>279</v>
      </c>
    </row>
    <row r="3" spans="1:11" ht="14.25">
      <c r="I3" s="198"/>
    </row>
    <row r="5" spans="1:11" ht="15">
      <c r="A5" s="338" t="s">
        <v>325</v>
      </c>
      <c r="B5" s="339"/>
      <c r="C5" s="339"/>
      <c r="D5" s="339"/>
      <c r="E5" s="339"/>
      <c r="F5" s="339"/>
      <c r="I5" s="252" t="s">
        <v>38</v>
      </c>
      <c r="J5" s="47"/>
    </row>
    <row r="6" spans="1:11" ht="15">
      <c r="A6" s="233"/>
      <c r="B6" s="234"/>
      <c r="C6" s="234"/>
      <c r="D6" s="234"/>
      <c r="E6" s="234"/>
      <c r="F6" s="234"/>
      <c r="I6" s="252"/>
      <c r="J6" s="47"/>
    </row>
    <row r="7" spans="1:11" ht="15">
      <c r="A7" s="233"/>
      <c r="B7" s="234"/>
      <c r="C7" s="234"/>
      <c r="D7" s="234"/>
      <c r="E7" s="234"/>
      <c r="F7" s="234"/>
      <c r="I7" s="252"/>
      <c r="J7" s="47"/>
    </row>
    <row r="8" spans="1:11" ht="15">
      <c r="A8" s="338" t="s">
        <v>307</v>
      </c>
      <c r="B8" s="338"/>
      <c r="C8" s="338"/>
      <c r="D8" s="338"/>
      <c r="E8" s="338"/>
      <c r="F8" s="338"/>
      <c r="I8" s="252"/>
      <c r="J8" s="47"/>
    </row>
    <row r="9" spans="1:11" ht="15">
      <c r="A9" s="233"/>
      <c r="B9" s="234"/>
      <c r="C9" s="234"/>
      <c r="D9" s="234"/>
      <c r="E9" s="234"/>
      <c r="F9" s="234"/>
      <c r="I9" s="252"/>
      <c r="J9" s="47"/>
    </row>
    <row r="10" spans="1:11" ht="15">
      <c r="A10" s="233"/>
      <c r="B10" s="234"/>
      <c r="C10" s="234"/>
      <c r="D10" s="234"/>
      <c r="E10" s="234"/>
      <c r="F10" s="234"/>
      <c r="I10" s="47" t="s">
        <v>318</v>
      </c>
      <c r="K10" s="14"/>
    </row>
    <row r="11" spans="1:11" ht="15">
      <c r="A11" s="233"/>
      <c r="B11" s="234"/>
      <c r="C11" s="234"/>
      <c r="D11" s="234"/>
      <c r="E11" s="234"/>
      <c r="F11" s="234"/>
      <c r="I11" s="47" t="s">
        <v>33</v>
      </c>
      <c r="J11" s="254">
        <v>0.12994160846101555</v>
      </c>
      <c r="K11" s="14"/>
    </row>
    <row r="12" spans="1:11" ht="15">
      <c r="A12" s="233"/>
      <c r="B12" s="234"/>
      <c r="C12" s="234"/>
      <c r="D12" s="234"/>
      <c r="E12" s="234"/>
      <c r="F12" s="234"/>
      <c r="I12" s="47" t="s">
        <v>34</v>
      </c>
      <c r="J12" s="254">
        <v>0.41151368818037165</v>
      </c>
      <c r="K12" s="45"/>
    </row>
    <row r="13" spans="1:11" ht="15">
      <c r="A13" s="233"/>
      <c r="B13" s="234"/>
      <c r="C13" s="234"/>
      <c r="D13" s="234"/>
      <c r="E13" s="234"/>
      <c r="F13" s="234"/>
      <c r="I13" s="47" t="s">
        <v>322</v>
      </c>
      <c r="J13" s="254">
        <v>0.45854470335861286</v>
      </c>
      <c r="K13" s="45"/>
    </row>
    <row r="14" spans="1:11" ht="15">
      <c r="A14" s="233"/>
      <c r="B14" s="234"/>
      <c r="C14" s="234"/>
      <c r="D14" s="234"/>
      <c r="E14" s="234"/>
      <c r="F14" s="234"/>
    </row>
    <row r="15" spans="1:11" ht="15">
      <c r="A15" s="233"/>
      <c r="B15" s="234"/>
      <c r="C15" s="234"/>
      <c r="D15" s="234"/>
      <c r="E15" s="234"/>
      <c r="F15" s="234"/>
      <c r="I15" s="252"/>
      <c r="J15" s="47"/>
    </row>
    <row r="16" spans="1:11" ht="15">
      <c r="A16" s="233"/>
      <c r="B16" s="234"/>
      <c r="C16" s="234"/>
      <c r="D16" s="234"/>
      <c r="E16" s="234"/>
      <c r="F16" s="234"/>
      <c r="I16" s="252"/>
      <c r="J16" s="47"/>
    </row>
    <row r="17" spans="1:11" ht="15">
      <c r="A17" s="233"/>
      <c r="B17" s="234"/>
      <c r="C17" s="234"/>
      <c r="D17" s="234"/>
      <c r="E17" s="234"/>
      <c r="F17" s="234"/>
      <c r="I17" s="252"/>
      <c r="J17" s="47"/>
    </row>
    <row r="18" spans="1:11" ht="15">
      <c r="A18" s="233"/>
      <c r="B18" s="234"/>
      <c r="C18" s="234"/>
      <c r="D18" s="234"/>
      <c r="E18" s="234"/>
      <c r="F18" s="234"/>
      <c r="I18" s="252"/>
      <c r="J18" s="47"/>
    </row>
    <row r="19" spans="1:11" ht="15">
      <c r="A19" s="338" t="s">
        <v>308</v>
      </c>
      <c r="B19" s="338"/>
      <c r="C19" s="338"/>
      <c r="D19" s="338"/>
      <c r="E19" s="338"/>
      <c r="F19" s="338"/>
      <c r="I19" s="252"/>
      <c r="J19" s="47"/>
    </row>
    <row r="20" spans="1:11" ht="15">
      <c r="A20" s="233"/>
      <c r="B20" s="234"/>
      <c r="C20" s="234"/>
      <c r="D20" s="234"/>
      <c r="E20" s="234"/>
      <c r="F20" s="234"/>
      <c r="I20" s="252"/>
      <c r="J20" s="47"/>
    </row>
    <row r="21" spans="1:11">
      <c r="B21" s="119"/>
      <c r="C21" s="119"/>
      <c r="D21" s="119"/>
      <c r="I21" s="101"/>
      <c r="J21" s="14"/>
    </row>
    <row r="22" spans="1:11">
      <c r="A22" s="12"/>
      <c r="B22" s="12"/>
      <c r="C22" s="12"/>
      <c r="D22" s="12"/>
      <c r="I22" s="244" t="s">
        <v>319</v>
      </c>
      <c r="J22" s="14">
        <f>'5.2.4'!F14</f>
        <v>1377579.0430000001</v>
      </c>
    </row>
    <row r="23" spans="1:11">
      <c r="A23" s="12"/>
      <c r="B23" s="12"/>
      <c r="C23" s="12"/>
      <c r="D23" s="12"/>
      <c r="I23" s="47" t="s">
        <v>294</v>
      </c>
      <c r="J23" s="254">
        <v>5.9415392834195422E-3</v>
      </c>
      <c r="K23" s="43"/>
    </row>
    <row r="24" spans="1:11">
      <c r="A24" s="12"/>
      <c r="B24" s="12"/>
      <c r="C24" s="12"/>
      <c r="D24" s="12"/>
      <c r="I24" s="47" t="s">
        <v>295</v>
      </c>
      <c r="J24" s="254">
        <v>1.1171104175980121E-2</v>
      </c>
      <c r="K24" s="43"/>
    </row>
    <row r="25" spans="1:11">
      <c r="A25" s="12"/>
      <c r="B25" s="12"/>
      <c r="C25" s="12"/>
      <c r="D25" s="12"/>
      <c r="I25" s="47" t="s">
        <v>293</v>
      </c>
      <c r="J25" s="254">
        <v>1.4556265284299914E-2</v>
      </c>
      <c r="K25" s="43"/>
    </row>
    <row r="26" spans="1:11">
      <c r="A26" s="72"/>
      <c r="B26" s="12"/>
      <c r="C26" s="12"/>
      <c r="D26" s="12"/>
      <c r="I26" s="47" t="s">
        <v>55</v>
      </c>
      <c r="J26" s="254">
        <v>3.3604223463785665E-2</v>
      </c>
      <c r="K26" s="43"/>
    </row>
    <row r="27" spans="1:11">
      <c r="A27" s="120"/>
      <c r="B27" s="12"/>
      <c r="C27" s="12"/>
      <c r="D27" s="12"/>
      <c r="I27" s="47" t="s">
        <v>75</v>
      </c>
      <c r="J27" s="254">
        <v>3.8116068378662174E-2</v>
      </c>
      <c r="K27" s="47"/>
    </row>
    <row r="28" spans="1:11">
      <c r="A28" s="12"/>
      <c r="B28" s="12"/>
      <c r="C28" s="12"/>
      <c r="D28" s="12"/>
      <c r="I28" s="47" t="s">
        <v>305</v>
      </c>
      <c r="J28" s="254">
        <v>5.1059328578940931E-2</v>
      </c>
      <c r="K28" s="43"/>
    </row>
    <row r="29" spans="1:11">
      <c r="A29" s="12"/>
      <c r="B29" s="12"/>
      <c r="C29" s="12"/>
      <c r="D29" s="12"/>
      <c r="I29" s="47" t="s">
        <v>99</v>
      </c>
      <c r="J29" s="254">
        <v>6.6235257761539559E-2</v>
      </c>
      <c r="K29" s="43"/>
    </row>
    <row r="30" spans="1:11">
      <c r="A30" s="12"/>
      <c r="B30" s="12"/>
      <c r="C30" s="12"/>
      <c r="D30" s="12"/>
      <c r="I30" s="47" t="s">
        <v>53</v>
      </c>
      <c r="J30" s="254">
        <v>7.0347077717557868E-2</v>
      </c>
      <c r="K30" s="47"/>
    </row>
    <row r="31" spans="1:11">
      <c r="A31" s="232"/>
      <c r="B31" s="232"/>
      <c r="C31" s="232"/>
      <c r="D31" s="232"/>
      <c r="I31" s="47" t="s">
        <v>54</v>
      </c>
      <c r="J31" s="254">
        <v>8.0387887404875388E-2</v>
      </c>
      <c r="K31" s="43"/>
    </row>
    <row r="32" spans="1:11">
      <c r="A32" s="232"/>
      <c r="B32" s="232"/>
      <c r="C32" s="232"/>
      <c r="D32" s="232"/>
      <c r="I32" s="47" t="s">
        <v>52</v>
      </c>
      <c r="J32" s="254">
        <v>9.5953835586913741E-2</v>
      </c>
      <c r="K32" s="43"/>
    </row>
    <row r="33" spans="1:11">
      <c r="A33" s="232"/>
      <c r="B33" s="232"/>
      <c r="C33" s="232"/>
      <c r="D33" s="232"/>
      <c r="I33" s="47" t="s">
        <v>56</v>
      </c>
      <c r="J33" s="254">
        <v>0.12656376262831984</v>
      </c>
      <c r="K33" s="43"/>
    </row>
    <row r="34" spans="1:11">
      <c r="A34" s="232"/>
      <c r="B34" s="232"/>
      <c r="C34" s="232"/>
      <c r="D34" s="232"/>
      <c r="I34" s="47" t="s">
        <v>76</v>
      </c>
      <c r="J34" s="254">
        <v>0.18860760282341199</v>
      </c>
      <c r="K34" s="47"/>
    </row>
    <row r="35" spans="1:11">
      <c r="A35" s="232"/>
      <c r="B35" s="232"/>
      <c r="C35" s="232"/>
      <c r="D35" s="232"/>
      <c r="I35" s="47" t="s">
        <v>77</v>
      </c>
      <c r="J35" s="254">
        <v>0.2174560469122932</v>
      </c>
      <c r="K35" s="47"/>
    </row>
    <row r="36" spans="1:11">
      <c r="A36" s="232"/>
      <c r="B36" s="232"/>
      <c r="C36" s="232"/>
      <c r="D36" s="232"/>
    </row>
    <row r="37" spans="1:11">
      <c r="A37" s="232"/>
      <c r="B37" s="232"/>
      <c r="C37" s="232"/>
      <c r="D37" s="232"/>
      <c r="I37"/>
    </row>
    <row r="38" spans="1:11">
      <c r="A38" s="232"/>
      <c r="B38" s="232"/>
      <c r="C38" s="232"/>
      <c r="D38" s="232"/>
      <c r="I38"/>
    </row>
    <row r="39" spans="1:11">
      <c r="A39" s="232"/>
      <c r="B39" s="232"/>
      <c r="C39" s="232"/>
      <c r="D39" s="232"/>
      <c r="I39"/>
    </row>
    <row r="40" spans="1:11">
      <c r="I40"/>
    </row>
    <row r="41" spans="1:11">
      <c r="I41"/>
      <c r="J41" s="14"/>
    </row>
    <row r="42" spans="1:11">
      <c r="I42"/>
    </row>
    <row r="43" spans="1:11">
      <c r="I43"/>
    </row>
    <row r="44" spans="1:11">
      <c r="I44"/>
    </row>
    <row r="45" spans="1:11">
      <c r="A45" s="14"/>
      <c r="B45" s="14"/>
      <c r="C45" s="14"/>
      <c r="D45" s="14"/>
      <c r="E45" s="14"/>
      <c r="I45"/>
    </row>
    <row r="46" spans="1:11">
      <c r="A46" s="14"/>
      <c r="B46" s="14"/>
      <c r="C46" s="14"/>
      <c r="D46" s="14"/>
      <c r="E46" s="14"/>
      <c r="I46"/>
    </row>
    <row r="47" spans="1:11">
      <c r="A47" s="14"/>
      <c r="B47" s="14"/>
      <c r="C47" s="14"/>
      <c r="D47" s="14"/>
      <c r="E47" s="14"/>
      <c r="I47"/>
    </row>
    <row r="48" spans="1:11">
      <c r="A48" s="14"/>
      <c r="B48" s="14"/>
      <c r="C48" s="14"/>
      <c r="D48" s="14"/>
      <c r="E48" s="14"/>
      <c r="I48"/>
    </row>
    <row r="49" spans="1:9">
      <c r="A49" s="14"/>
      <c r="B49" s="14"/>
      <c r="C49" s="14"/>
      <c r="D49" s="14"/>
      <c r="E49" s="14"/>
    </row>
    <row r="50" spans="1:9">
      <c r="A50" s="14"/>
      <c r="B50" s="14"/>
      <c r="C50" s="14"/>
      <c r="D50" s="14"/>
      <c r="E50" s="14"/>
    </row>
    <row r="51" spans="1:9">
      <c r="A51" s="14"/>
      <c r="B51" s="14"/>
      <c r="C51" s="14"/>
      <c r="D51" s="14"/>
      <c r="E51" s="14"/>
    </row>
    <row r="52" spans="1:9">
      <c r="A52" s="14"/>
      <c r="B52" s="14"/>
      <c r="C52" s="14"/>
      <c r="D52" s="14"/>
      <c r="E52" s="14"/>
      <c r="I52" s="43"/>
    </row>
    <row r="53" spans="1:9">
      <c r="A53" s="14"/>
      <c r="B53" s="14"/>
      <c r="C53" s="14"/>
      <c r="D53" s="14"/>
      <c r="E53" s="14"/>
    </row>
    <row r="54" spans="1:9">
      <c r="A54" s="14"/>
      <c r="B54" s="14"/>
      <c r="C54" s="14"/>
      <c r="D54" s="14"/>
      <c r="E54" s="14"/>
    </row>
    <row r="55" spans="1:9">
      <c r="A55" s="14"/>
      <c r="B55" s="14"/>
      <c r="C55" s="14"/>
      <c r="D55" s="14"/>
      <c r="E55" s="14"/>
    </row>
    <row r="56" spans="1:9">
      <c r="A56" s="14"/>
      <c r="B56" s="14"/>
      <c r="C56" s="14"/>
      <c r="D56" s="14"/>
      <c r="E56" s="14"/>
    </row>
    <row r="57" spans="1:9">
      <c r="A57" s="14"/>
      <c r="B57" s="14"/>
      <c r="C57" s="14"/>
      <c r="D57" s="14"/>
      <c r="E57" s="14"/>
    </row>
    <row r="58" spans="1:9">
      <c r="A58" s="14"/>
      <c r="B58" s="14"/>
      <c r="C58" s="14"/>
      <c r="D58" s="14"/>
      <c r="E58" s="14"/>
    </row>
    <row r="59" spans="1:9">
      <c r="A59" s="14"/>
      <c r="B59" s="14"/>
      <c r="C59" s="14"/>
      <c r="D59" s="14"/>
      <c r="E59" s="14"/>
    </row>
    <row r="60" spans="1:9">
      <c r="A60" s="14"/>
      <c r="B60" s="14"/>
      <c r="C60" s="14"/>
      <c r="D60" s="14"/>
      <c r="E60" s="14"/>
    </row>
    <row r="61" spans="1:9">
      <c r="A61" s="14"/>
      <c r="B61" s="14"/>
      <c r="C61" s="14"/>
      <c r="D61" s="14"/>
      <c r="E61" s="14"/>
    </row>
    <row r="62" spans="1:9">
      <c r="A62" s="14"/>
      <c r="B62" s="14"/>
      <c r="C62" s="14"/>
      <c r="D62" s="14"/>
      <c r="E62" s="14"/>
    </row>
    <row r="63" spans="1:9">
      <c r="A63" s="14"/>
      <c r="B63" s="14"/>
      <c r="C63" s="14"/>
      <c r="D63" s="14"/>
      <c r="E63" s="14"/>
    </row>
  </sheetData>
  <sortState ref="I11:J13">
    <sortCondition ref="J11:J13"/>
  </sortState>
  <mergeCells count="3">
    <mergeCell ref="A5:F5"/>
    <mergeCell ref="A8:F8"/>
    <mergeCell ref="A19:F19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A5" sqref="A5"/>
    </sheetView>
  </sheetViews>
  <sheetFormatPr baseColWidth="10" defaultRowHeight="12.75"/>
  <cols>
    <col min="1" max="1" width="36.85546875" style="204" customWidth="1"/>
    <col min="2" max="6" width="10.5703125" style="204" customWidth="1"/>
    <col min="7" max="7" width="11.42578125" style="204"/>
    <col min="8" max="8" width="15.140625" style="204" customWidth="1"/>
    <col min="9" max="9" width="16.140625" style="204" customWidth="1"/>
    <col min="10" max="16384" width="11.42578125" style="204"/>
  </cols>
  <sheetData>
    <row r="1" spans="1:13" ht="13.5" thickBot="1">
      <c r="A1" s="1" t="s">
        <v>110</v>
      </c>
      <c r="B1" s="1"/>
      <c r="C1" s="2"/>
      <c r="D1" s="2"/>
      <c r="E1" s="2"/>
      <c r="F1" s="2"/>
      <c r="G1" s="203"/>
      <c r="H1" s="203"/>
    </row>
    <row r="2" spans="1:13" ht="14.25">
      <c r="I2" s="198" t="s">
        <v>279</v>
      </c>
    </row>
    <row r="3" spans="1:13" s="33" customFormat="1" ht="14.1" customHeight="1">
      <c r="A3" s="66" t="s">
        <v>326</v>
      </c>
      <c r="B3" s="66"/>
      <c r="C3" s="5"/>
      <c r="D3" s="5"/>
      <c r="E3" s="5"/>
      <c r="F3" s="5"/>
    </row>
    <row r="4" spans="1:13" s="203" customFormat="1" ht="14.1" customHeight="1">
      <c r="A4" s="204"/>
      <c r="B4" s="204"/>
      <c r="C4" s="204"/>
      <c r="D4" s="204"/>
      <c r="E4" s="204"/>
      <c r="F4" s="204"/>
    </row>
    <row r="5" spans="1:13" s="203" customFormat="1" ht="14.1" customHeight="1">
      <c r="A5" s="38" t="s">
        <v>327</v>
      </c>
      <c r="B5" s="38"/>
      <c r="C5" s="204"/>
      <c r="D5" s="204"/>
      <c r="E5" s="204"/>
      <c r="F5" s="204"/>
    </row>
    <row r="6" spans="1:13" ht="14.1" customHeight="1">
      <c r="A6" s="54"/>
      <c r="B6" s="54"/>
      <c r="C6" s="55"/>
      <c r="D6" s="55"/>
      <c r="E6" s="55"/>
      <c r="F6" s="55"/>
      <c r="G6" s="57"/>
    </row>
    <row r="7" spans="1:13" ht="15.95" customHeight="1">
      <c r="A7" s="58"/>
      <c r="B7" s="10">
        <v>2012</v>
      </c>
      <c r="C7" s="10">
        <v>2013</v>
      </c>
      <c r="D7" s="10">
        <v>2014</v>
      </c>
      <c r="E7" s="10">
        <v>2015</v>
      </c>
      <c r="F7" s="10">
        <v>2016</v>
      </c>
      <c r="G7" s="59"/>
    </row>
    <row r="8" spans="1:13" ht="14.1" customHeight="1">
      <c r="A8" s="12"/>
      <c r="B8" s="60"/>
      <c r="C8" s="60"/>
      <c r="D8" s="60"/>
      <c r="E8" s="60"/>
      <c r="F8" s="60"/>
      <c r="G8" s="302"/>
      <c r="H8" s="302"/>
    </row>
    <row r="9" spans="1:13" ht="14.1" customHeight="1">
      <c r="A9" s="43" t="s">
        <v>20</v>
      </c>
      <c r="B9" s="51">
        <v>66</v>
      </c>
      <c r="C9" s="51">
        <v>70</v>
      </c>
      <c r="D9" s="51">
        <v>67</v>
      </c>
      <c r="E9" s="51">
        <v>70</v>
      </c>
      <c r="F9" s="51">
        <v>73</v>
      </c>
      <c r="G9" s="57"/>
      <c r="H9" s="303"/>
      <c r="I9" s="53"/>
    </row>
    <row r="10" spans="1:13" ht="14.1" customHeight="1">
      <c r="A10" s="43" t="s">
        <v>22</v>
      </c>
      <c r="B10" s="51">
        <v>12</v>
      </c>
      <c r="C10" s="51">
        <v>13</v>
      </c>
      <c r="D10" s="51">
        <v>12</v>
      </c>
      <c r="E10" s="51">
        <v>14</v>
      </c>
      <c r="F10" s="51">
        <v>14</v>
      </c>
      <c r="G10" s="304"/>
      <c r="H10" s="303"/>
      <c r="I10" s="53"/>
    </row>
    <row r="11" spans="1:13" ht="14.1" customHeight="1">
      <c r="A11" s="43" t="s">
        <v>23</v>
      </c>
      <c r="B11" s="51">
        <v>35</v>
      </c>
      <c r="C11" s="51">
        <v>36</v>
      </c>
      <c r="D11" s="51">
        <v>36</v>
      </c>
      <c r="E11" s="51">
        <v>38</v>
      </c>
      <c r="F11" s="51">
        <v>39</v>
      </c>
      <c r="G11" s="304"/>
      <c r="H11" s="303"/>
      <c r="I11" s="53"/>
    </row>
    <row r="12" spans="1:13" ht="14.1" customHeight="1">
      <c r="A12" s="43" t="s">
        <v>24</v>
      </c>
      <c r="B12" s="51">
        <v>10</v>
      </c>
      <c r="C12" s="51">
        <v>10</v>
      </c>
      <c r="D12" s="51">
        <v>9</v>
      </c>
      <c r="E12" s="51">
        <v>8</v>
      </c>
      <c r="F12" s="51">
        <v>9</v>
      </c>
      <c r="G12" s="304"/>
      <c r="H12" s="303"/>
      <c r="I12" s="51"/>
      <c r="J12" s="51"/>
      <c r="K12" s="51"/>
      <c r="L12" s="51"/>
      <c r="M12" s="51"/>
    </row>
    <row r="13" spans="1:13" ht="14.1" customHeight="1">
      <c r="A13" s="43" t="s">
        <v>25</v>
      </c>
      <c r="B13" s="51">
        <v>9</v>
      </c>
      <c r="C13" s="51">
        <v>11</v>
      </c>
      <c r="D13" s="51">
        <v>10</v>
      </c>
      <c r="E13" s="51">
        <v>10</v>
      </c>
      <c r="F13" s="51">
        <v>11</v>
      </c>
      <c r="G13" s="304"/>
      <c r="H13" s="303"/>
      <c r="I13" s="51"/>
      <c r="J13" s="51"/>
      <c r="K13" s="51"/>
      <c r="L13" s="51"/>
      <c r="M13" s="51"/>
    </row>
    <row r="14" spans="1:13" ht="14.1" customHeight="1">
      <c r="A14" s="43" t="s">
        <v>21</v>
      </c>
      <c r="B14" s="51">
        <v>42</v>
      </c>
      <c r="C14" s="51">
        <v>41</v>
      </c>
      <c r="D14" s="51">
        <v>40</v>
      </c>
      <c r="E14" s="51">
        <v>40</v>
      </c>
      <c r="F14" s="51">
        <v>39</v>
      </c>
      <c r="G14" s="57"/>
      <c r="H14" s="303"/>
      <c r="I14"/>
      <c r="J14"/>
      <c r="K14"/>
      <c r="L14"/>
    </row>
    <row r="15" spans="1:13" ht="14.1" customHeight="1">
      <c r="A15" s="43" t="s">
        <v>26</v>
      </c>
      <c r="B15" s="51">
        <v>21</v>
      </c>
      <c r="C15" s="51">
        <v>20</v>
      </c>
      <c r="D15" s="51">
        <v>19</v>
      </c>
      <c r="E15" s="51">
        <v>20</v>
      </c>
      <c r="F15" s="51">
        <v>19</v>
      </c>
      <c r="G15" s="304"/>
      <c r="H15" s="303"/>
      <c r="I15" s="51"/>
      <c r="J15" s="51"/>
      <c r="K15" s="51"/>
      <c r="L15" s="51"/>
      <c r="M15" s="51"/>
    </row>
    <row r="16" spans="1:13" ht="14.1" customHeight="1">
      <c r="A16" s="43" t="s">
        <v>27</v>
      </c>
      <c r="B16" s="51">
        <v>21</v>
      </c>
      <c r="C16" s="51">
        <v>21</v>
      </c>
      <c r="D16" s="51">
        <v>21</v>
      </c>
      <c r="E16" s="51">
        <v>20</v>
      </c>
      <c r="F16" s="51">
        <v>20</v>
      </c>
      <c r="G16" s="304"/>
      <c r="H16" s="303"/>
      <c r="I16"/>
      <c r="J16"/>
      <c r="K16"/>
      <c r="L16"/>
    </row>
    <row r="17" spans="1:12" ht="14.1" customHeight="1">
      <c r="A17" s="43" t="s">
        <v>3</v>
      </c>
      <c r="B17" s="51">
        <v>55</v>
      </c>
      <c r="C17" s="51">
        <v>55</v>
      </c>
      <c r="D17" s="51">
        <v>53</v>
      </c>
      <c r="E17" s="51">
        <v>55</v>
      </c>
      <c r="F17" s="51">
        <v>60</v>
      </c>
      <c r="G17" s="57"/>
      <c r="H17" s="303"/>
      <c r="I17"/>
      <c r="J17"/>
      <c r="K17"/>
      <c r="L17"/>
    </row>
    <row r="18" spans="1:12" ht="14.1" customHeight="1">
      <c r="A18" s="43" t="s">
        <v>265</v>
      </c>
      <c r="B18" s="51">
        <v>124</v>
      </c>
      <c r="C18" s="51">
        <v>130</v>
      </c>
      <c r="D18" s="51">
        <v>130</v>
      </c>
      <c r="E18" s="51">
        <v>131</v>
      </c>
      <c r="F18" s="51">
        <v>129</v>
      </c>
      <c r="G18" s="57"/>
      <c r="H18" s="303"/>
      <c r="I18"/>
      <c r="J18"/>
      <c r="K18"/>
      <c r="L18"/>
    </row>
    <row r="19" spans="1:12" ht="14.1" customHeight="1">
      <c r="A19" s="43" t="s">
        <v>9</v>
      </c>
      <c r="B19" s="51">
        <v>50</v>
      </c>
      <c r="C19" s="51">
        <v>62</v>
      </c>
      <c r="D19" s="51">
        <v>80</v>
      </c>
      <c r="E19" s="51">
        <v>84</v>
      </c>
      <c r="F19" s="51">
        <v>100</v>
      </c>
      <c r="G19" s="57"/>
      <c r="H19" s="303"/>
      <c r="I19"/>
      <c r="J19"/>
      <c r="K19"/>
      <c r="L19"/>
    </row>
    <row r="20" spans="1:12" ht="14.1" customHeight="1">
      <c r="A20" s="43" t="s">
        <v>1</v>
      </c>
      <c r="B20" s="51">
        <v>7</v>
      </c>
      <c r="C20" s="51">
        <v>9</v>
      </c>
      <c r="D20" s="51">
        <v>10</v>
      </c>
      <c r="E20" s="51">
        <v>12</v>
      </c>
      <c r="F20" s="51">
        <v>12</v>
      </c>
      <c r="G20" s="57"/>
      <c r="H20" s="303"/>
      <c r="I20"/>
      <c r="J20"/>
      <c r="K20"/>
      <c r="L20"/>
    </row>
    <row r="21" spans="1:12" ht="14.1" customHeight="1">
      <c r="A21" s="43" t="s">
        <v>10</v>
      </c>
      <c r="B21" s="51">
        <v>9</v>
      </c>
      <c r="C21" s="51">
        <v>9</v>
      </c>
      <c r="D21" s="51">
        <v>9</v>
      </c>
      <c r="E21" s="51">
        <v>9</v>
      </c>
      <c r="F21" s="51">
        <v>9</v>
      </c>
      <c r="G21" s="57"/>
      <c r="H21" s="303"/>
      <c r="I21"/>
      <c r="J21"/>
      <c r="K21"/>
      <c r="L21"/>
    </row>
    <row r="22" spans="1:12" ht="14.1" customHeight="1">
      <c r="A22" s="43" t="s">
        <v>11</v>
      </c>
      <c r="B22" s="51">
        <v>509</v>
      </c>
      <c r="C22" s="51">
        <v>525</v>
      </c>
      <c r="D22" s="51">
        <v>524</v>
      </c>
      <c r="E22" s="51">
        <v>529</v>
      </c>
      <c r="F22" s="51">
        <v>542</v>
      </c>
      <c r="G22" s="57"/>
      <c r="H22" s="303"/>
      <c r="I22"/>
      <c r="J22"/>
      <c r="K22"/>
      <c r="L22"/>
    </row>
    <row r="23" spans="1:12" ht="14.1" customHeight="1">
      <c r="A23" s="43" t="s">
        <v>266</v>
      </c>
      <c r="B23" s="51">
        <v>90</v>
      </c>
      <c r="C23" s="51">
        <v>89</v>
      </c>
      <c r="D23" s="51">
        <v>82</v>
      </c>
      <c r="E23" s="51">
        <v>81</v>
      </c>
      <c r="F23" s="51">
        <v>81</v>
      </c>
      <c r="G23" s="57"/>
      <c r="H23" s="303"/>
      <c r="I23"/>
      <c r="J23"/>
      <c r="K23"/>
      <c r="L23"/>
    </row>
    <row r="24" spans="1:12" ht="14.1" customHeight="1">
      <c r="A24" s="184" t="s">
        <v>267</v>
      </c>
      <c r="B24" s="51">
        <v>19</v>
      </c>
      <c r="C24" s="51">
        <v>19</v>
      </c>
      <c r="D24" s="51">
        <v>13</v>
      </c>
      <c r="E24" s="51">
        <v>13</v>
      </c>
      <c r="F24" s="51">
        <v>13</v>
      </c>
      <c r="G24" s="57"/>
      <c r="H24" s="303"/>
      <c r="I24"/>
      <c r="J24"/>
      <c r="K24"/>
      <c r="L24"/>
    </row>
    <row r="25" spans="1:12" ht="14.1" customHeight="1">
      <c r="A25" s="43" t="s">
        <v>2</v>
      </c>
      <c r="B25" s="51">
        <v>22</v>
      </c>
      <c r="C25" s="51">
        <v>25</v>
      </c>
      <c r="D25" s="51">
        <v>28</v>
      </c>
      <c r="E25" s="51">
        <v>32</v>
      </c>
      <c r="F25" s="51">
        <v>32</v>
      </c>
      <c r="G25" s="57"/>
      <c r="H25" s="303"/>
      <c r="I25"/>
      <c r="J25"/>
      <c r="K25"/>
      <c r="L25"/>
    </row>
    <row r="26" spans="1:12" ht="14.1" customHeight="1">
      <c r="A26" s="55"/>
      <c r="B26" s="55"/>
      <c r="C26" s="61"/>
      <c r="D26" s="62"/>
      <c r="E26" s="62"/>
      <c r="F26" s="62"/>
      <c r="H26" s="117"/>
    </row>
    <row r="27" spans="1:12" ht="14.1" customHeight="1">
      <c r="A27" s="50" t="s">
        <v>270</v>
      </c>
      <c r="B27" s="50"/>
      <c r="C27" s="60"/>
      <c r="D27" s="51"/>
      <c r="E27" s="51"/>
      <c r="F27" s="51"/>
      <c r="H27" s="183"/>
    </row>
    <row r="28" spans="1:12" ht="14.1" customHeight="1">
      <c r="A28" s="63" t="s">
        <v>264</v>
      </c>
      <c r="B28" s="63"/>
      <c r="C28" s="64"/>
      <c r="D28" s="51"/>
      <c r="E28" s="51"/>
      <c r="F28" s="51"/>
      <c r="H28" s="117"/>
    </row>
    <row r="29" spans="1:12" ht="14.1" customHeight="1"/>
    <row r="30" spans="1:12" ht="14.1" customHeight="1">
      <c r="E30" s="53"/>
      <c r="F30" s="53"/>
    </row>
    <row r="31" spans="1:12" ht="14.1" customHeight="1"/>
    <row r="32" spans="1:1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31</vt:i4>
      </vt:variant>
    </vt:vector>
  </HeadingPairs>
  <TitlesOfParts>
    <vt:vector size="64" baseType="lpstr">
      <vt:lpstr>Índice Cap_5</vt:lpstr>
      <vt:lpstr>5.1.1-G.5.1</vt:lpstr>
      <vt:lpstr>5.2.1</vt:lpstr>
      <vt:lpstr>5.2.2</vt:lpstr>
      <vt:lpstr>5.2.3</vt:lpstr>
      <vt:lpstr>G.5.2</vt:lpstr>
      <vt:lpstr>5.2.4</vt:lpstr>
      <vt:lpstr>G.5.3</vt:lpstr>
      <vt:lpstr>5.3.1</vt:lpstr>
      <vt:lpstr>5.3.2-G.5.4</vt:lpstr>
      <vt:lpstr>5.3.3-G.5.5</vt:lpstr>
      <vt:lpstr>5.3.4-G.5.6</vt:lpstr>
      <vt:lpstr>5.3.5-G.5.7</vt:lpstr>
      <vt:lpstr>5.3.6</vt:lpstr>
      <vt:lpstr>5.3.7</vt:lpstr>
      <vt:lpstr>5.3.8</vt:lpstr>
      <vt:lpstr>5.3.9</vt:lpstr>
      <vt:lpstr>5.3.10 y 5.3.11</vt:lpstr>
      <vt:lpstr>5.4.1</vt:lpstr>
      <vt:lpstr>5.4.2</vt:lpstr>
      <vt:lpstr>5.4.3</vt:lpstr>
      <vt:lpstr>5.4.4</vt:lpstr>
      <vt:lpstr>5.4.5</vt:lpstr>
      <vt:lpstr>5.4.6-5.4.7</vt:lpstr>
      <vt:lpstr>5.4.8</vt:lpstr>
      <vt:lpstr>5.4.9</vt:lpstr>
      <vt:lpstr>5.4.10 </vt:lpstr>
      <vt:lpstr>5.4.11-5.4.12</vt:lpstr>
      <vt:lpstr>5.4.13-5.4.14</vt:lpstr>
      <vt:lpstr>5.4.15</vt:lpstr>
      <vt:lpstr>5.4.16</vt:lpstr>
      <vt:lpstr>05.4.17-05.4.18</vt:lpstr>
      <vt:lpstr>Hoja1</vt:lpstr>
      <vt:lpstr>'05.4.17-05.4.18'!Área_de_impresión</vt:lpstr>
      <vt:lpstr>'5.1.1-G.5.1'!Área_de_impresión</vt:lpstr>
      <vt:lpstr>'5.2.1'!Área_de_impresión</vt:lpstr>
      <vt:lpstr>'5.2.2'!Área_de_impresión</vt:lpstr>
      <vt:lpstr>'5.2.3'!Área_de_impresión</vt:lpstr>
      <vt:lpstr>'5.2.4'!Área_de_impresión</vt:lpstr>
      <vt:lpstr>'5.3.1'!Área_de_impresión</vt:lpstr>
      <vt:lpstr>'5.3.10 y 5.3.11'!Área_de_impresión</vt:lpstr>
      <vt:lpstr>'5.3.2-G.5.4'!Área_de_impresión</vt:lpstr>
      <vt:lpstr>'5.3.3-G.5.5'!Área_de_impresión</vt:lpstr>
      <vt:lpstr>'5.3.4-G.5.6'!Área_de_impresión</vt:lpstr>
      <vt:lpstr>'5.3.5-G.5.7'!Área_de_impresión</vt:lpstr>
      <vt:lpstr>'5.3.6'!Área_de_impresión</vt:lpstr>
      <vt:lpstr>'5.3.7'!Área_de_impresión</vt:lpstr>
      <vt:lpstr>'5.3.8'!Área_de_impresión</vt:lpstr>
      <vt:lpstr>'5.3.9'!Área_de_impresión</vt:lpstr>
      <vt:lpstr>'5.4.1'!Área_de_impresión</vt:lpstr>
      <vt:lpstr>'5.4.10 '!Área_de_impresión</vt:lpstr>
      <vt:lpstr>'5.4.11-5.4.12'!Área_de_impresión</vt:lpstr>
      <vt:lpstr>'5.4.13-5.4.14'!Área_de_impresión</vt:lpstr>
      <vt:lpstr>'5.4.15'!Área_de_impresión</vt:lpstr>
      <vt:lpstr>'5.4.16'!Área_de_impresión</vt:lpstr>
      <vt:lpstr>'5.4.2'!Área_de_impresión</vt:lpstr>
      <vt:lpstr>'5.4.3'!Área_de_impresión</vt:lpstr>
      <vt:lpstr>'5.4.4'!Área_de_impresión</vt:lpstr>
      <vt:lpstr>'5.4.5'!Área_de_impresión</vt:lpstr>
      <vt:lpstr>'5.4.6-5.4.7'!Área_de_impresión</vt:lpstr>
      <vt:lpstr>'5.4.8'!Área_de_impresión</vt:lpstr>
      <vt:lpstr>'5.4.9'!Área_de_impresión</vt:lpstr>
      <vt:lpstr>G.5.2!Área_de_impresión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2016-11-18T07:10:35Z</cp:lastPrinted>
  <dcterms:created xsi:type="dcterms:W3CDTF">1996-11-27T10:00:04Z</dcterms:created>
  <dcterms:modified xsi:type="dcterms:W3CDTF">2016-11-21T09:44:50Z</dcterms:modified>
</cp:coreProperties>
</file>