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stadistica\Instituto de Estadistica de La Rioja\Informacion estadistica\Medio Ambiente\2023_Provisional\"/>
    </mc:Choice>
  </mc:AlternateContent>
  <bookViews>
    <workbookView xWindow="0" yWindow="0" windowWidth="21735" windowHeight="10650"/>
  </bookViews>
  <sheets>
    <sheet name="Indice" sheetId="1" r:id="rId1"/>
    <sheet name="1.1" sheetId="2" r:id="rId2"/>
    <sheet name="1.2" sheetId="3" r:id="rId3"/>
    <sheet name="1.3"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4" l="1"/>
  <c r="J19" i="4"/>
  <c r="I19" i="4"/>
  <c r="H19" i="4"/>
  <c r="G19" i="4"/>
  <c r="F19" i="4"/>
  <c r="E19" i="4"/>
  <c r="D19" i="4"/>
  <c r="L18" i="4"/>
  <c r="K18" i="4"/>
  <c r="J18" i="4"/>
  <c r="I18" i="4"/>
  <c r="H18" i="4"/>
  <c r="G18" i="4"/>
  <c r="F18" i="4"/>
  <c r="E18" i="4"/>
  <c r="Z18" i="4" s="1"/>
  <c r="D18" i="4"/>
  <c r="Z17" i="4"/>
  <c r="Z16" i="4"/>
  <c r="Z15" i="4"/>
  <c r="Z14" i="4"/>
  <c r="Z13" i="4"/>
  <c r="AA17" i="3"/>
  <c r="Z17" i="3"/>
  <c r="Y17" i="3"/>
  <c r="X17" i="3"/>
  <c r="W17" i="3"/>
  <c r="V17" i="3"/>
  <c r="U17" i="3"/>
  <c r="T17" i="3"/>
  <c r="S17" i="3"/>
  <c r="R17" i="3"/>
  <c r="Q17" i="3"/>
  <c r="P17" i="3"/>
  <c r="O17" i="3"/>
  <c r="N17" i="3"/>
  <c r="M17" i="3"/>
  <c r="L17" i="3"/>
  <c r="K17" i="3"/>
  <c r="J17" i="3"/>
  <c r="I17" i="3"/>
  <c r="H17" i="3"/>
  <c r="G17" i="3"/>
  <c r="F17" i="3"/>
  <c r="E17" i="3"/>
  <c r="D17" i="3"/>
  <c r="C17" i="3"/>
  <c r="X17" i="2"/>
  <c r="V17" i="2"/>
  <c r="T17" i="2"/>
  <c r="S17" i="2"/>
  <c r="R17" i="2"/>
  <c r="Q17" i="2"/>
  <c r="P17" i="2"/>
  <c r="O17" i="2"/>
  <c r="N17" i="2"/>
  <c r="M17" i="2"/>
  <c r="L17" i="2"/>
  <c r="K17" i="2"/>
  <c r="J17" i="2"/>
  <c r="I17" i="2"/>
  <c r="H17" i="2"/>
  <c r="G17" i="2"/>
  <c r="F17" i="2"/>
  <c r="E17" i="2"/>
  <c r="D17" i="2"/>
  <c r="C17" i="2"/>
</calcChain>
</file>

<file path=xl/sharedStrings.xml><?xml version="1.0" encoding="utf-8"?>
<sst xmlns="http://schemas.openxmlformats.org/spreadsheetml/2006/main" count="82" uniqueCount="54">
  <si>
    <t>OPERACIONES ESTADISTICAS DE LA DIRECCION GENERAL DE MEDIO NATURAL Y PAISAJE</t>
  </si>
  <si>
    <t>NORMATIVA DE LA COMUNIDAD AUTONOMA DE LA RIOJA</t>
  </si>
  <si>
    <t xml:space="preserve">     - Ley 2/2005, de 1 de marzo, de Estadística de La Rioja</t>
  </si>
  <si>
    <t xml:space="preserve">     - Decreto 33/2021, de 26 de mayo, del Gobierno de la Comunidad Autónoma de La Rioja, por el que se aprueba el Plan de Estadística de La Rioja para el periodo 2021-2024</t>
  </si>
  <si>
    <t xml:space="preserve">     - Resolución 515/2023, de 11 de mayo, de la Secretaría General Técnica de la Consejería de Hacienda y Administración Pública, por la que se dispone la publicación del Acuerdo de Consejo de Gobierno por el que se aprueba el "Programa Anual de Estadística de La Rioja correspondiente al año 2023" </t>
  </si>
  <si>
    <t>OPERACIÓN ESTADISTICA</t>
  </si>
  <si>
    <t>Cod. Plan Est.</t>
  </si>
  <si>
    <t>Variables en estudio</t>
  </si>
  <si>
    <t>Codificación</t>
  </si>
  <si>
    <t>Indicador físico</t>
  </si>
  <si>
    <t>Servicio responsable</t>
  </si>
  <si>
    <t>1.- CARACTERIZACION TERRITORIO FORESTAL</t>
  </si>
  <si>
    <t>05001</t>
  </si>
  <si>
    <t>Número de montes por tipo</t>
  </si>
  <si>
    <t>1.1</t>
  </si>
  <si>
    <t>Nº</t>
  </si>
  <si>
    <t>Superficie por tipo</t>
  </si>
  <si>
    <t>1.2</t>
  </si>
  <si>
    <t>ha</t>
  </si>
  <si>
    <t>Número, longitud y superficie de Vías Pecuarias según tipología</t>
  </si>
  <si>
    <t>1.3</t>
  </si>
  <si>
    <t>Nº, km, ha</t>
  </si>
  <si>
    <t>Gestión Forestal</t>
  </si>
  <si>
    <t>Conservación de la Naturaleza y Planificación</t>
  </si>
  <si>
    <t>Actualizado 2023</t>
  </si>
  <si>
    <t>OPERACIÓN ESTADISTICA:</t>
  </si>
  <si>
    <t>1. CARACTERIZACION DEL TERRITORIO FORESTAL</t>
  </si>
  <si>
    <t>VARIABLE DE ESTUDIO:</t>
  </si>
  <si>
    <t>SERVICIO RESPONSABLE:</t>
  </si>
  <si>
    <t>Número de montes</t>
  </si>
  <si>
    <t>MUP CAR/Estado</t>
  </si>
  <si>
    <t>MUP Municipal</t>
  </si>
  <si>
    <t>MUP mixto CAR/Municipal</t>
  </si>
  <si>
    <t>TOTAL</t>
  </si>
  <si>
    <t>(agrupación MUP)</t>
  </si>
  <si>
    <t>Nota: la primera categoría (MUP CAR/Estado) actualmente solo alberga montes de la CAR</t>
  </si>
  <si>
    <t xml:space="preserve">La última categoría, sin embargo, se refiere a montes con titularidad compartida. </t>
  </si>
  <si>
    <t>Superficie de MUP (ha)</t>
  </si>
  <si>
    <t>MUP CAR/Municipal</t>
  </si>
  <si>
    <t>Nota: Superficie total</t>
  </si>
  <si>
    <t>Vías Pecuarias: Número de Términos Municipales, Longitud, Superficie</t>
  </si>
  <si>
    <t>Tipo de Red</t>
  </si>
  <si>
    <t>V.P. clasificadas (1)</t>
  </si>
  <si>
    <t>Antes 1985</t>
  </si>
  <si>
    <t>Total</t>
  </si>
  <si>
    <t>Red</t>
  </si>
  <si>
    <t>Longitud km</t>
  </si>
  <si>
    <t>Principal</t>
  </si>
  <si>
    <t>Superficie ha</t>
  </si>
  <si>
    <t>No Red</t>
  </si>
  <si>
    <t>nº municipios</t>
  </si>
  <si>
    <t>(1) Vías Pecuarias con expediente de clasificación aprobado en el año descontando los expedientes de desafectaciones.</t>
  </si>
  <si>
    <t>GF - Gestión Forestal</t>
  </si>
  <si>
    <t>CNP - Conservación de la Naturaleza y Planificación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</si>
</sst>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ont>
    <font>
      <b/>
      <sz val="8"/>
      <color indexed="8"/>
      <name val="Arial"/>
      <family val="2"/>
    </font>
    <font>
      <sz val="8"/>
      <color indexed="8"/>
      <name val="Arial"/>
      <family val="2"/>
    </font>
    <font>
      <b/>
      <sz val="8"/>
      <name val="Arial"/>
      <family val="2"/>
    </font>
    <font>
      <sz val="8"/>
      <color indexed="63"/>
      <name val="Arial"/>
      <family val="2"/>
    </font>
    <font>
      <sz val="8"/>
      <name val="Arial"/>
      <family val="2"/>
    </font>
    <font>
      <b/>
      <sz val="14"/>
      <color indexed="8"/>
      <name val="Arial"/>
      <family val="2"/>
    </font>
    <font>
      <b/>
      <sz val="12"/>
      <color indexed="8"/>
      <name val="Arial"/>
      <family val="2"/>
    </font>
    <font>
      <b/>
      <sz val="10"/>
      <name val="Arial"/>
      <family val="2"/>
    </font>
    <font>
      <sz val="10"/>
      <color indexed="8"/>
      <name val="Arial"/>
      <family val="2"/>
    </font>
    <font>
      <b/>
      <sz val="10"/>
      <color indexed="8"/>
      <name val="Arial"/>
      <family val="2"/>
    </font>
    <font>
      <sz val="10"/>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4" fillId="0" borderId="0" xfId="0" applyFont="1"/>
    <xf numFmtId="0" fontId="5" fillId="0" borderId="0" xfId="0" quotePrefix="1" applyFont="1" applyAlignment="1">
      <alignment horizontal="center"/>
    </xf>
    <xf numFmtId="0" fontId="4" fillId="0" borderId="0" xfId="0" applyFont="1" applyAlignment="1">
      <alignment wrapText="1"/>
    </xf>
    <xf numFmtId="0" fontId="0" fillId="0" borderId="0" xfId="0" applyAlignment="1">
      <alignment wrapText="1"/>
    </xf>
    <xf numFmtId="0" fontId="0" fillId="0" borderId="0" xfId="0"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Fill="1" applyBorder="1" applyAlignment="1">
      <alignment horizontal="center"/>
    </xf>
    <xf numFmtId="0" fontId="3" fillId="2" borderId="1" xfId="0" applyFont="1" applyFill="1" applyBorder="1"/>
    <xf numFmtId="0" fontId="2" fillId="2" borderId="2" xfId="0" quotePrefix="1" applyFont="1" applyFill="1" applyBorder="1" applyAlignment="1">
      <alignment horizontal="center"/>
    </xf>
    <xf numFmtId="0" fontId="3" fillId="2" borderId="3" xfId="0" applyFont="1" applyFill="1" applyBorder="1"/>
    <xf numFmtId="0" fontId="2" fillId="2" borderId="4"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xf numFmtId="0" fontId="2" fillId="2" borderId="7" xfId="0" applyFont="1" applyFill="1" applyBorder="1" applyAlignment="1">
      <alignment horizontal="center"/>
    </xf>
    <xf numFmtId="0" fontId="3" fillId="2" borderId="8" xfId="0" applyFont="1" applyFill="1" applyBorder="1"/>
    <xf numFmtId="0" fontId="2" fillId="2" borderId="9"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0" xfId="0" applyFont="1" applyFill="1" applyAlignment="1">
      <alignment horizontal="center"/>
    </xf>
    <xf numFmtId="0" fontId="2" fillId="0" borderId="0" xfId="0" quotePrefix="1" applyFont="1" applyBorder="1" applyAlignment="1">
      <alignment horizontal="center"/>
    </xf>
    <xf numFmtId="0" fontId="3" fillId="0" borderId="0" xfId="0" applyFont="1" applyBorder="1"/>
    <xf numFmtId="0" fontId="3" fillId="0" borderId="0" xfId="0" applyFont="1" applyBorder="1" applyAlignment="1">
      <alignment horizontal="center"/>
    </xf>
    <xf numFmtId="0" fontId="3" fillId="0" borderId="0" xfId="0" applyFont="1" applyFill="1" applyBorder="1" applyAlignment="1">
      <alignment horizontal="center"/>
    </xf>
    <xf numFmtId="0" fontId="7" fillId="0" borderId="0" xfId="0" applyFont="1"/>
    <xf numFmtId="0" fontId="0" fillId="0" borderId="0" xfId="0" applyAlignment="1">
      <alignment horizontal="center"/>
    </xf>
    <xf numFmtId="0" fontId="8" fillId="0" borderId="0" xfId="0" applyFont="1"/>
    <xf numFmtId="0" fontId="9" fillId="0" borderId="0" xfId="0" applyFont="1"/>
    <xf numFmtId="0" fontId="9" fillId="0" borderId="0" xfId="0" applyFont="1" applyAlignment="1">
      <alignment horizontal="center"/>
    </xf>
    <xf numFmtId="0" fontId="10" fillId="0" borderId="0" xfId="0" applyFont="1" applyBorder="1"/>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5" xfId="0" applyFont="1" applyFill="1" applyBorder="1" applyAlignment="1">
      <alignment horizontal="center"/>
    </xf>
    <xf numFmtId="0" fontId="9" fillId="0" borderId="14" xfId="0" applyFont="1" applyFill="1" applyBorder="1" applyAlignment="1">
      <alignment horizontal="center"/>
    </xf>
    <xf numFmtId="0" fontId="9" fillId="0" borderId="16" xfId="0" applyFont="1" applyFill="1" applyBorder="1" applyAlignment="1">
      <alignment horizontal="center"/>
    </xf>
    <xf numFmtId="0" fontId="9" fillId="0" borderId="6" xfId="0" applyFont="1" applyBorder="1"/>
    <xf numFmtId="0" fontId="0" fillId="0" borderId="8" xfId="0" applyBorder="1" applyAlignment="1">
      <alignment horizontal="center"/>
    </xf>
    <xf numFmtId="0" fontId="0" fillId="0" borderId="9" xfId="0" applyBorder="1" applyAlignment="1">
      <alignment horizontal="center"/>
    </xf>
    <xf numFmtId="0" fontId="0" fillId="0" borderId="9" xfId="0" applyFill="1" applyBorder="1" applyAlignment="1">
      <alignment horizontal="center"/>
    </xf>
    <xf numFmtId="0" fontId="1" fillId="0" borderId="9"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8" xfId="0" quotePrefix="1" applyBorder="1" applyAlignment="1">
      <alignment horizontal="center"/>
    </xf>
    <xf numFmtId="0" fontId="11" fillId="0" borderId="13" xfId="0" applyFont="1" applyBorder="1" applyAlignment="1">
      <alignment horizontal="center"/>
    </xf>
    <xf numFmtId="0" fontId="9" fillId="0" borderId="16" xfId="0" applyFont="1" applyBorder="1" applyAlignment="1">
      <alignment horizontal="center"/>
    </xf>
    <xf numFmtId="0" fontId="10" fillId="0" borderId="0" xfId="0" applyFont="1"/>
    <xf numFmtId="0" fontId="12" fillId="0" borderId="0" xfId="0" applyFont="1"/>
    <xf numFmtId="0" fontId="9" fillId="0" borderId="0" xfId="0" applyFont="1" applyFill="1" applyBorder="1"/>
    <xf numFmtId="0" fontId="9" fillId="0" borderId="17" xfId="0" applyFont="1" applyBorder="1" applyAlignment="1">
      <alignment horizontal="center"/>
    </xf>
    <xf numFmtId="0" fontId="9" fillId="0" borderId="13" xfId="0" applyFont="1" applyBorder="1" applyAlignment="1">
      <alignment horizontal="center" wrapText="1"/>
    </xf>
    <xf numFmtId="0" fontId="9" fillId="0" borderId="14" xfId="0" applyFont="1" applyBorder="1" applyAlignment="1">
      <alignment horizontal="center" wrapText="1"/>
    </xf>
    <xf numFmtId="3" fontId="10" fillId="0" borderId="8" xfId="0" applyNumberFormat="1" applyFont="1" applyBorder="1" applyAlignment="1">
      <alignment horizontal="center"/>
    </xf>
    <xf numFmtId="3" fontId="10" fillId="0" borderId="9" xfId="0" applyNumberFormat="1" applyFont="1" applyBorder="1" applyAlignment="1">
      <alignment horizontal="center"/>
    </xf>
    <xf numFmtId="3" fontId="10" fillId="0" borderId="9" xfId="0" applyNumberFormat="1" applyFont="1" applyFill="1" applyBorder="1" applyAlignment="1">
      <alignment horizontal="center"/>
    </xf>
    <xf numFmtId="3" fontId="1" fillId="0" borderId="9" xfId="0" applyNumberFormat="1" applyFont="1" applyFill="1" applyBorder="1" applyAlignment="1">
      <alignment horizontal="center"/>
    </xf>
    <xf numFmtId="3" fontId="0" fillId="0" borderId="8" xfId="0" applyNumberFormat="1" applyBorder="1" applyAlignment="1">
      <alignment horizontal="center"/>
    </xf>
    <xf numFmtId="3" fontId="1" fillId="0" borderId="4" xfId="0" applyNumberFormat="1" applyFont="1" applyFill="1" applyBorder="1" applyAlignment="1">
      <alignment horizontal="center"/>
    </xf>
    <xf numFmtId="3" fontId="0" fillId="0" borderId="4" xfId="0" applyNumberFormat="1" applyBorder="1" applyAlignment="1">
      <alignment horizontal="center"/>
    </xf>
    <xf numFmtId="3" fontId="0" fillId="0" borderId="5" xfId="0" applyNumberFormat="1" applyBorder="1" applyAlignment="1">
      <alignment horizontal="center"/>
    </xf>
    <xf numFmtId="3" fontId="0" fillId="0" borderId="9" xfId="0" applyNumberFormat="1" applyBorder="1" applyAlignment="1">
      <alignment horizontal="center"/>
    </xf>
    <xf numFmtId="3" fontId="0" fillId="0" borderId="10" xfId="0" applyNumberFormat="1" applyBorder="1" applyAlignment="1">
      <alignment horizontal="center"/>
    </xf>
    <xf numFmtId="3" fontId="10" fillId="0" borderId="8" xfId="0" quotePrefix="1" applyNumberFormat="1" applyFont="1" applyBorder="1" applyAlignment="1">
      <alignment horizontal="center"/>
    </xf>
    <xf numFmtId="3" fontId="1" fillId="0" borderId="11" xfId="0" applyNumberFormat="1" applyFont="1" applyFill="1" applyBorder="1" applyAlignment="1">
      <alignment horizontal="center"/>
    </xf>
    <xf numFmtId="3" fontId="11" fillId="0" borderId="13" xfId="0" applyNumberFormat="1" applyFont="1" applyBorder="1" applyAlignment="1">
      <alignment horizontal="center"/>
    </xf>
    <xf numFmtId="3" fontId="11" fillId="0" borderId="16" xfId="0" applyNumberFormat="1" applyFont="1" applyBorder="1" applyAlignment="1">
      <alignment horizontal="center"/>
    </xf>
    <xf numFmtId="3" fontId="11" fillId="0" borderId="14" xfId="0" applyNumberFormat="1" applyFont="1" applyBorder="1" applyAlignment="1">
      <alignment horizontal="center"/>
    </xf>
    <xf numFmtId="3" fontId="9" fillId="0" borderId="14" xfId="0" applyNumberFormat="1" applyFont="1" applyBorder="1" applyAlignment="1">
      <alignment horizontal="center"/>
    </xf>
    <xf numFmtId="3" fontId="9" fillId="0" borderId="13" xfId="0" applyNumberFormat="1" applyFont="1" applyBorder="1" applyAlignment="1">
      <alignment horizontal="center"/>
    </xf>
    <xf numFmtId="3" fontId="9" fillId="0" borderId="16" xfId="0" applyNumberFormat="1" applyFont="1" applyBorder="1" applyAlignment="1">
      <alignment horizontal="center"/>
    </xf>
    <xf numFmtId="4" fontId="0" fillId="0" borderId="0" xfId="0" applyNumberFormat="1"/>
    <xf numFmtId="0" fontId="9" fillId="0" borderId="1" xfId="0" applyFont="1" applyBorder="1" applyAlignment="1">
      <alignment horizontal="center"/>
    </xf>
    <xf numFmtId="0" fontId="9" fillId="0" borderId="3" xfId="0" applyFont="1" applyBorder="1" applyAlignment="1">
      <alignment horizontal="center"/>
    </xf>
    <xf numFmtId="0" fontId="9" fillId="0" borderId="4" xfId="0" applyFont="1" applyFill="1" applyBorder="1" applyAlignment="1">
      <alignment horizontal="center"/>
    </xf>
    <xf numFmtId="0" fontId="9" fillId="0" borderId="13" xfId="0" applyFont="1" applyFill="1" applyBorder="1" applyAlignment="1">
      <alignment horizontal="center"/>
    </xf>
    <xf numFmtId="0" fontId="9" fillId="0" borderId="18" xfId="0" applyFont="1" applyBorder="1" applyAlignment="1">
      <alignment horizontal="center"/>
    </xf>
    <xf numFmtId="4" fontId="9" fillId="0" borderId="0" xfId="0" applyNumberFormat="1" applyFont="1" applyFill="1" applyBorder="1" applyAlignment="1">
      <alignment horizontal="right" vertical="center"/>
    </xf>
    <xf numFmtId="0" fontId="0" fillId="0" borderId="3" xfId="0" applyBorder="1" applyAlignment="1">
      <alignment horizontal="center"/>
    </xf>
    <xf numFmtId="0" fontId="0" fillId="0" borderId="4" xfId="0" applyFill="1" applyBorder="1" applyAlignment="1">
      <alignment horizontal="center"/>
    </xf>
    <xf numFmtId="2" fontId="0" fillId="0" borderId="4" xfId="0" applyNumberFormat="1" applyFill="1" applyBorder="1" applyAlignment="1">
      <alignment horizontal="center"/>
    </xf>
    <xf numFmtId="0" fontId="0" fillId="0" borderId="3" xfId="0" applyFill="1" applyBorder="1" applyAlignment="1">
      <alignment horizontal="center"/>
    </xf>
    <xf numFmtId="4" fontId="0" fillId="0" borderId="19" xfId="0" applyNumberFormat="1" applyFill="1" applyBorder="1" applyAlignment="1">
      <alignment horizontal="center"/>
    </xf>
    <xf numFmtId="0" fontId="9" fillId="0" borderId="20" xfId="0" applyFont="1" applyBorder="1" applyAlignment="1">
      <alignment horizontal="center"/>
    </xf>
    <xf numFmtId="0" fontId="0" fillId="0" borderId="21" xfId="0" applyBorder="1" applyAlignment="1">
      <alignment horizontal="center"/>
    </xf>
    <xf numFmtId="0" fontId="0" fillId="0" borderId="11" xfId="0" applyFill="1" applyBorder="1" applyAlignment="1">
      <alignment horizontal="center"/>
    </xf>
    <xf numFmtId="2" fontId="0" fillId="0" borderId="11" xfId="0" applyNumberFormat="1" applyFill="1" applyBorder="1" applyAlignment="1">
      <alignment horizontal="center"/>
    </xf>
    <xf numFmtId="0" fontId="0" fillId="0" borderId="8" xfId="0" applyFill="1" applyBorder="1" applyAlignment="1">
      <alignment horizontal="center"/>
    </xf>
    <xf numFmtId="4" fontId="0" fillId="0" borderId="22" xfId="0" applyNumberFormat="1" applyFill="1" applyBorder="1" applyAlignment="1">
      <alignment horizontal="center"/>
    </xf>
    <xf numFmtId="0" fontId="0" fillId="0" borderId="21" xfId="0" quotePrefix="1" applyBorder="1" applyAlignment="1">
      <alignment horizontal="center"/>
    </xf>
    <xf numFmtId="0" fontId="0" fillId="0" borderId="11" xfId="0" quotePrefix="1" applyFill="1" applyBorder="1" applyAlignment="1">
      <alignment horizontal="center"/>
    </xf>
    <xf numFmtId="2" fontId="0" fillId="0" borderId="11" xfId="0" quotePrefix="1" applyNumberFormat="1" applyFill="1" applyBorder="1" applyAlignment="1">
      <alignment horizontal="center"/>
    </xf>
    <xf numFmtId="0" fontId="0" fillId="0" borderId="21" xfId="0" quotePrefix="1" applyFill="1" applyBorder="1" applyAlignment="1">
      <alignment horizontal="center"/>
    </xf>
    <xf numFmtId="4" fontId="0" fillId="0" borderId="23" xfId="0" applyNumberFormat="1" applyFill="1" applyBorder="1" applyAlignment="1">
      <alignment horizontal="center"/>
    </xf>
    <xf numFmtId="1" fontId="0" fillId="0" borderId="9" xfId="0" applyNumberFormat="1" applyFill="1" applyBorder="1" applyAlignment="1">
      <alignment horizontal="center"/>
    </xf>
    <xf numFmtId="3" fontId="0" fillId="0" borderId="22" xfId="0" applyNumberFormat="1" applyFill="1" applyBorder="1" applyAlignment="1">
      <alignment horizontal="center"/>
    </xf>
    <xf numFmtId="0" fontId="9" fillId="0" borderId="6" xfId="0" applyFont="1" applyBorder="1" applyAlignment="1">
      <alignment horizontal="center"/>
    </xf>
    <xf numFmtId="2" fontId="0" fillId="0" borderId="9" xfId="0" applyNumberFormat="1" applyFill="1" applyBorder="1" applyAlignment="1">
      <alignment horizontal="center"/>
    </xf>
    <xf numFmtId="4" fontId="0" fillId="0" borderId="11" xfId="0" applyNumberFormat="1" applyFill="1" applyBorder="1" applyAlignment="1">
      <alignment horizontal="center"/>
    </xf>
    <xf numFmtId="0" fontId="0" fillId="0" borderId="21" xfId="0" applyFill="1" applyBorder="1" applyAlignment="1">
      <alignment horizontal="center"/>
    </xf>
    <xf numFmtId="0" fontId="12" fillId="0" borderId="0" xfId="0" applyFont="1" applyFill="1" applyBorder="1"/>
    <xf numFmtId="0" fontId="3" fillId="2" borderId="20" xfId="0" applyFont="1" applyFill="1" applyBorder="1"/>
    <xf numFmtId="0" fontId="2" fillId="2" borderId="24" xfId="0" applyFont="1" applyFill="1" applyBorder="1" applyAlignment="1">
      <alignment horizontal="center"/>
    </xf>
    <xf numFmtId="0" fontId="6" fillId="2" borderId="21" xfId="0" applyFont="1" applyFill="1" applyBorder="1"/>
    <xf numFmtId="0" fontId="4" fillId="2" borderId="11" xfId="0" applyFont="1" applyFill="1" applyBorder="1" applyAlignment="1">
      <alignment horizontal="center"/>
    </xf>
    <xf numFmtId="0" fontId="6" fillId="2" borderId="11" xfId="0" applyFont="1" applyFill="1" applyBorder="1" applyAlignment="1">
      <alignment horizontal="center"/>
    </xf>
    <xf numFmtId="0" fontId="6" fillId="2" borderId="2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tabSelected="1" zoomScaleNormal="100" workbookViewId="0">
      <selection activeCell="D19" sqref="D19"/>
    </sheetView>
  </sheetViews>
  <sheetFormatPr baseColWidth="10" defaultRowHeight="11.25" x14ac:dyDescent="0.2"/>
  <cols>
    <col min="1" max="1" width="2" style="3" customWidth="1"/>
    <col min="2" max="2" width="51.5703125" style="3" customWidth="1"/>
    <col min="3" max="3" width="11.5703125" style="4" bestFit="1" customWidth="1"/>
    <col min="4" max="4" width="65.7109375" style="3" customWidth="1"/>
    <col min="5" max="5" width="9.42578125" style="4" customWidth="1"/>
    <col min="6" max="6" width="12.5703125" style="4" customWidth="1"/>
    <col min="7" max="7" width="37.42578125" style="4" bestFit="1" customWidth="1"/>
    <col min="8" max="8" width="4" style="3" customWidth="1"/>
    <col min="9" max="16384" width="11.42578125" style="3"/>
  </cols>
  <sheetData>
    <row r="1" spans="2:7" x14ac:dyDescent="0.2">
      <c r="B1" s="1" t="s">
        <v>0</v>
      </c>
      <c r="C1" s="2"/>
    </row>
    <row r="2" spans="2:7" x14ac:dyDescent="0.2">
      <c r="B2" s="1" t="s">
        <v>1</v>
      </c>
      <c r="C2" s="2"/>
    </row>
    <row r="3" spans="2:7" x14ac:dyDescent="0.2">
      <c r="B3" s="1" t="s">
        <v>2</v>
      </c>
      <c r="F3" s="5"/>
    </row>
    <row r="4" spans="2:7" x14ac:dyDescent="0.2">
      <c r="B4" s="6" t="s">
        <v>3</v>
      </c>
      <c r="C4" s="7"/>
      <c r="F4" s="5"/>
    </row>
    <row r="5" spans="2:7" ht="21.75" customHeight="1" x14ac:dyDescent="0.2">
      <c r="B5" s="8" t="s">
        <v>4</v>
      </c>
      <c r="C5" s="9"/>
      <c r="D5" s="9"/>
      <c r="E5" s="9"/>
      <c r="F5" s="9"/>
      <c r="G5" s="9"/>
    </row>
    <row r="6" spans="2:7" ht="12.75" x14ac:dyDescent="0.2">
      <c r="B6" s="10"/>
      <c r="C6" s="10"/>
      <c r="D6" s="10"/>
      <c r="E6" s="10"/>
      <c r="F6" s="10"/>
      <c r="G6" s="10"/>
    </row>
    <row r="7" spans="2:7" x14ac:dyDescent="0.2">
      <c r="B7" s="1" t="s">
        <v>0</v>
      </c>
      <c r="C7" s="2"/>
      <c r="F7" s="5"/>
    </row>
    <row r="8" spans="2:7" ht="12" thickBot="1" x14ac:dyDescent="0.25">
      <c r="F8" s="5"/>
    </row>
    <row r="9" spans="2:7" ht="12" thickBot="1" x14ac:dyDescent="0.25">
      <c r="B9" s="11" t="s">
        <v>5</v>
      </c>
      <c r="C9" s="12" t="s">
        <v>6</v>
      </c>
      <c r="D9" s="13" t="s">
        <v>7</v>
      </c>
      <c r="E9" s="14" t="s">
        <v>8</v>
      </c>
      <c r="F9" s="14" t="s">
        <v>9</v>
      </c>
      <c r="G9" s="15" t="s">
        <v>10</v>
      </c>
    </row>
    <row r="10" spans="2:7" x14ac:dyDescent="0.2">
      <c r="B10" s="16" t="s">
        <v>11</v>
      </c>
      <c r="C10" s="17" t="s">
        <v>12</v>
      </c>
      <c r="D10" s="18" t="s">
        <v>13</v>
      </c>
      <c r="E10" s="19" t="s">
        <v>14</v>
      </c>
      <c r="F10" s="20" t="s">
        <v>15</v>
      </c>
      <c r="G10" s="21" t="s">
        <v>52</v>
      </c>
    </row>
    <row r="11" spans="2:7" x14ac:dyDescent="0.2">
      <c r="B11" s="22"/>
      <c r="C11" s="23"/>
      <c r="D11" s="24" t="s">
        <v>16</v>
      </c>
      <c r="E11" s="25" t="s">
        <v>17</v>
      </c>
      <c r="F11" s="26" t="s">
        <v>18</v>
      </c>
      <c r="G11" s="27" t="s">
        <v>52</v>
      </c>
    </row>
    <row r="12" spans="2:7" ht="12" thickBot="1" x14ac:dyDescent="0.25">
      <c r="B12" s="111"/>
      <c r="C12" s="112"/>
      <c r="D12" s="113" t="s">
        <v>19</v>
      </c>
      <c r="E12" s="114" t="s">
        <v>20</v>
      </c>
      <c r="F12" s="115" t="s">
        <v>21</v>
      </c>
      <c r="G12" s="116" t="s">
        <v>53</v>
      </c>
    </row>
    <row r="13" spans="2:7" x14ac:dyDescent="0.2">
      <c r="B13" s="30"/>
      <c r="C13" s="29"/>
      <c r="D13" s="30"/>
      <c r="E13" s="31"/>
      <c r="F13" s="31"/>
      <c r="G13" s="32"/>
    </row>
    <row r="16" spans="2:7" ht="12.75" x14ac:dyDescent="0.2">
      <c r="E16" s="28"/>
      <c r="F16" t="s">
        <v>24</v>
      </c>
    </row>
    <row r="17" spans="2:3" ht="12.75" x14ac:dyDescent="0.2">
      <c r="B17"/>
      <c r="C17" s="31"/>
    </row>
  </sheetData>
  <mergeCells count="1">
    <mergeCell ref="B5:G5"/>
  </mergeCells>
  <pageMargins left="0.46" right="0.12" top="0.57999999999999996" bottom="0.59" header="0" footer="0"/>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0"/>
  <sheetViews>
    <sheetView zoomScale="80" zoomScaleNormal="80" workbookViewId="0">
      <selection activeCell="B3" sqref="B3"/>
    </sheetView>
  </sheetViews>
  <sheetFormatPr baseColWidth="10" defaultRowHeight="12.75" x14ac:dyDescent="0.2"/>
  <cols>
    <col min="1" max="1" width="4.7109375" customWidth="1"/>
    <col min="2" max="2" width="23.7109375" customWidth="1"/>
    <col min="3" max="3" width="6.42578125" customWidth="1"/>
    <col min="4" max="4" width="6.7109375" customWidth="1"/>
    <col min="5" max="10" width="6.28515625" customWidth="1"/>
    <col min="11" max="12" width="7.7109375" customWidth="1"/>
    <col min="13" max="13" width="7.5703125" customWidth="1"/>
    <col min="14" max="16" width="6.28515625" bestFit="1" customWidth="1"/>
    <col min="17" max="17" width="6.28515625" style="34" bestFit="1" customWidth="1"/>
    <col min="18" max="20" width="6.28515625" bestFit="1" customWidth="1"/>
    <col min="21" max="21" width="8" customWidth="1"/>
    <col min="22" max="22" width="8.28515625" customWidth="1"/>
    <col min="23" max="23" width="7.42578125" customWidth="1"/>
    <col min="24" max="24" width="6.7109375" customWidth="1"/>
    <col min="25" max="27" width="7" customWidth="1"/>
  </cols>
  <sheetData>
    <row r="2" spans="2:27" ht="18" x14ac:dyDescent="0.25">
      <c r="B2" s="33" t="s">
        <v>0</v>
      </c>
    </row>
    <row r="3" spans="2:27" ht="15.75" x14ac:dyDescent="0.25">
      <c r="B3" s="35"/>
    </row>
    <row r="6" spans="2:27" x14ac:dyDescent="0.2">
      <c r="B6" s="36" t="s">
        <v>25</v>
      </c>
      <c r="C6" t="s">
        <v>26</v>
      </c>
    </row>
    <row r="7" spans="2:27" x14ac:dyDescent="0.2">
      <c r="B7" s="36"/>
    </row>
    <row r="8" spans="2:27" x14ac:dyDescent="0.2">
      <c r="B8" s="36" t="s">
        <v>27</v>
      </c>
      <c r="C8" s="37" t="s">
        <v>14</v>
      </c>
      <c r="D8" s="38" t="s">
        <v>13</v>
      </c>
    </row>
    <row r="9" spans="2:27" x14ac:dyDescent="0.2">
      <c r="B9" s="36"/>
    </row>
    <row r="10" spans="2:27" x14ac:dyDescent="0.2">
      <c r="B10" s="36" t="s">
        <v>28</v>
      </c>
      <c r="C10" t="s">
        <v>22</v>
      </c>
    </row>
    <row r="12" spans="2:27" ht="13.5" thickBot="1" x14ac:dyDescent="0.25"/>
    <row r="13" spans="2:27" ht="13.5" thickBot="1" x14ac:dyDescent="0.25">
      <c r="B13" s="39" t="s">
        <v>29</v>
      </c>
      <c r="C13" s="40">
        <v>1859</v>
      </c>
      <c r="D13" s="40">
        <v>1901</v>
      </c>
      <c r="E13" s="40">
        <v>1924</v>
      </c>
      <c r="F13" s="40">
        <v>1950</v>
      </c>
      <c r="G13" s="40">
        <v>1977</v>
      </c>
      <c r="H13" s="40">
        <v>1985</v>
      </c>
      <c r="I13" s="40">
        <v>1992</v>
      </c>
      <c r="J13" s="40">
        <v>1999</v>
      </c>
      <c r="K13" s="40">
        <v>2006</v>
      </c>
      <c r="L13" s="41">
        <v>2007</v>
      </c>
      <c r="M13" s="42">
        <v>2009</v>
      </c>
      <c r="N13" s="43">
        <v>2010</v>
      </c>
      <c r="O13" s="44">
        <v>2011</v>
      </c>
      <c r="P13" s="44">
        <v>2012</v>
      </c>
      <c r="Q13" s="44">
        <v>2013</v>
      </c>
      <c r="R13" s="44">
        <v>2014</v>
      </c>
      <c r="S13" s="44">
        <v>2015</v>
      </c>
      <c r="T13" s="44">
        <v>2016</v>
      </c>
      <c r="U13" s="44">
        <v>2017</v>
      </c>
      <c r="V13" s="44">
        <v>2018</v>
      </c>
      <c r="W13" s="44">
        <v>2019</v>
      </c>
      <c r="X13" s="44">
        <v>2020</v>
      </c>
      <c r="Y13" s="44">
        <v>2021</v>
      </c>
      <c r="Z13" s="44">
        <v>2022</v>
      </c>
      <c r="AA13" s="45">
        <v>2023</v>
      </c>
    </row>
    <row r="14" spans="2:27" x14ac:dyDescent="0.2">
      <c r="B14" s="46" t="s">
        <v>30</v>
      </c>
      <c r="C14" s="47">
        <v>1</v>
      </c>
      <c r="D14" s="47">
        <v>1</v>
      </c>
      <c r="E14" s="47">
        <v>1</v>
      </c>
      <c r="F14" s="47">
        <v>1</v>
      </c>
      <c r="G14" s="47">
        <v>7</v>
      </c>
      <c r="H14" s="47">
        <v>8</v>
      </c>
      <c r="I14" s="47">
        <v>19</v>
      </c>
      <c r="J14" s="47">
        <v>26</v>
      </c>
      <c r="K14" s="47">
        <v>31</v>
      </c>
      <c r="L14" s="47">
        <v>33</v>
      </c>
      <c r="M14" s="48">
        <v>34</v>
      </c>
      <c r="N14" s="49">
        <v>34</v>
      </c>
      <c r="O14" s="50">
        <v>36</v>
      </c>
      <c r="P14" s="50">
        <v>36</v>
      </c>
      <c r="Q14" s="51">
        <v>36</v>
      </c>
      <c r="R14" s="51">
        <v>36</v>
      </c>
      <c r="S14" s="50">
        <v>36</v>
      </c>
      <c r="T14" s="51">
        <v>36</v>
      </c>
      <c r="U14" s="51">
        <v>36</v>
      </c>
      <c r="V14" s="51">
        <v>36</v>
      </c>
      <c r="W14" s="51">
        <v>36</v>
      </c>
      <c r="X14" s="51">
        <v>36</v>
      </c>
      <c r="Y14" s="51">
        <v>36</v>
      </c>
      <c r="Z14" s="51">
        <v>36</v>
      </c>
      <c r="AA14" s="52">
        <v>36</v>
      </c>
    </row>
    <row r="15" spans="2:27" x14ac:dyDescent="0.2">
      <c r="B15" s="46" t="s">
        <v>31</v>
      </c>
      <c r="C15" s="47">
        <v>301</v>
      </c>
      <c r="D15" s="47">
        <v>144</v>
      </c>
      <c r="E15" s="47">
        <v>150</v>
      </c>
      <c r="F15" s="47">
        <v>178</v>
      </c>
      <c r="G15" s="47">
        <v>166</v>
      </c>
      <c r="H15" s="47">
        <v>164</v>
      </c>
      <c r="I15" s="47">
        <v>169</v>
      </c>
      <c r="J15" s="47">
        <v>176</v>
      </c>
      <c r="K15" s="47">
        <v>171</v>
      </c>
      <c r="L15" s="47">
        <v>172</v>
      </c>
      <c r="M15" s="48">
        <v>174</v>
      </c>
      <c r="N15" s="49">
        <v>175</v>
      </c>
      <c r="O15" s="50">
        <v>172</v>
      </c>
      <c r="P15" s="50">
        <v>170</v>
      </c>
      <c r="Q15" s="48">
        <v>170</v>
      </c>
      <c r="R15" s="48">
        <v>170</v>
      </c>
      <c r="S15" s="50">
        <v>171</v>
      </c>
      <c r="T15" s="48">
        <v>171</v>
      </c>
      <c r="U15" s="48">
        <v>167</v>
      </c>
      <c r="V15" s="48">
        <v>168</v>
      </c>
      <c r="W15" s="48">
        <v>167</v>
      </c>
      <c r="X15" s="48">
        <v>168</v>
      </c>
      <c r="Y15" s="48">
        <v>168</v>
      </c>
      <c r="Z15" s="48">
        <v>169</v>
      </c>
      <c r="AA15" s="53">
        <v>169</v>
      </c>
    </row>
    <row r="16" spans="2:27" ht="13.5" thickBot="1" x14ac:dyDescent="0.25">
      <c r="B16" s="46" t="s">
        <v>32</v>
      </c>
      <c r="C16" s="54">
        <v>0</v>
      </c>
      <c r="D16" s="47">
        <v>0</v>
      </c>
      <c r="E16" s="47">
        <v>0</v>
      </c>
      <c r="F16" s="47">
        <v>0</v>
      </c>
      <c r="G16" s="47">
        <v>0</v>
      </c>
      <c r="H16" s="47">
        <v>0</v>
      </c>
      <c r="I16" s="54">
        <v>1</v>
      </c>
      <c r="J16" s="54">
        <v>1</v>
      </c>
      <c r="K16" s="54">
        <v>3</v>
      </c>
      <c r="L16" s="47">
        <v>3</v>
      </c>
      <c r="M16" s="48">
        <v>2</v>
      </c>
      <c r="N16" s="49">
        <v>2</v>
      </c>
      <c r="O16" s="50">
        <v>2</v>
      </c>
      <c r="P16" s="50">
        <v>2</v>
      </c>
      <c r="Q16" s="48">
        <v>2</v>
      </c>
      <c r="R16" s="48">
        <v>2</v>
      </c>
      <c r="S16" s="50">
        <v>2</v>
      </c>
      <c r="T16" s="48">
        <v>2</v>
      </c>
      <c r="U16" s="48">
        <v>2</v>
      </c>
      <c r="V16" s="48">
        <v>2</v>
      </c>
      <c r="W16" s="48">
        <v>2</v>
      </c>
      <c r="X16" s="48">
        <v>2</v>
      </c>
      <c r="Y16" s="48">
        <v>2</v>
      </c>
      <c r="Z16" s="48">
        <v>2</v>
      </c>
      <c r="AA16" s="53">
        <v>2</v>
      </c>
    </row>
    <row r="17" spans="2:27" ht="13.5" thickBot="1" x14ac:dyDescent="0.25">
      <c r="B17" s="39" t="s">
        <v>33</v>
      </c>
      <c r="C17" s="55">
        <f t="shared" ref="C17:N17" si="0">SUM(C14:C16)</f>
        <v>302</v>
      </c>
      <c r="D17" s="55">
        <f t="shared" si="0"/>
        <v>145</v>
      </c>
      <c r="E17" s="55">
        <f t="shared" si="0"/>
        <v>151</v>
      </c>
      <c r="F17" s="55">
        <f t="shared" si="0"/>
        <v>179</v>
      </c>
      <c r="G17" s="55">
        <f t="shared" si="0"/>
        <v>173</v>
      </c>
      <c r="H17" s="55">
        <f t="shared" si="0"/>
        <v>172</v>
      </c>
      <c r="I17" s="55">
        <f t="shared" si="0"/>
        <v>189</v>
      </c>
      <c r="J17" s="55">
        <f t="shared" si="0"/>
        <v>203</v>
      </c>
      <c r="K17" s="55">
        <f t="shared" si="0"/>
        <v>205</v>
      </c>
      <c r="L17" s="40">
        <f t="shared" si="0"/>
        <v>208</v>
      </c>
      <c r="M17" s="56">
        <f t="shared" si="0"/>
        <v>210</v>
      </c>
      <c r="N17" s="41">
        <f t="shared" si="0"/>
        <v>211</v>
      </c>
      <c r="O17" s="41">
        <f t="shared" ref="O17:T17" si="1">SUM(O14:O16)</f>
        <v>210</v>
      </c>
      <c r="P17" s="41">
        <f t="shared" si="1"/>
        <v>208</v>
      </c>
      <c r="Q17" s="41">
        <f t="shared" si="1"/>
        <v>208</v>
      </c>
      <c r="R17" s="41">
        <f t="shared" si="1"/>
        <v>208</v>
      </c>
      <c r="S17" s="41">
        <f t="shared" si="1"/>
        <v>209</v>
      </c>
      <c r="T17" s="41">
        <f t="shared" si="1"/>
        <v>209</v>
      </c>
      <c r="U17" s="41">
        <v>205</v>
      </c>
      <c r="V17" s="41">
        <f>SUM(V14:V16)</f>
        <v>206</v>
      </c>
      <c r="W17" s="41">
        <v>205</v>
      </c>
      <c r="X17" s="41">
        <f>SUM(X14:X16)</f>
        <v>206</v>
      </c>
      <c r="Y17" s="41">
        <v>206</v>
      </c>
      <c r="Z17" s="41">
        <v>207</v>
      </c>
      <c r="AA17" s="56">
        <v>207</v>
      </c>
    </row>
    <row r="18" spans="2:27" x14ac:dyDescent="0.2">
      <c r="C18" s="57"/>
      <c r="D18" s="57"/>
      <c r="E18" s="57"/>
      <c r="F18" s="57"/>
      <c r="G18" s="57"/>
      <c r="H18" s="57"/>
      <c r="I18" s="57"/>
      <c r="J18" s="57"/>
      <c r="K18" s="57"/>
      <c r="O18" s="58"/>
      <c r="U18" s="58" t="s">
        <v>34</v>
      </c>
    </row>
    <row r="19" spans="2:27" x14ac:dyDescent="0.2">
      <c r="B19" s="59" t="s">
        <v>35</v>
      </c>
    </row>
    <row r="20" spans="2:27" x14ac:dyDescent="0.2">
      <c r="B20" s="59" t="s">
        <v>36</v>
      </c>
    </row>
  </sheetData>
  <pageMargins left="0.74803149606299213" right="0.74803149606299213" top="0.98425196850393704" bottom="0.98425196850393704" header="0" footer="0"/>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9"/>
  <sheetViews>
    <sheetView zoomScale="80" zoomScaleNormal="80" workbookViewId="0">
      <selection activeCell="C27" sqref="C27"/>
    </sheetView>
  </sheetViews>
  <sheetFormatPr baseColWidth="10" defaultRowHeight="12.75" x14ac:dyDescent="0.2"/>
  <cols>
    <col min="1" max="1" width="1.28515625" customWidth="1"/>
    <col min="2" max="2" width="12.5703125" customWidth="1"/>
    <col min="3" max="3" width="9.5703125" customWidth="1"/>
    <col min="4" max="4" width="8.7109375" customWidth="1"/>
    <col min="5" max="5" width="8" customWidth="1"/>
    <col min="6" max="6" width="8.7109375" customWidth="1"/>
    <col min="7" max="7" width="8.5703125" customWidth="1"/>
    <col min="8" max="8" width="8.7109375" customWidth="1"/>
    <col min="9" max="9" width="8.28515625" customWidth="1"/>
    <col min="10" max="10" width="8.42578125" customWidth="1"/>
    <col min="11" max="12" width="8.5703125" customWidth="1"/>
    <col min="13" max="13" width="8.42578125" customWidth="1"/>
    <col min="14" max="15" width="7.7109375" customWidth="1"/>
    <col min="16" max="16" width="8.5703125" customWidth="1"/>
    <col min="17" max="17" width="8.28515625" style="34" customWidth="1"/>
    <col min="18" max="18" width="8.28515625" customWidth="1"/>
    <col min="19" max="19" width="8.42578125" customWidth="1"/>
    <col min="20" max="20" width="9.28515625" customWidth="1"/>
    <col min="21" max="21" width="8.42578125" customWidth="1"/>
    <col min="22" max="22" width="8.7109375" customWidth="1"/>
    <col min="23" max="23" width="8.42578125" customWidth="1"/>
    <col min="24" max="24" width="8.28515625" customWidth="1"/>
    <col min="25" max="25" width="8.5703125" customWidth="1"/>
    <col min="26" max="26" width="8.7109375" customWidth="1"/>
    <col min="27" max="27" width="8.140625" customWidth="1"/>
  </cols>
  <sheetData>
    <row r="2" spans="2:27" ht="18" x14ac:dyDescent="0.25">
      <c r="B2" s="33" t="s">
        <v>0</v>
      </c>
    </row>
    <row r="3" spans="2:27" ht="15.75" x14ac:dyDescent="0.25">
      <c r="B3" s="35"/>
    </row>
    <row r="6" spans="2:27" x14ac:dyDescent="0.2">
      <c r="B6" s="36" t="s">
        <v>25</v>
      </c>
      <c r="C6" t="s">
        <v>26</v>
      </c>
    </row>
    <row r="7" spans="2:27" x14ac:dyDescent="0.2">
      <c r="B7" s="36"/>
    </row>
    <row r="8" spans="2:27" x14ac:dyDescent="0.2">
      <c r="B8" s="36" t="s">
        <v>27</v>
      </c>
      <c r="C8" s="37" t="s">
        <v>17</v>
      </c>
      <c r="D8" t="s">
        <v>16</v>
      </c>
    </row>
    <row r="9" spans="2:27" x14ac:dyDescent="0.2">
      <c r="B9" s="36"/>
    </row>
    <row r="10" spans="2:27" x14ac:dyDescent="0.2">
      <c r="B10" s="36" t="s">
        <v>28</v>
      </c>
      <c r="C10" t="s">
        <v>22</v>
      </c>
    </row>
    <row r="12" spans="2:27" ht="13.5" thickBot="1" x14ac:dyDescent="0.25"/>
    <row r="13" spans="2:27" ht="13.5" thickBot="1" x14ac:dyDescent="0.25">
      <c r="B13" s="60" t="s">
        <v>37</v>
      </c>
      <c r="C13" s="40">
        <v>1859</v>
      </c>
      <c r="D13" s="40">
        <v>1901</v>
      </c>
      <c r="E13" s="40">
        <v>1924</v>
      </c>
      <c r="F13" s="40">
        <v>1950</v>
      </c>
      <c r="G13" s="40">
        <v>1977</v>
      </c>
      <c r="H13" s="40">
        <v>1985</v>
      </c>
      <c r="I13" s="40">
        <v>1992</v>
      </c>
      <c r="J13" s="40">
        <v>1999</v>
      </c>
      <c r="K13" s="40">
        <v>2006</v>
      </c>
      <c r="L13" s="40">
        <v>2007</v>
      </c>
      <c r="M13" s="40">
        <v>2009</v>
      </c>
      <c r="N13" s="44">
        <v>2010</v>
      </c>
      <c r="O13" s="44">
        <v>2011</v>
      </c>
      <c r="P13" s="44">
        <v>2012</v>
      </c>
      <c r="Q13" s="61">
        <v>2013</v>
      </c>
      <c r="R13" s="44">
        <v>2014</v>
      </c>
      <c r="S13" s="44">
        <v>2015</v>
      </c>
      <c r="T13" s="62">
        <v>2016</v>
      </c>
      <c r="U13" s="44">
        <v>2017</v>
      </c>
      <c r="V13" s="44">
        <v>2018</v>
      </c>
      <c r="W13" s="44">
        <v>2019</v>
      </c>
      <c r="X13" s="44">
        <v>2020</v>
      </c>
      <c r="Y13" s="44">
        <v>2021</v>
      </c>
      <c r="Z13" s="44">
        <v>2022</v>
      </c>
      <c r="AA13" s="45">
        <v>2023</v>
      </c>
    </row>
    <row r="14" spans="2:27" x14ac:dyDescent="0.2">
      <c r="B14" s="46" t="s">
        <v>30</v>
      </c>
      <c r="C14" s="63">
        <v>72</v>
      </c>
      <c r="D14" s="63">
        <v>350</v>
      </c>
      <c r="E14" s="63">
        <v>350</v>
      </c>
      <c r="F14" s="63">
        <v>350</v>
      </c>
      <c r="G14" s="63">
        <v>5767</v>
      </c>
      <c r="H14" s="63">
        <v>7242</v>
      </c>
      <c r="I14" s="63">
        <v>15149</v>
      </c>
      <c r="J14" s="63">
        <v>16180</v>
      </c>
      <c r="K14" s="63">
        <v>14934</v>
      </c>
      <c r="L14" s="64">
        <v>15852</v>
      </c>
      <c r="M14" s="63">
        <v>15905</v>
      </c>
      <c r="N14" s="65">
        <v>15905.186799999999</v>
      </c>
      <c r="O14" s="66">
        <v>16354</v>
      </c>
      <c r="P14" s="66">
        <v>16354</v>
      </c>
      <c r="Q14" s="67">
        <v>16309.8158</v>
      </c>
      <c r="R14" s="66">
        <v>16309.8158</v>
      </c>
      <c r="S14" s="66">
        <v>16309.8158</v>
      </c>
      <c r="T14" s="68">
        <v>16309.8158</v>
      </c>
      <c r="U14" s="69">
        <v>16309.8158</v>
      </c>
      <c r="V14" s="69">
        <v>16310</v>
      </c>
      <c r="W14" s="69">
        <v>16453</v>
      </c>
      <c r="X14" s="69">
        <v>16453</v>
      </c>
      <c r="Y14" s="69">
        <v>16453</v>
      </c>
      <c r="Z14" s="69">
        <v>16449</v>
      </c>
      <c r="AA14" s="70">
        <v>16449</v>
      </c>
    </row>
    <row r="15" spans="2:27" x14ac:dyDescent="0.2">
      <c r="B15" s="46" t="s">
        <v>31</v>
      </c>
      <c r="C15" s="63">
        <v>172479</v>
      </c>
      <c r="D15" s="63">
        <v>114703</v>
      </c>
      <c r="E15" s="63">
        <v>117276</v>
      </c>
      <c r="F15" s="63">
        <v>125440</v>
      </c>
      <c r="G15" s="63">
        <v>159257</v>
      </c>
      <c r="H15" s="63">
        <v>157571</v>
      </c>
      <c r="I15" s="63">
        <v>155553</v>
      </c>
      <c r="J15" s="63">
        <v>164492</v>
      </c>
      <c r="K15" s="63">
        <v>180972</v>
      </c>
      <c r="L15" s="64">
        <v>180877</v>
      </c>
      <c r="M15" s="63">
        <v>181519</v>
      </c>
      <c r="N15" s="65">
        <v>181726.29670000001</v>
      </c>
      <c r="O15" s="66">
        <v>182499</v>
      </c>
      <c r="P15" s="66">
        <v>182620</v>
      </c>
      <c r="Q15" s="67">
        <v>191179.1979</v>
      </c>
      <c r="R15" s="66">
        <v>186894.579</v>
      </c>
      <c r="S15" s="66">
        <v>186996.04920000001</v>
      </c>
      <c r="T15" s="66">
        <v>187054.65710000001</v>
      </c>
      <c r="U15" s="71">
        <v>187244.30650000001</v>
      </c>
      <c r="V15" s="71">
        <v>187916</v>
      </c>
      <c r="W15" s="71">
        <v>188266</v>
      </c>
      <c r="X15" s="71">
        <v>188810</v>
      </c>
      <c r="Y15" s="71">
        <v>188773</v>
      </c>
      <c r="Z15" s="71">
        <v>189220</v>
      </c>
      <c r="AA15" s="72">
        <v>189200</v>
      </c>
    </row>
    <row r="16" spans="2:27" ht="13.5" thickBot="1" x14ac:dyDescent="0.25">
      <c r="B16" s="46" t="s">
        <v>38</v>
      </c>
      <c r="C16" s="73">
        <v>0</v>
      </c>
      <c r="D16" s="63">
        <v>0</v>
      </c>
      <c r="E16" s="63">
        <v>0</v>
      </c>
      <c r="F16" s="63">
        <v>0</v>
      </c>
      <c r="G16" s="63">
        <v>0</v>
      </c>
      <c r="H16" s="63">
        <v>0</v>
      </c>
      <c r="I16" s="73">
        <v>3827</v>
      </c>
      <c r="J16" s="73">
        <v>3827</v>
      </c>
      <c r="K16" s="73">
        <v>5953</v>
      </c>
      <c r="L16" s="64">
        <v>5953</v>
      </c>
      <c r="M16" s="63">
        <v>5549</v>
      </c>
      <c r="N16" s="65">
        <v>5548.7870000000003</v>
      </c>
      <c r="O16" s="66">
        <v>5549</v>
      </c>
      <c r="P16" s="66">
        <v>5549</v>
      </c>
      <c r="Q16" s="67">
        <v>5681.1419999999998</v>
      </c>
      <c r="R16" s="66">
        <v>5681.1419999999998</v>
      </c>
      <c r="S16" s="66">
        <v>5681.1419999999998</v>
      </c>
      <c r="T16" s="74">
        <v>5681.1419999999998</v>
      </c>
      <c r="U16" s="71">
        <v>5681.1419999999998</v>
      </c>
      <c r="V16" s="71">
        <v>5681</v>
      </c>
      <c r="W16" s="71">
        <v>5681</v>
      </c>
      <c r="X16" s="71">
        <v>5681</v>
      </c>
      <c r="Y16" s="71">
        <v>5681</v>
      </c>
      <c r="Z16" s="71">
        <v>5681</v>
      </c>
      <c r="AA16" s="72">
        <v>5681</v>
      </c>
    </row>
    <row r="17" spans="2:27" ht="13.5" thickBot="1" x14ac:dyDescent="0.25">
      <c r="B17" s="39" t="s">
        <v>33</v>
      </c>
      <c r="C17" s="75">
        <f t="shared" ref="C17:N17" si="0">SUM(C14:C16)</f>
        <v>172551</v>
      </c>
      <c r="D17" s="75">
        <f t="shared" si="0"/>
        <v>115053</v>
      </c>
      <c r="E17" s="75">
        <f t="shared" si="0"/>
        <v>117626</v>
      </c>
      <c r="F17" s="75">
        <f t="shared" si="0"/>
        <v>125790</v>
      </c>
      <c r="G17" s="75">
        <f t="shared" si="0"/>
        <v>165024</v>
      </c>
      <c r="H17" s="75">
        <f t="shared" si="0"/>
        <v>164813</v>
      </c>
      <c r="I17" s="75">
        <f t="shared" si="0"/>
        <v>174529</v>
      </c>
      <c r="J17" s="75">
        <f t="shared" si="0"/>
        <v>184499</v>
      </c>
      <c r="K17" s="75">
        <f t="shared" si="0"/>
        <v>201859</v>
      </c>
      <c r="L17" s="75">
        <f t="shared" si="0"/>
        <v>202682</v>
      </c>
      <c r="M17" s="76">
        <f t="shared" si="0"/>
        <v>202973</v>
      </c>
      <c r="N17" s="77">
        <f t="shared" si="0"/>
        <v>203180.27050000001</v>
      </c>
      <c r="O17" s="78">
        <f t="shared" ref="O17:T17" si="1">SUM(O14:O16)</f>
        <v>204402</v>
      </c>
      <c r="P17" s="78">
        <f t="shared" si="1"/>
        <v>204523</v>
      </c>
      <c r="Q17" s="79">
        <f t="shared" si="1"/>
        <v>213170.1557</v>
      </c>
      <c r="R17" s="78">
        <f t="shared" si="1"/>
        <v>208885.5368</v>
      </c>
      <c r="S17" s="78">
        <f t="shared" si="1"/>
        <v>208987.00700000001</v>
      </c>
      <c r="T17" s="78">
        <f t="shared" si="1"/>
        <v>209045.61490000002</v>
      </c>
      <c r="U17" s="78">
        <f>U14+U15+U16</f>
        <v>209235.26430000001</v>
      </c>
      <c r="V17" s="78">
        <f t="shared" ref="V17:AA17" si="2">SUM(V14:V16)</f>
        <v>209907</v>
      </c>
      <c r="W17" s="78">
        <f t="shared" si="2"/>
        <v>210400</v>
      </c>
      <c r="X17" s="78">
        <f t="shared" si="2"/>
        <v>210944</v>
      </c>
      <c r="Y17" s="78">
        <f t="shared" si="2"/>
        <v>210907</v>
      </c>
      <c r="Z17" s="78">
        <f t="shared" si="2"/>
        <v>211350</v>
      </c>
      <c r="AA17" s="80">
        <f t="shared" si="2"/>
        <v>211330</v>
      </c>
    </row>
    <row r="19" spans="2:27" x14ac:dyDescent="0.2">
      <c r="B19" s="59" t="s">
        <v>39</v>
      </c>
    </row>
  </sheetData>
  <pageMargins left="0.74803149606299213" right="0.74803149606299213" top="0.98425196850393704" bottom="0.98425196850393704" header="0" footer="0"/>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1"/>
  <sheetViews>
    <sheetView zoomScale="80" zoomScaleNormal="80" workbookViewId="0">
      <selection activeCell="B3" sqref="B3"/>
    </sheetView>
  </sheetViews>
  <sheetFormatPr baseColWidth="10" defaultRowHeight="12.75" x14ac:dyDescent="0.2"/>
  <cols>
    <col min="1" max="1" width="3" customWidth="1"/>
    <col min="2" max="2" width="10.42578125" customWidth="1"/>
    <col min="3" max="3" width="13.7109375" customWidth="1"/>
    <col min="4" max="4" width="7" customWidth="1"/>
    <col min="5" max="5" width="7.5703125" customWidth="1"/>
    <col min="6" max="6" width="7.42578125" customWidth="1"/>
    <col min="7" max="7" width="7.7109375" customWidth="1"/>
    <col min="8" max="8" width="7" customWidth="1"/>
    <col min="9" max="9" width="6.7109375" customWidth="1"/>
    <col min="10" max="11" width="7.28515625" customWidth="1"/>
    <col min="12" max="12" width="7.42578125" customWidth="1"/>
    <col min="13" max="13" width="6.5703125" customWidth="1"/>
    <col min="14" max="15" width="6.28515625" bestFit="1" customWidth="1"/>
    <col min="16" max="16" width="6.7109375" customWidth="1"/>
    <col min="17" max="21" width="6.28515625" customWidth="1"/>
    <col min="22" max="25" width="6.7109375" customWidth="1"/>
    <col min="26" max="26" width="9.28515625" style="34" customWidth="1"/>
    <col min="28" max="28" width="11.42578125" style="81" customWidth="1"/>
  </cols>
  <sheetData>
    <row r="2" spans="2:28" ht="18" x14ac:dyDescent="0.25">
      <c r="B2" s="33" t="s">
        <v>0</v>
      </c>
    </row>
    <row r="3" spans="2:28" ht="15.75" x14ac:dyDescent="0.25">
      <c r="B3" s="35"/>
    </row>
    <row r="6" spans="2:28" x14ac:dyDescent="0.2">
      <c r="B6" s="36" t="s">
        <v>25</v>
      </c>
      <c r="C6" t="s">
        <v>26</v>
      </c>
    </row>
    <row r="7" spans="2:28" x14ac:dyDescent="0.2">
      <c r="B7" s="36"/>
    </row>
    <row r="8" spans="2:28" x14ac:dyDescent="0.2">
      <c r="B8" s="36" t="s">
        <v>27</v>
      </c>
      <c r="C8" s="37" t="s">
        <v>20</v>
      </c>
      <c r="D8" t="s">
        <v>40</v>
      </c>
    </row>
    <row r="9" spans="2:28" x14ac:dyDescent="0.2">
      <c r="B9" s="36"/>
    </row>
    <row r="10" spans="2:28" x14ac:dyDescent="0.2">
      <c r="B10" s="36" t="s">
        <v>28</v>
      </c>
      <c r="C10" t="s">
        <v>23</v>
      </c>
    </row>
    <row r="11" spans="2:28" ht="13.5" thickBot="1" x14ac:dyDescent="0.25"/>
    <row r="12" spans="2:28" ht="13.5" thickBot="1" x14ac:dyDescent="0.25">
      <c r="B12" s="82" t="s">
        <v>41</v>
      </c>
      <c r="C12" s="83" t="s">
        <v>42</v>
      </c>
      <c r="D12" s="83" t="s">
        <v>43</v>
      </c>
      <c r="E12" s="83">
        <v>2003</v>
      </c>
      <c r="F12" s="83">
        <v>2004</v>
      </c>
      <c r="G12" s="83">
        <v>2005</v>
      </c>
      <c r="H12" s="83">
        <v>2006</v>
      </c>
      <c r="I12" s="83">
        <v>2007</v>
      </c>
      <c r="J12" s="83">
        <v>2008</v>
      </c>
      <c r="K12" s="83">
        <v>2009</v>
      </c>
      <c r="L12" s="84">
        <v>2010</v>
      </c>
      <c r="M12" s="84">
        <v>2011</v>
      </c>
      <c r="N12" s="84">
        <v>2012</v>
      </c>
      <c r="O12" s="84">
        <v>2013</v>
      </c>
      <c r="P12" s="84">
        <v>2014</v>
      </c>
      <c r="Q12" s="84">
        <v>2015</v>
      </c>
      <c r="R12" s="84">
        <v>2016</v>
      </c>
      <c r="S12" s="44">
        <v>2017</v>
      </c>
      <c r="T12" s="44">
        <v>2018</v>
      </c>
      <c r="U12" s="44">
        <v>2019</v>
      </c>
      <c r="V12" s="44">
        <v>2020</v>
      </c>
      <c r="W12" s="85">
        <v>2021</v>
      </c>
      <c r="X12" s="43">
        <v>2022</v>
      </c>
      <c r="Y12" s="43">
        <v>2023</v>
      </c>
      <c r="Z12" s="86" t="s">
        <v>44</v>
      </c>
      <c r="AB12" s="87"/>
    </row>
    <row r="13" spans="2:28" x14ac:dyDescent="0.2">
      <c r="B13" s="82" t="s">
        <v>45</v>
      </c>
      <c r="C13" s="88" t="s">
        <v>46</v>
      </c>
      <c r="D13" s="88">
        <v>111.3</v>
      </c>
      <c r="E13" s="88">
        <v>4.9000000000000004</v>
      </c>
      <c r="F13" s="88">
        <v>84.4</v>
      </c>
      <c r="G13" s="88">
        <v>42.7</v>
      </c>
      <c r="H13" s="88">
        <v>70.599999999999994</v>
      </c>
      <c r="I13" s="88">
        <v>42.3</v>
      </c>
      <c r="J13" s="88">
        <v>0</v>
      </c>
      <c r="K13" s="88">
        <v>48</v>
      </c>
      <c r="L13" s="89">
        <v>92.9</v>
      </c>
      <c r="M13" s="89">
        <v>136.1</v>
      </c>
      <c r="N13" s="89">
        <v>0</v>
      </c>
      <c r="O13" s="89">
        <v>0</v>
      </c>
      <c r="P13" s="89">
        <v>0</v>
      </c>
      <c r="Q13" s="89">
        <v>0</v>
      </c>
      <c r="R13" s="90">
        <v>7.81</v>
      </c>
      <c r="S13" s="89">
        <v>0</v>
      </c>
      <c r="T13" s="49">
        <v>0</v>
      </c>
      <c r="U13" s="49">
        <v>0</v>
      </c>
      <c r="V13" s="49">
        <v>0</v>
      </c>
      <c r="W13" s="49">
        <v>0</v>
      </c>
      <c r="X13" s="89">
        <v>0</v>
      </c>
      <c r="Y13" s="91">
        <v>0</v>
      </c>
      <c r="Z13" s="92">
        <f t="shared" ref="Z13:Z18" si="0">SUM(D13:U13)</f>
        <v>641.01</v>
      </c>
    </row>
    <row r="14" spans="2:28" ht="13.5" thickBot="1" x14ac:dyDescent="0.25">
      <c r="B14" s="93" t="s">
        <v>47</v>
      </c>
      <c r="C14" s="94" t="s">
        <v>48</v>
      </c>
      <c r="D14" s="94"/>
      <c r="E14" s="94">
        <v>19.600000000000001</v>
      </c>
      <c r="F14" s="94">
        <v>386.6</v>
      </c>
      <c r="G14" s="94">
        <v>219.1</v>
      </c>
      <c r="H14" s="94">
        <v>300.10000000000002</v>
      </c>
      <c r="I14" s="94">
        <v>181.2</v>
      </c>
      <c r="J14" s="94">
        <v>0</v>
      </c>
      <c r="K14" s="94">
        <v>66.3</v>
      </c>
      <c r="L14" s="95">
        <v>302.3</v>
      </c>
      <c r="M14" s="95">
        <v>622.9</v>
      </c>
      <c r="N14" s="95">
        <v>0</v>
      </c>
      <c r="O14" s="95">
        <v>0</v>
      </c>
      <c r="P14" s="95">
        <v>0</v>
      </c>
      <c r="Q14" s="95">
        <v>0</v>
      </c>
      <c r="R14" s="96">
        <v>20.36</v>
      </c>
      <c r="S14" s="95">
        <v>0</v>
      </c>
      <c r="T14" s="49">
        <v>0</v>
      </c>
      <c r="U14" s="49">
        <v>0</v>
      </c>
      <c r="V14" s="49">
        <v>0</v>
      </c>
      <c r="W14" s="49">
        <v>0</v>
      </c>
      <c r="X14" s="49">
        <v>0</v>
      </c>
      <c r="Y14" s="97">
        <v>0</v>
      </c>
      <c r="Z14" s="92">
        <f t="shared" si="0"/>
        <v>2118.46</v>
      </c>
    </row>
    <row r="15" spans="2:28" x14ac:dyDescent="0.2">
      <c r="B15" s="82" t="s">
        <v>49</v>
      </c>
      <c r="C15" s="88" t="s">
        <v>46</v>
      </c>
      <c r="D15" s="88">
        <v>374.4</v>
      </c>
      <c r="E15" s="88">
        <v>6.6</v>
      </c>
      <c r="F15" s="88"/>
      <c r="G15" s="88">
        <v>5.5</v>
      </c>
      <c r="H15" s="88">
        <v>7.6</v>
      </c>
      <c r="I15" s="88">
        <v>9.3000000000000007</v>
      </c>
      <c r="J15" s="88">
        <v>0</v>
      </c>
      <c r="K15" s="88">
        <v>1.4</v>
      </c>
      <c r="L15" s="89"/>
      <c r="M15" s="89"/>
      <c r="N15" s="89">
        <v>0</v>
      </c>
      <c r="O15" s="89">
        <v>0</v>
      </c>
      <c r="P15" s="89">
        <v>0</v>
      </c>
      <c r="Q15" s="89">
        <v>0</v>
      </c>
      <c r="R15" s="90">
        <v>3.4727899999999998</v>
      </c>
      <c r="S15" s="89">
        <v>0</v>
      </c>
      <c r="T15" s="89">
        <v>0.85</v>
      </c>
      <c r="U15" s="89">
        <v>0</v>
      </c>
      <c r="V15" s="89">
        <v>0</v>
      </c>
      <c r="W15" s="89">
        <v>0</v>
      </c>
      <c r="X15" s="89">
        <v>0</v>
      </c>
      <c r="Y15" s="91">
        <v>0</v>
      </c>
      <c r="Z15" s="98">
        <f t="shared" si="0"/>
        <v>409.12279000000001</v>
      </c>
    </row>
    <row r="16" spans="2:28" ht="13.5" thickBot="1" x14ac:dyDescent="0.25">
      <c r="B16" s="93" t="s">
        <v>47</v>
      </c>
      <c r="C16" s="94" t="s">
        <v>48</v>
      </c>
      <c r="D16" s="94"/>
      <c r="E16" s="94">
        <v>27.9</v>
      </c>
      <c r="F16" s="94"/>
      <c r="G16" s="94">
        <v>13.3</v>
      </c>
      <c r="H16" s="94">
        <v>7.8</v>
      </c>
      <c r="I16" s="99">
        <v>70.7</v>
      </c>
      <c r="J16" s="99">
        <v>0</v>
      </c>
      <c r="K16" s="99">
        <v>3</v>
      </c>
      <c r="L16" s="100">
        <v>1.3</v>
      </c>
      <c r="M16" s="100"/>
      <c r="N16" s="100">
        <v>0</v>
      </c>
      <c r="O16" s="100">
        <v>0</v>
      </c>
      <c r="P16" s="100">
        <v>0</v>
      </c>
      <c r="Q16" s="100">
        <v>0</v>
      </c>
      <c r="R16" s="101">
        <v>2.7145000000000001</v>
      </c>
      <c r="S16" s="100">
        <v>0</v>
      </c>
      <c r="T16" s="100">
        <v>0.5</v>
      </c>
      <c r="U16" s="100">
        <v>0</v>
      </c>
      <c r="V16" s="100">
        <v>0</v>
      </c>
      <c r="W16" s="100">
        <v>0</v>
      </c>
      <c r="X16" s="100">
        <v>0</v>
      </c>
      <c r="Y16" s="102">
        <v>0</v>
      </c>
      <c r="Z16" s="103">
        <f t="shared" si="0"/>
        <v>127.2145</v>
      </c>
    </row>
    <row r="17" spans="2:26" x14ac:dyDescent="0.2">
      <c r="B17" s="82"/>
      <c r="C17" s="88" t="s">
        <v>50</v>
      </c>
      <c r="D17" s="88">
        <v>29</v>
      </c>
      <c r="E17" s="88">
        <v>2</v>
      </c>
      <c r="F17" s="88">
        <v>10</v>
      </c>
      <c r="G17" s="88">
        <v>9</v>
      </c>
      <c r="H17" s="88">
        <v>15</v>
      </c>
      <c r="I17" s="88">
        <v>12</v>
      </c>
      <c r="J17" s="88">
        <v>0</v>
      </c>
      <c r="K17" s="88">
        <v>9</v>
      </c>
      <c r="L17" s="89">
        <v>20</v>
      </c>
      <c r="M17" s="89">
        <v>11</v>
      </c>
      <c r="N17" s="89">
        <v>0</v>
      </c>
      <c r="O17" s="89">
        <v>0</v>
      </c>
      <c r="P17" s="49">
        <v>0</v>
      </c>
      <c r="Q17" s="49">
        <v>0</v>
      </c>
      <c r="R17" s="104">
        <v>1</v>
      </c>
      <c r="S17" s="49">
        <v>0</v>
      </c>
      <c r="T17" s="49">
        <v>1</v>
      </c>
      <c r="U17" s="49">
        <v>0</v>
      </c>
      <c r="V17" s="49">
        <v>0</v>
      </c>
      <c r="W17" s="49">
        <v>0</v>
      </c>
      <c r="X17" s="49">
        <v>0</v>
      </c>
      <c r="Y17" s="97">
        <v>0</v>
      </c>
      <c r="Z17" s="105">
        <f t="shared" si="0"/>
        <v>119</v>
      </c>
    </row>
    <row r="18" spans="2:26" x14ac:dyDescent="0.2">
      <c r="B18" s="106" t="s">
        <v>33</v>
      </c>
      <c r="C18" s="47" t="s">
        <v>46</v>
      </c>
      <c r="D18" s="47">
        <f>+D13+D15</f>
        <v>485.7</v>
      </c>
      <c r="E18" s="47">
        <f>+E13+E15</f>
        <v>11.5</v>
      </c>
      <c r="F18" s="47">
        <f t="shared" ref="F18:K19" si="1">+F13+F15</f>
        <v>84.4</v>
      </c>
      <c r="G18" s="47">
        <f t="shared" si="1"/>
        <v>48.2</v>
      </c>
      <c r="H18" s="47">
        <f>+H13+H15</f>
        <v>78.199999999999989</v>
      </c>
      <c r="I18" s="47">
        <f t="shared" si="1"/>
        <v>51.599999999999994</v>
      </c>
      <c r="J18" s="47">
        <f t="shared" si="1"/>
        <v>0</v>
      </c>
      <c r="K18" s="47">
        <f t="shared" si="1"/>
        <v>49.4</v>
      </c>
      <c r="L18" s="49">
        <f>+L13+L15</f>
        <v>92.9</v>
      </c>
      <c r="M18" s="49">
        <v>136.1</v>
      </c>
      <c r="N18" s="49">
        <v>0</v>
      </c>
      <c r="O18" s="49">
        <v>0</v>
      </c>
      <c r="P18" s="49">
        <v>0</v>
      </c>
      <c r="Q18" s="49">
        <v>0</v>
      </c>
      <c r="R18" s="107">
        <v>11.28</v>
      </c>
      <c r="S18" s="49">
        <v>0</v>
      </c>
      <c r="T18" s="49">
        <v>0.85</v>
      </c>
      <c r="U18" s="49">
        <v>0</v>
      </c>
      <c r="V18" s="49">
        <v>0</v>
      </c>
      <c r="W18" s="49">
        <v>0</v>
      </c>
      <c r="X18" s="49">
        <v>0</v>
      </c>
      <c r="Y18" s="97">
        <v>0</v>
      </c>
      <c r="Z18" s="92">
        <f t="shared" si="0"/>
        <v>1050.1299999999999</v>
      </c>
    </row>
    <row r="19" spans="2:26" ht="13.5" thickBot="1" x14ac:dyDescent="0.25">
      <c r="B19" s="93"/>
      <c r="C19" s="94" t="s">
        <v>48</v>
      </c>
      <c r="D19" s="94">
        <f>+D14+D16</f>
        <v>0</v>
      </c>
      <c r="E19" s="94">
        <f>+E14+E16</f>
        <v>47.5</v>
      </c>
      <c r="F19" s="94">
        <f t="shared" si="1"/>
        <v>386.6</v>
      </c>
      <c r="G19" s="94">
        <f t="shared" si="1"/>
        <v>232.4</v>
      </c>
      <c r="H19" s="94">
        <f>+H14+H16</f>
        <v>307.90000000000003</v>
      </c>
      <c r="I19" s="94">
        <f t="shared" si="1"/>
        <v>251.89999999999998</v>
      </c>
      <c r="J19" s="94">
        <f t="shared" si="1"/>
        <v>0</v>
      </c>
      <c r="K19" s="94">
        <f t="shared" si="1"/>
        <v>69.3</v>
      </c>
      <c r="L19" s="108">
        <v>303.3</v>
      </c>
      <c r="M19" s="95">
        <v>622.9</v>
      </c>
      <c r="N19" s="95">
        <v>0</v>
      </c>
      <c r="O19" s="95">
        <v>0</v>
      </c>
      <c r="P19" s="95">
        <v>0</v>
      </c>
      <c r="Q19" s="95">
        <v>0</v>
      </c>
      <c r="R19" s="96">
        <v>23.07</v>
      </c>
      <c r="S19" s="95">
        <v>0</v>
      </c>
      <c r="T19" s="95">
        <v>0.5</v>
      </c>
      <c r="U19" s="95">
        <v>0</v>
      </c>
      <c r="V19" s="95">
        <v>0</v>
      </c>
      <c r="W19" s="95">
        <v>0</v>
      </c>
      <c r="X19" s="95">
        <v>0</v>
      </c>
      <c r="Y19" s="109">
        <v>0</v>
      </c>
      <c r="Z19" s="103">
        <v>2245.67</v>
      </c>
    </row>
    <row r="21" spans="2:26" x14ac:dyDescent="0.2">
      <c r="B21" s="110" t="s">
        <v>51</v>
      </c>
    </row>
  </sheetData>
  <pageMargins left="0.74803149606299213" right="0.74803149606299213" top="0.98425196850393704" bottom="0.98425196850393704" header="0" footer="0"/>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1.1</vt:lpstr>
      <vt:lpstr>1.2</vt: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Lorente Antoñanzas</dc:creator>
  <cp:lastModifiedBy>Mario Lorente Antoñanzas</cp:lastModifiedBy>
  <dcterms:created xsi:type="dcterms:W3CDTF">2024-03-21T09:27:04Z</dcterms:created>
  <dcterms:modified xsi:type="dcterms:W3CDTF">2024-03-21T09:38:04Z</dcterms:modified>
</cp:coreProperties>
</file>