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ANUARIO ESTADÍSTICO 2023\TRABAJO\TABLAS WEB\"/>
    </mc:Choice>
  </mc:AlternateContent>
  <bookViews>
    <workbookView xWindow="-105" yWindow="180" windowWidth="16905" windowHeight="6990" tabRatio="887" activeTab="11"/>
  </bookViews>
  <sheets>
    <sheet name="Índice Cap_9" sheetId="61" r:id="rId1"/>
    <sheet name="9.1.1" sheetId="32" r:id="rId2"/>
    <sheet name="G.9.1" sheetId="53" r:id="rId3"/>
    <sheet name="G.9.2mapaPoblacLog" sheetId="54" state="hidden" r:id="rId4"/>
    <sheet name="9.1.2-9.1.3" sheetId="35" r:id="rId5"/>
    <sheet name="G9.2Piramides" sheetId="51" r:id="rId6"/>
    <sheet name="9.1.4-G.9.3" sheetId="60" r:id="rId7"/>
    <sheet name="9.1.5-9.1.6" sheetId="33" r:id="rId8"/>
    <sheet name="9.2.1-9.2.2" sheetId="37" r:id="rId9"/>
    <sheet name="9.2.3" sheetId="40" r:id="rId10"/>
    <sheet name="9.3.1" sheetId="41" r:id="rId11"/>
    <sheet name="G.9.4-G.9.5" sheetId="49" r:id="rId12"/>
    <sheet name="9.3.2" sheetId="46" r:id="rId13"/>
    <sheet name="G.9.6" sheetId="62" r:id="rId14"/>
    <sheet name="9.3.3" sheetId="57" r:id="rId15"/>
  </sheets>
  <definedNames>
    <definedName name="_xlnm.Print_Area" localSheetId="1">'9.1.1'!$A$1:$D$37</definedName>
    <definedName name="_xlnm.Print_Area" localSheetId="4">'9.1.2-9.1.3'!$A$1:$L$51</definedName>
    <definedName name="_xlnm.Print_Area" localSheetId="6">'9.1.4-G.9.3'!$A$1:$H$53</definedName>
    <definedName name="_xlnm.Print_Area" localSheetId="7">'9.1.5-9.1.6'!$A$1:$G$37</definedName>
    <definedName name="_xlnm.Print_Area" localSheetId="8">'9.2.1-9.2.2'!$A$1:$F$49</definedName>
    <definedName name="_xlnm.Print_Area" localSheetId="9">'9.2.3'!$A$1:$M$32</definedName>
    <definedName name="_xlnm.Print_Area" localSheetId="10">'9.3.1'!$A$1:$P$33</definedName>
    <definedName name="_xlnm.Print_Area" localSheetId="12">'9.3.2'!$A$1:$P$26</definedName>
    <definedName name="_xlnm.Print_Area" localSheetId="14">'9.3.3'!$A$1:$J$22</definedName>
    <definedName name="_xlnm.Print_Area" localSheetId="2">'G.9.1'!$A$1:$H$30</definedName>
    <definedName name="_xlnm.Print_Area" localSheetId="3">'G.9.2mapaPoblacLog'!$A$1:$G$31</definedName>
    <definedName name="_xlnm.Print_Area" localSheetId="11">'G.9.4-G.9.5'!$A$1:$H$55</definedName>
    <definedName name="_xlnm.Print_Area" localSheetId="13">'G.9.6'!$A$1:$H$28</definedName>
    <definedName name="_xlnm.Print_Area" localSheetId="5">'G9.2Piramides'!$A$1:$J$26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F13" i="46" l="1"/>
  <c r="F12" i="46"/>
  <c r="F9" i="46"/>
  <c r="D9" i="46"/>
  <c r="D13" i="46"/>
  <c r="D12" i="46"/>
  <c r="M35" i="49" l="1"/>
  <c r="M36" i="49"/>
  <c r="M37" i="49"/>
  <c r="M38" i="49"/>
  <c r="M39" i="49"/>
  <c r="M40" i="49"/>
  <c r="M41" i="49"/>
  <c r="M42" i="49"/>
  <c r="M43" i="49"/>
  <c r="M44" i="49"/>
  <c r="M45" i="49"/>
  <c r="M46" i="49"/>
  <c r="M47" i="49"/>
  <c r="M48" i="49"/>
  <c r="M49" i="49"/>
  <c r="M50" i="49"/>
  <c r="M34" i="49"/>
  <c r="L35" i="49"/>
  <c r="L36" i="49"/>
  <c r="L37" i="49"/>
  <c r="L38" i="49"/>
  <c r="L39" i="49"/>
  <c r="L40" i="49"/>
  <c r="L41" i="49"/>
  <c r="L42" i="49"/>
  <c r="L43" i="49"/>
  <c r="L44" i="49"/>
  <c r="L45" i="49"/>
  <c r="L46" i="49"/>
  <c r="L47" i="49"/>
  <c r="L48" i="49"/>
  <c r="L49" i="49"/>
  <c r="L50" i="49"/>
  <c r="L34" i="49"/>
  <c r="L57" i="60" l="1"/>
  <c r="F24" i="37"/>
  <c r="F25" i="37"/>
  <c r="E24" i="37"/>
  <c r="J19" i="57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K57" i="60" s="1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</calcChain>
</file>

<file path=xl/sharedStrings.xml><?xml version="1.0" encoding="utf-8"?>
<sst xmlns="http://schemas.openxmlformats.org/spreadsheetml/2006/main" count="460" uniqueCount="194">
  <si>
    <t>-</t>
  </si>
  <si>
    <t xml:space="preserve">    Hombres</t>
  </si>
  <si>
    <t>TOTAL</t>
  </si>
  <si>
    <t>101 - 500</t>
  </si>
  <si>
    <t>501 - 1.000</t>
  </si>
  <si>
    <t>1.001 - 2.000</t>
  </si>
  <si>
    <t>Galicia</t>
  </si>
  <si>
    <t>Madrid</t>
  </si>
  <si>
    <t>Murcia</t>
  </si>
  <si>
    <t>Navarra</t>
  </si>
  <si>
    <t>País Vasco</t>
  </si>
  <si>
    <t>Logroño</t>
  </si>
  <si>
    <t>Total</t>
  </si>
  <si>
    <t>Crecimiento vegetativo</t>
  </si>
  <si>
    <t xml:space="preserve">    Mujeres</t>
  </si>
  <si>
    <t>Castilla-La Mancha</t>
  </si>
  <si>
    <t>De 1 a 5 años</t>
  </si>
  <si>
    <t>De 6 a 10 años</t>
  </si>
  <si>
    <t>De 11 a 15 años</t>
  </si>
  <si>
    <t>De 16 a 20 años</t>
  </si>
  <si>
    <t>10.001 - 20.000</t>
  </si>
  <si>
    <t>De 30 a 34 años</t>
  </si>
  <si>
    <t>De 35 a 39 años</t>
  </si>
  <si>
    <t>De 40 a 44 años</t>
  </si>
  <si>
    <t>De 36 a 40 años</t>
  </si>
  <si>
    <t>De 41 a 45 años</t>
  </si>
  <si>
    <t>De 46 a 50 años</t>
  </si>
  <si>
    <t>Andalucía</t>
  </si>
  <si>
    <t>Aragón</t>
  </si>
  <si>
    <t>Asturias</t>
  </si>
  <si>
    <t>Baleares</t>
  </si>
  <si>
    <t>Canarias</t>
  </si>
  <si>
    <t>España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</si>
  <si>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</si>
  <si>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</si>
  <si>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</si>
  <si>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</si>
  <si>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</si>
  <si>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</si>
  <si>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</si>
  <si>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</si>
  <si>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</si>
  <si>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</si>
  <si>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</si>
  <si>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</si>
  <si>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</si>
  <si>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</si>
  <si>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</si>
  <si>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</si>
  <si>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</si>
  <si>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20 a 24 años</t>
  </si>
  <si>
    <t>De 25 a 29 años</t>
  </si>
  <si>
    <t>FUENTE: Movimiento Natural de Población. INE.</t>
  </si>
  <si>
    <t>Ceuta-Melilla</t>
  </si>
  <si>
    <t>5.001 - 10.000</t>
  </si>
  <si>
    <t>Menos de 101</t>
  </si>
  <si>
    <t>2.001 - 5.000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</si>
  <si>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</si>
  <si>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</si>
  <si>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</si>
  <si>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</si>
  <si>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</si>
  <si>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</si>
  <si>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</si>
  <si>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</si>
  <si>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 xml:space="preserve"> </t>
  </si>
  <si>
    <t>C.-La Mancha</t>
  </si>
  <si>
    <t>P. Vasco</t>
  </si>
  <si>
    <t>C. y León</t>
  </si>
  <si>
    <t>Datos del gráfico</t>
  </si>
  <si>
    <t>Total extranjero</t>
  </si>
  <si>
    <t xml:space="preserve">   % Extranjeros</t>
  </si>
  <si>
    <t>DATOS DEL GRÁFICO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</si>
  <si>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</si>
  <si>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</si>
  <si>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</si>
  <si>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</si>
  <si>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</si>
  <si>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</si>
  <si>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</si>
  <si>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</si>
  <si>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</si>
  <si>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>9.1 ESTRUCTURA DE LA POBLACIÓN</t>
  </si>
  <si>
    <t>9.1.1 EVOLUCIÓN DE LA POBLACIÓN</t>
  </si>
  <si>
    <t>9. POBLACIÓN</t>
  </si>
  <si>
    <t>9.2 MOVIMIENTO NATURAL DE LA POBLACIÓN</t>
  </si>
  <si>
    <t>9.3 MOVIMIENTOS MIGRATORIOS</t>
  </si>
  <si>
    <t>FUENTE: Estadística del Padrón Continuo. INE.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</si>
  <si>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</si>
  <si>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</si>
  <si>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</si>
  <si>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</si>
  <si>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</si>
  <si>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Unión Europea</t>
  </si>
  <si>
    <t>Mapa</t>
  </si>
  <si>
    <t/>
  </si>
  <si>
    <t>NOTA: Los datos del último año disponible son provisionales.</t>
  </si>
  <si>
    <t>2017</t>
  </si>
  <si>
    <t>Sudamérica</t>
  </si>
  <si>
    <t>África</t>
  </si>
  <si>
    <t>Resto de Europa</t>
  </si>
  <si>
    <t>Asia</t>
  </si>
  <si>
    <t>América del Norte</t>
  </si>
  <si>
    <t>Centro América y Caribe</t>
  </si>
  <si>
    <t>Oceanía</t>
  </si>
  <si>
    <t>Apátridas</t>
  </si>
  <si>
    <t>2018</t>
  </si>
  <si>
    <t>Más de 50.000</t>
  </si>
  <si>
    <t>FUENTE: Para Logroño y Otros municipios, elaboración propia a partir de la Revisión del Padrón Municipal de Habitantes a 1 de enero. INE</t>
  </si>
  <si>
    <t>Para densidades totales, elaboración propia a partir de Cifras de Población a 1 de enero. INE</t>
  </si>
  <si>
    <t>2020</t>
  </si>
  <si>
    <t>G.9.1 Evolución de la población de La Rioja por sexo</t>
  </si>
  <si>
    <t xml:space="preserve">        De 0 a 4 años</t>
  </si>
  <si>
    <t xml:space="preserve">        De 5 a 9 años</t>
  </si>
  <si>
    <t xml:space="preserve">        De 10 a 14 años  </t>
  </si>
  <si>
    <t xml:space="preserve">        De 15 a 19 años  </t>
  </si>
  <si>
    <t xml:space="preserve">        De 20 a 24 años</t>
  </si>
  <si>
    <t xml:space="preserve">        De 25 a 29 años</t>
  </si>
  <si>
    <t xml:space="preserve">        De 30 a 34 años</t>
  </si>
  <si>
    <t xml:space="preserve">        De 35 a 39 años</t>
  </si>
  <si>
    <t xml:space="preserve">        De 40 a 44 años</t>
  </si>
  <si>
    <t xml:space="preserve">        De 45 a 49 años</t>
  </si>
  <si>
    <t xml:space="preserve">        De 50 a 54 años</t>
  </si>
  <si>
    <t xml:space="preserve">        De 55 a 59 años</t>
  </si>
  <si>
    <t xml:space="preserve">        De 60 a 64 años</t>
  </si>
  <si>
    <t xml:space="preserve">        De 65 a 69 años</t>
  </si>
  <si>
    <t xml:space="preserve">        De 70 a 74 años  </t>
  </si>
  <si>
    <t xml:space="preserve">        De 75 a 79 años  </t>
  </si>
  <si>
    <t xml:space="preserve">        De 80 a 84 años  </t>
  </si>
  <si>
    <t xml:space="preserve">        De 85 a 89 años  </t>
  </si>
  <si>
    <t xml:space="preserve">        90 y más años</t>
  </si>
  <si>
    <t>Porcentaje de extranjeros</t>
  </si>
  <si>
    <t>Tasa de nupcialidad</t>
  </si>
  <si>
    <t>Tasa de natalidad</t>
  </si>
  <si>
    <t>Tasa de mortalidad</t>
  </si>
  <si>
    <t>MATRIMONIOS</t>
  </si>
  <si>
    <t>NACIMIENTOS</t>
  </si>
  <si>
    <t>DEFUNCIONES</t>
  </si>
  <si>
    <t>Resto de municipios</t>
  </si>
  <si>
    <t>Menos de 20 años</t>
  </si>
  <si>
    <t>45 y más años</t>
  </si>
  <si>
    <t>9.2.3 DEFUNCIONES DE RESIDENTES EN LA RIOJA SEGÚN SEXO Y EDAD</t>
  </si>
  <si>
    <t>9.2.2 NACIMIENTOS EN LA RIOJA SEGÚN EDAD DE LA MADRE</t>
  </si>
  <si>
    <t>9.3.1 MOVIMIENTOS MIGRATORIOS INTERIORES POR COMUNIDAD AUTÓNOMA DE PROCEDENCIA</t>
  </si>
  <si>
    <t>Ceuta y Melilla</t>
  </si>
  <si>
    <t>G.9.4 Evolución del flujo de inmigración y emigración interior en La Rioja</t>
  </si>
  <si>
    <t>9.3.2 MOVIMIENTOS MIGRATORIOS EXTERIORES POR SEXO, EDAD Y NACIONALIDAD</t>
  </si>
  <si>
    <t xml:space="preserve"> G.9.5 Movimientos migratorios en La Rioja, por CC.AA. de procedencia y destino. </t>
  </si>
  <si>
    <t>Esp.</t>
  </si>
  <si>
    <t>Ext.</t>
  </si>
  <si>
    <t>20.001 - 50.000</t>
  </si>
  <si>
    <t xml:space="preserve">9.3.3 NACIONALIDAD DEL FLUJO DE INMIGRACIÓN PROCEDENTE DEL EXTRANJERO </t>
  </si>
  <si>
    <t>9.2.1 EVOLUCIÓN MOVIMIENTO NATURAL DE POBLACIÓN</t>
  </si>
  <si>
    <t>9.1.2 EVOLUCIÓN ESTRUCTURA DE LA POBLACIÓN</t>
  </si>
  <si>
    <t>Nota: Datos a 1 de enero</t>
  </si>
  <si>
    <t>2019</t>
  </si>
  <si>
    <t>2021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</si>
  <si>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</si>
  <si>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</si>
  <si>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</si>
  <si>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</si>
  <si>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</si>
  <si>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</si>
  <si>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</si>
  <si>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</si>
  <si>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</si>
  <si>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</si>
  <si>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</si>
  <si>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</si>
  <si>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</si>
  <si>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</si>
  <si>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2022</t>
  </si>
  <si>
    <t xml:space="preserve">       Y DESTINO</t>
  </si>
  <si>
    <t>Nº de</t>
  </si>
  <si>
    <t>municipios</t>
  </si>
  <si>
    <t>% de</t>
  </si>
  <si>
    <t>población</t>
  </si>
  <si>
    <t>FUENTE: Estadística continua de población. INE.</t>
  </si>
  <si>
    <t>2022 (P)</t>
  </si>
  <si>
    <t>2023 (P)</t>
  </si>
  <si>
    <t>(P): Datos provisionales</t>
  </si>
  <si>
    <t>9.1.3 ESTRUCTURA DE LA POBLACIÓN EXTRANJERA. Año 2023 (P)</t>
  </si>
  <si>
    <t>9.1.4 EVOLUCIÓN DE DENSIDADES DE POBLACIÓN (Hab./Km²)</t>
  </si>
  <si>
    <t>9.1.5 DISTRIBUCIÓN DE LA POBLACIÓN POR TAMAÑO DE MUNICIPIO</t>
  </si>
  <si>
    <t>9.4: Censo de Población y Viviendas 2021</t>
  </si>
  <si>
    <t>FUENTE: Elaboración propia a partir del Movimiento Natural de la Población. INE.</t>
  </si>
  <si>
    <t xml:space="preserve">por 1.000 habitantes </t>
  </si>
  <si>
    <t>Indicadores Demográficos Básicos. INE.</t>
  </si>
  <si>
    <t>G.9.6 Evolución del flujo de inmigración y emigración exterior en La Rioja</t>
  </si>
  <si>
    <t>De más de 95 años</t>
  </si>
  <si>
    <t>2023</t>
  </si>
  <si>
    <t>G.9.3 Evolución del porcentaje de extranjeros</t>
  </si>
  <si>
    <t>FUENTE: Estadística de Migraciones y Cambios de Residencia. INE.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</si>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</sst>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##0"/>
    <numFmt numFmtId="167" formatCode="_-* #,##0.00\ _P_t_s_-;\-* #,##0.00\ _P_t_s_-;_-* &quot;-&quot;??\ _P_t_s_-;_-@_-"/>
    <numFmt numFmtId="168" formatCode="mm/dd/yyyy\ hh:mm:ss"/>
  </numFmts>
  <fonts count="3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name val="Arial Unicode MS"/>
      <family val="2"/>
    </font>
    <font>
      <sz val="10"/>
      <name val="Arial Unicode MS"/>
      <family val="2"/>
    </font>
    <font>
      <sz val="11"/>
      <color indexed="8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11"/>
      <color rgb="FF1F497D"/>
      <name val="Calibri"/>
      <family val="2"/>
    </font>
    <font>
      <sz val="8"/>
      <color theme="0" tint="-0.34998626667073579"/>
      <name val="HelveticaNeue LT 55 Roman"/>
    </font>
    <font>
      <sz val="10"/>
      <color theme="0"/>
      <name val="HelveticaNeue LT 55 Roman"/>
    </font>
    <font>
      <b/>
      <sz val="11"/>
      <color theme="0"/>
      <name val="HelveticaNeue LT 55 Roman"/>
    </font>
    <font>
      <sz val="8"/>
      <color theme="0"/>
      <name val="HelveticaNeue LT 55 Roman"/>
    </font>
    <font>
      <u/>
      <sz val="10"/>
      <color theme="0"/>
      <name val="HelveticaNeue LT 55 Roman"/>
    </font>
    <font>
      <sz val="11"/>
      <color theme="0"/>
      <name val="HelveticaNeue LT 65 Medium"/>
    </font>
    <font>
      <sz val="12"/>
      <color theme="0"/>
      <name val="HelveticaNeue LT 55 Roman"/>
    </font>
    <font>
      <b/>
      <u/>
      <sz val="8"/>
      <color theme="0"/>
      <name val="HelveticaNeue LT 55 Roman"/>
    </font>
    <font>
      <sz val="10"/>
      <color theme="0"/>
      <name val="Lucida Console"/>
      <family val="3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12">
    <xf numFmtId="0" fontId="0" fillId="0" borderId="0"/>
    <xf numFmtId="10" fontId="1" fillId="0" borderId="0" applyNumberFormat="0">
      <alignment horizontal="right" vertical="center"/>
      <protection locked="0"/>
    </xf>
    <xf numFmtId="0" fontId="2" fillId="0" borderId="0"/>
    <xf numFmtId="0" fontId="11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16" fillId="4" borderId="0">
      <alignment wrapText="1"/>
    </xf>
    <xf numFmtId="0" fontId="16" fillId="0" borderId="0">
      <alignment wrapText="1"/>
    </xf>
    <xf numFmtId="0" fontId="16" fillId="0" borderId="0">
      <alignment wrapText="1"/>
    </xf>
    <xf numFmtId="0" fontId="16" fillId="0" borderId="0">
      <alignment wrapText="1"/>
    </xf>
    <xf numFmtId="168" fontId="16" fillId="0" borderId="0">
      <alignment wrapText="1"/>
    </xf>
  </cellStyleXfs>
  <cellXfs count="169">
    <xf numFmtId="0" fontId="0" fillId="0" borderId="0" xfId="0"/>
    <xf numFmtId="2" fontId="3" fillId="0" borderId="0" xfId="0" applyNumberFormat="1" applyFont="1"/>
    <xf numFmtId="3" fontId="4" fillId="0" borderId="0" xfId="0" applyNumberFormat="1" applyFont="1" applyBorder="1" applyAlignment="1"/>
    <xf numFmtId="0" fontId="3" fillId="0" borderId="0" xfId="0" applyFont="1"/>
    <xf numFmtId="0" fontId="5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5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0" fontId="6" fillId="3" borderId="2" xfId="0" applyFont="1" applyFill="1" applyBorder="1" applyAlignment="1" applyProtection="1">
      <protection locked="0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/>
    <xf numFmtId="164" fontId="4" fillId="0" borderId="0" xfId="0" applyNumberFormat="1" applyFont="1" applyBorder="1" applyAlignment="1"/>
    <xf numFmtId="165" fontId="3" fillId="0" borderId="0" xfId="0" applyNumberFormat="1" applyFo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Fill="1" applyBorder="1"/>
    <xf numFmtId="3" fontId="4" fillId="0" borderId="0" xfId="0" applyNumberFormat="1" applyFont="1"/>
    <xf numFmtId="0" fontId="4" fillId="0" borderId="0" xfId="0" applyFont="1" applyBorder="1" applyAlignment="1">
      <alignment horizontal="left" indent="1"/>
    </xf>
    <xf numFmtId="3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3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3" fillId="0" borderId="0" xfId="0" applyFont="1" applyBorder="1"/>
    <xf numFmtId="0" fontId="6" fillId="3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left" indent="1"/>
    </xf>
    <xf numFmtId="0" fontId="9" fillId="0" borderId="0" xfId="0" applyFont="1" applyFill="1" applyBorder="1" applyAlignment="1">
      <alignment horizontal="left" vertical="top"/>
    </xf>
    <xf numFmtId="166" fontId="10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/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6" fillId="3" borderId="0" xfId="0" applyFont="1" applyFill="1" applyBorder="1" applyAlignment="1" applyProtection="1">
      <alignment horizontal="left" indent="4"/>
      <protection locked="0"/>
    </xf>
    <xf numFmtId="0" fontId="5" fillId="0" borderId="0" xfId="0" applyFont="1" applyAlignment="1"/>
    <xf numFmtId="0" fontId="5" fillId="0" borderId="0" xfId="0" applyFont="1" applyBorder="1" applyAlignment="1"/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3" fillId="0" borderId="0" xfId="5" applyFont="1" applyAlignment="1" applyProtection="1">
      <alignment horizontal="left" vertical="center" indent="1"/>
    </xf>
    <xf numFmtId="0" fontId="2" fillId="0" borderId="0" xfId="4"/>
    <xf numFmtId="0" fontId="13" fillId="0" borderId="0" xfId="5" applyFont="1" applyAlignment="1" applyProtection="1">
      <alignment vertical="center"/>
    </xf>
    <xf numFmtId="1" fontId="3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/>
    <xf numFmtId="0" fontId="0" fillId="0" borderId="0" xfId="0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4" fillId="2" borderId="4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right"/>
    </xf>
    <xf numFmtId="0" fontId="4" fillId="0" borderId="0" xfId="0" applyNumberFormat="1" applyFont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/>
    <xf numFmtId="2" fontId="4" fillId="0" borderId="0" xfId="0" applyNumberFormat="1" applyFont="1" applyFill="1" applyProtection="1">
      <protection locked="0"/>
    </xf>
    <xf numFmtId="3" fontId="4" fillId="0" borderId="0" xfId="0" applyNumberFormat="1" applyFont="1" applyFill="1"/>
    <xf numFmtId="164" fontId="4" fillId="0" borderId="3" xfId="0" applyNumberFormat="1" applyFont="1" applyFill="1" applyBorder="1" applyAlignment="1"/>
    <xf numFmtId="0" fontId="3" fillId="0" borderId="0" xfId="0" applyFont="1" applyBorder="1" applyAlignment="1"/>
    <xf numFmtId="0" fontId="3" fillId="5" borderId="0" xfId="0" applyFont="1" applyFill="1"/>
    <xf numFmtId="0" fontId="13" fillId="0" borderId="0" xfId="5" applyFont="1" applyBorder="1" applyAlignment="1" applyProtection="1">
      <alignment vertical="center"/>
    </xf>
    <xf numFmtId="0" fontId="0" fillId="0" borderId="0" xfId="0" applyBorder="1"/>
    <xf numFmtId="0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/>
    <xf numFmtId="0" fontId="5" fillId="5" borderId="1" xfId="0" applyFont="1" applyFill="1" applyBorder="1" applyAlignment="1"/>
    <xf numFmtId="0" fontId="3" fillId="5" borderId="1" xfId="0" applyFont="1" applyFill="1" applyBorder="1" applyAlignment="1"/>
    <xf numFmtId="0" fontId="3" fillId="5" borderId="0" xfId="0" applyFont="1" applyFill="1" applyBorder="1"/>
    <xf numFmtId="0" fontId="3" fillId="5" borderId="0" xfId="0" applyFont="1" applyFill="1" applyAlignment="1"/>
    <xf numFmtId="3" fontId="3" fillId="5" borderId="0" xfId="0" applyNumberFormat="1" applyFont="1" applyFill="1" applyBorder="1"/>
    <xf numFmtId="1" fontId="3" fillId="5" borderId="0" xfId="0" applyNumberFormat="1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 applyAlignment="1"/>
    <xf numFmtId="0" fontId="5" fillId="5" borderId="0" xfId="0" applyFont="1" applyFill="1" applyBorder="1" applyAlignment="1"/>
    <xf numFmtId="0" fontId="13" fillId="5" borderId="0" xfId="5" applyFont="1" applyFill="1" applyBorder="1" applyAlignment="1" applyProtection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3" fontId="4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/>
    <xf numFmtId="0" fontId="3" fillId="0" borderId="0" xfId="0" applyFont="1" applyFill="1" applyAlignment="1"/>
    <xf numFmtId="164" fontId="4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6" fillId="3" borderId="0" xfId="0" applyFont="1" applyFill="1" applyBorder="1" applyAlignment="1" applyProtection="1">
      <alignment horizontal="left"/>
      <protection locked="0"/>
    </xf>
    <xf numFmtId="1" fontId="3" fillId="0" borderId="0" xfId="0" applyNumberFormat="1" applyFont="1" applyFill="1"/>
    <xf numFmtId="0" fontId="4" fillId="0" borderId="0" xfId="0" applyFont="1" applyBorder="1" applyAlignment="1">
      <alignment horizontal="left"/>
    </xf>
    <xf numFmtId="2" fontId="4" fillId="5" borderId="0" xfId="0" applyNumberFormat="1" applyFont="1" applyFill="1" applyProtection="1">
      <protection locked="0"/>
    </xf>
    <xf numFmtId="4" fontId="4" fillId="5" borderId="0" xfId="0" applyNumberFormat="1" applyFont="1" applyFill="1" applyBorder="1" applyAlignment="1"/>
    <xf numFmtId="0" fontId="5" fillId="5" borderId="0" xfId="0" applyFont="1" applyFill="1"/>
    <xf numFmtId="0" fontId="4" fillId="2" borderId="4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right"/>
    </xf>
    <xf numFmtId="0" fontId="19" fillId="0" borderId="0" xfId="0" applyFont="1"/>
    <xf numFmtId="0" fontId="6" fillId="3" borderId="2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3" borderId="2" xfId="0" applyFont="1" applyFill="1" applyBorder="1" applyAlignment="1" applyProtection="1">
      <alignment horizontal="left"/>
      <protection locked="0"/>
    </xf>
    <xf numFmtId="3" fontId="2" fillId="0" borderId="0" xfId="0" applyNumberFormat="1" applyFont="1"/>
    <xf numFmtId="0" fontId="2" fillId="0" borderId="0" xfId="0" applyFont="1"/>
    <xf numFmtId="3" fontId="0" fillId="0" borderId="0" xfId="0" applyNumberFormat="1"/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" fontId="20" fillId="0" borderId="0" xfId="0" applyNumberFormat="1" applyFont="1" applyBorder="1" applyAlignment="1"/>
    <xf numFmtId="0" fontId="0" fillId="5" borderId="0" xfId="0" applyFill="1"/>
    <xf numFmtId="0" fontId="22" fillId="0" borderId="0" xfId="0" applyFont="1" applyBorder="1"/>
    <xf numFmtId="0" fontId="21" fillId="0" borderId="0" xfId="0" applyFont="1" applyBorder="1"/>
    <xf numFmtId="0" fontId="23" fillId="0" borderId="0" xfId="0" applyFont="1" applyBorder="1" applyAlignment="1">
      <alignment horizontal="left"/>
    </xf>
    <xf numFmtId="0" fontId="23" fillId="0" borderId="0" xfId="0" applyFont="1" applyBorder="1"/>
    <xf numFmtId="3" fontId="23" fillId="0" borderId="0" xfId="0" applyNumberFormat="1" applyFont="1" applyBorder="1" applyAlignment="1"/>
    <xf numFmtId="0" fontId="23" fillId="0" borderId="0" xfId="0" applyFont="1" applyFill="1" applyBorder="1" applyAlignment="1" applyProtection="1">
      <alignment horizontal="left"/>
      <protection locked="0"/>
    </xf>
    <xf numFmtId="3" fontId="23" fillId="0" borderId="0" xfId="0" applyNumberFormat="1" applyFont="1" applyFill="1" applyBorder="1" applyAlignment="1"/>
    <xf numFmtId="0" fontId="24" fillId="0" borderId="0" xfId="0" applyFont="1" applyBorder="1"/>
    <xf numFmtId="0" fontId="21" fillId="0" borderId="0" xfId="0" applyFont="1" applyFill="1" applyBorder="1"/>
    <xf numFmtId="0" fontId="23" fillId="0" borderId="0" xfId="0" applyFont="1" applyFill="1" applyBorder="1" applyAlignment="1">
      <alignment horizontal="centerContinuous"/>
    </xf>
    <xf numFmtId="0" fontId="21" fillId="0" borderId="0" xfId="0" applyFont="1" applyBorder="1" applyAlignment="1">
      <alignment horizontal="centerContinuous"/>
    </xf>
    <xf numFmtId="0" fontId="23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23" fillId="0" borderId="0" xfId="0" applyNumberFormat="1" applyFont="1" applyFill="1" applyBorder="1" applyAlignment="1">
      <alignment horizontal="left" vertical="top"/>
    </xf>
    <xf numFmtId="165" fontId="23" fillId="0" borderId="0" xfId="0" applyNumberFormat="1" applyFont="1" applyFill="1" applyBorder="1" applyAlignment="1">
      <alignment horizontal="right"/>
    </xf>
    <xf numFmtId="0" fontId="21" fillId="5" borderId="0" xfId="0" applyFont="1" applyFill="1" applyBorder="1"/>
    <xf numFmtId="0" fontId="23" fillId="5" borderId="0" xfId="0" applyFont="1" applyFill="1" applyBorder="1"/>
    <xf numFmtId="3" fontId="23" fillId="5" borderId="0" xfId="0" applyNumberFormat="1" applyFont="1" applyFill="1" applyBorder="1"/>
    <xf numFmtId="1" fontId="21" fillId="5" borderId="0" xfId="0" applyNumberFormat="1" applyFont="1" applyFill="1" applyBorder="1"/>
    <xf numFmtId="0" fontId="23" fillId="5" borderId="0" xfId="0" applyFont="1" applyFill="1" applyBorder="1" applyAlignment="1">
      <alignment horizontal="left"/>
    </xf>
    <xf numFmtId="0" fontId="23" fillId="5" borderId="0" xfId="0" applyFont="1" applyFill="1" applyBorder="1" applyAlignment="1">
      <alignment horizontal="right"/>
    </xf>
    <xf numFmtId="0" fontId="26" fillId="5" borderId="0" xfId="0" applyFont="1" applyFill="1" applyBorder="1" applyAlignment="1">
      <alignment horizontal="center"/>
    </xf>
    <xf numFmtId="0" fontId="29" fillId="5" borderId="0" xfId="0" applyFont="1" applyFill="1" applyBorder="1" applyAlignment="1">
      <alignment horizontal="left"/>
    </xf>
    <xf numFmtId="0" fontId="21" fillId="5" borderId="0" xfId="0" applyFont="1" applyFill="1" applyBorder="1" applyAlignment="1">
      <alignment horizontal="left"/>
    </xf>
    <xf numFmtId="0" fontId="30" fillId="5" borderId="0" xfId="0" applyFont="1" applyFill="1" applyBorder="1" applyAlignment="1">
      <alignment horizontal="right"/>
    </xf>
    <xf numFmtId="0" fontId="21" fillId="5" borderId="0" xfId="0" applyFont="1" applyFill="1" applyBorder="1" applyAlignment="1"/>
    <xf numFmtId="0" fontId="25" fillId="5" borderId="0" xfId="5" applyFont="1" applyFill="1" applyBorder="1" applyAlignment="1" applyProtection="1">
      <alignment vertical="center"/>
    </xf>
    <xf numFmtId="0" fontId="26" fillId="5" borderId="0" xfId="0" applyFont="1" applyFill="1" applyBorder="1" applyAlignment="1"/>
    <xf numFmtId="0" fontId="27" fillId="5" borderId="0" xfId="0" applyFont="1" applyFill="1" applyBorder="1"/>
    <xf numFmtId="0" fontId="23" fillId="5" borderId="0" xfId="0" applyNumberFormat="1" applyFont="1" applyFill="1" applyBorder="1"/>
    <xf numFmtId="3" fontId="21" fillId="5" borderId="0" xfId="0" applyNumberFormat="1" applyFont="1" applyFill="1" applyBorder="1"/>
    <xf numFmtId="3" fontId="28" fillId="5" borderId="0" xfId="0" applyNumberFormat="1" applyFont="1" applyFill="1" applyBorder="1" applyAlignment="1">
      <alignment vertical="center"/>
    </xf>
    <xf numFmtId="0" fontId="23" fillId="5" borderId="0" xfId="0" applyFont="1" applyFill="1" applyBorder="1" applyAlignment="1"/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</cellXfs>
  <cellStyles count="12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'G.9.1'!$K$5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D35-44CC-99B0-992E94AE09A2}"/>
              </c:ext>
            </c:extLst>
          </c:dPt>
          <c:cat>
            <c:numRef>
              <c:f>'G.9.1'!$J$6:$J$26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'G.9.1'!$K$6:$K$26</c:f>
              <c:numCache>
                <c:formatCode>General</c:formatCode>
                <c:ptCount val="21"/>
                <c:pt idx="0">
                  <c:v>142296</c:v>
                </c:pt>
                <c:pt idx="1">
                  <c:v>145705</c:v>
                </c:pt>
                <c:pt idx="2" formatCode="#,##0">
                  <c:v>149792</c:v>
                </c:pt>
                <c:pt idx="3">
                  <c:v>152320</c:v>
                </c:pt>
                <c:pt idx="4" formatCode="#,##0">
                  <c:v>155223</c:v>
                </c:pt>
                <c:pt idx="5">
                  <c:v>159651</c:v>
                </c:pt>
                <c:pt idx="6" formatCode="#,##0">
                  <c:v>161177</c:v>
                </c:pt>
                <c:pt idx="7" formatCode="#,##0">
                  <c:v>160628</c:v>
                </c:pt>
                <c:pt idx="8" formatCode="#,##0">
                  <c:v>160694</c:v>
                </c:pt>
                <c:pt idx="9" formatCode="#,##0">
                  <c:v>160318</c:v>
                </c:pt>
                <c:pt idx="10" formatCode="#,##0">
                  <c:v>158669</c:v>
                </c:pt>
                <c:pt idx="11" formatCode="#,##0">
                  <c:v>156519</c:v>
                </c:pt>
                <c:pt idx="12" formatCode="#,##0">
                  <c:v>155527</c:v>
                </c:pt>
                <c:pt idx="13" formatCode="#,##0">
                  <c:v>155204</c:v>
                </c:pt>
                <c:pt idx="14" formatCode="#,##0">
                  <c:v>155178</c:v>
                </c:pt>
                <c:pt idx="15" formatCode="#,##0">
                  <c:v>155582</c:v>
                </c:pt>
                <c:pt idx="16" formatCode="#,##0">
                  <c:v>155955</c:v>
                </c:pt>
                <c:pt idx="17" formatCode="#,##0">
                  <c:v>157336</c:v>
                </c:pt>
                <c:pt idx="18" formatCode="#,##0">
                  <c:v>157763</c:v>
                </c:pt>
                <c:pt idx="19" formatCode="#,##0">
                  <c:v>157836</c:v>
                </c:pt>
                <c:pt idx="20" formatCode="#,##0">
                  <c:v>159040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2-4BB4-B5DD-12B01D4382AC}"/>
            </c:ext>
          </c:extLst>
        </c:ser>
        <c:ser>
          <c:idx val="1"/>
          <c:order val="1"/>
          <c:tx>
            <c:strRef>
              <c:f>'G.9.1'!$L$5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numRef>
              <c:f>'G.9.1'!$J$6:$J$26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'G.9.1'!$L$6:$L$26</c:f>
              <c:numCache>
                <c:formatCode>#,##0</c:formatCode>
                <c:ptCount val="21"/>
                <c:pt idx="0">
                  <c:v>142312</c:v>
                </c:pt>
                <c:pt idx="1">
                  <c:v>145377</c:v>
                </c:pt>
                <c:pt idx="2">
                  <c:v>148258</c:v>
                </c:pt>
                <c:pt idx="3">
                  <c:v>150377</c:v>
                </c:pt>
                <c:pt idx="4">
                  <c:v>152895</c:v>
                </c:pt>
                <c:pt idx="5">
                  <c:v>156541</c:v>
                </c:pt>
                <c:pt idx="6">
                  <c:v>158608</c:v>
                </c:pt>
                <c:pt idx="7">
                  <c:v>159311</c:v>
                </c:pt>
                <c:pt idx="8">
                  <c:v>160156</c:v>
                </c:pt>
                <c:pt idx="9">
                  <c:v>160633</c:v>
                </c:pt>
                <c:pt idx="10">
                  <c:v>160150</c:v>
                </c:pt>
                <c:pt idx="11">
                  <c:v>159217</c:v>
                </c:pt>
                <c:pt idx="12">
                  <c:v>158930</c:v>
                </c:pt>
                <c:pt idx="13">
                  <c:v>158821</c:v>
                </c:pt>
                <c:pt idx="14">
                  <c:v>158958</c:v>
                </c:pt>
                <c:pt idx="15">
                  <c:v>159308</c:v>
                </c:pt>
                <c:pt idx="16">
                  <c:v>160012</c:v>
                </c:pt>
                <c:pt idx="17">
                  <c:v>161367</c:v>
                </c:pt>
                <c:pt idx="18">
                  <c:v>161681</c:v>
                </c:pt>
                <c:pt idx="19">
                  <c:v>161857</c:v>
                </c:pt>
                <c:pt idx="20">
                  <c:v>163254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5-44CC-99B0-992E94AE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73568"/>
        <c:axId val="135862144"/>
      </c:barChart>
      <c:catAx>
        <c:axId val="1357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862144"/>
        <c:crossesAt val="0"/>
        <c:auto val="1"/>
        <c:lblAlgn val="ctr"/>
        <c:lblOffset val="100"/>
        <c:noMultiLvlLbl val="0"/>
      </c:catAx>
      <c:valAx>
        <c:axId val="135862144"/>
        <c:scaling>
          <c:orientation val="minMax"/>
          <c:max val="165000"/>
          <c:min val="13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773568"/>
        <c:crosses val="autoZero"/>
        <c:crossBetween val="between"/>
        <c:majorUnit val="5000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>
              <a:latin typeface="HelveticaNeue LT 55 Roman" panose="02000503040000020004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9770108004792082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'9.1.4-G.9.3'!$K$36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'9.1.4-G.9.3'!$J$37:$J$57</c:f>
              <c:strCach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strCache>
            </c:strRef>
          </c:cat>
          <c:val>
            <c:numRef>
              <c:f>'9.1.4-G.9.3'!$K$37:$K$57</c:f>
              <c:numCache>
                <c:formatCode>0.0</c:formatCode>
                <c:ptCount val="21"/>
                <c:pt idx="0">
                  <c:v>8.0255242592904938</c:v>
                </c:pt>
                <c:pt idx="1">
                  <c:v>9.6860094025599679</c:v>
                </c:pt>
                <c:pt idx="2">
                  <c:v>11.487929929502243</c:v>
                </c:pt>
                <c:pt idx="3">
                  <c:v>12.583377100840336</c:v>
                </c:pt>
                <c:pt idx="4">
                  <c:v>13.682894931807786</c:v>
                </c:pt>
                <c:pt idx="5">
                  <c:v>15.557685200844341</c:v>
                </c:pt>
                <c:pt idx="6">
                  <c:v>15.879436892360573</c:v>
                </c:pt>
                <c:pt idx="7">
                  <c:v>15.279403341883109</c:v>
                </c:pt>
                <c:pt idx="8">
                  <c:v>14.897258142805581</c:v>
                </c:pt>
                <c:pt idx="9">
                  <c:v>14.431941516236479</c:v>
                </c:pt>
                <c:pt idx="10">
                  <c:v>13.475463605399268</c:v>
                </c:pt>
                <c:pt idx="11">
                  <c:v>11.809017888572434</c:v>
                </c:pt>
                <c:pt idx="12">
                  <c:v>10.924326381587012</c:v>
                </c:pt>
                <c:pt idx="13">
                  <c:v>10.611198840249553</c:v>
                </c:pt>
                <c:pt idx="14">
                  <c:v>10.536140205330291</c:v>
                </c:pt>
                <c:pt idx="15">
                  <c:v>10.698858227175878</c:v>
                </c:pt>
                <c:pt idx="16">
                  <c:v>11.025033654344</c:v>
                </c:pt>
                <c:pt idx="17">
                  <c:v>11.810775734679979</c:v>
                </c:pt>
                <c:pt idx="18">
                  <c:v>12.197783855270085</c:v>
                </c:pt>
                <c:pt idx="19">
                  <c:v>13.010973415443878</c:v>
                </c:pt>
                <c:pt idx="20">
                  <c:v>13.810990945674044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1-498A-B9C9-BC9B50A7634F}"/>
            </c:ext>
          </c:extLst>
        </c:ser>
        <c:ser>
          <c:idx val="0"/>
          <c:order val="1"/>
          <c:tx>
            <c:strRef>
              <c:f>'9.1.4-G.9.3'!$L$36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'9.1.4-G.9.3'!$J$37:$J$57</c:f>
              <c:strCach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strCache>
            </c:strRef>
          </c:cat>
          <c:val>
            <c:numRef>
              <c:f>'9.1.4-G.9.3'!$L$37:$L$57</c:f>
              <c:numCache>
                <c:formatCode>0.0</c:formatCode>
                <c:ptCount val="21"/>
                <c:pt idx="0">
                  <c:v>5.9784136263983356</c:v>
                </c:pt>
                <c:pt idx="1">
                  <c:v>7.3870006947453861</c:v>
                </c:pt>
                <c:pt idx="2">
                  <c:v>8.6302256876526062</c:v>
                </c:pt>
                <c:pt idx="3">
                  <c:v>9.5599726021931541</c:v>
                </c:pt>
                <c:pt idx="4">
                  <c:v>10.6327872069067</c:v>
                </c:pt>
                <c:pt idx="5">
                  <c:v>12.159114864476399</c:v>
                </c:pt>
                <c:pt idx="6">
                  <c:v>12.778674467870474</c:v>
                </c:pt>
                <c:pt idx="7">
                  <c:v>12.89176516373634</c:v>
                </c:pt>
                <c:pt idx="8">
                  <c:v>12.958615350033718</c:v>
                </c:pt>
                <c:pt idx="9">
                  <c:v>12.923247402464002</c:v>
                </c:pt>
                <c:pt idx="10">
                  <c:v>12.453544369421421</c:v>
                </c:pt>
                <c:pt idx="11">
                  <c:v>11.24739745500978</c:v>
                </c:pt>
                <c:pt idx="12">
                  <c:v>10.714105507480385</c:v>
                </c:pt>
                <c:pt idx="13">
                  <c:v>10.616953264179312</c:v>
                </c:pt>
                <c:pt idx="14">
                  <c:v>10.591801932672267</c:v>
                </c:pt>
                <c:pt idx="15">
                  <c:v>10.945575011831519</c:v>
                </c:pt>
                <c:pt idx="16">
                  <c:v>11.420919281524466</c:v>
                </c:pt>
                <c:pt idx="17">
                  <c:v>12.217612377951774</c:v>
                </c:pt>
                <c:pt idx="18">
                  <c:v>12.616015607956069</c:v>
                </c:pt>
                <c:pt idx="19">
                  <c:v>12.957116467004825</c:v>
                </c:pt>
                <c:pt idx="20">
                  <c:v>13.816506793095423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1-498A-B9C9-BC9B50A7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99648"/>
        <c:axId val="37501568"/>
      </c:lineChart>
      <c:catAx>
        <c:axId val="37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3750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0156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37499648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0416015071"/>
          <c:y val="0.83094676202723938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'G.9.4-G.9.5'!$L$9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'G.9.4-G.9.5'!$K$11:$K$23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'G.9.4-G.9.5'!$L$11:$L$23</c:f>
              <c:numCache>
                <c:formatCode>#,##0</c:formatCode>
                <c:ptCount val="13"/>
                <c:pt idx="0">
                  <c:v>4125</c:v>
                </c:pt>
                <c:pt idx="1">
                  <c:v>3954</c:v>
                </c:pt>
                <c:pt idx="2">
                  <c:v>3789</c:v>
                </c:pt>
                <c:pt idx="3">
                  <c:v>3580</c:v>
                </c:pt>
                <c:pt idx="4">
                  <c:v>3728</c:v>
                </c:pt>
                <c:pt idx="5">
                  <c:v>3667</c:v>
                </c:pt>
                <c:pt idx="6">
                  <c:v>3508</c:v>
                </c:pt>
                <c:pt idx="7">
                  <c:v>3481</c:v>
                </c:pt>
                <c:pt idx="8">
                  <c:v>3761</c:v>
                </c:pt>
                <c:pt idx="9">
                  <c:v>4039</c:v>
                </c:pt>
                <c:pt idx="10">
                  <c:v>3324</c:v>
                </c:pt>
                <c:pt idx="11">
                  <c:v>5112</c:v>
                </c:pt>
                <c:pt idx="12">
                  <c:v>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F-42F5-AD13-AA3B63E96577}"/>
            </c:ext>
          </c:extLst>
        </c:ser>
        <c:ser>
          <c:idx val="1"/>
          <c:order val="1"/>
          <c:tx>
            <c:strRef>
              <c:f>'G.9.4-G.9.5'!$M$9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'G.9.4-G.9.5'!$K$11:$K$23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'G.9.4-G.9.5'!$M$11:$M$23</c:f>
              <c:numCache>
                <c:formatCode>#,##0</c:formatCode>
                <c:ptCount val="13"/>
                <c:pt idx="0">
                  <c:v>4507</c:v>
                </c:pt>
                <c:pt idx="1">
                  <c:v>4397</c:v>
                </c:pt>
                <c:pt idx="2">
                  <c:v>4100</c:v>
                </c:pt>
                <c:pt idx="3">
                  <c:v>3850</c:v>
                </c:pt>
                <c:pt idx="4">
                  <c:v>4053</c:v>
                </c:pt>
                <c:pt idx="5">
                  <c:v>3858</c:v>
                </c:pt>
                <c:pt idx="6">
                  <c:v>3783</c:v>
                </c:pt>
                <c:pt idx="7">
                  <c:v>3446</c:v>
                </c:pt>
                <c:pt idx="8">
                  <c:v>3582</c:v>
                </c:pt>
                <c:pt idx="9">
                  <c:v>3442</c:v>
                </c:pt>
                <c:pt idx="10">
                  <c:v>3027</c:v>
                </c:pt>
                <c:pt idx="11">
                  <c:v>5148</c:v>
                </c:pt>
                <c:pt idx="12">
                  <c:v>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F-42F5-AD13-AA3B63E96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9600"/>
        <c:axId val="37691776"/>
      </c:lineChart>
      <c:catAx>
        <c:axId val="376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6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91776"/>
        <c:scaling>
          <c:orientation val="minMax"/>
          <c:max val="6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689600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'G.9.4-G.9.5'!$L$33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'G.9.4-G.9.5'!$K$34:$K$50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'G.9.4-G.9.5'!$L$34:$L$50</c:f>
              <c:numCache>
                <c:formatCode>#,##0</c:formatCode>
                <c:ptCount val="17"/>
                <c:pt idx="0">
                  <c:v>426</c:v>
                </c:pt>
                <c:pt idx="1">
                  <c:v>331</c:v>
                </c:pt>
                <c:pt idx="2">
                  <c:v>84</c:v>
                </c:pt>
                <c:pt idx="3">
                  <c:v>67</c:v>
                </c:pt>
                <c:pt idx="4">
                  <c:v>107</c:v>
                </c:pt>
                <c:pt idx="5">
                  <c:v>89</c:v>
                </c:pt>
                <c:pt idx="6">
                  <c:v>572</c:v>
                </c:pt>
                <c:pt idx="7">
                  <c:v>180</c:v>
                </c:pt>
                <c:pt idx="8">
                  <c:v>459</c:v>
                </c:pt>
                <c:pt idx="9">
                  <c:v>311</c:v>
                </c:pt>
                <c:pt idx="10">
                  <c:v>68</c:v>
                </c:pt>
                <c:pt idx="11">
                  <c:v>135</c:v>
                </c:pt>
                <c:pt idx="12">
                  <c:v>573</c:v>
                </c:pt>
                <c:pt idx="13">
                  <c:v>122</c:v>
                </c:pt>
                <c:pt idx="14">
                  <c:v>860</c:v>
                </c:pt>
                <c:pt idx="15">
                  <c:v>1019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E-47CB-A331-28EBA8839E23}"/>
            </c:ext>
          </c:extLst>
        </c:ser>
        <c:ser>
          <c:idx val="1"/>
          <c:order val="1"/>
          <c:tx>
            <c:strRef>
              <c:f>'G.9.4-G.9.5'!$M$33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'G.9.4-G.9.5'!$K$34:$K$50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'G.9.4-G.9.5'!$M$34:$M$50</c:f>
              <c:numCache>
                <c:formatCode>#,##0</c:formatCode>
                <c:ptCount val="17"/>
                <c:pt idx="0">
                  <c:v>353</c:v>
                </c:pt>
                <c:pt idx="1">
                  <c:v>394</c:v>
                </c:pt>
                <c:pt idx="2">
                  <c:v>80</c:v>
                </c:pt>
                <c:pt idx="3">
                  <c:v>99</c:v>
                </c:pt>
                <c:pt idx="4">
                  <c:v>145</c:v>
                </c:pt>
                <c:pt idx="5">
                  <c:v>122</c:v>
                </c:pt>
                <c:pt idx="6">
                  <c:v>509</c:v>
                </c:pt>
                <c:pt idx="7">
                  <c:v>109</c:v>
                </c:pt>
                <c:pt idx="8">
                  <c:v>390</c:v>
                </c:pt>
                <c:pt idx="9">
                  <c:v>350</c:v>
                </c:pt>
                <c:pt idx="10">
                  <c:v>44</c:v>
                </c:pt>
                <c:pt idx="11">
                  <c:v>152</c:v>
                </c:pt>
                <c:pt idx="12">
                  <c:v>685</c:v>
                </c:pt>
                <c:pt idx="13">
                  <c:v>84</c:v>
                </c:pt>
                <c:pt idx="14">
                  <c:v>954</c:v>
                </c:pt>
                <c:pt idx="15">
                  <c:v>737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E-47CB-A331-28EBA883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713408"/>
        <c:axId val="37714944"/>
      </c:barChart>
      <c:catAx>
        <c:axId val="377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714944"/>
        <c:crosses val="autoZero"/>
        <c:auto val="1"/>
        <c:lblAlgn val="ctr"/>
        <c:lblOffset val="100"/>
        <c:noMultiLvlLbl val="0"/>
      </c:catAx>
      <c:valAx>
        <c:axId val="3771494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713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10082326047005"/>
          <c:y val="0.91537142526522863"/>
          <c:w val="0.49552032751124325"/>
          <c:h val="5.18273428256701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'G.9.6'!$K$9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'G.9.6'!$J$13:$J$24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'G.9.6'!$K$13:$K$24</c:f>
              <c:numCache>
                <c:formatCode>#,##0</c:formatCode>
                <c:ptCount val="12"/>
                <c:pt idx="0">
                  <c:v>2600</c:v>
                </c:pt>
                <c:pt idx="1">
                  <c:v>1645</c:v>
                </c:pt>
                <c:pt idx="2">
                  <c:v>1260</c:v>
                </c:pt>
                <c:pt idx="3">
                  <c:v>1402</c:v>
                </c:pt>
                <c:pt idx="4">
                  <c:v>1710</c:v>
                </c:pt>
                <c:pt idx="5">
                  <c:v>2075</c:v>
                </c:pt>
                <c:pt idx="6">
                  <c:v>2408</c:v>
                </c:pt>
                <c:pt idx="7">
                  <c:v>3234</c:v>
                </c:pt>
                <c:pt idx="8">
                  <c:v>3851</c:v>
                </c:pt>
                <c:pt idx="9">
                  <c:v>2592</c:v>
                </c:pt>
                <c:pt idx="10">
                  <c:v>4865</c:v>
                </c:pt>
                <c:pt idx="11">
                  <c:v>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1-4ADB-8CE8-948FF54F5D1C}"/>
            </c:ext>
          </c:extLst>
        </c:ser>
        <c:ser>
          <c:idx val="1"/>
          <c:order val="1"/>
          <c:tx>
            <c:strRef>
              <c:f>'G.9.6'!$L$9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'G.9.6'!$J$13:$J$24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'G.9.6'!$L$13:$L$24</c:f>
              <c:numCache>
                <c:formatCode>#,##0</c:formatCode>
                <c:ptCount val="12"/>
                <c:pt idx="0">
                  <c:v>2980</c:v>
                </c:pt>
                <c:pt idx="1">
                  <c:v>3811</c:v>
                </c:pt>
                <c:pt idx="2">
                  <c:v>4438</c:v>
                </c:pt>
                <c:pt idx="3">
                  <c:v>2680</c:v>
                </c:pt>
                <c:pt idx="4">
                  <c:v>1913</c:v>
                </c:pt>
                <c:pt idx="5">
                  <c:v>1680</c:v>
                </c:pt>
                <c:pt idx="6">
                  <c:v>1681</c:v>
                </c:pt>
                <c:pt idx="7">
                  <c:v>1835</c:v>
                </c:pt>
                <c:pt idx="8">
                  <c:v>1336</c:v>
                </c:pt>
                <c:pt idx="9">
                  <c:v>1250</c:v>
                </c:pt>
                <c:pt idx="10">
                  <c:v>3417</c:v>
                </c:pt>
                <c:pt idx="11">
                  <c:v>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1-4ADB-8CE8-948FF54F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30112"/>
        <c:axId val="37932032"/>
      </c:lineChart>
      <c:catAx>
        <c:axId val="379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93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932032"/>
        <c:scaling>
          <c:orientation val="minMax"/>
          <c:min val="1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930112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209550</xdr:rowOff>
    </xdr:from>
    <xdr:to>
      <xdr:col>6</xdr:col>
      <xdr:colOff>504825</xdr:colOff>
      <xdr:row>4</xdr:row>
      <xdr:rowOff>157734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381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5</xdr:row>
      <xdr:rowOff>144780</xdr:rowOff>
    </xdr:from>
    <xdr:to>
      <xdr:col>7</xdr:col>
      <xdr:colOff>960120</xdr:colOff>
      <xdr:row>28</xdr:row>
      <xdr:rowOff>72390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</xdr:rowOff>
    </xdr:from>
    <xdr:to>
      <xdr:col>8</xdr:col>
      <xdr:colOff>481980</xdr:colOff>
      <xdr:row>33</xdr:row>
      <xdr:rowOff>1</xdr:rowOff>
    </xdr:to>
    <xdr:pic>
      <xdr:nvPicPr>
        <xdr:cNvPr id="2" name="Imagen 1" descr="V:\Estadistica\PUBLICACIONES\ANUARIO\ANUARIO ESTADÍSTICO 2023\PDF\Mapas y pirámides\CAPITULO_9\Anuario2023_G.2.3(a) PIRAMIDE_EDAD_LARIOJA_ESPAÑ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1"/>
          <a:ext cx="5082555" cy="485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33</xdr:row>
      <xdr:rowOff>1</xdr:rowOff>
    </xdr:from>
    <xdr:to>
      <xdr:col>8</xdr:col>
      <xdr:colOff>409576</xdr:colOff>
      <xdr:row>61</xdr:row>
      <xdr:rowOff>55623</xdr:rowOff>
    </xdr:to>
    <xdr:pic>
      <xdr:nvPicPr>
        <xdr:cNvPr id="5" name="Imagen 4" descr="V:\Estadistica\PUBLICACIONES\ANUARIO\ANUARIO ESTADÍSTICO 2023\PDF\Mapas y pirámides\CAPITULO_9\Anuario2023_G.2.3(b) PIRAMIDE_EDAD_LOGROÑO_LARIO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72101"/>
          <a:ext cx="5010150" cy="458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33</xdr:row>
      <xdr:rowOff>60961</xdr:rowOff>
    </xdr:from>
    <xdr:to>
      <xdr:col>7</xdr:col>
      <xdr:colOff>594360</xdr:colOff>
      <xdr:row>52</xdr:row>
      <xdr:rowOff>53341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531495</xdr:colOff>
      <xdr:row>6</xdr:row>
      <xdr:rowOff>154306</xdr:rowOff>
    </xdr:from>
    <xdr:to>
      <xdr:col>7</xdr:col>
      <xdr:colOff>302895</xdr:colOff>
      <xdr:row>27</xdr:row>
      <xdr:rowOff>53341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127635</xdr:colOff>
      <xdr:row>31</xdr:row>
      <xdr:rowOff>45720</xdr:rowOff>
    </xdr:from>
    <xdr:to>
      <xdr:col>7</xdr:col>
      <xdr:colOff>727710</xdr:colOff>
      <xdr:row>53</xdr:row>
      <xdr:rowOff>137160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4</xdr:row>
      <xdr:rowOff>144780</xdr:rowOff>
    </xdr:from>
    <xdr:to>
      <xdr:col>7</xdr:col>
      <xdr:colOff>1211579</xdr:colOff>
      <xdr:row>25</xdr:row>
      <xdr:rowOff>76201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WVP25"/>
  <sheetViews>
    <sheetView showGridLines="0" showRowColHeaders="0" workbookViewId="0">
      <selection activeCell="D14" sqref="D14"/>
    </sheetView>
  </sheetViews>
  <sheetFormatPr baseColWidth="10" defaultColWidth="0" defaultRowHeight="18" customHeight="1" zeroHeight="1"/>
  <cols>
    <col min="1" max="1" width="4.28515625" style="49" customWidth="1" collapsed="1"/>
    <col min="2" max="2" width="59.85546875" style="49" customWidth="1" collapsed="1"/>
    <col min="3" max="7" width="11.42578125" style="49" customWidth="1" collapsed="1"/>
    <col min="8" max="8" width="6.28515625" style="49" customWidth="1" collapsed="1"/>
    <col min="9" max="255" width="0" hidden="1" customWidth="1" collapsed="1"/>
    <col min="256" max="256" width="1.42578125" style="49" customWidth="1" collapsed="1"/>
    <col min="257" max="257" width="4.28515625" style="49" customWidth="1" collapsed="1"/>
    <col min="258" max="258" width="59.85546875" style="49" hidden="1" collapsed="1"/>
    <col min="259" max="263" width="11.42578125" style="49" hidden="1" collapsed="1"/>
    <col min="264" max="264" width="6.28515625" style="49" hidden="1" collapsed="1"/>
    <col min="265" max="512" width="1.42578125" style="49" hidden="1" collapsed="1"/>
    <col min="513" max="513" width="4.28515625" style="49" hidden="1" collapsed="1"/>
    <col min="514" max="514" width="59.85546875" style="49" hidden="1" collapsed="1"/>
    <col min="515" max="519" width="11.42578125" style="49" hidden="1" collapsed="1"/>
    <col min="520" max="520" width="6.28515625" style="49" hidden="1" collapsed="1"/>
    <col min="521" max="768" width="1.42578125" style="49" hidden="1" collapsed="1"/>
    <col min="769" max="769" width="4.28515625" style="49" hidden="1" collapsed="1"/>
    <col min="770" max="770" width="59.85546875" style="49" hidden="1" collapsed="1"/>
    <col min="771" max="775" width="11.42578125" style="49" hidden="1" collapsed="1"/>
    <col min="776" max="776" width="6.28515625" style="49" hidden="1" collapsed="1"/>
    <col min="777" max="1024" width="1.42578125" style="49" hidden="1" collapsed="1"/>
    <col min="1025" max="1025" width="4.28515625" style="49" hidden="1" collapsed="1"/>
    <col min="1026" max="1026" width="59.85546875" style="49" hidden="1" collapsed="1"/>
    <col min="1027" max="1031" width="11.42578125" style="49" hidden="1" collapsed="1"/>
    <col min="1032" max="1032" width="6.28515625" style="49" hidden="1" collapsed="1"/>
    <col min="1033" max="1280" width="1.42578125" style="49" hidden="1" collapsed="1"/>
    <col min="1281" max="1281" width="4.28515625" style="49" hidden="1" collapsed="1"/>
    <col min="1282" max="1282" width="59.85546875" style="49" hidden="1" collapsed="1"/>
    <col min="1283" max="1287" width="11.42578125" style="49" hidden="1" collapsed="1"/>
    <col min="1288" max="1288" width="6.28515625" style="49" hidden="1" collapsed="1"/>
    <col min="1289" max="1536" width="1.42578125" style="49" hidden="1" collapsed="1"/>
    <col min="1537" max="1537" width="4.28515625" style="49" hidden="1" collapsed="1"/>
    <col min="1538" max="1538" width="59.85546875" style="49" hidden="1" collapsed="1"/>
    <col min="1539" max="1543" width="11.42578125" style="49" hidden="1" collapsed="1"/>
    <col min="1544" max="1544" width="6.28515625" style="49" hidden="1" collapsed="1"/>
    <col min="1545" max="1792" width="1.42578125" style="49" hidden="1" collapsed="1"/>
    <col min="1793" max="1793" width="4.28515625" style="49" hidden="1" collapsed="1"/>
    <col min="1794" max="1794" width="59.85546875" style="49" hidden="1" collapsed="1"/>
    <col min="1795" max="1799" width="11.42578125" style="49" hidden="1" collapsed="1"/>
    <col min="1800" max="1800" width="6.28515625" style="49" hidden="1" collapsed="1"/>
    <col min="1801" max="2048" width="1.42578125" style="49" hidden="1" collapsed="1"/>
    <col min="2049" max="2049" width="4.28515625" style="49" hidden="1" collapsed="1"/>
    <col min="2050" max="2050" width="59.85546875" style="49" hidden="1" collapsed="1"/>
    <col min="2051" max="2055" width="11.42578125" style="49" hidden="1" collapsed="1"/>
    <col min="2056" max="2056" width="6.28515625" style="49" hidden="1" collapsed="1"/>
    <col min="2057" max="2304" width="1.42578125" style="49" hidden="1" collapsed="1"/>
    <col min="2305" max="2305" width="4.28515625" style="49" hidden="1" collapsed="1"/>
    <col min="2306" max="2306" width="59.85546875" style="49" hidden="1" collapsed="1"/>
    <col min="2307" max="2311" width="11.42578125" style="49" hidden="1" collapsed="1"/>
    <col min="2312" max="2312" width="6.28515625" style="49" hidden="1" collapsed="1"/>
    <col min="2313" max="2560" width="1.42578125" style="49" hidden="1" collapsed="1"/>
    <col min="2561" max="2561" width="4.28515625" style="49" hidden="1" collapsed="1"/>
    <col min="2562" max="2562" width="59.85546875" style="49" hidden="1" collapsed="1"/>
    <col min="2563" max="2567" width="11.42578125" style="49" hidden="1" collapsed="1"/>
    <col min="2568" max="2568" width="6.28515625" style="49" hidden="1" collapsed="1"/>
    <col min="2569" max="2816" width="1.42578125" style="49" hidden="1" collapsed="1"/>
    <col min="2817" max="2817" width="4.28515625" style="49" hidden="1" collapsed="1"/>
    <col min="2818" max="2818" width="59.85546875" style="49" hidden="1" collapsed="1"/>
    <col min="2819" max="2823" width="11.42578125" style="49" hidden="1" collapsed="1"/>
    <col min="2824" max="2824" width="6.28515625" style="49" hidden="1" collapsed="1"/>
    <col min="2825" max="3072" width="1.42578125" style="49" hidden="1" collapsed="1"/>
    <col min="3073" max="3073" width="4.28515625" style="49" hidden="1" collapsed="1"/>
    <col min="3074" max="3074" width="59.85546875" style="49" hidden="1" collapsed="1"/>
    <col min="3075" max="3079" width="11.42578125" style="49" hidden="1" collapsed="1"/>
    <col min="3080" max="3080" width="6.28515625" style="49" hidden="1" collapsed="1"/>
    <col min="3081" max="3328" width="1.42578125" style="49" hidden="1" collapsed="1"/>
    <col min="3329" max="3329" width="4.28515625" style="49" hidden="1" collapsed="1"/>
    <col min="3330" max="3330" width="59.85546875" style="49" hidden="1" collapsed="1"/>
    <col min="3331" max="3335" width="11.42578125" style="49" hidden="1" collapsed="1"/>
    <col min="3336" max="3336" width="6.28515625" style="49" hidden="1" collapsed="1"/>
    <col min="3337" max="3584" width="1.42578125" style="49" hidden="1" collapsed="1"/>
    <col min="3585" max="3585" width="4.28515625" style="49" hidden="1" collapsed="1"/>
    <col min="3586" max="3586" width="59.85546875" style="49" hidden="1" collapsed="1"/>
    <col min="3587" max="3591" width="11.42578125" style="49" hidden="1" collapsed="1"/>
    <col min="3592" max="3592" width="6.28515625" style="49" hidden="1" collapsed="1"/>
    <col min="3593" max="3840" width="1.42578125" style="49" hidden="1" collapsed="1"/>
    <col min="3841" max="3841" width="4.28515625" style="49" hidden="1" collapsed="1"/>
    <col min="3842" max="3842" width="59.85546875" style="49" hidden="1" collapsed="1"/>
    <col min="3843" max="3847" width="11.42578125" style="49" hidden="1" collapsed="1"/>
    <col min="3848" max="3848" width="6.28515625" style="49" hidden="1" collapsed="1"/>
    <col min="3849" max="4096" width="1.42578125" style="49" hidden="1" collapsed="1"/>
    <col min="4097" max="4097" width="4.28515625" style="49" hidden="1" collapsed="1"/>
    <col min="4098" max="4098" width="59.85546875" style="49" hidden="1" collapsed="1"/>
    <col min="4099" max="4103" width="11.42578125" style="49" hidden="1" collapsed="1"/>
    <col min="4104" max="4104" width="6.28515625" style="49" hidden="1" collapsed="1"/>
    <col min="4105" max="4352" width="1.42578125" style="49" hidden="1" collapsed="1"/>
    <col min="4353" max="4353" width="4.28515625" style="49" hidden="1" collapsed="1"/>
    <col min="4354" max="4354" width="59.85546875" style="49" hidden="1" collapsed="1"/>
    <col min="4355" max="4359" width="11.42578125" style="49" hidden="1" collapsed="1"/>
    <col min="4360" max="4360" width="6.28515625" style="49" hidden="1" collapsed="1"/>
    <col min="4361" max="4608" width="1.42578125" style="49" hidden="1" collapsed="1"/>
    <col min="4609" max="4609" width="4.28515625" style="49" hidden="1" collapsed="1"/>
    <col min="4610" max="4610" width="59.85546875" style="49" hidden="1" collapsed="1"/>
    <col min="4611" max="4615" width="11.42578125" style="49" hidden="1" collapsed="1"/>
    <col min="4616" max="4616" width="6.28515625" style="49" hidden="1" collapsed="1"/>
    <col min="4617" max="4864" width="1.42578125" style="49" hidden="1" collapsed="1"/>
    <col min="4865" max="4865" width="4.28515625" style="49" hidden="1" collapsed="1"/>
    <col min="4866" max="4866" width="59.85546875" style="49" hidden="1" collapsed="1"/>
    <col min="4867" max="4871" width="11.42578125" style="49" hidden="1" collapsed="1"/>
    <col min="4872" max="4872" width="6.28515625" style="49" hidden="1" collapsed="1"/>
    <col min="4873" max="5120" width="1.42578125" style="49" hidden="1" collapsed="1"/>
    <col min="5121" max="5121" width="4.28515625" style="49" hidden="1" collapsed="1"/>
    <col min="5122" max="5122" width="59.85546875" style="49" hidden="1" collapsed="1"/>
    <col min="5123" max="5127" width="11.42578125" style="49" hidden="1" collapsed="1"/>
    <col min="5128" max="5128" width="6.28515625" style="49" hidden="1" collapsed="1"/>
    <col min="5129" max="5376" width="1.42578125" style="49" hidden="1" collapsed="1"/>
    <col min="5377" max="5377" width="4.28515625" style="49" hidden="1" collapsed="1"/>
    <col min="5378" max="5378" width="59.85546875" style="49" hidden="1" collapsed="1"/>
    <col min="5379" max="5383" width="11.42578125" style="49" hidden="1" collapsed="1"/>
    <col min="5384" max="5384" width="6.28515625" style="49" hidden="1" collapsed="1"/>
    <col min="5385" max="5632" width="1.42578125" style="49" hidden="1" collapsed="1"/>
    <col min="5633" max="5633" width="4.28515625" style="49" hidden="1" collapsed="1"/>
    <col min="5634" max="5634" width="59.85546875" style="49" hidden="1" collapsed="1"/>
    <col min="5635" max="5639" width="11.42578125" style="49" hidden="1" collapsed="1"/>
    <col min="5640" max="5640" width="6.28515625" style="49" hidden="1" collapsed="1"/>
    <col min="5641" max="5888" width="1.42578125" style="49" hidden="1" collapsed="1"/>
    <col min="5889" max="5889" width="4.28515625" style="49" hidden="1" collapsed="1"/>
    <col min="5890" max="5890" width="59.85546875" style="49" hidden="1" collapsed="1"/>
    <col min="5891" max="5895" width="11.42578125" style="49" hidden="1" collapsed="1"/>
    <col min="5896" max="5896" width="6.28515625" style="49" hidden="1" collapsed="1"/>
    <col min="5897" max="6144" width="1.42578125" style="49" hidden="1" collapsed="1"/>
    <col min="6145" max="6145" width="4.28515625" style="49" hidden="1" collapsed="1"/>
    <col min="6146" max="6146" width="59.85546875" style="49" hidden="1" collapsed="1"/>
    <col min="6147" max="6151" width="11.42578125" style="49" hidden="1" collapsed="1"/>
    <col min="6152" max="6152" width="6.28515625" style="49" hidden="1" collapsed="1"/>
    <col min="6153" max="6400" width="1.42578125" style="49" hidden="1" collapsed="1"/>
    <col min="6401" max="6401" width="4.28515625" style="49" hidden="1" collapsed="1"/>
    <col min="6402" max="6402" width="59.85546875" style="49" hidden="1" collapsed="1"/>
    <col min="6403" max="6407" width="11.42578125" style="49" hidden="1" collapsed="1"/>
    <col min="6408" max="6408" width="6.28515625" style="49" hidden="1" collapsed="1"/>
    <col min="6409" max="6656" width="1.42578125" style="49" hidden="1" collapsed="1"/>
    <col min="6657" max="6657" width="4.28515625" style="49" hidden="1" collapsed="1"/>
    <col min="6658" max="6658" width="59.85546875" style="49" hidden="1" collapsed="1"/>
    <col min="6659" max="6663" width="11.42578125" style="49" hidden="1" collapsed="1"/>
    <col min="6664" max="6664" width="6.28515625" style="49" hidden="1" collapsed="1"/>
    <col min="6665" max="6912" width="1.42578125" style="49" hidden="1" collapsed="1"/>
    <col min="6913" max="6913" width="4.28515625" style="49" hidden="1" collapsed="1"/>
    <col min="6914" max="6914" width="59.85546875" style="49" hidden="1" collapsed="1"/>
    <col min="6915" max="6919" width="11.42578125" style="49" hidden="1" collapsed="1"/>
    <col min="6920" max="6920" width="6.28515625" style="49" hidden="1" collapsed="1"/>
    <col min="6921" max="7168" width="1.42578125" style="49" hidden="1" collapsed="1"/>
    <col min="7169" max="7169" width="4.28515625" style="49" hidden="1" collapsed="1"/>
    <col min="7170" max="7170" width="59.85546875" style="49" hidden="1" collapsed="1"/>
    <col min="7171" max="7175" width="11.42578125" style="49" hidden="1" collapsed="1"/>
    <col min="7176" max="7176" width="6.28515625" style="49" hidden="1" collapsed="1"/>
    <col min="7177" max="7424" width="1.42578125" style="49" hidden="1" collapsed="1"/>
    <col min="7425" max="7425" width="4.28515625" style="49" hidden="1" collapsed="1"/>
    <col min="7426" max="7426" width="59.85546875" style="49" hidden="1" collapsed="1"/>
    <col min="7427" max="7431" width="11.42578125" style="49" hidden="1" collapsed="1"/>
    <col min="7432" max="7432" width="6.28515625" style="49" hidden="1" collapsed="1"/>
    <col min="7433" max="7680" width="1.42578125" style="49" hidden="1" collapsed="1"/>
    <col min="7681" max="7681" width="4.28515625" style="49" hidden="1" collapsed="1"/>
    <col min="7682" max="7682" width="59.85546875" style="49" hidden="1" collapsed="1"/>
    <col min="7683" max="7687" width="11.42578125" style="49" hidden="1" collapsed="1"/>
    <col min="7688" max="7688" width="6.28515625" style="49" hidden="1" collapsed="1"/>
    <col min="7689" max="7936" width="1.42578125" style="49" hidden="1" collapsed="1"/>
    <col min="7937" max="7937" width="4.28515625" style="49" hidden="1" collapsed="1"/>
    <col min="7938" max="7938" width="59.85546875" style="49" hidden="1" collapsed="1"/>
    <col min="7939" max="7943" width="11.42578125" style="49" hidden="1" collapsed="1"/>
    <col min="7944" max="7944" width="6.28515625" style="49" hidden="1" collapsed="1"/>
    <col min="7945" max="8192" width="1.42578125" style="49" hidden="1" collapsed="1"/>
    <col min="8193" max="8193" width="4.28515625" style="49" hidden="1" collapsed="1"/>
    <col min="8194" max="8194" width="59.85546875" style="49" hidden="1" collapsed="1"/>
    <col min="8195" max="8199" width="11.42578125" style="49" hidden="1" collapsed="1"/>
    <col min="8200" max="8200" width="6.28515625" style="49" hidden="1" collapsed="1"/>
    <col min="8201" max="8448" width="1.42578125" style="49" hidden="1" collapsed="1"/>
    <col min="8449" max="8449" width="4.28515625" style="49" hidden="1" collapsed="1"/>
    <col min="8450" max="8450" width="59.85546875" style="49" hidden="1" collapsed="1"/>
    <col min="8451" max="8455" width="11.42578125" style="49" hidden="1" collapsed="1"/>
    <col min="8456" max="8456" width="6.28515625" style="49" hidden="1" collapsed="1"/>
    <col min="8457" max="8704" width="1.42578125" style="49" hidden="1" collapsed="1"/>
    <col min="8705" max="8705" width="4.28515625" style="49" hidden="1" collapsed="1"/>
    <col min="8706" max="8706" width="59.85546875" style="49" hidden="1" collapsed="1"/>
    <col min="8707" max="8711" width="11.42578125" style="49" hidden="1" collapsed="1"/>
    <col min="8712" max="8712" width="6.28515625" style="49" hidden="1" collapsed="1"/>
    <col min="8713" max="8960" width="1.42578125" style="49" hidden="1" collapsed="1"/>
    <col min="8961" max="8961" width="4.28515625" style="49" hidden="1" collapsed="1"/>
    <col min="8962" max="8962" width="59.85546875" style="49" hidden="1" collapsed="1"/>
    <col min="8963" max="8967" width="11.42578125" style="49" hidden="1" collapsed="1"/>
    <col min="8968" max="8968" width="6.28515625" style="49" hidden="1" collapsed="1"/>
    <col min="8969" max="9216" width="1.42578125" style="49" hidden="1" collapsed="1"/>
    <col min="9217" max="9217" width="4.28515625" style="49" hidden="1" collapsed="1"/>
    <col min="9218" max="9218" width="59.85546875" style="49" hidden="1" collapsed="1"/>
    <col min="9219" max="9223" width="11.42578125" style="49" hidden="1" collapsed="1"/>
    <col min="9224" max="9224" width="6.28515625" style="49" hidden="1" collapsed="1"/>
    <col min="9225" max="9472" width="1.42578125" style="49" hidden="1" collapsed="1"/>
    <col min="9473" max="9473" width="4.28515625" style="49" hidden="1" collapsed="1"/>
    <col min="9474" max="9474" width="59.85546875" style="49" hidden="1" collapsed="1"/>
    <col min="9475" max="9479" width="11.42578125" style="49" hidden="1" collapsed="1"/>
    <col min="9480" max="9480" width="6.28515625" style="49" hidden="1" collapsed="1"/>
    <col min="9481" max="9728" width="1.42578125" style="49" hidden="1" collapsed="1"/>
    <col min="9729" max="9729" width="4.28515625" style="49" hidden="1" collapsed="1"/>
    <col min="9730" max="9730" width="59.85546875" style="49" hidden="1" collapsed="1"/>
    <col min="9731" max="9735" width="11.42578125" style="49" hidden="1" collapsed="1"/>
    <col min="9736" max="9736" width="6.28515625" style="49" hidden="1" collapsed="1"/>
    <col min="9737" max="9984" width="1.42578125" style="49" hidden="1" collapsed="1"/>
    <col min="9985" max="9985" width="4.28515625" style="49" hidden="1" collapsed="1"/>
    <col min="9986" max="9986" width="59.85546875" style="49" hidden="1" collapsed="1"/>
    <col min="9987" max="9991" width="11.42578125" style="49" hidden="1" collapsed="1"/>
    <col min="9992" max="9992" width="6.28515625" style="49" hidden="1" collapsed="1"/>
    <col min="9993" max="10240" width="1.42578125" style="49" hidden="1" collapsed="1"/>
    <col min="10241" max="10241" width="4.28515625" style="49" hidden="1" collapsed="1"/>
    <col min="10242" max="10242" width="59.85546875" style="49" hidden="1" collapsed="1"/>
    <col min="10243" max="10247" width="11.42578125" style="49" hidden="1" collapsed="1"/>
    <col min="10248" max="10248" width="6.28515625" style="49" hidden="1" collapsed="1"/>
    <col min="10249" max="10496" width="1.42578125" style="49" hidden="1" collapsed="1"/>
    <col min="10497" max="10497" width="4.28515625" style="49" hidden="1" collapsed="1"/>
    <col min="10498" max="10498" width="59.85546875" style="49" hidden="1" collapsed="1"/>
    <col min="10499" max="10503" width="11.42578125" style="49" hidden="1" collapsed="1"/>
    <col min="10504" max="10504" width="6.28515625" style="49" hidden="1" collapsed="1"/>
    <col min="10505" max="10752" width="1.42578125" style="49" hidden="1" collapsed="1"/>
    <col min="10753" max="10753" width="4.28515625" style="49" hidden="1" collapsed="1"/>
    <col min="10754" max="10754" width="59.85546875" style="49" hidden="1" collapsed="1"/>
    <col min="10755" max="10759" width="11.42578125" style="49" hidden="1" collapsed="1"/>
    <col min="10760" max="10760" width="6.28515625" style="49" hidden="1" collapsed="1"/>
    <col min="10761" max="11008" width="1.42578125" style="49" hidden="1" collapsed="1"/>
    <col min="11009" max="11009" width="4.28515625" style="49" hidden="1" collapsed="1"/>
    <col min="11010" max="11010" width="59.85546875" style="49" hidden="1" collapsed="1"/>
    <col min="11011" max="11015" width="11.42578125" style="49" hidden="1" collapsed="1"/>
    <col min="11016" max="11016" width="6.28515625" style="49" hidden="1" collapsed="1"/>
    <col min="11017" max="11264" width="1.42578125" style="49" hidden="1" collapsed="1"/>
    <col min="11265" max="11265" width="4.28515625" style="49" hidden="1" collapsed="1"/>
    <col min="11266" max="11266" width="59.85546875" style="49" hidden="1" collapsed="1"/>
    <col min="11267" max="11271" width="11.42578125" style="49" hidden="1" collapsed="1"/>
    <col min="11272" max="11272" width="6.28515625" style="49" hidden="1" collapsed="1"/>
    <col min="11273" max="11520" width="1.42578125" style="49" hidden="1" collapsed="1"/>
    <col min="11521" max="11521" width="4.28515625" style="49" hidden="1" collapsed="1"/>
    <col min="11522" max="11522" width="59.85546875" style="49" hidden="1" collapsed="1"/>
    <col min="11523" max="11527" width="11.42578125" style="49" hidden="1" collapsed="1"/>
    <col min="11528" max="11528" width="6.28515625" style="49" hidden="1" collapsed="1"/>
    <col min="11529" max="11776" width="1.42578125" style="49" hidden="1" collapsed="1"/>
    <col min="11777" max="11777" width="4.28515625" style="49" hidden="1" collapsed="1"/>
    <col min="11778" max="11778" width="59.85546875" style="49" hidden="1" collapsed="1"/>
    <col min="11779" max="11783" width="11.42578125" style="49" hidden="1" collapsed="1"/>
    <col min="11784" max="11784" width="6.28515625" style="49" hidden="1" collapsed="1"/>
    <col min="11785" max="12032" width="1.42578125" style="49" hidden="1" collapsed="1"/>
    <col min="12033" max="12033" width="4.28515625" style="49" hidden="1" collapsed="1"/>
    <col min="12034" max="12034" width="59.85546875" style="49" hidden="1" collapsed="1"/>
    <col min="12035" max="12039" width="11.42578125" style="49" hidden="1" collapsed="1"/>
    <col min="12040" max="12040" width="6.28515625" style="49" hidden="1" collapsed="1"/>
    <col min="12041" max="12288" width="1.42578125" style="49" hidden="1" collapsed="1"/>
    <col min="12289" max="12289" width="4.28515625" style="49" hidden="1" collapsed="1"/>
    <col min="12290" max="12290" width="59.85546875" style="49" hidden="1" collapsed="1"/>
    <col min="12291" max="12295" width="11.42578125" style="49" hidden="1" collapsed="1"/>
    <col min="12296" max="12296" width="6.28515625" style="49" hidden="1" collapsed="1"/>
    <col min="12297" max="12544" width="1.42578125" style="49" hidden="1" collapsed="1"/>
    <col min="12545" max="12545" width="4.28515625" style="49" hidden="1" collapsed="1"/>
    <col min="12546" max="12546" width="59.85546875" style="49" hidden="1" collapsed="1"/>
    <col min="12547" max="12551" width="11.42578125" style="49" hidden="1" collapsed="1"/>
    <col min="12552" max="12552" width="6.28515625" style="49" hidden="1" collapsed="1"/>
    <col min="12553" max="12800" width="1.42578125" style="49" hidden="1" collapsed="1"/>
    <col min="12801" max="12801" width="4.28515625" style="49" hidden="1" collapsed="1"/>
    <col min="12802" max="12802" width="59.85546875" style="49" hidden="1" collapsed="1"/>
    <col min="12803" max="12807" width="11.42578125" style="49" hidden="1" collapsed="1"/>
    <col min="12808" max="12808" width="6.28515625" style="49" hidden="1" collapsed="1"/>
    <col min="12809" max="13056" width="1.42578125" style="49" hidden="1" collapsed="1"/>
    <col min="13057" max="13057" width="4.28515625" style="49" hidden="1" collapsed="1"/>
    <col min="13058" max="13058" width="59.85546875" style="49" hidden="1" collapsed="1"/>
    <col min="13059" max="13063" width="11.42578125" style="49" hidden="1" collapsed="1"/>
    <col min="13064" max="13064" width="6.28515625" style="49" hidden="1" collapsed="1"/>
    <col min="13065" max="13312" width="1.42578125" style="49" hidden="1" collapsed="1"/>
    <col min="13313" max="13313" width="4.28515625" style="49" hidden="1" collapsed="1"/>
    <col min="13314" max="13314" width="59.85546875" style="49" hidden="1" collapsed="1"/>
    <col min="13315" max="13319" width="11.42578125" style="49" hidden="1" collapsed="1"/>
    <col min="13320" max="13320" width="6.28515625" style="49" hidden="1" collapsed="1"/>
    <col min="13321" max="13568" width="1.42578125" style="49" hidden="1" collapsed="1"/>
    <col min="13569" max="13569" width="4.28515625" style="49" hidden="1" collapsed="1"/>
    <col min="13570" max="13570" width="59.85546875" style="49" hidden="1" collapsed="1"/>
    <col min="13571" max="13575" width="11.42578125" style="49" hidden="1" collapsed="1"/>
    <col min="13576" max="13576" width="6.28515625" style="49" hidden="1" collapsed="1"/>
    <col min="13577" max="13824" width="1.42578125" style="49" hidden="1" collapsed="1"/>
    <col min="13825" max="13825" width="4.28515625" style="49" hidden="1" collapsed="1"/>
    <col min="13826" max="13826" width="59.85546875" style="49" hidden="1" collapsed="1"/>
    <col min="13827" max="13831" width="11.42578125" style="49" hidden="1" collapsed="1"/>
    <col min="13832" max="13832" width="6.28515625" style="49" hidden="1" collapsed="1"/>
    <col min="13833" max="14080" width="1.42578125" style="49" hidden="1" collapsed="1"/>
    <col min="14081" max="14081" width="4.28515625" style="49" hidden="1" collapsed="1"/>
    <col min="14082" max="14082" width="59.85546875" style="49" hidden="1" collapsed="1"/>
    <col min="14083" max="14087" width="11.42578125" style="49" hidden="1" collapsed="1"/>
    <col min="14088" max="14088" width="6.28515625" style="49" hidden="1" collapsed="1"/>
    <col min="14089" max="14336" width="1.42578125" style="49" hidden="1" collapsed="1"/>
    <col min="14337" max="14337" width="4.28515625" style="49" hidden="1" collapsed="1"/>
    <col min="14338" max="14338" width="59.85546875" style="49" hidden="1" collapsed="1"/>
    <col min="14339" max="14343" width="11.42578125" style="49" hidden="1" collapsed="1"/>
    <col min="14344" max="14344" width="6.28515625" style="49" hidden="1" collapsed="1"/>
    <col min="14345" max="14592" width="1.42578125" style="49" hidden="1" collapsed="1"/>
    <col min="14593" max="14593" width="4.28515625" style="49" hidden="1" collapsed="1"/>
    <col min="14594" max="14594" width="59.85546875" style="49" hidden="1" collapsed="1"/>
    <col min="14595" max="14599" width="11.42578125" style="49" hidden="1" collapsed="1"/>
    <col min="14600" max="14600" width="6.28515625" style="49" hidden="1" collapsed="1"/>
    <col min="14601" max="14848" width="1.42578125" style="49" hidden="1" collapsed="1"/>
    <col min="14849" max="14849" width="4.28515625" style="49" hidden="1" collapsed="1"/>
    <col min="14850" max="14850" width="59.85546875" style="49" hidden="1" collapsed="1"/>
    <col min="14851" max="14855" width="11.42578125" style="49" hidden="1" collapsed="1"/>
    <col min="14856" max="14856" width="6.28515625" style="49" hidden="1" collapsed="1"/>
    <col min="14857" max="15104" width="1.42578125" style="49" hidden="1" collapsed="1"/>
    <col min="15105" max="15105" width="4.28515625" style="49" hidden="1" collapsed="1"/>
    <col min="15106" max="15106" width="59.85546875" style="49" hidden="1" collapsed="1"/>
    <col min="15107" max="15111" width="11.42578125" style="49" hidden="1" collapsed="1"/>
    <col min="15112" max="15112" width="6.28515625" style="49" hidden="1" collapsed="1"/>
    <col min="15113" max="15360" width="1.42578125" style="49" hidden="1" collapsed="1"/>
    <col min="15361" max="15361" width="4.28515625" style="49" hidden="1" collapsed="1"/>
    <col min="15362" max="15362" width="59.85546875" style="49" hidden="1" collapsed="1"/>
    <col min="15363" max="15367" width="11.42578125" style="49" hidden="1" collapsed="1"/>
    <col min="15368" max="15368" width="6.28515625" style="49" hidden="1" collapsed="1"/>
    <col min="15369" max="15616" width="1.42578125" style="49" hidden="1" collapsed="1"/>
    <col min="15617" max="15617" width="4.28515625" style="49" hidden="1" collapsed="1"/>
    <col min="15618" max="15618" width="59.85546875" style="49" hidden="1" collapsed="1"/>
    <col min="15619" max="15623" width="11.42578125" style="49" hidden="1" collapsed="1"/>
    <col min="15624" max="15624" width="6.28515625" style="49" hidden="1" collapsed="1"/>
    <col min="15625" max="15872" width="1.42578125" style="49" hidden="1" collapsed="1"/>
    <col min="15873" max="15873" width="4.28515625" style="49" hidden="1" collapsed="1"/>
    <col min="15874" max="15874" width="59.85546875" style="49" hidden="1" collapsed="1"/>
    <col min="15875" max="15879" width="11.42578125" style="49" hidden="1" collapsed="1"/>
    <col min="15880" max="15880" width="6.28515625" style="49" hidden="1" collapsed="1"/>
    <col min="15881" max="16128" width="1.42578125" style="49" hidden="1" collapsed="1"/>
    <col min="16129" max="16129" width="4.28515625" style="49" hidden="1" collapsed="1"/>
    <col min="16130" max="16130" width="59.85546875" style="49" hidden="1" collapsed="1"/>
    <col min="16131" max="16135" width="11.42578125" style="49" hidden="1" collapsed="1"/>
    <col min="16136" max="16136" width="6.28515625" style="49" hidden="1" collapsed="1"/>
    <col min="16137" max="16384" width="1.42578125" style="49" hidden="1" collapsed="1"/>
  </cols>
  <sheetData>
    <row r="1" spans="2:13" ht="18" customHeight="1">
      <c r="J1" s="49"/>
      <c r="K1" s="49"/>
      <c r="L1" s="49"/>
      <c r="M1" s="49"/>
    </row>
    <row r="2" spans="2:13" ht="18" customHeight="1"/>
    <row r="3" spans="2:13" ht="18" customHeight="1"/>
    <row r="4" spans="2:13" ht="18" customHeight="1"/>
    <row r="5" spans="2:13" ht="18" customHeight="1"/>
    <row r="6" spans="2:13" ht="18" customHeight="1"/>
    <row r="7" spans="2:13" ht="18" customHeight="1"/>
    <row r="8" spans="2:13" ht="18" customHeight="1">
      <c r="B8" s="50" t="s">
        <v>88</v>
      </c>
      <c r="C8" s="51"/>
      <c r="D8" s="51"/>
      <c r="E8" s="51"/>
      <c r="F8" s="51"/>
      <c r="G8" s="51"/>
      <c r="H8" s="51"/>
    </row>
    <row r="9" spans="2:13" ht="18" customHeight="1"/>
    <row r="10" spans="2:13" ht="18" customHeight="1">
      <c r="B10" s="52" t="s">
        <v>89</v>
      </c>
    </row>
    <row r="11" spans="2:13" ht="18" customHeight="1">
      <c r="B11" s="52" t="s">
        <v>90</v>
      </c>
    </row>
    <row r="12" spans="2:13" ht="18" customHeight="1">
      <c r="B12" s="52" t="s">
        <v>91</v>
      </c>
    </row>
    <row r="13" spans="2:13" ht="18" customHeight="1">
      <c r="B13" s="52" t="s">
        <v>184</v>
      </c>
    </row>
    <row r="14" spans="2:13" ht="18" customHeight="1">
      <c r="B14" s="52"/>
    </row>
    <row r="15" spans="2:13" ht="18" customHeight="1">
      <c r="B15" s="52"/>
    </row>
    <row r="16" spans="2:13" ht="18" customHeight="1">
      <c r="B16" s="52"/>
    </row>
    <row r="17" spans="2:2" ht="18" customHeight="1">
      <c r="B17" s="52"/>
    </row>
    <row r="18" spans="2:2" ht="18" customHeight="1">
      <c r="B18" s="52"/>
    </row>
    <row r="19" spans="2:2" ht="18" customHeight="1">
      <c r="B19" s="52"/>
    </row>
    <row r="20" spans="2:2" ht="18" customHeight="1"/>
    <row r="21" spans="2:2" ht="18" customHeight="1"/>
    <row r="22" spans="2:2" ht="18" customHeight="1"/>
    <row r="23" spans="2:2" ht="18" customHeight="1"/>
    <row r="24" spans="2:2" s="53" customFormat="1" ht="18" customHeight="1"/>
    <row r="25" spans="2:2" ht="18" customHeight="1"/>
  </sheetData>
  <hyperlinks>
    <hyperlink ref="B10" location="'9.1.1'!A1" display="9.1: Estructura de la población"/>
    <hyperlink ref="B11" location="'9.2.1-9.2.2'!Área_de_impresión" display="9.2: Movimiento natural de la población"/>
    <hyperlink ref="B12" location="'9.3.1'!A1" display="9.2: Movimientos migratorios"/>
    <hyperlink ref="B13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L34"/>
  <sheetViews>
    <sheetView zoomScaleNormal="100" workbookViewId="0">
      <selection activeCell="C33" sqref="C33:D34"/>
    </sheetView>
  </sheetViews>
  <sheetFormatPr baseColWidth="10" defaultColWidth="11.42578125" defaultRowHeight="12.75"/>
  <cols>
    <col min="1" max="1" width="20.7109375" style="3" customWidth="1" collapsed="1"/>
    <col min="2" max="2" width="2.7109375" style="3" customWidth="1" collapsed="1"/>
    <col min="3" max="3" width="5.5703125" style="3" customWidth="1" collapsed="1"/>
    <col min="4" max="4" width="7.140625" style="3" customWidth="1"/>
    <col min="5" max="5" width="6.28515625" style="3" customWidth="1" collapsed="1"/>
    <col min="6" max="6" width="5.7109375" style="3" customWidth="1" collapsed="1"/>
    <col min="7" max="7" width="5.5703125" style="3" customWidth="1" collapsed="1"/>
    <col min="8" max="8" width="7.140625" style="3" customWidth="1"/>
    <col min="9" max="9" width="6.28515625" style="3" customWidth="1" collapsed="1"/>
    <col min="10" max="10" width="5.7109375" style="3" customWidth="1" collapsed="1"/>
    <col min="11" max="11" width="5.5703125" style="3" customWidth="1" collapsed="1"/>
    <col min="12" max="12" width="7.140625" style="3" customWidth="1"/>
    <col min="13" max="13" width="6.28515625" style="3" customWidth="1" collapsed="1"/>
    <col min="14" max="14" width="6.28515625" style="3" customWidth="1"/>
    <col min="15" max="16" width="11.42578125" style="3" collapsed="1"/>
    <col min="33" max="38" width="11.42578125" style="3"/>
    <col min="39" max="16384" width="11.42578125" style="3" collapsed="1"/>
  </cols>
  <sheetData>
    <row r="1" spans="1:15" ht="13.5" thickBot="1">
      <c r="A1" s="4" t="s">
        <v>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8"/>
    </row>
    <row r="2" spans="1:15">
      <c r="A2" s="6"/>
    </row>
    <row r="3" spans="1:15" ht="14.1" customHeight="1">
      <c r="A3" s="7" t="s">
        <v>141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</row>
    <row r="4" spans="1:15" ht="14.1" customHeight="1">
      <c r="A4" s="8"/>
      <c r="B4" s="8"/>
      <c r="C4" s="8"/>
      <c r="D4" s="8"/>
      <c r="E4" s="8"/>
      <c r="F4" s="8"/>
      <c r="G4" s="8"/>
      <c r="H4" s="8"/>
      <c r="I4" s="8"/>
      <c r="K4" s="8"/>
      <c r="L4" s="8"/>
      <c r="M4" s="8"/>
      <c r="O4" s="54" t="s">
        <v>92</v>
      </c>
    </row>
    <row r="5" spans="1:15" ht="12" customHeight="1">
      <c r="A5" s="25"/>
      <c r="B5" s="10" t="s">
        <v>65</v>
      </c>
      <c r="C5" s="25">
        <v>2020</v>
      </c>
      <c r="D5" s="25"/>
      <c r="E5" s="25"/>
      <c r="F5" s="10" t="s">
        <v>65</v>
      </c>
      <c r="G5" s="25">
        <v>2021</v>
      </c>
      <c r="H5" s="25"/>
      <c r="I5" s="25"/>
      <c r="J5" s="10" t="s">
        <v>65</v>
      </c>
      <c r="K5" s="25">
        <v>2022</v>
      </c>
      <c r="L5" s="25"/>
      <c r="M5" s="25"/>
    </row>
    <row r="6" spans="1:15" ht="12" customHeight="1">
      <c r="A6" s="11"/>
      <c r="B6" s="27" t="s">
        <v>65</v>
      </c>
      <c r="C6" s="12" t="s">
        <v>2</v>
      </c>
      <c r="D6" s="12" t="s">
        <v>34</v>
      </c>
      <c r="E6" s="12" t="s">
        <v>33</v>
      </c>
      <c r="F6" s="27" t="s">
        <v>65</v>
      </c>
      <c r="G6" s="12" t="s">
        <v>2</v>
      </c>
      <c r="H6" s="12" t="s">
        <v>34</v>
      </c>
      <c r="I6" s="12" t="s">
        <v>33</v>
      </c>
      <c r="J6" s="27" t="s">
        <v>65</v>
      </c>
      <c r="K6" s="12" t="s">
        <v>2</v>
      </c>
      <c r="L6" s="12" t="s">
        <v>34</v>
      </c>
      <c r="M6" s="12" t="s">
        <v>33</v>
      </c>
    </row>
    <row r="7" spans="1:15" ht="12" customHeight="1">
      <c r="A7" s="1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5" ht="12" customHeight="1">
      <c r="A8" s="28" t="s">
        <v>2</v>
      </c>
      <c r="B8" t="s">
        <v>95</v>
      </c>
      <c r="C8" s="2">
        <v>3700</v>
      </c>
      <c r="D8" s="2">
        <v>1893</v>
      </c>
      <c r="E8" s="2">
        <v>1807</v>
      </c>
      <c r="F8" t="s">
        <v>95</v>
      </c>
      <c r="G8" s="2">
        <v>3411</v>
      </c>
      <c r="H8" s="2">
        <v>1742</v>
      </c>
      <c r="I8" s="2">
        <v>1669</v>
      </c>
      <c r="J8" t="s">
        <v>95</v>
      </c>
      <c r="K8" s="2">
        <v>3464</v>
      </c>
      <c r="L8" s="2">
        <v>1755</v>
      </c>
      <c r="M8" s="2">
        <v>1709</v>
      </c>
    </row>
    <row r="9" spans="1:15" ht="12" customHeight="1">
      <c r="A9" s="28"/>
      <c r="B9"/>
      <c r="C9" s="2"/>
      <c r="D9" s="2"/>
      <c r="E9" s="2"/>
      <c r="F9"/>
      <c r="G9" s="2"/>
      <c r="H9" s="2"/>
      <c r="I9" s="2"/>
      <c r="J9"/>
    </row>
    <row r="10" spans="1:15" ht="12" customHeight="1">
      <c r="A10" s="28" t="s">
        <v>48</v>
      </c>
      <c r="B10" t="s">
        <v>95</v>
      </c>
      <c r="C10" s="2">
        <v>6</v>
      </c>
      <c r="D10" s="2">
        <v>3</v>
      </c>
      <c r="E10" s="2">
        <v>3</v>
      </c>
      <c r="F10"/>
      <c r="G10" s="2">
        <v>11</v>
      </c>
      <c r="H10" s="2">
        <v>7</v>
      </c>
      <c r="I10" s="2">
        <v>4</v>
      </c>
      <c r="J10"/>
      <c r="K10" s="2">
        <v>9</v>
      </c>
      <c r="L10" s="2">
        <v>7</v>
      </c>
      <c r="M10" s="2">
        <v>2</v>
      </c>
    </row>
    <row r="11" spans="1:15" ht="12" customHeight="1">
      <c r="A11" s="28" t="s">
        <v>16</v>
      </c>
      <c r="B11" s="58" t="s">
        <v>95</v>
      </c>
      <c r="C11" s="2">
        <v>2</v>
      </c>
      <c r="D11" s="2">
        <v>1</v>
      </c>
      <c r="E11" s="2">
        <v>1</v>
      </c>
      <c r="F11" s="58"/>
      <c r="G11" s="2">
        <v>2</v>
      </c>
      <c r="H11" s="2">
        <v>2</v>
      </c>
      <c r="I11" s="2">
        <v>0</v>
      </c>
      <c r="J11" s="58"/>
      <c r="K11" s="2">
        <v>1</v>
      </c>
      <c r="L11" s="2">
        <v>1</v>
      </c>
      <c r="M11" s="2">
        <v>0</v>
      </c>
      <c r="N11" s="61"/>
    </row>
    <row r="12" spans="1:15" ht="12" customHeight="1">
      <c r="A12" s="28" t="s">
        <v>17</v>
      </c>
      <c r="B12" s="58" t="s">
        <v>95</v>
      </c>
      <c r="C12" s="15">
        <v>1</v>
      </c>
      <c r="D12" s="15">
        <v>0</v>
      </c>
      <c r="E12" s="15">
        <v>1</v>
      </c>
      <c r="F12" s="58"/>
      <c r="G12" s="15">
        <v>1</v>
      </c>
      <c r="H12" s="15">
        <v>1</v>
      </c>
      <c r="I12" s="15">
        <v>0</v>
      </c>
      <c r="J12" s="58"/>
      <c r="K12" s="15">
        <v>4</v>
      </c>
      <c r="L12" s="15">
        <v>1</v>
      </c>
      <c r="M12" s="15">
        <v>3</v>
      </c>
      <c r="N12" s="61"/>
    </row>
    <row r="13" spans="1:15" ht="12" customHeight="1">
      <c r="A13" s="28" t="s">
        <v>18</v>
      </c>
      <c r="B13" s="58" t="s">
        <v>95</v>
      </c>
      <c r="C13" s="2">
        <v>0</v>
      </c>
      <c r="D13" s="2">
        <v>0</v>
      </c>
      <c r="E13" s="2">
        <v>0</v>
      </c>
      <c r="F13" s="58"/>
      <c r="G13" s="2">
        <v>1</v>
      </c>
      <c r="H13" s="2">
        <v>0</v>
      </c>
      <c r="I13" s="2">
        <v>1</v>
      </c>
      <c r="J13" s="58"/>
      <c r="K13" s="2">
        <v>4</v>
      </c>
      <c r="L13" s="2">
        <v>3</v>
      </c>
      <c r="M13" s="2">
        <v>1</v>
      </c>
      <c r="N13" s="61"/>
    </row>
    <row r="14" spans="1:15" ht="12" customHeight="1">
      <c r="A14" s="28" t="s">
        <v>19</v>
      </c>
      <c r="B14" s="58" t="s">
        <v>95</v>
      </c>
      <c r="C14" s="2">
        <v>7</v>
      </c>
      <c r="D14" s="2">
        <v>5</v>
      </c>
      <c r="E14" s="2">
        <v>2</v>
      </c>
      <c r="F14" s="58"/>
      <c r="G14" s="2">
        <v>0</v>
      </c>
      <c r="H14" s="2">
        <v>0</v>
      </c>
      <c r="I14" s="2">
        <v>0</v>
      </c>
      <c r="J14" s="58"/>
      <c r="K14" s="2">
        <v>6</v>
      </c>
      <c r="L14" s="2">
        <v>2</v>
      </c>
      <c r="M14" s="2">
        <v>4</v>
      </c>
      <c r="N14" s="61"/>
    </row>
    <row r="15" spans="1:15" ht="12" customHeight="1">
      <c r="A15" s="28" t="s">
        <v>57</v>
      </c>
      <c r="B15" s="58" t="s">
        <v>95</v>
      </c>
      <c r="C15" s="2">
        <v>3</v>
      </c>
      <c r="D15" s="2">
        <v>3</v>
      </c>
      <c r="E15" s="2">
        <v>0</v>
      </c>
      <c r="F15" s="58"/>
      <c r="G15" s="2">
        <v>2</v>
      </c>
      <c r="H15" s="2">
        <v>2</v>
      </c>
      <c r="I15" s="2">
        <v>0</v>
      </c>
      <c r="J15" s="58"/>
      <c r="K15" s="2">
        <v>3</v>
      </c>
      <c r="L15" s="2">
        <v>3</v>
      </c>
      <c r="M15" s="2">
        <v>0</v>
      </c>
      <c r="N15" s="61"/>
    </row>
    <row r="16" spans="1:15" ht="12" customHeight="1">
      <c r="A16" s="28" t="s">
        <v>58</v>
      </c>
      <c r="B16" s="58" t="s">
        <v>95</v>
      </c>
      <c r="C16" s="2">
        <v>5</v>
      </c>
      <c r="D16" s="2">
        <v>5</v>
      </c>
      <c r="E16" s="2">
        <v>0</v>
      </c>
      <c r="F16" s="58"/>
      <c r="G16" s="2">
        <v>5</v>
      </c>
      <c r="H16" s="2">
        <v>4</v>
      </c>
      <c r="I16" s="2">
        <v>1</v>
      </c>
      <c r="J16" s="58"/>
      <c r="K16" s="2">
        <v>1</v>
      </c>
      <c r="L16" s="2">
        <v>0</v>
      </c>
      <c r="M16" s="2">
        <v>1</v>
      </c>
      <c r="N16" s="61"/>
    </row>
    <row r="17" spans="1:15" ht="12" customHeight="1">
      <c r="A17" s="29" t="s">
        <v>49</v>
      </c>
      <c r="B17" s="58" t="s">
        <v>95</v>
      </c>
      <c r="C17" s="2">
        <v>7</v>
      </c>
      <c r="D17" s="2">
        <v>6</v>
      </c>
      <c r="E17" s="2">
        <v>1</v>
      </c>
      <c r="F17" s="58"/>
      <c r="G17" s="2">
        <v>3</v>
      </c>
      <c r="H17" s="2">
        <v>1</v>
      </c>
      <c r="I17" s="2">
        <v>2</v>
      </c>
      <c r="J17" s="58"/>
      <c r="K17" s="2">
        <v>6</v>
      </c>
      <c r="L17" s="2">
        <v>6</v>
      </c>
      <c r="M17" s="2">
        <v>0</v>
      </c>
      <c r="N17" s="61"/>
    </row>
    <row r="18" spans="1:15" ht="12" customHeight="1">
      <c r="A18" s="29" t="s">
        <v>24</v>
      </c>
      <c r="B18" t="s">
        <v>95</v>
      </c>
      <c r="C18" s="2">
        <v>12</v>
      </c>
      <c r="D18" s="2">
        <v>9</v>
      </c>
      <c r="E18" s="2">
        <v>3</v>
      </c>
      <c r="F18"/>
      <c r="G18" s="2">
        <v>17</v>
      </c>
      <c r="H18" s="2">
        <v>10</v>
      </c>
      <c r="I18" s="2">
        <v>7</v>
      </c>
      <c r="J18"/>
      <c r="K18" s="2">
        <v>11</v>
      </c>
      <c r="L18" s="2">
        <v>7</v>
      </c>
      <c r="M18" s="2">
        <v>4</v>
      </c>
      <c r="N18" s="57"/>
    </row>
    <row r="19" spans="1:15" ht="12" customHeight="1">
      <c r="A19" s="29" t="s">
        <v>25</v>
      </c>
      <c r="B19" t="s">
        <v>95</v>
      </c>
      <c r="C19" s="2">
        <v>26</v>
      </c>
      <c r="D19" s="2">
        <v>16</v>
      </c>
      <c r="E19" s="2">
        <v>10</v>
      </c>
      <c r="F19"/>
      <c r="G19" s="2">
        <v>29</v>
      </c>
      <c r="H19" s="2">
        <v>18</v>
      </c>
      <c r="I19" s="2">
        <v>11</v>
      </c>
      <c r="J19"/>
      <c r="K19" s="2">
        <v>22</v>
      </c>
      <c r="L19" s="2">
        <v>14</v>
      </c>
      <c r="M19" s="2">
        <v>8</v>
      </c>
      <c r="N19" s="57"/>
    </row>
    <row r="20" spans="1:15" ht="12" customHeight="1">
      <c r="A20" s="29" t="s">
        <v>26</v>
      </c>
      <c r="B20" t="s">
        <v>95</v>
      </c>
      <c r="C20" s="2">
        <v>45</v>
      </c>
      <c r="D20" s="2">
        <v>29</v>
      </c>
      <c r="E20" s="2">
        <v>16</v>
      </c>
      <c r="F20"/>
      <c r="G20" s="2">
        <v>51</v>
      </c>
      <c r="H20" s="2">
        <v>30</v>
      </c>
      <c r="I20" s="2">
        <v>21</v>
      </c>
      <c r="J20"/>
      <c r="K20" s="2">
        <v>35</v>
      </c>
      <c r="L20" s="2">
        <v>23</v>
      </c>
      <c r="M20" s="2">
        <v>12</v>
      </c>
      <c r="N20" s="57"/>
    </row>
    <row r="21" spans="1:15" ht="12" customHeight="1">
      <c r="A21" s="29" t="s">
        <v>43</v>
      </c>
      <c r="B21" t="s">
        <v>95</v>
      </c>
      <c r="C21" s="2">
        <v>69</v>
      </c>
      <c r="D21" s="2">
        <v>45</v>
      </c>
      <c r="E21" s="2">
        <v>24</v>
      </c>
      <c r="F21"/>
      <c r="G21" s="2">
        <v>66</v>
      </c>
      <c r="H21" s="2">
        <v>43</v>
      </c>
      <c r="I21" s="2">
        <v>23</v>
      </c>
      <c r="J21"/>
      <c r="K21" s="2">
        <v>74</v>
      </c>
      <c r="L21" s="2">
        <v>51</v>
      </c>
      <c r="M21" s="2">
        <v>23</v>
      </c>
      <c r="N21" s="57"/>
    </row>
    <row r="22" spans="1:15" ht="12" customHeight="1">
      <c r="A22" s="29" t="s">
        <v>44</v>
      </c>
      <c r="B22" t="s">
        <v>95</v>
      </c>
      <c r="C22" s="2">
        <v>120</v>
      </c>
      <c r="D22" s="2">
        <v>78</v>
      </c>
      <c r="E22" s="2">
        <v>42</v>
      </c>
      <c r="F22"/>
      <c r="G22" s="2">
        <v>106</v>
      </c>
      <c r="H22" s="2">
        <v>68</v>
      </c>
      <c r="I22" s="2">
        <v>38</v>
      </c>
      <c r="J22"/>
      <c r="K22" s="2">
        <v>116</v>
      </c>
      <c r="L22" s="2">
        <v>81</v>
      </c>
      <c r="M22" s="2">
        <v>35</v>
      </c>
      <c r="N22" s="57"/>
    </row>
    <row r="23" spans="1:15" ht="12" customHeight="1">
      <c r="A23" s="29" t="s">
        <v>45</v>
      </c>
      <c r="B23" t="s">
        <v>95</v>
      </c>
      <c r="C23" s="2">
        <v>160</v>
      </c>
      <c r="D23" s="2">
        <v>113</v>
      </c>
      <c r="E23" s="2">
        <v>47</v>
      </c>
      <c r="F23"/>
      <c r="G23" s="2">
        <v>149</v>
      </c>
      <c r="H23" s="2">
        <v>103</v>
      </c>
      <c r="I23" s="2">
        <v>46</v>
      </c>
      <c r="J23"/>
      <c r="K23" s="2">
        <v>142</v>
      </c>
      <c r="L23" s="2">
        <v>91</v>
      </c>
      <c r="M23" s="2">
        <v>51</v>
      </c>
      <c r="N23" s="57"/>
    </row>
    <row r="24" spans="1:15" ht="12" customHeight="1">
      <c r="A24" s="29" t="s">
        <v>46</v>
      </c>
      <c r="B24" t="s">
        <v>95</v>
      </c>
      <c r="C24" s="2">
        <v>211</v>
      </c>
      <c r="D24" s="2">
        <v>142</v>
      </c>
      <c r="E24" s="2">
        <v>69</v>
      </c>
      <c r="F24"/>
      <c r="G24" s="2">
        <v>195</v>
      </c>
      <c r="H24" s="2">
        <v>137</v>
      </c>
      <c r="I24" s="2">
        <v>58</v>
      </c>
      <c r="J24"/>
      <c r="K24" s="2">
        <v>189</v>
      </c>
      <c r="L24" s="2">
        <v>127</v>
      </c>
      <c r="M24" s="2">
        <v>62</v>
      </c>
      <c r="N24" s="57"/>
    </row>
    <row r="25" spans="1:15" ht="12" customHeight="1">
      <c r="A25" s="29" t="s">
        <v>47</v>
      </c>
      <c r="B25" t="s">
        <v>95</v>
      </c>
      <c r="C25" s="2">
        <v>271</v>
      </c>
      <c r="D25" s="2">
        <v>172</v>
      </c>
      <c r="E25" s="2">
        <v>99</v>
      </c>
      <c r="F25"/>
      <c r="G25" s="2">
        <v>246</v>
      </c>
      <c r="H25" s="2">
        <v>156</v>
      </c>
      <c r="I25" s="2">
        <v>90</v>
      </c>
      <c r="J25"/>
      <c r="K25" s="2">
        <v>283</v>
      </c>
      <c r="L25" s="2">
        <v>194</v>
      </c>
      <c r="M25" s="2">
        <v>89</v>
      </c>
      <c r="N25" s="57"/>
      <c r="O25" s="24"/>
    </row>
    <row r="26" spans="1:15" ht="12" customHeight="1">
      <c r="A26" s="29" t="s">
        <v>59</v>
      </c>
      <c r="B26" t="s">
        <v>95</v>
      </c>
      <c r="C26" s="2">
        <v>385</v>
      </c>
      <c r="D26" s="2">
        <v>240</v>
      </c>
      <c r="E26" s="2">
        <v>145</v>
      </c>
      <c r="F26"/>
      <c r="G26" s="2">
        <v>342</v>
      </c>
      <c r="H26" s="2">
        <v>217</v>
      </c>
      <c r="I26" s="2">
        <v>125</v>
      </c>
      <c r="J26"/>
      <c r="K26" s="2">
        <v>364</v>
      </c>
      <c r="L26" s="2">
        <v>218</v>
      </c>
      <c r="M26" s="2">
        <v>146</v>
      </c>
      <c r="N26" s="57"/>
      <c r="O26" s="24"/>
    </row>
    <row r="27" spans="1:15" ht="12" customHeight="1">
      <c r="A27" s="29" t="s">
        <v>60</v>
      </c>
      <c r="B27" t="s">
        <v>95</v>
      </c>
      <c r="C27" s="2">
        <v>588</v>
      </c>
      <c r="D27" s="2">
        <v>341</v>
      </c>
      <c r="E27" s="2">
        <v>247</v>
      </c>
      <c r="F27"/>
      <c r="G27" s="2">
        <v>488</v>
      </c>
      <c r="H27" s="2">
        <v>281</v>
      </c>
      <c r="I27" s="2">
        <v>207</v>
      </c>
      <c r="J27"/>
      <c r="K27" s="2">
        <v>442</v>
      </c>
      <c r="L27" s="2">
        <v>241</v>
      </c>
      <c r="M27" s="2">
        <v>201</v>
      </c>
      <c r="N27" s="57"/>
    </row>
    <row r="28" spans="1:15" ht="12" customHeight="1">
      <c r="A28" s="29" t="s">
        <v>61</v>
      </c>
      <c r="B28" t="s">
        <v>95</v>
      </c>
      <c r="C28" s="2">
        <v>857</v>
      </c>
      <c r="D28" s="2">
        <v>390</v>
      </c>
      <c r="E28" s="2">
        <v>467</v>
      </c>
      <c r="F28"/>
      <c r="G28" s="2">
        <v>781</v>
      </c>
      <c r="H28" s="2">
        <v>360</v>
      </c>
      <c r="I28" s="2">
        <v>421</v>
      </c>
      <c r="J28"/>
      <c r="K28" s="2">
        <v>808</v>
      </c>
      <c r="L28" s="2">
        <v>364</v>
      </c>
      <c r="M28" s="2">
        <v>444</v>
      </c>
      <c r="N28" s="57"/>
    </row>
    <row r="29" spans="1:15" ht="12" customHeight="1">
      <c r="A29" s="29" t="s">
        <v>62</v>
      </c>
      <c r="B29" t="s">
        <v>95</v>
      </c>
      <c r="C29" s="2">
        <v>633</v>
      </c>
      <c r="D29" s="2">
        <v>224</v>
      </c>
      <c r="E29" s="2">
        <v>409</v>
      </c>
      <c r="F29"/>
      <c r="G29" s="2">
        <v>616</v>
      </c>
      <c r="H29" s="2">
        <v>229</v>
      </c>
      <c r="I29" s="2">
        <v>387</v>
      </c>
      <c r="J29"/>
      <c r="K29" s="2">
        <v>642</v>
      </c>
      <c r="L29" s="2">
        <v>236</v>
      </c>
      <c r="M29" s="2">
        <v>406</v>
      </c>
      <c r="N29" s="57"/>
    </row>
    <row r="30" spans="1:15" ht="12" customHeight="1">
      <c r="A30" s="29" t="s">
        <v>189</v>
      </c>
      <c r="B30" t="s">
        <v>95</v>
      </c>
      <c r="C30" s="2">
        <v>292</v>
      </c>
      <c r="D30" s="2">
        <v>71</v>
      </c>
      <c r="E30" s="2">
        <v>221</v>
      </c>
      <c r="F30"/>
      <c r="G30" s="2">
        <v>300</v>
      </c>
      <c r="H30" s="2">
        <v>73</v>
      </c>
      <c r="I30" s="2">
        <v>227</v>
      </c>
      <c r="J30"/>
      <c r="K30" s="2">
        <v>302</v>
      </c>
      <c r="L30" s="2">
        <v>85</v>
      </c>
      <c r="M30" s="2">
        <v>217</v>
      </c>
      <c r="N30" s="57"/>
    </row>
    <row r="31" spans="1:15" ht="12" customHeight="1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3"/>
    </row>
    <row r="32" spans="1:15" ht="14.1" customHeight="1">
      <c r="A32" s="160" t="s">
        <v>185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02"/>
    </row>
    <row r="33" spans="1:5">
      <c r="A33" s="90"/>
      <c r="B33" s="90"/>
      <c r="C33" s="90"/>
      <c r="D33" s="90"/>
      <c r="E33" s="90"/>
    </row>
    <row r="34" spans="1:5">
      <c r="B34" s="3" t="s">
        <v>95</v>
      </c>
    </row>
  </sheetData>
  <mergeCells count="1">
    <mergeCell ref="A32:M32"/>
  </mergeCells>
  <phoneticPr fontId="1" type="noConversion"/>
  <hyperlinks>
    <hyperlink ref="O4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Y33"/>
  <sheetViews>
    <sheetView zoomScaleNormal="100" workbookViewId="0">
      <selection activeCell="A32" sqref="A32:P32"/>
    </sheetView>
  </sheetViews>
  <sheetFormatPr baseColWidth="10" defaultColWidth="11.42578125" defaultRowHeight="12.75"/>
  <cols>
    <col min="1" max="1" width="13.85546875" style="3" customWidth="1" collapsed="1"/>
    <col min="2" max="2" width="5.7109375" style="3" customWidth="1" collapsed="1"/>
    <col min="3" max="3" width="6.28515625" style="3" customWidth="1"/>
    <col min="4" max="4" width="6.7109375" style="3" customWidth="1" collapsed="1"/>
    <col min="5" max="5" width="0.85546875" style="3" customWidth="1" collapsed="1"/>
    <col min="6" max="6" width="5.7109375" style="3" customWidth="1" collapsed="1"/>
    <col min="7" max="7" width="6.28515625" style="3" customWidth="1"/>
    <col min="8" max="8" width="6.7109375" style="3" customWidth="1" collapsed="1"/>
    <col min="9" max="9" width="0.85546875" style="3" customWidth="1" collapsed="1"/>
    <col min="10" max="10" width="5.7109375" style="3" customWidth="1" collapsed="1"/>
    <col min="11" max="11" width="6.28515625" style="3" customWidth="1"/>
    <col min="12" max="12" width="6.7109375" style="3" customWidth="1" collapsed="1"/>
    <col min="13" max="13" width="0.85546875" style="3" customWidth="1" collapsed="1"/>
    <col min="14" max="14" width="5.7109375" style="3" customWidth="1" collapsed="1"/>
    <col min="15" max="15" width="6.28515625" style="3" customWidth="1"/>
    <col min="16" max="16" width="7.7109375" style="3" customWidth="1" collapsed="1"/>
    <col min="17" max="17" width="7.7109375" style="3" customWidth="1"/>
    <col min="18" max="18" width="11.42578125" style="3" collapsed="1"/>
    <col min="19" max="19" width="11.42578125" style="3"/>
    <col min="31" max="51" width="11.42578125" collapsed="1"/>
    <col min="52" max="16384" width="11.42578125" style="3" collapsed="1"/>
  </cols>
  <sheetData>
    <row r="1" spans="1:19" ht="14.1" customHeight="1" thickBot="1">
      <c r="A1" s="4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70"/>
      <c r="R1" s="70"/>
    </row>
    <row r="2" spans="1:19" ht="14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R2" s="37"/>
    </row>
    <row r="3" spans="1:19" ht="14.1" customHeight="1">
      <c r="A3" s="47" t="s">
        <v>86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R3" s="54" t="s">
        <v>92</v>
      </c>
    </row>
    <row r="4" spans="1:19" ht="14.1" customHeight="1">
      <c r="A4" s="110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9" ht="14.1" customHeight="1">
      <c r="A5" s="7" t="s">
        <v>143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9" ht="14.1" customHeight="1">
      <c r="A6" s="7" t="s">
        <v>172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9" ht="14.1" customHeight="1">
      <c r="A7" s="8"/>
      <c r="B7" s="8"/>
      <c r="C7" s="8"/>
      <c r="D7" s="8"/>
      <c r="E7" s="8"/>
      <c r="F7" s="8"/>
      <c r="G7" s="8"/>
      <c r="H7" s="8"/>
      <c r="I7" s="8"/>
      <c r="J7" s="162"/>
      <c r="K7" s="162"/>
      <c r="L7" s="162"/>
    </row>
    <row r="8" spans="1:19" ht="12" customHeight="1">
      <c r="A8" s="26"/>
      <c r="B8" s="163" t="s">
        <v>41</v>
      </c>
      <c r="C8" s="163"/>
      <c r="D8" s="163"/>
      <c r="E8" s="163"/>
      <c r="F8" s="163"/>
      <c r="G8" s="163"/>
      <c r="H8" s="163"/>
      <c r="I8" s="9" t="s">
        <v>65</v>
      </c>
      <c r="J8" s="163" t="s">
        <v>42</v>
      </c>
      <c r="K8" s="163"/>
      <c r="L8" s="163"/>
      <c r="M8" s="163"/>
      <c r="N8" s="163"/>
      <c r="O8" s="163"/>
      <c r="P8" s="163"/>
      <c r="R8"/>
      <c r="S8"/>
    </row>
    <row r="9" spans="1:19" ht="12" customHeight="1">
      <c r="A9" s="74"/>
      <c r="B9" s="26">
        <v>2021</v>
      </c>
      <c r="C9" s="26"/>
      <c r="D9" s="26"/>
      <c r="E9" s="9" t="s">
        <v>65</v>
      </c>
      <c r="F9" s="26">
        <v>2022</v>
      </c>
      <c r="G9" s="26"/>
      <c r="H9" s="26"/>
      <c r="I9" s="75"/>
      <c r="J9" s="26">
        <v>2021</v>
      </c>
      <c r="K9" s="26"/>
      <c r="L9" s="26"/>
      <c r="M9" s="9" t="s">
        <v>65</v>
      </c>
      <c r="N9" s="26">
        <v>2022</v>
      </c>
      <c r="O9" s="26"/>
      <c r="P9" s="26"/>
      <c r="R9"/>
      <c r="S9"/>
    </row>
    <row r="10" spans="1:19" ht="12" customHeight="1">
      <c r="A10" s="11"/>
      <c r="B10" s="12" t="s">
        <v>2</v>
      </c>
      <c r="C10" s="12" t="s">
        <v>34</v>
      </c>
      <c r="D10" s="12" t="s">
        <v>33</v>
      </c>
      <c r="E10" s="27"/>
      <c r="F10" s="12" t="s">
        <v>2</v>
      </c>
      <c r="G10" s="12" t="s">
        <v>34</v>
      </c>
      <c r="H10" s="12" t="s">
        <v>33</v>
      </c>
      <c r="I10" s="27"/>
      <c r="J10" s="12" t="s">
        <v>2</v>
      </c>
      <c r="K10" s="12" t="s">
        <v>34</v>
      </c>
      <c r="L10" s="12" t="s">
        <v>33</v>
      </c>
      <c r="M10" s="27"/>
      <c r="N10" s="12" t="s">
        <v>2</v>
      </c>
      <c r="O10" s="12" t="s">
        <v>34</v>
      </c>
      <c r="P10" s="12" t="s">
        <v>33</v>
      </c>
      <c r="R10"/>
      <c r="S10"/>
    </row>
    <row r="11" spans="1:19" ht="14.1" customHeight="1">
      <c r="A11" s="1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R11"/>
      <c r="S11"/>
    </row>
    <row r="12" spans="1:19" ht="13.5" customHeight="1">
      <c r="A12" s="28" t="s">
        <v>2</v>
      </c>
      <c r="B12" s="30">
        <v>5112</v>
      </c>
      <c r="C12" s="68">
        <v>2666</v>
      </c>
      <c r="D12" s="68">
        <v>2446</v>
      </c>
      <c r="E12" s="30"/>
      <c r="F12" s="30">
        <v>5412</v>
      </c>
      <c r="G12" s="68">
        <v>2836</v>
      </c>
      <c r="H12" s="68">
        <v>2576</v>
      </c>
      <c r="I12" s="30" t="s">
        <v>65</v>
      </c>
      <c r="J12" s="30">
        <v>5148</v>
      </c>
      <c r="K12" s="68">
        <v>2648</v>
      </c>
      <c r="L12" s="68">
        <v>2500</v>
      </c>
      <c r="M12" s="30"/>
      <c r="N12" s="30">
        <v>5220</v>
      </c>
      <c r="O12" s="68">
        <v>2560</v>
      </c>
      <c r="P12" s="68">
        <v>2660</v>
      </c>
      <c r="R12"/>
      <c r="S12"/>
    </row>
    <row r="13" spans="1:19" ht="13.5" customHeight="1">
      <c r="A13" s="28"/>
      <c r="B13" s="2"/>
      <c r="C13" s="32"/>
      <c r="D13" s="66"/>
      <c r="F13" s="2"/>
      <c r="G13" s="32"/>
      <c r="H13" s="66"/>
      <c r="J13" s="2"/>
      <c r="K13" s="32"/>
      <c r="L13" s="66"/>
      <c r="N13" s="2"/>
      <c r="O13" s="32"/>
      <c r="P13" s="66"/>
      <c r="Q13" s="66"/>
      <c r="R13"/>
      <c r="S13"/>
    </row>
    <row r="14" spans="1:19" ht="13.5" customHeight="1">
      <c r="A14" s="28" t="s">
        <v>27</v>
      </c>
      <c r="B14" s="2">
        <v>340</v>
      </c>
      <c r="C14" s="32">
        <v>184</v>
      </c>
      <c r="D14" s="66">
        <v>156</v>
      </c>
      <c r="E14"/>
      <c r="F14" s="30">
        <v>426</v>
      </c>
      <c r="G14" s="59">
        <v>232</v>
      </c>
      <c r="H14" s="59">
        <v>194</v>
      </c>
      <c r="I14" t="s">
        <v>65</v>
      </c>
      <c r="J14" s="30">
        <v>304</v>
      </c>
      <c r="K14" s="59">
        <v>158</v>
      </c>
      <c r="L14" s="59">
        <v>146</v>
      </c>
      <c r="M14"/>
      <c r="N14" s="30">
        <v>353</v>
      </c>
      <c r="O14" s="59">
        <v>170</v>
      </c>
      <c r="P14" s="59">
        <v>183</v>
      </c>
      <c r="Q14" s="59"/>
      <c r="R14"/>
      <c r="S14"/>
    </row>
    <row r="15" spans="1:19" ht="13.5" customHeight="1">
      <c r="A15" s="28" t="s">
        <v>28</v>
      </c>
      <c r="B15" s="30">
        <v>356</v>
      </c>
      <c r="C15" s="59">
        <v>156</v>
      </c>
      <c r="D15" s="59">
        <v>200</v>
      </c>
      <c r="E15"/>
      <c r="F15" s="30">
        <v>331</v>
      </c>
      <c r="G15" s="59">
        <v>178</v>
      </c>
      <c r="H15" s="59">
        <v>153</v>
      </c>
      <c r="I15" t="s">
        <v>65</v>
      </c>
      <c r="J15" s="30">
        <v>394</v>
      </c>
      <c r="K15" s="59">
        <v>200</v>
      </c>
      <c r="L15" s="59">
        <v>194</v>
      </c>
      <c r="M15"/>
      <c r="N15" s="30">
        <v>394</v>
      </c>
      <c r="O15" s="59">
        <v>181</v>
      </c>
      <c r="P15" s="59">
        <v>213</v>
      </c>
      <c r="Q15" s="59"/>
      <c r="R15"/>
      <c r="S15"/>
    </row>
    <row r="16" spans="1:19" ht="13.5" customHeight="1">
      <c r="A16" s="28" t="s">
        <v>29</v>
      </c>
      <c r="B16" s="30">
        <v>98</v>
      </c>
      <c r="C16" s="59">
        <v>49</v>
      </c>
      <c r="D16" s="59">
        <v>49</v>
      </c>
      <c r="E16"/>
      <c r="F16" s="30">
        <v>84</v>
      </c>
      <c r="G16" s="59">
        <v>41</v>
      </c>
      <c r="H16" s="59">
        <v>43</v>
      </c>
      <c r="I16" t="s">
        <v>65</v>
      </c>
      <c r="J16" s="30">
        <v>94</v>
      </c>
      <c r="K16" s="59">
        <v>38</v>
      </c>
      <c r="L16" s="59">
        <v>56</v>
      </c>
      <c r="M16"/>
      <c r="N16" s="30">
        <v>80</v>
      </c>
      <c r="O16" s="59">
        <v>35</v>
      </c>
      <c r="P16" s="59">
        <v>45</v>
      </c>
      <c r="Q16" s="59"/>
      <c r="R16"/>
      <c r="S16"/>
    </row>
    <row r="17" spans="1:19" ht="13.5" customHeight="1">
      <c r="A17" s="28" t="s">
        <v>30</v>
      </c>
      <c r="B17" s="30">
        <v>85</v>
      </c>
      <c r="C17" s="59">
        <v>39</v>
      </c>
      <c r="D17" s="59">
        <v>46</v>
      </c>
      <c r="E17"/>
      <c r="F17" s="30">
        <v>67</v>
      </c>
      <c r="G17" s="59">
        <v>40</v>
      </c>
      <c r="H17" s="59">
        <v>27</v>
      </c>
      <c r="I17" t="s">
        <v>65</v>
      </c>
      <c r="J17" s="30">
        <v>56</v>
      </c>
      <c r="K17" s="59">
        <v>29</v>
      </c>
      <c r="L17" s="59">
        <v>27</v>
      </c>
      <c r="M17"/>
      <c r="N17" s="30">
        <v>99</v>
      </c>
      <c r="O17" s="59">
        <v>53</v>
      </c>
      <c r="P17" s="59">
        <v>46</v>
      </c>
      <c r="Q17" s="59"/>
      <c r="R17"/>
      <c r="S17"/>
    </row>
    <row r="18" spans="1:19" ht="13.5" customHeight="1">
      <c r="A18" s="28" t="s">
        <v>31</v>
      </c>
      <c r="B18" s="30">
        <v>113</v>
      </c>
      <c r="C18" s="59">
        <v>53</v>
      </c>
      <c r="D18" s="59">
        <v>60</v>
      </c>
      <c r="E18"/>
      <c r="F18" s="30">
        <v>107</v>
      </c>
      <c r="G18" s="59">
        <v>50</v>
      </c>
      <c r="H18" s="59">
        <v>57</v>
      </c>
      <c r="I18" t="s">
        <v>65</v>
      </c>
      <c r="J18" s="30">
        <v>138</v>
      </c>
      <c r="K18" s="59">
        <v>55</v>
      </c>
      <c r="L18" s="59">
        <v>83</v>
      </c>
      <c r="M18"/>
      <c r="N18" s="30">
        <v>145</v>
      </c>
      <c r="O18" s="59">
        <v>67</v>
      </c>
      <c r="P18" s="59">
        <v>78</v>
      </c>
      <c r="Q18" s="59"/>
      <c r="R18"/>
      <c r="S18"/>
    </row>
    <row r="19" spans="1:19" ht="13.5" customHeight="1">
      <c r="A19" s="28" t="s">
        <v>40</v>
      </c>
      <c r="B19" s="30">
        <v>122</v>
      </c>
      <c r="C19" s="59">
        <v>67</v>
      </c>
      <c r="D19" s="59">
        <v>55</v>
      </c>
      <c r="E19"/>
      <c r="F19" s="30">
        <v>89</v>
      </c>
      <c r="G19" s="59">
        <v>43</v>
      </c>
      <c r="H19" s="59">
        <v>46</v>
      </c>
      <c r="I19" t="s">
        <v>65</v>
      </c>
      <c r="J19" s="30">
        <v>137</v>
      </c>
      <c r="K19" s="59">
        <v>71</v>
      </c>
      <c r="L19" s="59">
        <v>66</v>
      </c>
      <c r="M19"/>
      <c r="N19" s="30">
        <v>122</v>
      </c>
      <c r="O19" s="59">
        <v>62</v>
      </c>
      <c r="P19" s="59">
        <v>60</v>
      </c>
      <c r="Q19" s="59"/>
      <c r="R19"/>
      <c r="S19"/>
    </row>
    <row r="20" spans="1:19" ht="13.5" customHeight="1">
      <c r="A20" s="29" t="s">
        <v>39</v>
      </c>
      <c r="B20" s="30">
        <v>554</v>
      </c>
      <c r="C20" s="59">
        <v>294</v>
      </c>
      <c r="D20" s="59">
        <v>260</v>
      </c>
      <c r="E20"/>
      <c r="F20" s="30">
        <v>572</v>
      </c>
      <c r="G20" s="59">
        <v>280</v>
      </c>
      <c r="H20" s="59">
        <v>292</v>
      </c>
      <c r="I20" t="s">
        <v>65</v>
      </c>
      <c r="J20" s="30">
        <v>452</v>
      </c>
      <c r="K20" s="59">
        <v>249</v>
      </c>
      <c r="L20" s="59">
        <v>203</v>
      </c>
      <c r="M20"/>
      <c r="N20" s="30">
        <v>509</v>
      </c>
      <c r="O20" s="59">
        <v>250</v>
      </c>
      <c r="P20" s="59">
        <v>259</v>
      </c>
      <c r="Q20" s="59"/>
      <c r="R20"/>
      <c r="S20"/>
    </row>
    <row r="21" spans="1:19" ht="13.5" customHeight="1">
      <c r="A21" s="28" t="s">
        <v>15</v>
      </c>
      <c r="B21" s="30">
        <v>185</v>
      </c>
      <c r="C21" s="59">
        <v>85</v>
      </c>
      <c r="D21" s="59">
        <v>100</v>
      </c>
      <c r="E21"/>
      <c r="F21" s="30">
        <v>180</v>
      </c>
      <c r="G21" s="59">
        <v>109</v>
      </c>
      <c r="H21" s="59">
        <v>71</v>
      </c>
      <c r="I21" t="s">
        <v>65</v>
      </c>
      <c r="J21" s="30">
        <v>97</v>
      </c>
      <c r="K21" s="59">
        <v>55</v>
      </c>
      <c r="L21" s="59">
        <v>42</v>
      </c>
      <c r="M21"/>
      <c r="N21" s="30">
        <v>109</v>
      </c>
      <c r="O21" s="59">
        <v>60</v>
      </c>
      <c r="P21" s="59">
        <v>49</v>
      </c>
      <c r="Q21" s="59"/>
      <c r="R21"/>
      <c r="S21"/>
    </row>
    <row r="22" spans="1:19" ht="13.5" customHeight="1">
      <c r="A22" s="29" t="s">
        <v>36</v>
      </c>
      <c r="B22" s="30">
        <v>379</v>
      </c>
      <c r="C22" s="59">
        <v>202</v>
      </c>
      <c r="D22" s="59">
        <v>177</v>
      </c>
      <c r="E22"/>
      <c r="F22" s="30">
        <v>459</v>
      </c>
      <c r="G22" s="59">
        <v>254</v>
      </c>
      <c r="H22" s="59">
        <v>205</v>
      </c>
      <c r="I22" t="s">
        <v>65</v>
      </c>
      <c r="J22" s="30">
        <v>431</v>
      </c>
      <c r="K22" s="59">
        <v>218</v>
      </c>
      <c r="L22" s="59">
        <v>213</v>
      </c>
      <c r="M22"/>
      <c r="N22" s="30">
        <v>390</v>
      </c>
      <c r="O22" s="59">
        <v>196</v>
      </c>
      <c r="P22" s="59">
        <v>194</v>
      </c>
      <c r="Q22" s="59"/>
      <c r="R22"/>
      <c r="S22"/>
    </row>
    <row r="23" spans="1:19" ht="13.5" customHeight="1">
      <c r="A23" s="29" t="s">
        <v>37</v>
      </c>
      <c r="B23" s="30">
        <v>271</v>
      </c>
      <c r="C23" s="59">
        <v>147</v>
      </c>
      <c r="D23" s="59">
        <v>124</v>
      </c>
      <c r="E23"/>
      <c r="F23" s="30">
        <v>311</v>
      </c>
      <c r="G23" s="59">
        <v>172</v>
      </c>
      <c r="H23" s="59">
        <v>139</v>
      </c>
      <c r="I23" t="s">
        <v>65</v>
      </c>
      <c r="J23" s="30">
        <v>330</v>
      </c>
      <c r="K23" s="59">
        <v>166</v>
      </c>
      <c r="L23" s="59">
        <v>164</v>
      </c>
      <c r="M23"/>
      <c r="N23" s="30">
        <v>350</v>
      </c>
      <c r="O23" s="59">
        <v>169</v>
      </c>
      <c r="P23" s="59">
        <v>181</v>
      </c>
      <c r="Q23" s="59"/>
      <c r="R23"/>
      <c r="S23"/>
    </row>
    <row r="24" spans="1:19" ht="13.5" customHeight="1">
      <c r="A24" s="29" t="s">
        <v>38</v>
      </c>
      <c r="B24" s="30">
        <v>68</v>
      </c>
      <c r="C24" s="59">
        <v>38</v>
      </c>
      <c r="D24" s="59">
        <v>30</v>
      </c>
      <c r="E24"/>
      <c r="F24" s="30">
        <v>68</v>
      </c>
      <c r="G24" s="59">
        <v>35</v>
      </c>
      <c r="H24" s="59">
        <v>33</v>
      </c>
      <c r="I24" t="s">
        <v>65</v>
      </c>
      <c r="J24" s="30">
        <v>41</v>
      </c>
      <c r="K24" s="59">
        <v>19</v>
      </c>
      <c r="L24" s="59">
        <v>22</v>
      </c>
      <c r="M24"/>
      <c r="N24" s="30">
        <v>44</v>
      </c>
      <c r="O24" s="59">
        <v>21</v>
      </c>
      <c r="P24" s="59">
        <v>23</v>
      </c>
      <c r="Q24" s="59"/>
      <c r="R24"/>
      <c r="S24"/>
    </row>
    <row r="25" spans="1:19" ht="13.5" customHeight="1">
      <c r="A25" s="29" t="s">
        <v>6</v>
      </c>
      <c r="B25" s="30">
        <v>110</v>
      </c>
      <c r="C25" s="59">
        <v>57</v>
      </c>
      <c r="D25" s="59">
        <v>53</v>
      </c>
      <c r="E25"/>
      <c r="F25" s="30">
        <v>135</v>
      </c>
      <c r="G25" s="59">
        <v>68</v>
      </c>
      <c r="H25" s="59">
        <v>67</v>
      </c>
      <c r="I25" t="s">
        <v>65</v>
      </c>
      <c r="J25" s="30">
        <v>158</v>
      </c>
      <c r="K25" s="59">
        <v>84</v>
      </c>
      <c r="L25" s="59">
        <v>74</v>
      </c>
      <c r="M25"/>
      <c r="N25" s="30">
        <v>152</v>
      </c>
      <c r="O25" s="59">
        <v>74</v>
      </c>
      <c r="P25" s="59">
        <v>78</v>
      </c>
      <c r="Q25" s="59"/>
      <c r="R25"/>
      <c r="S25"/>
    </row>
    <row r="26" spans="1:19" ht="13.5" customHeight="1">
      <c r="A26" s="29" t="s">
        <v>7</v>
      </c>
      <c r="B26" s="30">
        <v>560</v>
      </c>
      <c r="C26" s="59">
        <v>275</v>
      </c>
      <c r="D26" s="59">
        <v>285</v>
      </c>
      <c r="E26"/>
      <c r="F26" s="30">
        <v>573</v>
      </c>
      <c r="G26" s="59">
        <v>278</v>
      </c>
      <c r="H26" s="59">
        <v>295</v>
      </c>
      <c r="I26" t="s">
        <v>65</v>
      </c>
      <c r="J26" s="30">
        <v>560</v>
      </c>
      <c r="K26" s="59">
        <v>262</v>
      </c>
      <c r="L26" s="59">
        <v>298</v>
      </c>
      <c r="M26"/>
      <c r="N26" s="30">
        <v>685</v>
      </c>
      <c r="O26" s="59">
        <v>313</v>
      </c>
      <c r="P26" s="59">
        <v>372</v>
      </c>
      <c r="Q26" s="59"/>
      <c r="R26"/>
      <c r="S26"/>
    </row>
    <row r="27" spans="1:19" ht="13.5" customHeight="1">
      <c r="A27" s="29" t="s">
        <v>8</v>
      </c>
      <c r="B27" s="30">
        <v>115</v>
      </c>
      <c r="C27" s="59">
        <v>70</v>
      </c>
      <c r="D27" s="59">
        <v>45</v>
      </c>
      <c r="E27"/>
      <c r="F27" s="30">
        <v>122</v>
      </c>
      <c r="G27" s="59">
        <v>69</v>
      </c>
      <c r="H27" s="59">
        <v>53</v>
      </c>
      <c r="I27" t="s">
        <v>65</v>
      </c>
      <c r="J27" s="30">
        <v>94</v>
      </c>
      <c r="K27" s="59">
        <v>55</v>
      </c>
      <c r="L27" s="59">
        <v>39</v>
      </c>
      <c r="M27"/>
      <c r="N27" s="30">
        <v>84</v>
      </c>
      <c r="O27" s="59">
        <v>45</v>
      </c>
      <c r="P27" s="59">
        <v>39</v>
      </c>
      <c r="Q27" s="59"/>
      <c r="R27"/>
      <c r="S27"/>
    </row>
    <row r="28" spans="1:19" ht="13.5" customHeight="1">
      <c r="A28" s="29" t="s">
        <v>9</v>
      </c>
      <c r="B28" s="30">
        <v>816</v>
      </c>
      <c r="C28" s="59">
        <v>441</v>
      </c>
      <c r="D28" s="59">
        <v>375</v>
      </c>
      <c r="E28"/>
      <c r="F28" s="30">
        <v>860</v>
      </c>
      <c r="G28" s="59">
        <v>474</v>
      </c>
      <c r="H28" s="59">
        <v>386</v>
      </c>
      <c r="I28" t="s">
        <v>65</v>
      </c>
      <c r="J28" s="30">
        <v>1025</v>
      </c>
      <c r="K28" s="59">
        <v>557</v>
      </c>
      <c r="L28" s="59">
        <v>468</v>
      </c>
      <c r="M28"/>
      <c r="N28" s="30">
        <v>954</v>
      </c>
      <c r="O28" s="59">
        <v>504</v>
      </c>
      <c r="P28" s="59">
        <v>450</v>
      </c>
      <c r="Q28" s="59"/>
      <c r="R28"/>
      <c r="S28"/>
    </row>
    <row r="29" spans="1:19" ht="13.5" customHeight="1">
      <c r="A29" s="29" t="s">
        <v>10</v>
      </c>
      <c r="B29" s="30">
        <v>923</v>
      </c>
      <c r="C29" s="59">
        <v>500</v>
      </c>
      <c r="D29" s="59">
        <v>423</v>
      </c>
      <c r="E29"/>
      <c r="F29" s="30">
        <v>1019</v>
      </c>
      <c r="G29" s="59">
        <v>507</v>
      </c>
      <c r="H29" s="59">
        <v>512</v>
      </c>
      <c r="I29" t="s">
        <v>65</v>
      </c>
      <c r="J29" s="30">
        <v>827</v>
      </c>
      <c r="K29" s="59">
        <v>427</v>
      </c>
      <c r="L29" s="59">
        <v>400</v>
      </c>
      <c r="M29"/>
      <c r="N29" s="30">
        <v>737</v>
      </c>
      <c r="O29" s="59">
        <v>352</v>
      </c>
      <c r="P29" s="59">
        <v>385</v>
      </c>
      <c r="Q29" s="59"/>
      <c r="R29"/>
      <c r="S29"/>
    </row>
    <row r="30" spans="1:19" ht="13.5" customHeight="1">
      <c r="A30" s="29" t="s">
        <v>144</v>
      </c>
      <c r="B30" s="30">
        <v>17</v>
      </c>
      <c r="C30" s="59">
        <v>9</v>
      </c>
      <c r="D30" s="59">
        <v>8</v>
      </c>
      <c r="E30">
        <v>0</v>
      </c>
      <c r="F30" s="30">
        <v>9</v>
      </c>
      <c r="G30" s="59">
        <v>6</v>
      </c>
      <c r="H30" s="59">
        <v>3</v>
      </c>
      <c r="I30" t="s">
        <v>65</v>
      </c>
      <c r="J30" s="30">
        <v>10</v>
      </c>
      <c r="K30" s="59">
        <v>5</v>
      </c>
      <c r="L30" s="59">
        <v>5</v>
      </c>
      <c r="M30"/>
      <c r="N30" s="30">
        <v>13</v>
      </c>
      <c r="O30" s="59">
        <v>8</v>
      </c>
      <c r="P30" s="59">
        <v>5</v>
      </c>
      <c r="Q30" s="59"/>
      <c r="R30"/>
      <c r="S30"/>
    </row>
    <row r="31" spans="1:19" ht="13.5" customHeight="1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3"/>
      <c r="R31"/>
      <c r="S31"/>
    </row>
    <row r="32" spans="1:19" ht="14.1" customHeight="1">
      <c r="A32" s="160" t="s">
        <v>192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97"/>
      <c r="R32"/>
      <c r="S32"/>
    </row>
    <row r="33" spans="1:17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97"/>
    </row>
  </sheetData>
  <mergeCells count="5">
    <mergeCell ref="A33:P33"/>
    <mergeCell ref="J7:L7"/>
    <mergeCell ref="J8:P8"/>
    <mergeCell ref="B8:H8"/>
    <mergeCell ref="A32:P32"/>
  </mergeCells>
  <phoneticPr fontId="1" type="noConversion"/>
  <hyperlinks>
    <hyperlink ref="R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C82"/>
  <sheetViews>
    <sheetView tabSelected="1" zoomScaleNormal="100" workbookViewId="0">
      <selection activeCell="A31" sqref="A31"/>
    </sheetView>
  </sheetViews>
  <sheetFormatPr baseColWidth="10" defaultColWidth="11.42578125" defaultRowHeight="12.75"/>
  <cols>
    <col min="1" max="1" width="31.28515625" style="71" customWidth="1" collapsed="1"/>
    <col min="2" max="2" width="8.140625" style="71" customWidth="1" collapsed="1"/>
    <col min="3" max="3" width="9.42578125" style="71" customWidth="1" collapsed="1"/>
    <col min="4" max="4" width="2.42578125" style="71" customWidth="1" collapsed="1"/>
    <col min="5" max="6" width="7.7109375" style="71" customWidth="1" collapsed="1"/>
    <col min="7" max="7" width="9" style="71" customWidth="1" collapsed="1"/>
    <col min="8" max="8" width="15.28515625" style="71" customWidth="1" collapsed="1"/>
    <col min="9" max="9" width="7.140625" style="71" customWidth="1" collapsed="1"/>
    <col min="10" max="10" width="7.140625" style="138" customWidth="1"/>
    <col min="11" max="14" width="11.42578125" style="138" collapsed="1"/>
    <col min="15" max="15" width="11.42578125" style="78" collapsed="1"/>
    <col min="16" max="16" width="11.42578125" style="71" collapsed="1"/>
    <col min="17" max="17" width="11.42578125" style="71"/>
    <col min="18" max="18" width="11.42578125" style="3" collapsed="1"/>
    <col min="19" max="16384" width="11.42578125" style="71" collapsed="1"/>
  </cols>
  <sheetData>
    <row r="1" spans="1:29" ht="14.1" customHeight="1" thickBot="1">
      <c r="A1" s="76" t="s">
        <v>84</v>
      </c>
      <c r="B1" s="76"/>
      <c r="C1" s="76"/>
      <c r="D1" s="77"/>
      <c r="E1" s="77"/>
      <c r="F1" s="76"/>
      <c r="G1" s="77"/>
      <c r="H1" s="76"/>
      <c r="I1" s="78"/>
      <c r="R1" s="71"/>
    </row>
    <row r="2" spans="1:29" ht="14.1" customHeight="1">
      <c r="A2" s="3"/>
      <c r="B2" s="3"/>
      <c r="C2" s="3"/>
      <c r="D2" s="3"/>
      <c r="E2" s="3"/>
      <c r="F2" s="3"/>
      <c r="G2" s="3"/>
      <c r="H2" s="3"/>
      <c r="I2" s="3"/>
      <c r="J2" s="148"/>
      <c r="K2" s="149"/>
      <c r="R2" s="71"/>
    </row>
    <row r="3" spans="1:29" ht="14.1" customHeight="1">
      <c r="A3" s="3"/>
      <c r="B3" s="3"/>
      <c r="C3" s="3"/>
      <c r="D3" s="3"/>
      <c r="E3" s="3"/>
      <c r="F3" s="3"/>
      <c r="G3" s="3"/>
      <c r="H3" s="3"/>
      <c r="I3" s="3"/>
      <c r="J3" s="148"/>
      <c r="R3" s="71"/>
    </row>
    <row r="4" spans="1:29">
      <c r="A4" s="3"/>
      <c r="B4" s="3"/>
      <c r="C4" s="3"/>
      <c r="D4" s="3"/>
      <c r="E4" s="3"/>
      <c r="F4" s="3"/>
      <c r="G4" s="3"/>
      <c r="H4" s="3"/>
      <c r="I4" s="3"/>
    </row>
    <row r="5" spans="1:29" ht="15">
      <c r="A5" s="156" t="s">
        <v>145</v>
      </c>
      <c r="B5" s="164"/>
      <c r="C5" s="164"/>
      <c r="D5" s="164"/>
      <c r="E5" s="164"/>
      <c r="F5" s="164"/>
      <c r="G5" s="164"/>
      <c r="H5" s="164"/>
      <c r="I5" s="3"/>
      <c r="J5" s="150"/>
      <c r="R5" s="71"/>
    </row>
    <row r="6" spans="1:29">
      <c r="A6" s="3"/>
      <c r="B6" s="3"/>
      <c r="C6" s="3"/>
      <c r="D6" s="3"/>
      <c r="E6" s="3"/>
      <c r="F6" s="3"/>
      <c r="G6" s="3"/>
      <c r="H6" s="3"/>
      <c r="I6" s="3"/>
    </row>
    <row r="7" spans="1:29">
      <c r="A7" s="3"/>
      <c r="B7" s="3"/>
      <c r="C7" s="3"/>
      <c r="D7" s="3"/>
      <c r="E7" s="3"/>
      <c r="F7" s="3"/>
      <c r="G7" s="3"/>
      <c r="H7" s="3"/>
      <c r="I7" s="3"/>
      <c r="K7" s="151" t="s">
        <v>69</v>
      </c>
      <c r="L7" s="139"/>
      <c r="M7" s="139"/>
      <c r="R7" s="71"/>
    </row>
    <row r="8" spans="1:29">
      <c r="A8" s="3"/>
      <c r="B8" s="3"/>
      <c r="C8" s="3"/>
      <c r="D8" s="3"/>
      <c r="E8" s="3"/>
      <c r="F8" s="3"/>
      <c r="G8" s="3"/>
      <c r="H8" s="3"/>
      <c r="I8" s="3"/>
      <c r="K8" s="139"/>
      <c r="L8" s="139"/>
      <c r="M8" s="139"/>
      <c r="R8" s="71"/>
    </row>
    <row r="9" spans="1:29">
      <c r="A9" s="3"/>
      <c r="B9" s="3"/>
      <c r="C9" s="3"/>
      <c r="D9" s="3"/>
      <c r="E9" s="3"/>
      <c r="F9" s="3"/>
      <c r="G9" s="3"/>
      <c r="H9" s="3"/>
      <c r="I9" s="3"/>
      <c r="K9" s="139"/>
      <c r="L9" s="139" t="s">
        <v>41</v>
      </c>
      <c r="M9" s="139" t="s">
        <v>42</v>
      </c>
      <c r="R9" s="71"/>
    </row>
    <row r="10" spans="1:29">
      <c r="A10" s="3"/>
      <c r="B10" s="3"/>
      <c r="C10" s="3"/>
      <c r="D10" s="3"/>
      <c r="E10" s="3"/>
      <c r="F10" s="3"/>
      <c r="G10" s="3"/>
      <c r="H10" s="3"/>
      <c r="I10" s="3"/>
      <c r="K10" s="139"/>
      <c r="L10" s="139"/>
      <c r="M10" s="139"/>
      <c r="R10" s="71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K11" s="152">
        <v>2010</v>
      </c>
      <c r="L11" s="140">
        <v>4125</v>
      </c>
      <c r="M11" s="140">
        <v>4507</v>
      </c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</row>
    <row r="12" spans="1:29">
      <c r="A12" s="3"/>
      <c r="B12" s="3"/>
      <c r="C12" s="3"/>
      <c r="D12" s="3"/>
      <c r="E12" s="3"/>
      <c r="F12" s="3"/>
      <c r="G12" s="3"/>
      <c r="H12" s="3"/>
      <c r="I12" s="3"/>
      <c r="K12" s="152">
        <v>2011</v>
      </c>
      <c r="L12" s="140">
        <v>3954</v>
      </c>
      <c r="M12" s="140">
        <v>4397</v>
      </c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</row>
    <row r="13" spans="1:29">
      <c r="A13" s="3"/>
      <c r="B13" s="3"/>
      <c r="C13" s="3"/>
      <c r="D13" s="3"/>
      <c r="E13" s="3"/>
      <c r="F13" s="3"/>
      <c r="G13" s="3"/>
      <c r="H13" s="3"/>
      <c r="I13" s="3"/>
      <c r="K13" s="152">
        <v>2012</v>
      </c>
      <c r="L13" s="140">
        <v>3789</v>
      </c>
      <c r="M13" s="140">
        <v>4100</v>
      </c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</row>
    <row r="14" spans="1:29">
      <c r="A14" s="3"/>
      <c r="B14" s="3"/>
      <c r="C14" s="3"/>
      <c r="D14" s="3"/>
      <c r="E14" s="3"/>
      <c r="F14" s="3"/>
      <c r="G14" s="3"/>
      <c r="H14" s="3"/>
      <c r="I14" s="3"/>
      <c r="K14" s="152">
        <v>2013</v>
      </c>
      <c r="L14" s="140">
        <v>3580</v>
      </c>
      <c r="M14" s="140">
        <v>3850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</row>
    <row r="15" spans="1:29">
      <c r="A15" s="3"/>
      <c r="B15" s="3"/>
      <c r="C15" s="3"/>
      <c r="D15" s="3"/>
      <c r="E15" s="3"/>
      <c r="F15" s="3"/>
      <c r="G15" s="3"/>
      <c r="H15" s="3"/>
      <c r="I15" s="3"/>
      <c r="K15" s="143">
        <v>2014</v>
      </c>
      <c r="L15" s="140">
        <v>3728</v>
      </c>
      <c r="M15" s="140">
        <v>4053</v>
      </c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</row>
    <row r="16" spans="1:29">
      <c r="A16" s="3"/>
      <c r="B16" s="3"/>
      <c r="C16" s="3"/>
      <c r="D16" s="3"/>
      <c r="E16" s="3"/>
      <c r="F16" s="3"/>
      <c r="G16" s="3"/>
      <c r="H16" s="3"/>
      <c r="I16" s="3"/>
      <c r="K16" s="143">
        <v>2015</v>
      </c>
      <c r="L16" s="140">
        <v>3667</v>
      </c>
      <c r="M16" s="140">
        <v>3858</v>
      </c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</row>
    <row r="17" spans="1:18">
      <c r="A17" s="3"/>
      <c r="B17" s="3"/>
      <c r="C17" s="3"/>
      <c r="D17" s="3"/>
      <c r="E17" s="3"/>
      <c r="F17" s="3"/>
      <c r="G17" s="3"/>
      <c r="H17" s="3"/>
      <c r="I17" s="3"/>
      <c r="K17" s="143">
        <v>2016</v>
      </c>
      <c r="L17" s="140">
        <v>3508</v>
      </c>
      <c r="M17" s="140">
        <v>3783</v>
      </c>
      <c r="O17" s="80"/>
      <c r="R17" s="71"/>
    </row>
    <row r="18" spans="1:18">
      <c r="A18" s="3"/>
      <c r="B18" s="3"/>
      <c r="C18" s="3"/>
      <c r="D18" s="3"/>
      <c r="E18" s="3"/>
      <c r="F18" s="3"/>
      <c r="G18" s="3"/>
      <c r="H18" s="3"/>
      <c r="I18" s="3"/>
      <c r="K18" s="143">
        <v>2017</v>
      </c>
      <c r="L18" s="140">
        <v>3481</v>
      </c>
      <c r="M18" s="140">
        <v>3446</v>
      </c>
      <c r="O18" s="80"/>
      <c r="R18" s="71"/>
    </row>
    <row r="19" spans="1:18">
      <c r="A19" s="3"/>
      <c r="B19" s="3"/>
      <c r="C19" s="3"/>
      <c r="D19" s="3"/>
      <c r="E19" s="3"/>
      <c r="F19" s="3"/>
      <c r="G19" s="3"/>
      <c r="H19" s="3"/>
      <c r="I19" s="3"/>
      <c r="K19" s="143">
        <v>2018</v>
      </c>
      <c r="L19" s="140">
        <v>3761</v>
      </c>
      <c r="M19" s="140">
        <v>3582</v>
      </c>
      <c r="N19" s="153"/>
      <c r="O19" s="80"/>
      <c r="R19" s="71"/>
    </row>
    <row r="20" spans="1:18">
      <c r="A20" s="3"/>
      <c r="B20" s="3"/>
      <c r="C20" s="3"/>
      <c r="D20" s="3"/>
      <c r="E20" s="3"/>
      <c r="F20" s="3"/>
      <c r="G20" s="3"/>
      <c r="H20" s="3"/>
      <c r="I20" s="3"/>
      <c r="K20" s="143">
        <v>2019</v>
      </c>
      <c r="L20" s="140">
        <v>4039</v>
      </c>
      <c r="M20" s="140">
        <v>3442</v>
      </c>
      <c r="N20" s="154"/>
      <c r="R20" s="71"/>
    </row>
    <row r="21" spans="1:18">
      <c r="A21" s="3"/>
      <c r="B21" s="3"/>
      <c r="C21" s="3"/>
      <c r="D21" s="3"/>
      <c r="E21" s="3"/>
      <c r="F21" s="3"/>
      <c r="G21" s="3"/>
      <c r="H21" s="3"/>
      <c r="I21" s="3"/>
      <c r="K21" s="143">
        <v>2020</v>
      </c>
      <c r="L21" s="140">
        <v>3324</v>
      </c>
      <c r="M21" s="140">
        <v>3027</v>
      </c>
      <c r="N21" s="154"/>
      <c r="R21" s="71"/>
    </row>
    <row r="22" spans="1:18">
      <c r="A22" s="3"/>
      <c r="B22" s="3"/>
      <c r="C22" s="3"/>
      <c r="D22" s="3"/>
      <c r="E22" s="3"/>
      <c r="F22" s="3"/>
      <c r="G22" s="3"/>
      <c r="H22" s="3"/>
      <c r="I22" s="3"/>
      <c r="K22" s="143">
        <v>2021</v>
      </c>
      <c r="L22" s="140">
        <v>5112</v>
      </c>
      <c r="M22" s="140">
        <v>5148</v>
      </c>
      <c r="N22" s="154"/>
      <c r="R22" s="71"/>
    </row>
    <row r="23" spans="1:18">
      <c r="A23" s="3"/>
      <c r="B23" s="3"/>
      <c r="C23" s="3"/>
      <c r="D23" s="3"/>
      <c r="E23" s="3"/>
      <c r="F23" s="3"/>
      <c r="G23" s="3"/>
      <c r="H23" s="3"/>
      <c r="I23" s="3"/>
      <c r="K23" s="143">
        <v>2022</v>
      </c>
      <c r="L23" s="140">
        <v>5412</v>
      </c>
      <c r="M23" s="140">
        <v>5220</v>
      </c>
      <c r="N23" s="141"/>
      <c r="O23" s="81"/>
      <c r="R23" s="71"/>
    </row>
    <row r="24" spans="1:18">
      <c r="A24" s="3"/>
      <c r="B24" s="3"/>
      <c r="C24" s="3"/>
      <c r="D24" s="3"/>
      <c r="E24" s="3"/>
      <c r="F24" s="3"/>
      <c r="G24" s="3"/>
      <c r="H24" s="3"/>
      <c r="I24" s="3"/>
      <c r="K24" s="142"/>
      <c r="L24" s="143"/>
      <c r="R24" s="71"/>
    </row>
    <row r="25" spans="1:18">
      <c r="A25" s="3"/>
      <c r="B25" s="3"/>
      <c r="C25" s="3"/>
      <c r="D25" s="3"/>
      <c r="E25" s="3"/>
      <c r="F25" s="3"/>
      <c r="G25" s="3"/>
      <c r="H25" s="3"/>
      <c r="I25" s="3"/>
      <c r="K25" s="142"/>
      <c r="L25" s="143"/>
      <c r="R25" s="71"/>
    </row>
    <row r="26" spans="1:18">
      <c r="A26" s="3"/>
      <c r="B26" s="3"/>
      <c r="C26" s="3"/>
      <c r="D26" s="3"/>
      <c r="E26" s="3"/>
      <c r="F26" s="3"/>
      <c r="G26" s="3"/>
      <c r="H26" s="3"/>
      <c r="I26" s="3"/>
      <c r="K26" s="142"/>
      <c r="L26" s="143"/>
      <c r="R26" s="71"/>
    </row>
    <row r="27" spans="1:18">
      <c r="A27" s="3"/>
      <c r="B27" s="3"/>
      <c r="C27" s="3"/>
      <c r="D27" s="3"/>
      <c r="E27" s="3"/>
      <c r="F27" s="3"/>
      <c r="G27" s="3"/>
      <c r="H27" s="3"/>
      <c r="I27" s="3"/>
      <c r="K27" s="142"/>
      <c r="L27" s="143"/>
      <c r="R27" s="71"/>
    </row>
    <row r="28" spans="1:18">
      <c r="A28" s="3"/>
      <c r="B28" s="3"/>
      <c r="C28" s="3"/>
      <c r="D28" s="3"/>
      <c r="E28" s="3"/>
      <c r="F28" s="3"/>
      <c r="G28" s="3"/>
      <c r="H28" s="3"/>
      <c r="I28" s="3"/>
      <c r="K28" s="142"/>
      <c r="L28" s="143"/>
      <c r="R28" s="71"/>
    </row>
    <row r="29" spans="1:18" ht="15">
      <c r="A29" s="156" t="s">
        <v>147</v>
      </c>
      <c r="B29" s="164"/>
      <c r="C29" s="164"/>
      <c r="D29" s="164"/>
      <c r="E29" s="164"/>
      <c r="F29" s="164"/>
      <c r="G29" s="164"/>
      <c r="H29" s="164"/>
      <c r="I29" s="3"/>
      <c r="R29" s="71"/>
    </row>
    <row r="30" spans="1:18" ht="15">
      <c r="A30" s="156" t="s">
        <v>193</v>
      </c>
      <c r="B30" s="164"/>
      <c r="C30" s="164"/>
      <c r="D30" s="164"/>
      <c r="E30" s="164"/>
      <c r="F30" s="164"/>
      <c r="G30" s="164"/>
      <c r="H30" s="164"/>
      <c r="I30" s="3"/>
      <c r="R30" s="71"/>
    </row>
    <row r="31" spans="1:18">
      <c r="A31" s="3"/>
      <c r="B31" s="3"/>
      <c r="C31" s="3"/>
      <c r="D31" s="3"/>
      <c r="E31" s="3"/>
      <c r="F31" s="3"/>
      <c r="G31" s="3"/>
      <c r="H31" s="3"/>
      <c r="I31" s="3"/>
      <c r="R31" s="71"/>
    </row>
    <row r="32" spans="1:18">
      <c r="A32" s="166"/>
      <c r="B32" s="167"/>
      <c r="C32" s="167"/>
      <c r="D32" s="167"/>
      <c r="E32" s="167"/>
      <c r="F32" s="167"/>
      <c r="G32" s="167"/>
      <c r="H32" s="167"/>
      <c r="I32" s="3"/>
      <c r="J32" s="148"/>
      <c r="K32" s="151" t="s">
        <v>69</v>
      </c>
      <c r="L32" s="139"/>
      <c r="M32" s="139"/>
      <c r="R32" s="71"/>
    </row>
    <row r="33" spans="1:18" ht="15">
      <c r="A33" s="166"/>
      <c r="B33" s="167"/>
      <c r="C33" s="167"/>
      <c r="D33" s="167"/>
      <c r="E33" s="167"/>
      <c r="F33" s="167"/>
      <c r="G33" s="167"/>
      <c r="H33" s="167"/>
      <c r="I33" s="3"/>
      <c r="J33" s="144"/>
      <c r="K33" s="155"/>
      <c r="L33" s="143" t="s">
        <v>35</v>
      </c>
      <c r="M33" s="143" t="s">
        <v>42</v>
      </c>
      <c r="P33" s="78"/>
      <c r="R33" s="71"/>
    </row>
    <row r="34" spans="1:18">
      <c r="A34" s="3"/>
      <c r="B34" s="3"/>
      <c r="C34" s="3"/>
      <c r="D34" s="3"/>
      <c r="E34" s="3"/>
      <c r="F34" s="3"/>
      <c r="G34" s="3"/>
      <c r="H34" s="3"/>
      <c r="I34" s="3"/>
      <c r="K34" s="155" t="s">
        <v>27</v>
      </c>
      <c r="L34" s="140">
        <f>'9.3.1'!F14</f>
        <v>426</v>
      </c>
      <c r="M34" s="140">
        <f>'9.3.1'!N14</f>
        <v>353</v>
      </c>
      <c r="N34" s="145"/>
      <c r="O34" s="84"/>
      <c r="P34" s="78"/>
      <c r="R34" s="71"/>
    </row>
    <row r="35" spans="1:18">
      <c r="A35" s="3"/>
      <c r="B35" s="3"/>
      <c r="C35" s="3"/>
      <c r="D35" s="3"/>
      <c r="E35" s="3"/>
      <c r="F35" s="3"/>
      <c r="G35" s="3"/>
      <c r="H35" s="3"/>
      <c r="I35" s="3"/>
      <c r="K35" s="155" t="s">
        <v>28</v>
      </c>
      <c r="L35" s="140">
        <f>'9.3.1'!F15</f>
        <v>331</v>
      </c>
      <c r="M35" s="140">
        <f>'9.3.1'!N15</f>
        <v>394</v>
      </c>
      <c r="N35" s="145"/>
      <c r="O35" s="84"/>
      <c r="P35" s="78"/>
      <c r="R35" s="71"/>
    </row>
    <row r="36" spans="1:18">
      <c r="A36" s="3"/>
      <c r="B36" s="3"/>
      <c r="C36" s="3"/>
      <c r="D36" s="3"/>
      <c r="E36" s="3"/>
      <c r="F36" s="3"/>
      <c r="G36" s="3"/>
      <c r="H36" s="3"/>
      <c r="I36" s="3"/>
      <c r="K36" s="155" t="s">
        <v>29</v>
      </c>
      <c r="L36" s="140">
        <f>'9.3.1'!F16</f>
        <v>84</v>
      </c>
      <c r="M36" s="140">
        <f>'9.3.1'!N16</f>
        <v>80</v>
      </c>
      <c r="N36" s="145"/>
      <c r="O36" s="84"/>
      <c r="P36" s="78"/>
      <c r="R36" s="71"/>
    </row>
    <row r="37" spans="1:18">
      <c r="A37" s="3"/>
      <c r="B37" s="3"/>
      <c r="C37" s="3"/>
      <c r="D37" s="3"/>
      <c r="E37" s="3"/>
      <c r="F37" s="3"/>
      <c r="G37" s="3"/>
      <c r="H37" s="3"/>
      <c r="I37" s="3"/>
      <c r="K37" s="155" t="s">
        <v>30</v>
      </c>
      <c r="L37" s="140">
        <f>'9.3.1'!F17</f>
        <v>67</v>
      </c>
      <c r="M37" s="140">
        <f>'9.3.1'!N17</f>
        <v>99</v>
      </c>
      <c r="N37" s="145"/>
      <c r="O37" s="84"/>
      <c r="P37" s="78"/>
      <c r="R37" s="71"/>
    </row>
    <row r="38" spans="1:18">
      <c r="A38" s="3"/>
      <c r="B38" s="3"/>
      <c r="C38" s="3"/>
      <c r="D38" s="3"/>
      <c r="E38" s="3"/>
      <c r="F38" s="3"/>
      <c r="G38" s="3"/>
      <c r="H38" s="3"/>
      <c r="I38" s="3"/>
      <c r="K38" s="155" t="s">
        <v>31</v>
      </c>
      <c r="L38" s="140">
        <f>'9.3.1'!F18</f>
        <v>107</v>
      </c>
      <c r="M38" s="140">
        <f>'9.3.1'!N18</f>
        <v>145</v>
      </c>
      <c r="N38" s="145"/>
      <c r="O38" s="84"/>
      <c r="P38" s="78"/>
      <c r="R38" s="71"/>
    </row>
    <row r="39" spans="1:18">
      <c r="A39" s="3"/>
      <c r="B39" s="3"/>
      <c r="C39" s="3"/>
      <c r="D39" s="3"/>
      <c r="E39" s="3"/>
      <c r="F39" s="3"/>
      <c r="G39" s="3"/>
      <c r="H39" s="3"/>
      <c r="I39" s="3"/>
      <c r="K39" s="155" t="s">
        <v>40</v>
      </c>
      <c r="L39" s="140">
        <f>'9.3.1'!F19</f>
        <v>89</v>
      </c>
      <c r="M39" s="140">
        <f>'9.3.1'!N19</f>
        <v>122</v>
      </c>
      <c r="N39" s="145"/>
      <c r="O39" s="84"/>
      <c r="P39" s="78"/>
      <c r="R39" s="71"/>
    </row>
    <row r="40" spans="1:18">
      <c r="A40" s="3"/>
      <c r="B40" s="3"/>
      <c r="C40" s="3"/>
      <c r="D40" s="3"/>
      <c r="E40" s="3"/>
      <c r="F40" s="3"/>
      <c r="G40" s="3"/>
      <c r="H40" s="3"/>
      <c r="I40" s="3"/>
      <c r="K40" s="155" t="s">
        <v>68</v>
      </c>
      <c r="L40" s="140">
        <f>'9.3.1'!F20</f>
        <v>572</v>
      </c>
      <c r="M40" s="140">
        <f>'9.3.1'!N20</f>
        <v>509</v>
      </c>
      <c r="N40" s="145"/>
      <c r="O40" s="84"/>
      <c r="P40" s="78"/>
      <c r="R40" s="71"/>
    </row>
    <row r="41" spans="1:18">
      <c r="A41" s="3"/>
      <c r="B41" s="3"/>
      <c r="C41" s="3"/>
      <c r="D41" s="3"/>
      <c r="E41" s="3"/>
      <c r="F41" s="3"/>
      <c r="G41" s="3"/>
      <c r="H41" s="3"/>
      <c r="I41" s="3"/>
      <c r="K41" s="155" t="s">
        <v>66</v>
      </c>
      <c r="L41" s="140">
        <f>'9.3.1'!F21</f>
        <v>180</v>
      </c>
      <c r="M41" s="140">
        <f>'9.3.1'!N21</f>
        <v>109</v>
      </c>
      <c r="N41" s="145"/>
      <c r="O41" s="84"/>
      <c r="P41" s="78"/>
      <c r="R41" s="71"/>
    </row>
    <row r="42" spans="1:18">
      <c r="A42" s="3"/>
      <c r="B42" s="3"/>
      <c r="C42" s="3"/>
      <c r="D42" s="3"/>
      <c r="E42" s="3"/>
      <c r="F42" s="3"/>
      <c r="G42" s="3"/>
      <c r="H42" s="3"/>
      <c r="I42" s="3"/>
      <c r="K42" s="155" t="s">
        <v>36</v>
      </c>
      <c r="L42" s="140">
        <f>'9.3.1'!F22</f>
        <v>459</v>
      </c>
      <c r="M42" s="140">
        <f>'9.3.1'!N22</f>
        <v>390</v>
      </c>
      <c r="N42" s="145"/>
      <c r="O42" s="84"/>
      <c r="P42" s="78"/>
      <c r="R42" s="71"/>
    </row>
    <row r="43" spans="1:18">
      <c r="A43" s="3"/>
      <c r="B43" s="3"/>
      <c r="C43" s="3"/>
      <c r="D43" s="3"/>
      <c r="E43" s="3"/>
      <c r="F43" s="3"/>
      <c r="G43" s="3"/>
      <c r="H43" s="3"/>
      <c r="I43" s="3"/>
      <c r="K43" s="155" t="s">
        <v>37</v>
      </c>
      <c r="L43" s="140">
        <f>'9.3.1'!F23</f>
        <v>311</v>
      </c>
      <c r="M43" s="140">
        <f>'9.3.1'!N23</f>
        <v>350</v>
      </c>
      <c r="N43" s="145"/>
      <c r="O43" s="84"/>
      <c r="P43" s="78"/>
      <c r="R43" s="71"/>
    </row>
    <row r="44" spans="1:18">
      <c r="A44" s="3"/>
      <c r="B44" s="3"/>
      <c r="C44" s="3"/>
      <c r="D44" s="3"/>
      <c r="E44" s="3"/>
      <c r="F44" s="3"/>
      <c r="G44" s="3"/>
      <c r="H44" s="3"/>
      <c r="I44" s="3"/>
      <c r="K44" s="155" t="s">
        <v>38</v>
      </c>
      <c r="L44" s="140">
        <f>'9.3.1'!F24</f>
        <v>68</v>
      </c>
      <c r="M44" s="140">
        <f>'9.3.1'!N24</f>
        <v>44</v>
      </c>
      <c r="N44" s="145"/>
      <c r="O44" s="84"/>
      <c r="P44" s="78"/>
      <c r="R44" s="71"/>
    </row>
    <row r="45" spans="1:18">
      <c r="A45" s="3"/>
      <c r="B45" s="3"/>
      <c r="C45" s="3"/>
      <c r="D45" s="3"/>
      <c r="E45" s="3"/>
      <c r="F45" s="3"/>
      <c r="G45" s="3"/>
      <c r="H45" s="3"/>
      <c r="I45" s="3"/>
      <c r="K45" s="155" t="s">
        <v>6</v>
      </c>
      <c r="L45" s="140">
        <f>'9.3.1'!F25</f>
        <v>135</v>
      </c>
      <c r="M45" s="140">
        <f>'9.3.1'!N25</f>
        <v>152</v>
      </c>
      <c r="N45" s="145"/>
      <c r="O45" s="84"/>
      <c r="P45" s="78"/>
      <c r="R45" s="71"/>
    </row>
    <row r="46" spans="1:18">
      <c r="A46" s="3"/>
      <c r="B46" s="3"/>
      <c r="C46" s="3"/>
      <c r="D46" s="3"/>
      <c r="E46" s="3"/>
      <c r="F46" s="3"/>
      <c r="G46" s="3"/>
      <c r="H46" s="3"/>
      <c r="I46" s="3"/>
      <c r="K46" s="155" t="s">
        <v>7</v>
      </c>
      <c r="L46" s="140">
        <f>'9.3.1'!F26</f>
        <v>573</v>
      </c>
      <c r="M46" s="140">
        <f>'9.3.1'!N26</f>
        <v>685</v>
      </c>
      <c r="N46" s="145"/>
      <c r="O46" s="84"/>
      <c r="P46" s="78"/>
      <c r="R46" s="71"/>
    </row>
    <row r="47" spans="1:18">
      <c r="A47" s="3"/>
      <c r="B47" s="3"/>
      <c r="C47" s="3"/>
      <c r="D47" s="3"/>
      <c r="E47" s="3"/>
      <c r="F47" s="3"/>
      <c r="G47" s="3"/>
      <c r="H47" s="3"/>
      <c r="I47" s="3"/>
      <c r="K47" s="155" t="s">
        <v>8</v>
      </c>
      <c r="L47" s="140">
        <f>'9.3.1'!F27</f>
        <v>122</v>
      </c>
      <c r="M47" s="140">
        <f>'9.3.1'!N27</f>
        <v>84</v>
      </c>
      <c r="N47" s="145"/>
      <c r="O47" s="84"/>
      <c r="P47" s="78"/>
      <c r="R47" s="71"/>
    </row>
    <row r="48" spans="1:18">
      <c r="A48" s="3"/>
      <c r="B48" s="3"/>
      <c r="C48" s="3"/>
      <c r="D48" s="3"/>
      <c r="E48" s="3"/>
      <c r="F48" s="3"/>
      <c r="G48" s="3"/>
      <c r="H48" s="3"/>
      <c r="I48" s="3"/>
      <c r="K48" s="155" t="s">
        <v>9</v>
      </c>
      <c r="L48" s="140">
        <f>'9.3.1'!F28</f>
        <v>860</v>
      </c>
      <c r="M48" s="140">
        <f>'9.3.1'!N28</f>
        <v>954</v>
      </c>
      <c r="N48" s="145"/>
      <c r="O48" s="84"/>
      <c r="P48" s="78"/>
      <c r="R48" s="71"/>
    </row>
    <row r="49" spans="1:18">
      <c r="A49" s="3"/>
      <c r="B49" s="3"/>
      <c r="C49" s="3"/>
      <c r="D49" s="3"/>
      <c r="E49" s="3"/>
      <c r="F49" s="3"/>
      <c r="G49" s="3"/>
      <c r="H49" s="3"/>
      <c r="I49" s="3"/>
      <c r="K49" s="155" t="s">
        <v>67</v>
      </c>
      <c r="L49" s="140">
        <f>'9.3.1'!F29</f>
        <v>1019</v>
      </c>
      <c r="M49" s="140">
        <f>'9.3.1'!N29</f>
        <v>737</v>
      </c>
      <c r="N49" s="145"/>
      <c r="O49" s="84"/>
      <c r="P49" s="78"/>
      <c r="R49" s="71"/>
    </row>
    <row r="50" spans="1:18">
      <c r="A50" s="3"/>
      <c r="B50" s="3"/>
      <c r="C50" s="3"/>
      <c r="D50" s="3"/>
      <c r="E50" s="3"/>
      <c r="F50" s="3"/>
      <c r="G50" s="3"/>
      <c r="H50" s="3"/>
      <c r="I50" s="3"/>
      <c r="K50" s="155" t="s">
        <v>53</v>
      </c>
      <c r="L50" s="140">
        <f>'9.3.1'!F30</f>
        <v>9</v>
      </c>
      <c r="M50" s="140">
        <f>'9.3.1'!N30</f>
        <v>13</v>
      </c>
      <c r="N50" s="145"/>
      <c r="P50" s="78"/>
      <c r="R50" s="71"/>
    </row>
    <row r="51" spans="1:18">
      <c r="A51" s="3"/>
      <c r="B51" s="3"/>
      <c r="C51" s="3"/>
      <c r="D51" s="3"/>
      <c r="E51" s="3"/>
      <c r="F51" s="3"/>
      <c r="G51" s="3"/>
      <c r="H51" s="3"/>
      <c r="I51" s="3"/>
      <c r="M51" s="147"/>
      <c r="N51" s="145"/>
      <c r="R51" s="71"/>
    </row>
    <row r="52" spans="1:18">
      <c r="A52" s="3"/>
      <c r="B52" s="3"/>
      <c r="C52" s="3"/>
      <c r="D52" s="3"/>
      <c r="E52" s="3"/>
      <c r="F52" s="3"/>
      <c r="G52" s="3"/>
      <c r="H52" s="3"/>
      <c r="I52" s="3"/>
      <c r="K52" s="146"/>
      <c r="L52" s="143"/>
      <c r="M52" s="147"/>
      <c r="R52" s="71"/>
    </row>
    <row r="53" spans="1:18">
      <c r="A53" s="3"/>
      <c r="B53" s="3"/>
      <c r="C53" s="3"/>
      <c r="D53" s="3"/>
      <c r="E53" s="3"/>
      <c r="F53" s="3"/>
      <c r="G53" s="3"/>
      <c r="H53" s="3"/>
      <c r="I53" s="3"/>
      <c r="K53" s="146"/>
      <c r="L53" s="143"/>
      <c r="R53" s="71"/>
    </row>
    <row r="54" spans="1:18">
      <c r="A54" s="3"/>
      <c r="B54" s="3"/>
      <c r="C54" s="3"/>
      <c r="D54" s="3"/>
      <c r="E54" s="3"/>
      <c r="F54" s="3"/>
      <c r="G54" s="3"/>
      <c r="H54" s="3"/>
      <c r="I54" s="3"/>
      <c r="J54" s="146"/>
      <c r="K54" s="146"/>
      <c r="L54" s="146"/>
      <c r="M54" s="146"/>
      <c r="N54" s="146"/>
      <c r="O54" s="85"/>
      <c r="R54" s="71"/>
    </row>
    <row r="55" spans="1:18">
      <c r="A55" s="3"/>
      <c r="B55" s="3"/>
      <c r="C55" s="3"/>
      <c r="D55" s="3"/>
      <c r="E55" s="3"/>
      <c r="F55" s="3"/>
      <c r="G55" s="3"/>
      <c r="H55" s="3"/>
      <c r="I55" s="3"/>
      <c r="J55" s="146"/>
      <c r="K55" s="146"/>
      <c r="L55" s="146"/>
      <c r="M55" s="146"/>
      <c r="N55" s="146"/>
      <c r="O55" s="85"/>
      <c r="R55" s="71"/>
    </row>
    <row r="56" spans="1:18">
      <c r="A56" s="3"/>
      <c r="B56" s="3"/>
      <c r="C56" s="3"/>
      <c r="D56" s="3"/>
      <c r="E56" s="3"/>
      <c r="F56" s="3"/>
      <c r="G56" s="3"/>
      <c r="H56" s="3"/>
      <c r="I56" s="3"/>
      <c r="J56" s="146"/>
      <c r="K56" s="146"/>
      <c r="L56" s="146"/>
      <c r="M56" s="146"/>
      <c r="N56" s="146"/>
      <c r="O56" s="85"/>
      <c r="R56" s="71"/>
    </row>
    <row r="57" spans="1:18" ht="15">
      <c r="A57" s="165"/>
      <c r="B57" s="165"/>
      <c r="C57" s="165"/>
      <c r="D57" s="165"/>
      <c r="E57" s="165"/>
      <c r="F57" s="165"/>
      <c r="G57" s="165"/>
      <c r="H57" s="165"/>
      <c r="J57" s="146"/>
      <c r="K57" s="146"/>
      <c r="L57" s="146"/>
      <c r="M57" s="146"/>
      <c r="N57" s="146"/>
      <c r="O57" s="85"/>
      <c r="R57" s="71"/>
    </row>
    <row r="58" spans="1:18" ht="15">
      <c r="A58" s="165"/>
      <c r="B58" s="165"/>
      <c r="C58" s="165"/>
      <c r="D58" s="165"/>
      <c r="E58" s="165"/>
      <c r="F58" s="165"/>
      <c r="G58" s="165"/>
      <c r="H58" s="165"/>
      <c r="J58" s="146"/>
      <c r="K58" s="146"/>
      <c r="L58" s="146"/>
      <c r="M58" s="146"/>
      <c r="N58" s="146"/>
      <c r="O58" s="85"/>
      <c r="R58" s="71"/>
    </row>
    <row r="59" spans="1:18">
      <c r="J59" s="146"/>
      <c r="K59" s="146"/>
      <c r="L59" s="146"/>
      <c r="M59" s="146"/>
      <c r="N59" s="146"/>
      <c r="O59" s="85"/>
      <c r="R59" s="71"/>
    </row>
    <row r="60" spans="1:18">
      <c r="J60" s="146"/>
      <c r="K60" s="146"/>
      <c r="L60" s="146"/>
      <c r="M60" s="146"/>
      <c r="N60" s="146"/>
      <c r="O60" s="85"/>
      <c r="R60" s="71"/>
    </row>
    <row r="61" spans="1:18">
      <c r="J61" s="146"/>
      <c r="K61" s="146"/>
      <c r="L61" s="146"/>
      <c r="M61" s="146"/>
      <c r="N61" s="146"/>
      <c r="O61" s="85"/>
      <c r="R61" s="71"/>
    </row>
    <row r="62" spans="1:18">
      <c r="J62" s="146"/>
      <c r="K62" s="146"/>
      <c r="L62" s="146"/>
      <c r="M62" s="146"/>
      <c r="N62" s="146"/>
      <c r="O62" s="85"/>
      <c r="R62" s="71"/>
    </row>
    <row r="63" spans="1:18">
      <c r="J63" s="146"/>
      <c r="K63" s="146"/>
      <c r="L63" s="146"/>
      <c r="M63" s="146"/>
      <c r="N63" s="146"/>
      <c r="O63" s="85"/>
      <c r="R63" s="71"/>
    </row>
    <row r="64" spans="1:18">
      <c r="J64" s="146"/>
      <c r="K64" s="146"/>
      <c r="L64" s="146"/>
      <c r="M64" s="146"/>
      <c r="N64" s="146"/>
      <c r="O64" s="85"/>
      <c r="R64" s="71"/>
    </row>
    <row r="65" spans="10:18">
      <c r="J65" s="146"/>
      <c r="K65" s="146"/>
      <c r="L65" s="146"/>
      <c r="M65" s="146"/>
      <c r="N65" s="146"/>
      <c r="O65" s="85"/>
      <c r="R65" s="71"/>
    </row>
    <row r="66" spans="10:18">
      <c r="J66" s="146"/>
      <c r="K66" s="146"/>
      <c r="L66" s="146"/>
      <c r="M66" s="146"/>
      <c r="N66" s="146"/>
      <c r="O66" s="85"/>
      <c r="R66" s="71"/>
    </row>
    <row r="67" spans="10:18">
      <c r="J67" s="146"/>
      <c r="K67" s="146"/>
      <c r="L67" s="146"/>
      <c r="M67" s="146"/>
      <c r="N67" s="146"/>
      <c r="O67" s="85"/>
      <c r="R67" s="71"/>
    </row>
    <row r="68" spans="10:18">
      <c r="J68" s="146"/>
      <c r="K68" s="146"/>
      <c r="L68" s="146"/>
      <c r="M68" s="146"/>
      <c r="N68" s="146"/>
      <c r="O68" s="85"/>
      <c r="R68" s="71"/>
    </row>
    <row r="69" spans="10:18">
      <c r="J69" s="146"/>
      <c r="K69" s="146"/>
      <c r="L69" s="146"/>
      <c r="M69" s="146"/>
      <c r="N69" s="146"/>
      <c r="O69" s="85"/>
      <c r="R69" s="71"/>
    </row>
    <row r="70" spans="10:18">
      <c r="J70" s="146"/>
      <c r="K70" s="146"/>
      <c r="L70" s="146"/>
      <c r="M70" s="146"/>
      <c r="N70" s="146"/>
      <c r="O70" s="85"/>
      <c r="R70" s="71"/>
    </row>
    <row r="71" spans="10:18">
      <c r="J71" s="146"/>
      <c r="K71" s="146"/>
      <c r="L71" s="146"/>
      <c r="M71" s="146"/>
      <c r="N71" s="146"/>
      <c r="O71" s="85"/>
      <c r="R71" s="71"/>
    </row>
    <row r="72" spans="10:18">
      <c r="J72" s="146"/>
      <c r="K72" s="146"/>
      <c r="L72" s="146"/>
      <c r="M72" s="146"/>
      <c r="N72" s="146"/>
      <c r="O72" s="85"/>
      <c r="R72" s="71"/>
    </row>
    <row r="73" spans="10:18">
      <c r="J73" s="146"/>
      <c r="K73" s="146"/>
      <c r="L73" s="146"/>
      <c r="M73" s="146"/>
      <c r="N73" s="146"/>
      <c r="O73" s="85"/>
      <c r="R73" s="71"/>
    </row>
    <row r="74" spans="10:18">
      <c r="J74" s="146"/>
      <c r="K74" s="146"/>
      <c r="L74" s="146"/>
      <c r="M74" s="146"/>
      <c r="N74" s="146"/>
      <c r="O74" s="85"/>
      <c r="R74" s="71"/>
    </row>
    <row r="75" spans="10:18">
      <c r="J75" s="146"/>
      <c r="K75" s="146"/>
      <c r="L75" s="146"/>
      <c r="M75" s="146"/>
      <c r="N75" s="146"/>
      <c r="O75" s="85"/>
      <c r="R75" s="71"/>
    </row>
    <row r="76" spans="10:18">
      <c r="J76" s="146"/>
      <c r="K76" s="146"/>
      <c r="L76" s="146"/>
      <c r="M76" s="146"/>
      <c r="N76" s="146"/>
      <c r="O76" s="85"/>
      <c r="R76" s="71"/>
    </row>
    <row r="77" spans="10:18">
      <c r="J77" s="146"/>
      <c r="K77" s="146"/>
      <c r="L77" s="146"/>
      <c r="M77" s="146"/>
      <c r="N77" s="146"/>
      <c r="O77" s="85"/>
      <c r="R77" s="71"/>
    </row>
    <row r="78" spans="10:18">
      <c r="J78" s="146"/>
      <c r="K78" s="146"/>
      <c r="L78" s="146"/>
      <c r="M78" s="146"/>
      <c r="N78" s="146"/>
      <c r="O78" s="85"/>
      <c r="R78" s="71"/>
    </row>
    <row r="79" spans="10:18">
      <c r="J79" s="146"/>
      <c r="K79" s="146"/>
      <c r="L79" s="146"/>
      <c r="M79" s="146"/>
      <c r="N79" s="146"/>
      <c r="O79" s="85"/>
      <c r="R79" s="71"/>
    </row>
    <row r="80" spans="10:18">
      <c r="J80" s="146"/>
      <c r="K80" s="146"/>
      <c r="L80" s="146"/>
      <c r="M80" s="146"/>
      <c r="N80" s="146"/>
      <c r="O80" s="85"/>
      <c r="R80" s="71"/>
    </row>
    <row r="81" spans="10:18">
      <c r="J81" s="146"/>
      <c r="K81" s="146"/>
      <c r="L81" s="146"/>
      <c r="M81" s="146"/>
      <c r="N81" s="146"/>
      <c r="O81" s="85"/>
      <c r="R81" s="71"/>
    </row>
    <row r="82" spans="10:18">
      <c r="J82" s="146"/>
      <c r="K82" s="146"/>
      <c r="L82" s="146"/>
      <c r="M82" s="146"/>
      <c r="N82" s="146"/>
      <c r="O82" s="85"/>
      <c r="R82" s="71"/>
    </row>
  </sheetData>
  <mergeCells count="7">
    <mergeCell ref="A5:H5"/>
    <mergeCell ref="A57:H57"/>
    <mergeCell ref="A58:H58"/>
    <mergeCell ref="A32:H32"/>
    <mergeCell ref="A33:H33"/>
    <mergeCell ref="A29:H29"/>
    <mergeCell ref="A30:H30"/>
  </mergeCells>
  <phoneticPr fontId="1" type="noConversion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P32"/>
  <sheetViews>
    <sheetView topLeftCell="A4" zoomScaleNormal="100" workbookViewId="0">
      <selection activeCell="S28" sqref="S28"/>
    </sheetView>
  </sheetViews>
  <sheetFormatPr baseColWidth="10" defaultColWidth="11.42578125" defaultRowHeight="12.75"/>
  <cols>
    <col min="1" max="1" width="17.140625" style="3" customWidth="1" collapsed="1"/>
    <col min="2" max="2" width="5.7109375" style="3" customWidth="1" collapsed="1"/>
    <col min="3" max="3" width="5.7109375" style="3" customWidth="1"/>
    <col min="4" max="4" width="6.7109375" style="3" customWidth="1" collapsed="1"/>
    <col min="5" max="5" width="0.85546875" style="3" customWidth="1" collapsed="1"/>
    <col min="6" max="6" width="5.7109375" style="3" customWidth="1" collapsed="1"/>
    <col min="7" max="7" width="5.7109375" style="3" customWidth="1"/>
    <col min="8" max="8" width="6.7109375" style="3" customWidth="1" collapsed="1"/>
    <col min="9" max="9" width="0.85546875" style="3" customWidth="1" collapsed="1"/>
    <col min="10" max="10" width="5.7109375" style="3" customWidth="1" collapsed="1"/>
    <col min="11" max="11" width="5.7109375" style="3" customWidth="1"/>
    <col min="12" max="12" width="6.7109375" style="3" customWidth="1" collapsed="1"/>
    <col min="13" max="13" width="0.85546875" style="3" customWidth="1" collapsed="1"/>
    <col min="14" max="14" width="6" style="3" customWidth="1" collapsed="1"/>
    <col min="15" max="15" width="5.7109375" style="3" customWidth="1"/>
    <col min="16" max="16" width="5.85546875" style="3" customWidth="1" collapsed="1"/>
    <col min="17" max="17" width="6.28515625" style="3" customWidth="1" collapsed="1"/>
    <col min="18" max="18" width="11.42578125" style="3"/>
    <col min="19" max="19" width="11.42578125" style="3" collapsed="1"/>
    <col min="24" max="24" width="4.7109375" customWidth="1"/>
    <col min="27" max="31" width="11.42578125" collapsed="1"/>
    <col min="36" max="36" width="4.7109375" customWidth="1"/>
    <col min="39" max="42" width="11.42578125" collapsed="1"/>
    <col min="43" max="16384" width="11.42578125" style="3" collapsed="1"/>
  </cols>
  <sheetData>
    <row r="1" spans="1:19" ht="14.1" customHeight="1" thickBot="1">
      <c r="A1" s="4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9" ht="14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9" ht="14.1" customHeight="1">
      <c r="A3" s="7" t="s">
        <v>146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54" t="s">
        <v>92</v>
      </c>
    </row>
    <row r="4" spans="1:19" ht="14.1" customHeight="1">
      <c r="A4" s="8"/>
      <c r="B4" s="8"/>
      <c r="C4" s="8"/>
      <c r="D4" s="8"/>
      <c r="E4" s="8"/>
      <c r="F4" s="8"/>
      <c r="G4" s="8"/>
      <c r="H4" s="8"/>
      <c r="I4" s="8"/>
      <c r="J4" s="168"/>
      <c r="K4" s="168"/>
      <c r="L4" s="168"/>
      <c r="M4" s="8"/>
      <c r="N4" s="8"/>
      <c r="O4" s="8"/>
      <c r="P4" s="8"/>
    </row>
    <row r="5" spans="1:19" ht="12" customHeight="1">
      <c r="A5" s="26"/>
      <c r="B5" s="163" t="s">
        <v>41</v>
      </c>
      <c r="C5" s="163"/>
      <c r="D5" s="163"/>
      <c r="E5" s="163" t="s">
        <v>65</v>
      </c>
      <c r="F5" s="163">
        <v>2020</v>
      </c>
      <c r="G5" s="163"/>
      <c r="H5" s="163"/>
      <c r="I5" s="26" t="s">
        <v>65</v>
      </c>
      <c r="J5" s="163" t="s">
        <v>42</v>
      </c>
      <c r="K5" s="163"/>
      <c r="L5" s="163"/>
      <c r="M5" s="163" t="s">
        <v>65</v>
      </c>
      <c r="N5" s="163"/>
      <c r="O5" s="163"/>
      <c r="P5" s="163"/>
    </row>
    <row r="6" spans="1:19" ht="12" customHeight="1">
      <c r="A6" s="74"/>
      <c r="B6" s="26">
        <v>2021</v>
      </c>
      <c r="C6" s="26"/>
      <c r="D6" s="26"/>
      <c r="E6" s="9"/>
      <c r="F6" s="26">
        <v>2022</v>
      </c>
      <c r="G6" s="26"/>
      <c r="H6" s="26"/>
      <c r="I6" s="74"/>
      <c r="J6" s="26">
        <v>2021</v>
      </c>
      <c r="K6" s="26"/>
      <c r="L6" s="26"/>
      <c r="M6" s="9"/>
      <c r="N6" s="26">
        <v>2022</v>
      </c>
      <c r="O6" s="26"/>
      <c r="P6" s="26"/>
    </row>
    <row r="7" spans="1:19" ht="12" customHeight="1">
      <c r="A7" s="11"/>
      <c r="B7" s="12" t="s">
        <v>2</v>
      </c>
      <c r="C7" s="12" t="s">
        <v>148</v>
      </c>
      <c r="D7" s="12" t="s">
        <v>149</v>
      </c>
      <c r="E7" s="27"/>
      <c r="F7" s="12" t="s">
        <v>2</v>
      </c>
      <c r="G7" s="12" t="s">
        <v>148</v>
      </c>
      <c r="H7" s="12" t="s">
        <v>149</v>
      </c>
      <c r="I7" s="27"/>
      <c r="J7" s="12" t="s">
        <v>2</v>
      </c>
      <c r="K7" s="12" t="s">
        <v>148</v>
      </c>
      <c r="L7" s="12" t="s">
        <v>149</v>
      </c>
      <c r="M7" s="27"/>
      <c r="N7" s="12" t="s">
        <v>2</v>
      </c>
      <c r="O7" s="12" t="s">
        <v>148</v>
      </c>
      <c r="P7" s="12" t="s">
        <v>149</v>
      </c>
    </row>
    <row r="8" spans="1:19" ht="13.5" customHeight="1">
      <c r="A8" s="1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9" ht="13.5" customHeight="1">
      <c r="A9" s="28" t="s">
        <v>2</v>
      </c>
      <c r="B9" s="32">
        <v>4865</v>
      </c>
      <c r="C9" s="32">
        <v>680</v>
      </c>
      <c r="D9" s="32">
        <f>B9-C9</f>
        <v>4185</v>
      </c>
      <c r="E9" s="32">
        <v>654</v>
      </c>
      <c r="F9" s="32">
        <f>H9+G9</f>
        <v>6722</v>
      </c>
      <c r="G9" s="32">
        <v>654</v>
      </c>
      <c r="H9" s="32">
        <v>6068</v>
      </c>
      <c r="I9" s="32" t="s">
        <v>65</v>
      </c>
      <c r="J9" s="32">
        <v>3417</v>
      </c>
      <c r="K9" s="32">
        <v>688</v>
      </c>
      <c r="L9" s="32">
        <v>2729</v>
      </c>
      <c r="M9" s="32"/>
      <c r="N9" s="32">
        <v>2987</v>
      </c>
      <c r="O9" s="32">
        <v>629</v>
      </c>
      <c r="P9" s="32">
        <v>2358</v>
      </c>
    </row>
    <row r="10" spans="1:19" ht="13.5" customHeight="1">
      <c r="A10" s="28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9" ht="13.5" customHeight="1">
      <c r="A11" s="28" t="s">
        <v>63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9" ht="13.5" customHeight="1">
      <c r="A12" s="31" t="s">
        <v>34</v>
      </c>
      <c r="B12" s="32">
        <v>2482</v>
      </c>
      <c r="C12" s="32">
        <v>375</v>
      </c>
      <c r="D12" s="32">
        <f>B12-C12</f>
        <v>2107</v>
      </c>
      <c r="E12" s="32">
        <v>332</v>
      </c>
      <c r="F12" s="32">
        <f>H12+G12</f>
        <v>3218</v>
      </c>
      <c r="G12" s="32">
        <v>332</v>
      </c>
      <c r="H12" s="32">
        <v>2886</v>
      </c>
      <c r="I12" s="32" t="s">
        <v>65</v>
      </c>
      <c r="J12" s="32">
        <v>1775</v>
      </c>
      <c r="K12" s="32">
        <v>384</v>
      </c>
      <c r="L12" s="32">
        <v>1391</v>
      </c>
      <c r="M12" s="32"/>
      <c r="N12" s="32">
        <v>1583</v>
      </c>
      <c r="O12" s="32">
        <v>385</v>
      </c>
      <c r="P12" s="32">
        <v>1198</v>
      </c>
      <c r="Q12" s="24"/>
    </row>
    <row r="13" spans="1:19" ht="13.5" customHeight="1">
      <c r="A13" s="28" t="s">
        <v>14</v>
      </c>
      <c r="B13" s="32">
        <v>2383</v>
      </c>
      <c r="C13" s="32">
        <v>305</v>
      </c>
      <c r="D13" s="32">
        <f>B13-C13</f>
        <v>2078</v>
      </c>
      <c r="E13" s="32">
        <v>322</v>
      </c>
      <c r="F13" s="32">
        <f>H13+G13</f>
        <v>3504</v>
      </c>
      <c r="G13" s="32">
        <v>322</v>
      </c>
      <c r="H13" s="32">
        <v>3182</v>
      </c>
      <c r="I13" s="32" t="s">
        <v>65</v>
      </c>
      <c r="J13" s="32">
        <v>1642</v>
      </c>
      <c r="K13" s="32">
        <v>304</v>
      </c>
      <c r="L13" s="32">
        <v>1338</v>
      </c>
      <c r="M13" s="32"/>
      <c r="N13" s="32">
        <v>1404</v>
      </c>
      <c r="O13" s="32">
        <v>244</v>
      </c>
      <c r="P13" s="32">
        <v>1160</v>
      </c>
      <c r="Q13" s="24"/>
    </row>
    <row r="14" spans="1:19" ht="13.5" customHeight="1">
      <c r="A14" s="28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9" ht="13.5" customHeight="1">
      <c r="A15" s="28" t="s">
        <v>64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55"/>
      <c r="R15"/>
      <c r="S15"/>
    </row>
    <row r="16" spans="1:19" ht="13.5" customHeight="1">
      <c r="A16" s="28" t="s">
        <v>74</v>
      </c>
      <c r="B16" s="32">
        <v>869</v>
      </c>
      <c r="C16" s="59">
        <v>135</v>
      </c>
      <c r="D16" s="59">
        <v>734</v>
      </c>
      <c r="E16" s="32"/>
      <c r="F16" s="32">
        <v>1156</v>
      </c>
      <c r="G16" s="59">
        <v>156</v>
      </c>
      <c r="H16" s="59">
        <v>1000</v>
      </c>
      <c r="I16" s="32" t="s">
        <v>65</v>
      </c>
      <c r="J16" s="32">
        <v>391</v>
      </c>
      <c r="K16" s="32">
        <v>155</v>
      </c>
      <c r="L16" s="32">
        <v>236</v>
      </c>
      <c r="M16" s="32"/>
      <c r="N16" s="32">
        <v>402</v>
      </c>
      <c r="O16" s="32">
        <v>144</v>
      </c>
      <c r="P16" s="32">
        <v>258</v>
      </c>
      <c r="Q16" s="55"/>
    </row>
    <row r="17" spans="1:19" ht="13.5" customHeight="1">
      <c r="A17" s="28" t="s">
        <v>75</v>
      </c>
      <c r="B17" s="32">
        <v>408</v>
      </c>
      <c r="C17" s="59">
        <v>70</v>
      </c>
      <c r="D17" s="59">
        <v>338</v>
      </c>
      <c r="E17" s="32"/>
      <c r="F17" s="32">
        <v>506</v>
      </c>
      <c r="G17" s="59">
        <v>49</v>
      </c>
      <c r="H17" s="59">
        <v>457</v>
      </c>
      <c r="I17" s="32" t="s">
        <v>65</v>
      </c>
      <c r="J17" s="32">
        <v>171</v>
      </c>
      <c r="K17" s="32">
        <v>54</v>
      </c>
      <c r="L17" s="32">
        <v>117</v>
      </c>
      <c r="M17" s="32"/>
      <c r="N17" s="32">
        <v>146</v>
      </c>
      <c r="O17" s="32">
        <v>47</v>
      </c>
      <c r="P17" s="32">
        <v>99</v>
      </c>
      <c r="Q17" s="55"/>
    </row>
    <row r="18" spans="1:19" ht="13.5" customHeight="1">
      <c r="A18" s="28" t="s">
        <v>76</v>
      </c>
      <c r="B18" s="32">
        <v>1086</v>
      </c>
      <c r="C18" s="59">
        <v>84</v>
      </c>
      <c r="D18" s="59">
        <v>1002</v>
      </c>
      <c r="E18" s="32"/>
      <c r="F18" s="32">
        <v>1483</v>
      </c>
      <c r="G18" s="59">
        <v>89</v>
      </c>
      <c r="H18" s="59">
        <v>1394</v>
      </c>
      <c r="I18" s="32" t="s">
        <v>65</v>
      </c>
      <c r="J18" s="32">
        <v>675</v>
      </c>
      <c r="K18" s="32">
        <v>107</v>
      </c>
      <c r="L18" s="32">
        <v>568</v>
      </c>
      <c r="M18" s="32"/>
      <c r="N18" s="32">
        <v>542</v>
      </c>
      <c r="O18" s="32">
        <v>108</v>
      </c>
      <c r="P18" s="32">
        <v>434</v>
      </c>
    </row>
    <row r="19" spans="1:19" ht="13.5" customHeight="1">
      <c r="A19" s="28" t="s">
        <v>77</v>
      </c>
      <c r="B19" s="32">
        <v>978</v>
      </c>
      <c r="C19" s="59">
        <v>103</v>
      </c>
      <c r="D19" s="59">
        <v>875</v>
      </c>
      <c r="E19" s="32"/>
      <c r="F19" s="32">
        <v>1446</v>
      </c>
      <c r="G19" s="59">
        <v>91</v>
      </c>
      <c r="H19" s="59">
        <v>1355</v>
      </c>
      <c r="I19" s="32" t="s">
        <v>65</v>
      </c>
      <c r="J19" s="32">
        <v>734</v>
      </c>
      <c r="K19" s="32">
        <v>97</v>
      </c>
      <c r="L19" s="32">
        <v>637</v>
      </c>
      <c r="M19" s="32"/>
      <c r="N19" s="32">
        <v>633</v>
      </c>
      <c r="O19" s="32">
        <v>94</v>
      </c>
      <c r="P19" s="32">
        <v>539</v>
      </c>
    </row>
    <row r="20" spans="1:19" ht="13.5" customHeight="1">
      <c r="A20" s="28" t="s">
        <v>78</v>
      </c>
      <c r="B20" s="32">
        <v>751</v>
      </c>
      <c r="C20" s="59">
        <v>123</v>
      </c>
      <c r="D20" s="59">
        <v>628</v>
      </c>
      <c r="E20" s="32"/>
      <c r="F20" s="32">
        <v>1042</v>
      </c>
      <c r="G20" s="59">
        <v>101</v>
      </c>
      <c r="H20" s="59">
        <v>941</v>
      </c>
      <c r="I20" s="32" t="s">
        <v>65</v>
      </c>
      <c r="J20" s="32">
        <v>663</v>
      </c>
      <c r="K20" s="32">
        <v>116</v>
      </c>
      <c r="L20" s="32">
        <v>547</v>
      </c>
      <c r="M20" s="32"/>
      <c r="N20" s="32">
        <v>558</v>
      </c>
      <c r="O20" s="32">
        <v>114</v>
      </c>
      <c r="P20" s="32">
        <v>444</v>
      </c>
    </row>
    <row r="21" spans="1:19" ht="13.5" customHeight="1">
      <c r="A21" s="28" t="s">
        <v>79</v>
      </c>
      <c r="B21" s="32">
        <v>459</v>
      </c>
      <c r="C21" s="59">
        <v>79</v>
      </c>
      <c r="D21" s="59">
        <v>380</v>
      </c>
      <c r="E21" s="32"/>
      <c r="F21" s="32">
        <v>630</v>
      </c>
      <c r="G21" s="59">
        <v>83</v>
      </c>
      <c r="H21" s="59">
        <v>547</v>
      </c>
      <c r="I21" s="32" t="s">
        <v>65</v>
      </c>
      <c r="J21" s="32">
        <v>465</v>
      </c>
      <c r="K21" s="32">
        <v>88</v>
      </c>
      <c r="L21" s="32">
        <v>377</v>
      </c>
      <c r="M21" s="32"/>
      <c r="N21" s="32">
        <v>377</v>
      </c>
      <c r="O21" s="32">
        <v>66</v>
      </c>
      <c r="P21" s="32">
        <v>311</v>
      </c>
      <c r="R21"/>
      <c r="S21"/>
    </row>
    <row r="22" spans="1:19" ht="13.5" customHeight="1">
      <c r="A22" s="28" t="s">
        <v>80</v>
      </c>
      <c r="B22" s="32">
        <v>130</v>
      </c>
      <c r="C22" s="59">
        <v>29</v>
      </c>
      <c r="D22" s="59">
        <v>101</v>
      </c>
      <c r="E22" s="32"/>
      <c r="F22" s="32">
        <v>184</v>
      </c>
      <c r="G22" s="59">
        <v>27</v>
      </c>
      <c r="H22" s="59">
        <v>157</v>
      </c>
      <c r="I22" s="32" t="s">
        <v>65</v>
      </c>
      <c r="J22" s="32">
        <v>130</v>
      </c>
      <c r="K22" s="32">
        <v>24</v>
      </c>
      <c r="L22" s="32">
        <v>106</v>
      </c>
      <c r="M22" s="32"/>
      <c r="N22" s="32">
        <v>127</v>
      </c>
      <c r="O22" s="32">
        <v>18</v>
      </c>
      <c r="P22" s="32">
        <v>109</v>
      </c>
      <c r="R22"/>
      <c r="S22"/>
    </row>
    <row r="23" spans="1:19" ht="13.5" customHeight="1">
      <c r="A23" s="31" t="s">
        <v>81</v>
      </c>
      <c r="B23" s="32">
        <v>184</v>
      </c>
      <c r="C23" s="59">
        <v>57</v>
      </c>
      <c r="D23" s="59">
        <v>127</v>
      </c>
      <c r="E23" s="32"/>
      <c r="F23" s="32">
        <v>275</v>
      </c>
      <c r="G23" s="59">
        <v>58</v>
      </c>
      <c r="H23" s="59">
        <v>217</v>
      </c>
      <c r="I23" s="32" t="s">
        <v>65</v>
      </c>
      <c r="J23" s="32">
        <v>188</v>
      </c>
      <c r="K23" s="32">
        <v>47</v>
      </c>
      <c r="L23" s="32">
        <v>141</v>
      </c>
      <c r="M23" s="32"/>
      <c r="N23" s="32">
        <v>202</v>
      </c>
      <c r="O23" s="32">
        <v>38</v>
      </c>
      <c r="P23" s="32">
        <v>164</v>
      </c>
      <c r="R23"/>
      <c r="S23"/>
    </row>
    <row r="24" spans="1:19" ht="13.5" customHeight="1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R24"/>
      <c r="S24"/>
    </row>
    <row r="25" spans="1:19" ht="14.1" customHeight="1">
      <c r="A25" s="20" t="s">
        <v>192</v>
      </c>
      <c r="N25" s="55"/>
      <c r="O25" s="55"/>
      <c r="P25" s="55"/>
    </row>
    <row r="26" spans="1:19">
      <c r="A26" s="38"/>
      <c r="J26" s="16"/>
      <c r="K26" s="16"/>
      <c r="L26" s="16"/>
      <c r="N26" s="55"/>
      <c r="O26" s="55"/>
      <c r="P26" s="55"/>
    </row>
    <row r="27" spans="1:19">
      <c r="N27" s="55"/>
      <c r="O27" s="55"/>
      <c r="P27" s="55"/>
    </row>
    <row r="28" spans="1:19">
      <c r="N28" s="55"/>
      <c r="O28" s="55"/>
    </row>
    <row r="31" spans="1:19">
      <c r="A31" s="90"/>
      <c r="B31" s="90"/>
      <c r="C31" s="90"/>
      <c r="D31" s="90"/>
      <c r="E31" s="90"/>
      <c r="F31" s="90"/>
      <c r="G31" s="90"/>
      <c r="H31" s="90"/>
    </row>
    <row r="32" spans="1:19">
      <c r="A32" s="90"/>
      <c r="B32" s="90"/>
      <c r="C32" s="90"/>
      <c r="D32" s="90"/>
      <c r="E32" s="90"/>
      <c r="F32" s="90"/>
      <c r="G32" s="90"/>
      <c r="H32" s="90"/>
    </row>
  </sheetData>
  <mergeCells count="3">
    <mergeCell ref="J4:L4"/>
    <mergeCell ref="B5:H5"/>
    <mergeCell ref="J5:P5"/>
  </mergeCells>
  <phoneticPr fontId="1" type="noConversion"/>
  <hyperlinks>
    <hyperlink ref="R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>
      <selection activeCell="I5" sqref="I5:M26"/>
    </sheetView>
  </sheetViews>
  <sheetFormatPr baseColWidth="10" defaultColWidth="11.42578125" defaultRowHeight="12.75"/>
  <cols>
    <col min="1" max="1" width="20.7109375" style="71" customWidth="1" collapsed="1"/>
    <col min="2" max="2" width="8.140625" style="71" customWidth="1" collapsed="1"/>
    <col min="3" max="3" width="9.42578125" style="71" customWidth="1" collapsed="1"/>
    <col min="4" max="4" width="2.42578125" style="71" customWidth="1" collapsed="1"/>
    <col min="5" max="6" width="7.7109375" style="71" customWidth="1" collapsed="1"/>
    <col min="7" max="7" width="9" style="71" customWidth="1" collapsed="1"/>
    <col min="8" max="8" width="22.28515625" style="71" customWidth="1" collapsed="1"/>
    <col min="9" max="9" width="10.42578125" style="71" customWidth="1" collapsed="1"/>
    <col min="10" max="13" width="11.42578125" style="78" customWidth="1" collapsed="1"/>
    <col min="14" max="16" width="11.42578125" style="71" customWidth="1"/>
    <col min="17" max="18" width="11.42578125" style="71"/>
    <col min="19" max="16384" width="11.42578125" style="71" collapsed="1"/>
  </cols>
  <sheetData>
    <row r="1" spans="1:13" ht="14.1" customHeight="1" thickBot="1">
      <c r="A1" s="76" t="s">
        <v>84</v>
      </c>
      <c r="B1" s="76"/>
      <c r="C1" s="76"/>
      <c r="D1" s="77"/>
      <c r="E1" s="77"/>
      <c r="F1" s="76"/>
      <c r="G1" s="77"/>
      <c r="H1" s="76"/>
      <c r="I1" s="79"/>
      <c r="J1" s="86"/>
      <c r="K1" s="86"/>
      <c r="L1" s="87"/>
      <c r="M1" s="86"/>
    </row>
    <row r="2" spans="1:13" ht="14.1" customHeight="1">
      <c r="A2" s="79"/>
      <c r="B2" s="79"/>
      <c r="C2" s="79"/>
      <c r="D2" s="79"/>
      <c r="E2" s="79"/>
      <c r="F2" s="79"/>
      <c r="G2" s="79"/>
      <c r="H2" s="79"/>
      <c r="I2" s="79"/>
      <c r="J2" s="88" t="s">
        <v>92</v>
      </c>
    </row>
    <row r="3" spans="1:13" ht="14.1" customHeight="1">
      <c r="A3" s="79"/>
      <c r="B3" s="79"/>
      <c r="C3" s="79"/>
      <c r="D3" s="79"/>
      <c r="E3" s="79"/>
      <c r="F3" s="79"/>
      <c r="G3" s="79"/>
      <c r="H3" s="79"/>
      <c r="I3" s="79"/>
    </row>
    <row r="4" spans="1:13" ht="15">
      <c r="A4" s="165" t="s">
        <v>188</v>
      </c>
      <c r="B4" s="165"/>
      <c r="C4" s="165"/>
      <c r="D4" s="165"/>
      <c r="E4" s="165"/>
      <c r="F4" s="165"/>
      <c r="G4" s="165"/>
      <c r="H4" s="165"/>
    </row>
    <row r="5" spans="1:13" ht="15">
      <c r="I5" s="150"/>
      <c r="J5" s="138"/>
      <c r="K5" s="138"/>
      <c r="L5" s="138"/>
      <c r="M5" s="138"/>
    </row>
    <row r="6" spans="1:13">
      <c r="I6" s="138"/>
      <c r="J6" s="138"/>
      <c r="K6" s="138"/>
      <c r="L6" s="138"/>
      <c r="M6" s="138"/>
    </row>
    <row r="7" spans="1:13">
      <c r="I7" s="138"/>
      <c r="J7" s="151" t="s">
        <v>69</v>
      </c>
      <c r="K7" s="139"/>
      <c r="L7" s="139"/>
      <c r="M7" s="138"/>
    </row>
    <row r="8" spans="1:13">
      <c r="I8" s="138"/>
      <c r="J8" s="139"/>
      <c r="K8" s="139"/>
      <c r="L8" s="139"/>
      <c r="M8" s="138"/>
    </row>
    <row r="9" spans="1:13">
      <c r="I9" s="138"/>
      <c r="J9" s="139"/>
      <c r="K9" s="139" t="s">
        <v>41</v>
      </c>
      <c r="L9" s="139" t="s">
        <v>42</v>
      </c>
      <c r="M9" s="138"/>
    </row>
    <row r="10" spans="1:13">
      <c r="I10" s="138"/>
      <c r="J10" s="139"/>
      <c r="K10" s="139"/>
      <c r="L10" s="139"/>
      <c r="M10" s="138"/>
    </row>
    <row r="11" spans="1:13">
      <c r="I11" s="138"/>
      <c r="J11" s="152">
        <v>2009</v>
      </c>
      <c r="K11" s="140">
        <v>2682</v>
      </c>
      <c r="L11" s="140">
        <v>3626</v>
      </c>
      <c r="M11" s="138"/>
    </row>
    <row r="12" spans="1:13">
      <c r="I12" s="138"/>
      <c r="J12" s="152">
        <v>2010</v>
      </c>
      <c r="K12" s="140">
        <v>2952</v>
      </c>
      <c r="L12" s="140">
        <v>3004</v>
      </c>
      <c r="M12" s="138"/>
    </row>
    <row r="13" spans="1:13">
      <c r="I13" s="138"/>
      <c r="J13" s="152">
        <v>2011</v>
      </c>
      <c r="K13" s="140">
        <v>2600</v>
      </c>
      <c r="L13" s="140">
        <v>2980</v>
      </c>
      <c r="M13" s="138"/>
    </row>
    <row r="14" spans="1:13">
      <c r="I14" s="138"/>
      <c r="J14" s="152">
        <v>2012</v>
      </c>
      <c r="K14" s="140">
        <v>1645</v>
      </c>
      <c r="L14" s="140">
        <v>3811</v>
      </c>
      <c r="M14" s="138"/>
    </row>
    <row r="15" spans="1:13">
      <c r="I15" s="138"/>
      <c r="J15" s="143">
        <v>2013</v>
      </c>
      <c r="K15" s="140">
        <v>1260</v>
      </c>
      <c r="L15" s="140">
        <v>4438</v>
      </c>
      <c r="M15" s="138"/>
    </row>
    <row r="16" spans="1:13">
      <c r="I16" s="138"/>
      <c r="J16" s="143">
        <v>2014</v>
      </c>
      <c r="K16" s="140">
        <v>1402</v>
      </c>
      <c r="L16" s="140">
        <v>2680</v>
      </c>
      <c r="M16" s="138"/>
    </row>
    <row r="17" spans="1:13">
      <c r="I17" s="138"/>
      <c r="J17" s="143">
        <v>2015</v>
      </c>
      <c r="K17" s="140">
        <v>1710</v>
      </c>
      <c r="L17" s="140">
        <v>1913</v>
      </c>
      <c r="M17" s="138"/>
    </row>
    <row r="18" spans="1:13">
      <c r="I18" s="138"/>
      <c r="J18" s="143">
        <v>2016</v>
      </c>
      <c r="K18" s="140">
        <v>2075</v>
      </c>
      <c r="L18" s="140">
        <v>1680</v>
      </c>
      <c r="M18" s="138"/>
    </row>
    <row r="19" spans="1:13">
      <c r="I19" s="138"/>
      <c r="J19" s="143">
        <v>2017</v>
      </c>
      <c r="K19" s="140">
        <v>2408</v>
      </c>
      <c r="L19" s="140">
        <v>1681</v>
      </c>
      <c r="M19" s="153"/>
    </row>
    <row r="20" spans="1:13">
      <c r="I20" s="138"/>
      <c r="J20" s="143">
        <v>2018</v>
      </c>
      <c r="K20" s="140">
        <v>3234</v>
      </c>
      <c r="L20" s="140">
        <v>1835</v>
      </c>
      <c r="M20" s="154"/>
    </row>
    <row r="21" spans="1:13">
      <c r="I21" s="138"/>
      <c r="J21" s="143">
        <v>2019</v>
      </c>
      <c r="K21" s="140">
        <v>3851</v>
      </c>
      <c r="L21" s="140">
        <v>1336</v>
      </c>
      <c r="M21" s="154"/>
    </row>
    <row r="22" spans="1:13">
      <c r="I22" s="138"/>
      <c r="J22" s="143">
        <v>2020</v>
      </c>
      <c r="K22" s="140">
        <v>2592</v>
      </c>
      <c r="L22" s="140">
        <v>1250</v>
      </c>
      <c r="M22" s="141"/>
    </row>
    <row r="23" spans="1:13">
      <c r="I23" s="138"/>
      <c r="J23" s="143">
        <v>2021</v>
      </c>
      <c r="K23" s="140">
        <v>4865</v>
      </c>
      <c r="L23" s="140">
        <v>3417</v>
      </c>
      <c r="M23" s="141"/>
    </row>
    <row r="24" spans="1:13">
      <c r="I24" s="138"/>
      <c r="J24" s="143">
        <v>2022</v>
      </c>
      <c r="K24" s="140">
        <v>6722</v>
      </c>
      <c r="L24" s="140">
        <v>2987</v>
      </c>
      <c r="M24" s="138"/>
    </row>
    <row r="25" spans="1:13">
      <c r="I25" s="138"/>
      <c r="J25" s="142"/>
      <c r="K25" s="143"/>
      <c r="L25" s="138"/>
      <c r="M25" s="138"/>
    </row>
    <row r="26" spans="1:13">
      <c r="I26" s="138"/>
      <c r="J26" s="142"/>
      <c r="K26" s="143"/>
      <c r="L26" s="138"/>
      <c r="M26" s="138"/>
    </row>
    <row r="27" spans="1:13">
      <c r="J27" s="82"/>
      <c r="K27" s="83"/>
    </row>
    <row r="28" spans="1:13">
      <c r="J28" s="82"/>
      <c r="K28" s="83"/>
    </row>
    <row r="32" spans="1:13">
      <c r="A32" s="91"/>
      <c r="B32" s="91"/>
      <c r="C32" s="91"/>
      <c r="D32" s="91"/>
      <c r="E32" s="91"/>
      <c r="F32" s="91"/>
      <c r="G32" s="91"/>
      <c r="H32" s="91"/>
    </row>
    <row r="33" spans="1:8">
      <c r="A33" s="91"/>
      <c r="B33" s="91"/>
      <c r="C33" s="91"/>
      <c r="D33" s="91"/>
      <c r="E33" s="91"/>
      <c r="F33" s="91"/>
      <c r="G33" s="91"/>
      <c r="H33" s="91"/>
    </row>
  </sheetData>
  <mergeCells count="1">
    <mergeCell ref="A4:H4"/>
  </mergeCells>
  <hyperlinks>
    <hyperlink ref="J2" location="'Índice Cap_9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M73"/>
  <sheetViews>
    <sheetView zoomScaleNormal="100" workbookViewId="0">
      <selection activeCell="L4" sqref="L4"/>
    </sheetView>
  </sheetViews>
  <sheetFormatPr baseColWidth="10" defaultColWidth="11.42578125" defaultRowHeight="12.75"/>
  <cols>
    <col min="1" max="1" width="33.7109375" style="3" customWidth="1" collapsed="1"/>
    <col min="2" max="2" width="9.42578125" style="3" customWidth="1" collapsed="1"/>
    <col min="3" max="3" width="3.28515625" style="3" customWidth="1" collapsed="1"/>
    <col min="4" max="4" width="9.42578125" style="3" customWidth="1" collapsed="1"/>
    <col min="5" max="5" width="2.85546875" style="3" customWidth="1" collapsed="1"/>
    <col min="6" max="6" width="9.42578125" style="3" customWidth="1" collapsed="1"/>
    <col min="7" max="7" width="2.42578125" style="3" customWidth="1" collapsed="1"/>
    <col min="8" max="8" width="9.42578125" style="3" customWidth="1" collapsed="1"/>
    <col min="9" max="9" width="2.42578125" style="3" customWidth="1" collapsed="1"/>
    <col min="10" max="10" width="9.42578125" style="3" customWidth="1" collapsed="1"/>
    <col min="11" max="11" width="9.42578125" style="66" customWidth="1"/>
    <col min="12" max="13" width="11.42578125" style="3" collapsed="1"/>
    <col min="14" max="14" width="11.42578125" style="3"/>
    <col min="15" max="15" width="6.7109375" style="3" customWidth="1" collapsed="1"/>
    <col min="16" max="17" width="11.42578125" collapsed="1"/>
    <col min="21" max="39" width="11.42578125" collapsed="1"/>
    <col min="40" max="16384" width="11.42578125" style="3" collapsed="1"/>
  </cols>
  <sheetData>
    <row r="1" spans="1:16" ht="13.5" thickBot="1">
      <c r="A1" s="4" t="s">
        <v>84</v>
      </c>
      <c r="B1" s="5"/>
      <c r="C1" s="5"/>
      <c r="D1" s="5"/>
      <c r="E1" s="5"/>
      <c r="F1" s="5"/>
      <c r="G1" s="5"/>
      <c r="H1" s="5"/>
      <c r="I1" s="5"/>
      <c r="J1" s="5"/>
      <c r="K1" s="70"/>
      <c r="L1" s="70"/>
      <c r="M1" s="70"/>
      <c r="N1" s="70"/>
      <c r="O1" s="70"/>
      <c r="P1" s="70"/>
    </row>
    <row r="2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4.1" customHeight="1">
      <c r="A3" s="7" t="s">
        <v>151</v>
      </c>
      <c r="B3" s="6"/>
      <c r="C3" s="6"/>
      <c r="D3" s="6"/>
      <c r="E3" s="6"/>
      <c r="F3" s="6"/>
      <c r="G3" s="6"/>
      <c r="H3" s="6"/>
      <c r="I3" s="6"/>
      <c r="J3" s="6"/>
      <c r="K3" s="99"/>
      <c r="L3" s="6"/>
      <c r="M3" s="6"/>
      <c r="N3" s="6"/>
      <c r="O3" s="6"/>
    </row>
    <row r="4" spans="1:16" ht="14.1" customHeight="1">
      <c r="A4" s="8"/>
      <c r="B4" s="8"/>
      <c r="C4" s="8"/>
      <c r="D4" s="8"/>
      <c r="E4" s="8"/>
      <c r="F4" s="8"/>
      <c r="G4" s="8"/>
      <c r="H4" s="168"/>
      <c r="I4" s="168"/>
      <c r="L4" s="54" t="s">
        <v>92</v>
      </c>
    </row>
    <row r="5" spans="1:16" ht="15.95" customHeight="1">
      <c r="A5" s="62"/>
      <c r="B5" s="12" t="s">
        <v>97</v>
      </c>
      <c r="C5" s="12" t="s">
        <v>65</v>
      </c>
      <c r="D5" s="12" t="s">
        <v>106</v>
      </c>
      <c r="E5" s="12" t="s">
        <v>65</v>
      </c>
      <c r="F5" s="12">
        <v>2019</v>
      </c>
      <c r="G5" s="12" t="s">
        <v>65</v>
      </c>
      <c r="H5" s="12">
        <v>2020</v>
      </c>
      <c r="I5" s="12" t="s">
        <v>65</v>
      </c>
      <c r="J5" s="12">
        <v>2021</v>
      </c>
      <c r="K5" s="44"/>
    </row>
    <row r="6" spans="1:16" ht="13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32"/>
      <c r="L6"/>
      <c r="M6"/>
      <c r="N6"/>
      <c r="O6"/>
    </row>
    <row r="7" spans="1:16" ht="13.5" customHeight="1">
      <c r="A7" s="22" t="s">
        <v>12</v>
      </c>
      <c r="B7" s="32">
        <v>2408</v>
      </c>
      <c r="C7" s="2" t="s">
        <v>65</v>
      </c>
      <c r="D7" s="32">
        <v>3234</v>
      </c>
      <c r="E7" s="2" t="s">
        <v>65</v>
      </c>
      <c r="F7" s="32">
        <v>3851</v>
      </c>
      <c r="G7" s="2" t="s">
        <v>65</v>
      </c>
      <c r="H7" s="32">
        <v>2592</v>
      </c>
      <c r="I7" s="2"/>
      <c r="J7" s="32">
        <v>2845</v>
      </c>
      <c r="L7"/>
      <c r="M7"/>
      <c r="N7"/>
      <c r="O7"/>
    </row>
    <row r="8" spans="1:16" ht="13.5" customHeight="1">
      <c r="A8" s="22"/>
      <c r="B8" s="2"/>
      <c r="C8" s="2"/>
      <c r="D8" s="2"/>
      <c r="E8" s="2"/>
      <c r="F8" s="2"/>
      <c r="G8" s="2"/>
      <c r="H8" s="2"/>
      <c r="I8" s="2"/>
      <c r="J8" s="32"/>
      <c r="L8"/>
      <c r="M8"/>
      <c r="N8"/>
      <c r="O8"/>
    </row>
    <row r="9" spans="1:16" ht="13.5" customHeight="1">
      <c r="A9" s="22" t="s">
        <v>32</v>
      </c>
      <c r="B9" s="2">
        <v>332</v>
      </c>
      <c r="C9" s="2" t="s">
        <v>65</v>
      </c>
      <c r="D9" s="2">
        <v>313</v>
      </c>
      <c r="E9" s="2" t="s">
        <v>65</v>
      </c>
      <c r="F9" s="2">
        <v>374</v>
      </c>
      <c r="G9" s="2" t="s">
        <v>65</v>
      </c>
      <c r="H9" s="2">
        <v>254</v>
      </c>
      <c r="I9" s="2"/>
      <c r="J9" s="2">
        <v>313</v>
      </c>
      <c r="L9"/>
      <c r="M9"/>
      <c r="N9" s="55"/>
      <c r="O9" s="55"/>
    </row>
    <row r="10" spans="1:16" ht="13.5" customHeight="1">
      <c r="A10" s="22" t="s">
        <v>70</v>
      </c>
      <c r="B10" s="2"/>
      <c r="C10" s="2"/>
      <c r="D10" s="2"/>
      <c r="E10" s="2"/>
      <c r="F10" s="2"/>
      <c r="G10" s="2"/>
      <c r="H10" s="2"/>
      <c r="I10" s="2"/>
      <c r="J10" s="32"/>
      <c r="L10"/>
      <c r="M10"/>
      <c r="N10" s="55"/>
    </row>
    <row r="11" spans="1:16" ht="13.5" customHeight="1">
      <c r="A11" s="40" t="s">
        <v>93</v>
      </c>
      <c r="B11" s="2">
        <v>635</v>
      </c>
      <c r="C11" s="2" t="s">
        <v>65</v>
      </c>
      <c r="D11" s="2">
        <v>660</v>
      </c>
      <c r="E11" s="2" t="s">
        <v>65</v>
      </c>
      <c r="F11" s="2">
        <v>675</v>
      </c>
      <c r="G11" s="2" t="s">
        <v>65</v>
      </c>
      <c r="H11" s="2">
        <v>411</v>
      </c>
      <c r="I11" s="2"/>
      <c r="J11" s="32">
        <v>452</v>
      </c>
      <c r="L11"/>
      <c r="M11"/>
    </row>
    <row r="12" spans="1:16" ht="13.5" customHeight="1">
      <c r="A12" s="40" t="s">
        <v>100</v>
      </c>
      <c r="B12" s="2">
        <v>204</v>
      </c>
      <c r="C12" s="2" t="s">
        <v>65</v>
      </c>
      <c r="D12" s="2">
        <v>260</v>
      </c>
      <c r="E12" s="2" t="s">
        <v>65</v>
      </c>
      <c r="F12" s="2">
        <v>214</v>
      </c>
      <c r="G12" s="2" t="s">
        <v>65</v>
      </c>
      <c r="H12" s="2">
        <v>106</v>
      </c>
      <c r="I12" s="2"/>
      <c r="J12" s="32">
        <v>130</v>
      </c>
      <c r="L12"/>
      <c r="M12"/>
    </row>
    <row r="13" spans="1:16" ht="13.5" customHeight="1">
      <c r="A13" s="40" t="s">
        <v>99</v>
      </c>
      <c r="B13" s="2">
        <v>415</v>
      </c>
      <c r="C13" s="2" t="s">
        <v>65</v>
      </c>
      <c r="D13" s="2">
        <v>640</v>
      </c>
      <c r="E13" s="2" t="s">
        <v>65</v>
      </c>
      <c r="F13" s="2">
        <v>770</v>
      </c>
      <c r="G13" s="2" t="s">
        <v>65</v>
      </c>
      <c r="H13" s="2">
        <v>533</v>
      </c>
      <c r="I13" s="2"/>
      <c r="J13" s="32">
        <v>800</v>
      </c>
      <c r="L13"/>
      <c r="M13"/>
    </row>
    <row r="14" spans="1:16" ht="14.1" customHeight="1">
      <c r="A14" s="31" t="s">
        <v>102</v>
      </c>
      <c r="B14" s="15">
        <v>46</v>
      </c>
      <c r="C14" s="2" t="s">
        <v>65</v>
      </c>
      <c r="D14" s="15">
        <v>73</v>
      </c>
      <c r="E14" s="2" t="s">
        <v>65</v>
      </c>
      <c r="F14" s="15">
        <v>79</v>
      </c>
      <c r="G14" s="2" t="s">
        <v>65</v>
      </c>
      <c r="H14" s="15">
        <v>43</v>
      </c>
      <c r="I14" s="2"/>
      <c r="J14" s="32">
        <v>85</v>
      </c>
      <c r="L14"/>
      <c r="M14"/>
    </row>
    <row r="15" spans="1:16" ht="14.1" customHeight="1">
      <c r="A15" s="31" t="s">
        <v>103</v>
      </c>
      <c r="B15" s="15">
        <v>112</v>
      </c>
      <c r="C15" s="2" t="s">
        <v>65</v>
      </c>
      <c r="D15" s="15">
        <v>205</v>
      </c>
      <c r="E15" s="2" t="s">
        <v>65</v>
      </c>
      <c r="F15" s="15">
        <v>316</v>
      </c>
      <c r="G15" s="2" t="s">
        <v>65</v>
      </c>
      <c r="H15" s="15">
        <v>176</v>
      </c>
      <c r="I15" s="2"/>
      <c r="J15" s="32">
        <v>113</v>
      </c>
      <c r="L15"/>
      <c r="M15"/>
    </row>
    <row r="16" spans="1:16" ht="14.1" customHeight="1">
      <c r="A16" s="31" t="s">
        <v>98</v>
      </c>
      <c r="B16" s="15">
        <v>532</v>
      </c>
      <c r="C16" s="2" t="s">
        <v>65</v>
      </c>
      <c r="D16" s="15">
        <v>950</v>
      </c>
      <c r="E16" s="2" t="s">
        <v>65</v>
      </c>
      <c r="F16" s="15">
        <v>1249</v>
      </c>
      <c r="G16" s="2" t="s">
        <v>65</v>
      </c>
      <c r="H16" s="15">
        <v>933</v>
      </c>
      <c r="I16" s="2"/>
      <c r="J16" s="32">
        <v>661</v>
      </c>
      <c r="L16"/>
      <c r="M16"/>
      <c r="N16"/>
      <c r="O16"/>
    </row>
    <row r="17" spans="1:17" ht="14.1" customHeight="1">
      <c r="A17" s="31" t="s">
        <v>101</v>
      </c>
      <c r="B17" s="15">
        <v>131</v>
      </c>
      <c r="C17" s="2" t="s">
        <v>65</v>
      </c>
      <c r="D17" s="15">
        <v>131</v>
      </c>
      <c r="E17" s="2" t="s">
        <v>65</v>
      </c>
      <c r="F17" s="15">
        <v>171</v>
      </c>
      <c r="G17" s="2" t="s">
        <v>65</v>
      </c>
      <c r="H17" s="15">
        <v>129</v>
      </c>
      <c r="I17" s="2"/>
      <c r="J17" s="32">
        <v>289</v>
      </c>
      <c r="L17"/>
      <c r="M17"/>
      <c r="Q17" s="3"/>
    </row>
    <row r="18" spans="1:17" ht="14.1" customHeight="1">
      <c r="A18" s="31" t="s">
        <v>104</v>
      </c>
      <c r="B18" s="15">
        <v>1</v>
      </c>
      <c r="C18" s="2" t="s">
        <v>65</v>
      </c>
      <c r="D18" s="15">
        <v>2</v>
      </c>
      <c r="E18" s="2" t="s">
        <v>65</v>
      </c>
      <c r="F18" s="15">
        <v>1</v>
      </c>
      <c r="G18" s="2" t="s">
        <v>65</v>
      </c>
      <c r="H18" s="15">
        <v>7</v>
      </c>
      <c r="I18" s="2"/>
      <c r="J18" s="32">
        <v>1</v>
      </c>
      <c r="L18"/>
      <c r="M18"/>
    </row>
    <row r="19" spans="1:17" ht="14.1" customHeight="1">
      <c r="A19" s="14" t="s">
        <v>105</v>
      </c>
      <c r="B19" s="15" t="s">
        <v>0</v>
      </c>
      <c r="C19" s="2" t="s">
        <v>65</v>
      </c>
      <c r="D19" s="15" t="s">
        <v>0</v>
      </c>
      <c r="E19" s="2" t="s">
        <v>65</v>
      </c>
      <c r="F19" s="15">
        <v>2</v>
      </c>
      <c r="G19" s="2" t="s">
        <v>65</v>
      </c>
      <c r="H19" s="15" t="s">
        <v>0</v>
      </c>
      <c r="I19" s="2"/>
      <c r="J19" s="32">
        <f>J7-J9-SUM(J11:J18)</f>
        <v>1</v>
      </c>
      <c r="L19"/>
      <c r="M19"/>
      <c r="N19"/>
      <c r="O19"/>
    </row>
    <row r="20" spans="1:17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00"/>
      <c r="L20"/>
      <c r="M20"/>
      <c r="N20" s="55"/>
    </row>
    <row r="21" spans="1:17">
      <c r="A21" s="19" t="s">
        <v>73</v>
      </c>
      <c r="B21"/>
      <c r="D21"/>
      <c r="L21"/>
      <c r="M21"/>
      <c r="Q21" s="55"/>
    </row>
    <row r="22" spans="1:17">
      <c r="A22" s="38"/>
      <c r="B22" s="39"/>
      <c r="C22" s="37"/>
      <c r="D22" s="36"/>
      <c r="E22" s="37"/>
      <c r="F22" s="36"/>
      <c r="G22" s="37"/>
      <c r="H22" s="35"/>
      <c r="N22"/>
      <c r="O22"/>
    </row>
    <row r="23" spans="1:17">
      <c r="A23" s="38"/>
      <c r="B23"/>
      <c r="D23"/>
    </row>
    <row r="24" spans="1:17">
      <c r="A24" s="22"/>
      <c r="B24"/>
      <c r="D24"/>
      <c r="I24" s="55"/>
    </row>
    <row r="25" spans="1:17">
      <c r="A25" s="22"/>
      <c r="B25"/>
      <c r="D25"/>
      <c r="I25" s="55"/>
    </row>
    <row r="26" spans="1:17">
      <c r="A26" s="22"/>
      <c r="B26"/>
      <c r="D26"/>
      <c r="I26" s="55"/>
      <c r="L26" s="55"/>
      <c r="M26" s="55"/>
    </row>
    <row r="27" spans="1:17">
      <c r="A27" s="22"/>
      <c r="I27" s="55"/>
      <c r="L27" s="55"/>
      <c r="M27" s="55"/>
    </row>
    <row r="28" spans="1:17">
      <c r="A28" s="22"/>
      <c r="I28" s="55"/>
    </row>
    <row r="29" spans="1:17">
      <c r="A29" s="40"/>
      <c r="I29" s="55"/>
    </row>
    <row r="30" spans="1:17">
      <c r="A30" s="40"/>
      <c r="I30" s="55"/>
    </row>
    <row r="31" spans="1:17">
      <c r="A31" s="40"/>
      <c r="I31" s="55"/>
      <c r="J31" s="55"/>
      <c r="K31" s="103"/>
      <c r="L31" s="55"/>
      <c r="M31" s="55"/>
      <c r="N31" s="55"/>
      <c r="O31" s="55"/>
    </row>
    <row r="32" spans="1:17">
      <c r="A32" s="40"/>
      <c r="I32" s="24"/>
      <c r="J32" s="55"/>
      <c r="K32" s="103"/>
      <c r="L32" s="55"/>
      <c r="M32" s="55"/>
    </row>
    <row r="33" spans="1:15">
      <c r="A33" s="89"/>
      <c r="B33" s="90"/>
      <c r="C33" s="90"/>
      <c r="D33" s="90"/>
      <c r="E33" s="90"/>
      <c r="F33" s="90"/>
      <c r="G33" s="90"/>
      <c r="H33" s="90"/>
      <c r="I33" s="24"/>
      <c r="J33" s="55"/>
      <c r="K33" s="103"/>
      <c r="L33" s="55"/>
      <c r="M33" s="55"/>
    </row>
    <row r="34" spans="1:15">
      <c r="A34" s="89"/>
      <c r="B34" s="90"/>
      <c r="C34" s="90"/>
      <c r="D34" s="90"/>
      <c r="E34" s="90"/>
      <c r="F34" s="90"/>
      <c r="G34" s="90"/>
      <c r="H34" s="90"/>
      <c r="I34" s="55"/>
      <c r="J34" s="55"/>
      <c r="K34" s="103"/>
      <c r="L34" s="55"/>
      <c r="M34" s="55"/>
    </row>
    <row r="35" spans="1:15">
      <c r="A35" s="31"/>
      <c r="I35" s="55"/>
      <c r="J35" s="55"/>
      <c r="K35" s="103"/>
      <c r="L35" s="55"/>
      <c r="M35" s="55"/>
    </row>
    <row r="36" spans="1:15">
      <c r="I36" s="55"/>
      <c r="J36" s="55"/>
      <c r="K36" s="103"/>
      <c r="L36" s="55"/>
      <c r="M36" s="55"/>
    </row>
    <row r="37" spans="1:15">
      <c r="I37" s="55"/>
      <c r="J37" s="55"/>
      <c r="K37" s="103"/>
      <c r="L37" s="55"/>
      <c r="M37" s="55"/>
    </row>
    <row r="38" spans="1:15">
      <c r="I38" s="55"/>
      <c r="J38" s="55"/>
      <c r="K38" s="103"/>
      <c r="L38" s="55"/>
      <c r="M38" s="55"/>
    </row>
    <row r="39" spans="1:15">
      <c r="I39" s="55"/>
      <c r="J39" s="55"/>
      <c r="K39" s="103"/>
      <c r="L39" s="55"/>
      <c r="M39" s="55"/>
      <c r="N39" s="55"/>
      <c r="O39" s="55"/>
    </row>
    <row r="42" spans="1:15">
      <c r="N42"/>
      <c r="O42"/>
    </row>
    <row r="43" spans="1:15">
      <c r="N43" s="55"/>
      <c r="O43" s="55"/>
    </row>
    <row r="44" spans="1:15">
      <c r="N44"/>
      <c r="O44"/>
    </row>
    <row r="46" spans="1:15">
      <c r="N46" s="55"/>
      <c r="O46" s="55"/>
    </row>
    <row r="50" spans="14:15">
      <c r="N50"/>
      <c r="O50"/>
    </row>
    <row r="53" spans="14:15">
      <c r="N53"/>
      <c r="O53"/>
    </row>
    <row r="55" spans="14:15">
      <c r="N55"/>
      <c r="O55"/>
    </row>
    <row r="58" spans="14:15">
      <c r="N58"/>
      <c r="O58"/>
    </row>
    <row r="59" spans="14:15">
      <c r="N59" s="55"/>
      <c r="O59" s="55"/>
    </row>
    <row r="61" spans="14:15">
      <c r="N61" s="55"/>
      <c r="O61" s="55"/>
    </row>
    <row r="62" spans="14:15">
      <c r="N62" s="55"/>
      <c r="O62" s="55"/>
    </row>
    <row r="64" spans="14:15">
      <c r="N64"/>
      <c r="O64"/>
    </row>
    <row r="65" spans="14:15">
      <c r="N65"/>
      <c r="O65"/>
    </row>
    <row r="71" spans="14:15">
      <c r="N71"/>
      <c r="O71"/>
    </row>
    <row r="72" spans="14:15">
      <c r="N72"/>
      <c r="O72"/>
    </row>
    <row r="73" spans="14:15">
      <c r="N73" s="55"/>
      <c r="O73" s="55"/>
    </row>
  </sheetData>
  <sortState ref="N8:O75">
    <sortCondition descending="1" ref="O8:O75"/>
  </sortState>
  <mergeCells count="1">
    <mergeCell ref="H4:I4"/>
  </mergeCells>
  <phoneticPr fontId="1" type="noConversion"/>
  <hyperlinks>
    <hyperlink ref="L4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 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48"/>
  <sheetViews>
    <sheetView zoomScaleNormal="100" workbookViewId="0">
      <selection activeCell="C33" sqref="C33:D34"/>
    </sheetView>
  </sheetViews>
  <sheetFormatPr baseColWidth="10" defaultColWidth="11.42578125" defaultRowHeight="12.75"/>
  <cols>
    <col min="1" max="1" width="30.42578125" style="3" customWidth="1" collapsed="1"/>
    <col min="2" max="2" width="21.42578125" style="3" customWidth="1" collapsed="1"/>
    <col min="3" max="3" width="20.7109375" style="3" customWidth="1" collapsed="1"/>
    <col min="4" max="4" width="19.28515625" style="3" customWidth="1" collapsed="1"/>
    <col min="5" max="6" width="7.7109375" style="3" customWidth="1" collapsed="1"/>
    <col min="7" max="7" width="11.42578125" style="3" collapsed="1"/>
    <col min="8" max="8" width="11.42578125" style="3"/>
    <col min="12" max="12" width="11.42578125" collapsed="1"/>
    <col min="14" max="15" width="11.42578125" collapsed="1"/>
    <col min="17" max="21" width="11.42578125" collapsed="1"/>
    <col min="22" max="16384" width="11.42578125" style="3" collapsed="1"/>
  </cols>
  <sheetData>
    <row r="1" spans="1:8" ht="14.1" customHeight="1" thickBot="1">
      <c r="A1" s="4" t="s">
        <v>84</v>
      </c>
      <c r="B1" s="5"/>
      <c r="C1" s="5"/>
      <c r="D1" s="5"/>
      <c r="F1" s="48"/>
      <c r="G1" s="70"/>
      <c r="H1" s="48"/>
    </row>
    <row r="2" spans="1:8" ht="14.1" customHeight="1">
      <c r="A2" s="6"/>
      <c r="B2" s="6"/>
      <c r="C2" s="6"/>
      <c r="D2" s="6"/>
      <c r="F2" s="37"/>
      <c r="G2" s="37"/>
      <c r="H2" s="37"/>
    </row>
    <row r="3" spans="1:8" ht="14.1" customHeight="1">
      <c r="A3" s="47" t="s">
        <v>82</v>
      </c>
      <c r="B3" s="6"/>
      <c r="C3" s="6"/>
      <c r="D3" s="6"/>
      <c r="F3" s="54" t="s">
        <v>92</v>
      </c>
    </row>
    <row r="4" spans="1:8" ht="14.1" customHeight="1">
      <c r="A4" s="6"/>
      <c r="B4" s="6"/>
      <c r="C4" s="6"/>
      <c r="D4" s="6"/>
    </row>
    <row r="5" spans="1:8" ht="14.1" customHeight="1">
      <c r="A5" s="7" t="s">
        <v>83</v>
      </c>
      <c r="B5" s="6"/>
      <c r="C5" s="6"/>
      <c r="D5" s="6"/>
    </row>
    <row r="6" spans="1:8" ht="14.1" customHeight="1">
      <c r="A6" s="8"/>
      <c r="B6" s="8"/>
      <c r="C6" s="8"/>
      <c r="D6" s="8"/>
    </row>
    <row r="7" spans="1:8" ht="15.95" customHeight="1">
      <c r="A7" s="12"/>
      <c r="B7" s="12" t="s">
        <v>12</v>
      </c>
      <c r="C7" s="12" t="s">
        <v>34</v>
      </c>
      <c r="D7" s="12" t="s">
        <v>33</v>
      </c>
    </row>
    <row r="8" spans="1:8" ht="14.1" customHeight="1">
      <c r="A8" s="14"/>
      <c r="B8" s="63"/>
      <c r="C8" s="63"/>
      <c r="D8" s="63"/>
      <c r="G8"/>
      <c r="H8"/>
    </row>
    <row r="9" spans="1:8" ht="14.1" customHeight="1">
      <c r="A9" s="112">
        <v>1998</v>
      </c>
      <c r="B9" s="2">
        <v>271423</v>
      </c>
      <c r="C9" s="2">
        <v>134898</v>
      </c>
      <c r="D9" s="2">
        <v>136524</v>
      </c>
      <c r="G9"/>
      <c r="H9"/>
    </row>
    <row r="10" spans="1:8" ht="14.1" customHeight="1">
      <c r="A10" s="112">
        <v>1999</v>
      </c>
      <c r="B10" s="2">
        <v>272665</v>
      </c>
      <c r="C10" s="2">
        <v>135575</v>
      </c>
      <c r="D10" s="2">
        <v>137089</v>
      </c>
      <c r="G10"/>
      <c r="H10"/>
    </row>
    <row r="11" spans="1:8" ht="14.1" customHeight="1">
      <c r="A11" s="112">
        <v>2000</v>
      </c>
      <c r="B11" s="2">
        <v>273828</v>
      </c>
      <c r="C11" s="2">
        <v>136239</v>
      </c>
      <c r="D11" s="2">
        <v>137589</v>
      </c>
      <c r="F11" s="44"/>
      <c r="G11"/>
      <c r="H11"/>
    </row>
    <row r="12" spans="1:8" ht="14.1" customHeight="1">
      <c r="A12" s="112">
        <v>2001</v>
      </c>
      <c r="B12" s="2">
        <v>275313</v>
      </c>
      <c r="C12" s="2">
        <v>137029</v>
      </c>
      <c r="D12" s="2">
        <v>138283</v>
      </c>
      <c r="F12" s="44"/>
      <c r="G12"/>
      <c r="H12"/>
    </row>
    <row r="13" spans="1:8" ht="14.1" customHeight="1">
      <c r="A13" s="112">
        <v>2002</v>
      </c>
      <c r="B13" s="2">
        <v>277993</v>
      </c>
      <c r="C13" s="2">
        <v>138548</v>
      </c>
      <c r="D13" s="2">
        <v>139445</v>
      </c>
      <c r="F13" s="44"/>
      <c r="G13"/>
      <c r="H13"/>
    </row>
    <row r="14" spans="1:8" ht="14.1" customHeight="1">
      <c r="A14" s="104">
        <v>2003</v>
      </c>
      <c r="B14" s="2">
        <v>284609</v>
      </c>
      <c r="C14" s="2">
        <v>142296</v>
      </c>
      <c r="D14" s="2">
        <v>142312</v>
      </c>
      <c r="F14" s="44"/>
      <c r="G14"/>
      <c r="H14"/>
    </row>
    <row r="15" spans="1:8" ht="14.1" customHeight="1">
      <c r="A15" s="104">
        <v>2004</v>
      </c>
      <c r="B15" s="2">
        <v>291082</v>
      </c>
      <c r="C15" s="2">
        <v>145705</v>
      </c>
      <c r="D15" s="2">
        <v>145377</v>
      </c>
      <c r="G15"/>
      <c r="H15"/>
    </row>
    <row r="16" spans="1:8" ht="14.1" customHeight="1">
      <c r="A16" s="104">
        <v>2005</v>
      </c>
      <c r="B16" s="2">
        <v>298050</v>
      </c>
      <c r="C16" s="2">
        <v>149792</v>
      </c>
      <c r="D16" s="2">
        <v>148258</v>
      </c>
      <c r="G16"/>
      <c r="H16"/>
    </row>
    <row r="17" spans="1:8" ht="14.1" customHeight="1">
      <c r="A17" s="112">
        <v>2006</v>
      </c>
      <c r="B17" s="2">
        <v>302697</v>
      </c>
      <c r="C17" s="2">
        <v>152320</v>
      </c>
      <c r="D17" s="2">
        <v>150377</v>
      </c>
      <c r="G17"/>
      <c r="H17"/>
    </row>
    <row r="18" spans="1:8" ht="14.1" customHeight="1">
      <c r="A18" s="112">
        <v>2007</v>
      </c>
      <c r="B18" s="2">
        <v>308118</v>
      </c>
      <c r="C18" s="2">
        <v>155223</v>
      </c>
      <c r="D18" s="2">
        <v>152895</v>
      </c>
      <c r="G18"/>
      <c r="H18"/>
    </row>
    <row r="19" spans="1:8" ht="14.1" customHeight="1">
      <c r="A19" s="112">
        <v>2008</v>
      </c>
      <c r="B19" s="2">
        <v>316192</v>
      </c>
      <c r="C19" s="2">
        <v>159651</v>
      </c>
      <c r="D19" s="2">
        <v>156541</v>
      </c>
      <c r="G19"/>
      <c r="H19"/>
    </row>
    <row r="20" spans="1:8" ht="14.1" customHeight="1">
      <c r="A20" s="112">
        <v>2009</v>
      </c>
      <c r="B20" s="2">
        <v>319786</v>
      </c>
      <c r="C20" s="2">
        <v>161177</v>
      </c>
      <c r="D20" s="2">
        <v>158608</v>
      </c>
      <c r="G20"/>
      <c r="H20"/>
    </row>
    <row r="21" spans="1:8" ht="14.1" customHeight="1">
      <c r="A21" s="112">
        <v>2010</v>
      </c>
      <c r="B21" s="2">
        <v>319939</v>
      </c>
      <c r="C21" s="2">
        <v>160628</v>
      </c>
      <c r="D21" s="2">
        <v>159311</v>
      </c>
      <c r="F21" s="1"/>
      <c r="G21"/>
      <c r="H21"/>
    </row>
    <row r="22" spans="1:8" ht="14.1" customHeight="1">
      <c r="A22" s="112">
        <v>2011</v>
      </c>
      <c r="B22" s="2">
        <v>320850</v>
      </c>
      <c r="C22" s="2">
        <v>160694</v>
      </c>
      <c r="D22" s="2">
        <v>160156</v>
      </c>
      <c r="F22" s="1"/>
      <c r="G22"/>
      <c r="H22"/>
    </row>
    <row r="23" spans="1:8" ht="14.1" customHeight="1">
      <c r="A23" s="112">
        <v>2012</v>
      </c>
      <c r="B23" s="2">
        <v>320951</v>
      </c>
      <c r="C23" s="2">
        <v>160318</v>
      </c>
      <c r="D23" s="2">
        <v>160633</v>
      </c>
      <c r="F23" s="1"/>
      <c r="G23"/>
      <c r="H23"/>
    </row>
    <row r="24" spans="1:8" ht="14.1" customHeight="1">
      <c r="A24" s="112">
        <v>2013</v>
      </c>
      <c r="B24" s="2">
        <v>318819</v>
      </c>
      <c r="C24" s="2">
        <v>158669</v>
      </c>
      <c r="D24" s="2">
        <v>160150</v>
      </c>
      <c r="F24" s="1"/>
      <c r="G24"/>
      <c r="H24"/>
    </row>
    <row r="25" spans="1:8" ht="14.1" customHeight="1">
      <c r="A25" s="112">
        <v>2014</v>
      </c>
      <c r="B25" s="2">
        <v>315736</v>
      </c>
      <c r="C25" s="2">
        <v>156519</v>
      </c>
      <c r="D25" s="2">
        <v>159217</v>
      </c>
      <c r="G25"/>
      <c r="H25"/>
    </row>
    <row r="26" spans="1:8" ht="14.1" customHeight="1">
      <c r="A26" s="112">
        <v>2015</v>
      </c>
      <c r="B26" s="2">
        <v>314457</v>
      </c>
      <c r="C26" s="2">
        <v>155527</v>
      </c>
      <c r="D26" s="2">
        <v>158930</v>
      </c>
      <c r="F26" s="16"/>
      <c r="G26"/>
      <c r="H26"/>
    </row>
    <row r="27" spans="1:8" ht="14.1" customHeight="1">
      <c r="A27" s="112">
        <v>2016</v>
      </c>
      <c r="B27" s="2">
        <v>314025</v>
      </c>
      <c r="C27" s="2">
        <v>155204</v>
      </c>
      <c r="D27" s="2">
        <v>158821</v>
      </c>
      <c r="G27"/>
      <c r="H27"/>
    </row>
    <row r="28" spans="1:8" ht="14.1" customHeight="1">
      <c r="A28" s="112">
        <v>2017</v>
      </c>
      <c r="B28" s="2">
        <v>314136</v>
      </c>
      <c r="C28" s="2">
        <v>155178</v>
      </c>
      <c r="D28" s="2">
        <v>158958</v>
      </c>
      <c r="G28"/>
      <c r="H28"/>
    </row>
    <row r="29" spans="1:8" ht="14.1" customHeight="1">
      <c r="A29" s="112">
        <v>2018</v>
      </c>
      <c r="B29" s="2">
        <v>314890</v>
      </c>
      <c r="C29" s="2">
        <v>155582</v>
      </c>
      <c r="D29" s="2">
        <v>159308</v>
      </c>
      <c r="G29"/>
      <c r="H29"/>
    </row>
    <row r="30" spans="1:8" ht="14.1" customHeight="1">
      <c r="A30" s="112">
        <v>2019</v>
      </c>
      <c r="B30" s="2">
        <v>315967</v>
      </c>
      <c r="C30" s="2">
        <v>155955</v>
      </c>
      <c r="D30" s="2">
        <v>160012</v>
      </c>
      <c r="G30"/>
      <c r="H30"/>
    </row>
    <row r="31" spans="1:8" ht="14.1" customHeight="1">
      <c r="A31" s="112">
        <v>2020</v>
      </c>
      <c r="B31" s="2">
        <v>318703</v>
      </c>
      <c r="C31" s="2">
        <v>157336</v>
      </c>
      <c r="D31" s="2">
        <v>161367</v>
      </c>
      <c r="G31"/>
      <c r="H31"/>
    </row>
    <row r="32" spans="1:8" ht="14.1" customHeight="1">
      <c r="A32" s="65">
        <v>2021</v>
      </c>
      <c r="B32" s="2">
        <v>319444</v>
      </c>
      <c r="C32" s="2">
        <v>157763</v>
      </c>
      <c r="D32" s="2">
        <v>161681</v>
      </c>
      <c r="G32"/>
      <c r="H32"/>
    </row>
    <row r="33" spans="1:8" ht="14.1" customHeight="1">
      <c r="A33" s="65" t="s">
        <v>178</v>
      </c>
      <c r="B33" s="32">
        <v>319693</v>
      </c>
      <c r="C33" s="32">
        <v>157836</v>
      </c>
      <c r="D33" s="32">
        <v>161857</v>
      </c>
      <c r="G33"/>
      <c r="H33"/>
    </row>
    <row r="34" spans="1:8">
      <c r="A34" s="65" t="s">
        <v>179</v>
      </c>
      <c r="B34" s="32">
        <v>322294</v>
      </c>
      <c r="C34" s="32">
        <v>159040</v>
      </c>
      <c r="D34" s="32">
        <v>163254</v>
      </c>
      <c r="E34" s="90"/>
      <c r="F34" s="90"/>
      <c r="G34" s="117"/>
      <c r="H34"/>
    </row>
    <row r="35" spans="1:8">
      <c r="A35" s="17"/>
      <c r="B35" s="18"/>
      <c r="C35" s="18"/>
      <c r="D35" s="18"/>
      <c r="G35"/>
      <c r="H35"/>
    </row>
    <row r="36" spans="1:8">
      <c r="A36" s="111" t="s">
        <v>177</v>
      </c>
      <c r="B36" s="111"/>
      <c r="C36" s="111"/>
      <c r="D36" s="111"/>
    </row>
    <row r="37" spans="1:8">
      <c r="A37" s="20" t="s">
        <v>154</v>
      </c>
      <c r="B37" s="113"/>
      <c r="C37" s="113"/>
      <c r="D37" s="113"/>
    </row>
    <row r="38" spans="1:8">
      <c r="A38" s="20" t="s">
        <v>180</v>
      </c>
    </row>
    <row r="39" spans="1:8" customFormat="1"/>
    <row r="40" spans="1:8" customFormat="1"/>
    <row r="41" spans="1:8" customFormat="1"/>
    <row r="42" spans="1:8" customFormat="1"/>
    <row r="43" spans="1:8" customFormat="1"/>
    <row r="44" spans="1:8" customFormat="1"/>
    <row r="45" spans="1:8">
      <c r="A45"/>
    </row>
    <row r="46" spans="1:8">
      <c r="A46"/>
    </row>
    <row r="47" spans="1:8">
      <c r="A47"/>
    </row>
    <row r="48" spans="1:8">
      <c r="A48"/>
    </row>
  </sheetData>
  <phoneticPr fontId="1" type="noConversion"/>
  <hyperlinks>
    <hyperlink ref="F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>
      <selection activeCell="I3" sqref="I3:N28"/>
    </sheetView>
  </sheetViews>
  <sheetFormatPr baseColWidth="10" defaultColWidth="11.42578125" defaultRowHeight="12.75"/>
  <cols>
    <col min="1" max="1" width="10.7109375" style="3" customWidth="1" collapsed="1"/>
    <col min="2" max="2" width="8.140625" style="3" customWidth="1" collapsed="1"/>
    <col min="3" max="3" width="9.42578125" style="3" customWidth="1" collapsed="1"/>
    <col min="4" max="4" width="2.42578125" style="3" customWidth="1" collapsed="1"/>
    <col min="5" max="5" width="13.7109375" style="3" customWidth="1" collapsed="1"/>
    <col min="6" max="6" width="13.28515625" style="3" customWidth="1" collapsed="1"/>
    <col min="7" max="7" width="11.42578125" style="3" customWidth="1" collapsed="1"/>
    <col min="8" max="8" width="22.7109375" style="3" customWidth="1" collapsed="1"/>
    <col min="9" max="9" width="3.7109375" style="3" customWidth="1" collapsed="1"/>
    <col min="10" max="10" width="7.7109375" style="3" customWidth="1" collapsed="1"/>
    <col min="11" max="11" width="9.42578125" style="3" customWidth="1" collapsed="1"/>
    <col min="12" max="12" width="10.140625" style="3" customWidth="1" collapsed="1"/>
    <col min="13" max="13" width="2.28515625" style="3" customWidth="1" collapsed="1"/>
    <col min="14" max="16384" width="11.42578125" style="3" collapsed="1"/>
  </cols>
  <sheetData>
    <row r="1" spans="1:15" ht="14.1" customHeight="1" thickBot="1">
      <c r="A1" s="4" t="s">
        <v>84</v>
      </c>
      <c r="B1" s="4"/>
      <c r="C1" s="5"/>
      <c r="D1" s="5"/>
      <c r="E1" s="5"/>
      <c r="F1" s="4"/>
      <c r="G1" s="5"/>
      <c r="H1" s="4"/>
    </row>
    <row r="2" spans="1:15" ht="14.1" customHeight="1">
      <c r="J2" s="54" t="s">
        <v>92</v>
      </c>
      <c r="O2" s="54"/>
    </row>
    <row r="3" spans="1:15" ht="14.1" customHeight="1">
      <c r="I3" s="124"/>
      <c r="J3" s="123" t="s">
        <v>69</v>
      </c>
      <c r="K3" s="124"/>
      <c r="L3" s="124"/>
      <c r="M3" s="124"/>
      <c r="N3" s="124"/>
    </row>
    <row r="4" spans="1:15" ht="12.95" customHeight="1">
      <c r="A4" s="21" t="s">
        <v>111</v>
      </c>
      <c r="B4" s="21"/>
      <c r="C4" s="21"/>
      <c r="D4" s="21"/>
      <c r="E4" s="21"/>
      <c r="F4" s="21"/>
      <c r="G4" s="21"/>
      <c r="H4" s="21"/>
      <c r="I4" s="124"/>
      <c r="J4" s="125">
        <v>2003</v>
      </c>
      <c r="K4" s="126">
        <v>142296</v>
      </c>
      <c r="L4" s="127">
        <v>142312</v>
      </c>
      <c r="M4" s="127"/>
      <c r="N4" s="124"/>
    </row>
    <row r="5" spans="1:15" ht="12" customHeight="1">
      <c r="C5" s="21"/>
      <c r="I5" s="124"/>
      <c r="J5" s="124"/>
      <c r="K5" s="124" t="s">
        <v>34</v>
      </c>
      <c r="L5" s="124" t="s">
        <v>33</v>
      </c>
      <c r="M5" s="124"/>
      <c r="N5" s="124"/>
    </row>
    <row r="6" spans="1:15" ht="12.95" customHeight="1">
      <c r="B6" s="21"/>
      <c r="C6" s="21"/>
      <c r="D6" s="21"/>
      <c r="E6" s="21"/>
      <c r="F6" s="21"/>
      <c r="G6" s="21"/>
      <c r="H6" s="21"/>
      <c r="I6" s="124"/>
      <c r="J6" s="125">
        <v>2003</v>
      </c>
      <c r="K6" s="126">
        <v>142296</v>
      </c>
      <c r="L6" s="127">
        <v>142312</v>
      </c>
      <c r="M6" s="127"/>
      <c r="N6" s="124"/>
    </row>
    <row r="7" spans="1:15" ht="12.95" customHeight="1">
      <c r="A7" s="21"/>
      <c r="B7" s="21"/>
      <c r="C7" s="21"/>
      <c r="D7" s="21"/>
      <c r="E7" s="21"/>
      <c r="F7" s="21"/>
      <c r="G7" s="21"/>
      <c r="H7" s="21"/>
      <c r="I7" s="124"/>
      <c r="J7" s="125">
        <v>2004</v>
      </c>
      <c r="K7" s="126">
        <v>145705</v>
      </c>
      <c r="L7" s="127">
        <v>145377</v>
      </c>
      <c r="M7" s="127"/>
      <c r="N7" s="124"/>
    </row>
    <row r="8" spans="1:15" ht="12.95" customHeight="1">
      <c r="I8" s="124"/>
      <c r="J8" s="125">
        <v>2005</v>
      </c>
      <c r="K8" s="127">
        <v>149792</v>
      </c>
      <c r="L8" s="127">
        <v>148258</v>
      </c>
      <c r="M8" s="127"/>
      <c r="N8" s="124"/>
    </row>
    <row r="9" spans="1:15" ht="12.95" customHeight="1">
      <c r="I9" s="124"/>
      <c r="J9" s="125">
        <v>2006</v>
      </c>
      <c r="K9" s="126">
        <v>152320</v>
      </c>
      <c r="L9" s="127">
        <v>150377</v>
      </c>
      <c r="M9" s="127"/>
      <c r="N9" s="124"/>
    </row>
    <row r="10" spans="1:15" ht="12.95" customHeight="1">
      <c r="I10" s="124"/>
      <c r="J10" s="125">
        <v>2007</v>
      </c>
      <c r="K10" s="127">
        <v>155223</v>
      </c>
      <c r="L10" s="127">
        <v>152895</v>
      </c>
      <c r="M10" s="127"/>
      <c r="N10" s="124"/>
    </row>
    <row r="11" spans="1:15" ht="12.95" customHeight="1">
      <c r="I11" s="124"/>
      <c r="J11" s="125">
        <v>2008</v>
      </c>
      <c r="K11" s="126">
        <v>159651</v>
      </c>
      <c r="L11" s="127">
        <v>156541</v>
      </c>
      <c r="M11" s="127"/>
      <c r="N11" s="124"/>
    </row>
    <row r="12" spans="1:15" ht="12.95" customHeight="1">
      <c r="I12" s="124"/>
      <c r="J12" s="125">
        <v>2009</v>
      </c>
      <c r="K12" s="127">
        <v>161177</v>
      </c>
      <c r="L12" s="127">
        <v>158608</v>
      </c>
      <c r="M12" s="127"/>
      <c r="N12" s="124"/>
    </row>
    <row r="13" spans="1:15" ht="12.95" customHeight="1">
      <c r="I13" s="124"/>
      <c r="J13" s="125">
        <v>2010</v>
      </c>
      <c r="K13" s="127">
        <v>160628</v>
      </c>
      <c r="L13" s="127">
        <v>159311</v>
      </c>
      <c r="M13" s="127"/>
      <c r="N13" s="124"/>
    </row>
    <row r="14" spans="1:15" ht="12.95" customHeight="1">
      <c r="I14" s="124"/>
      <c r="J14" s="125">
        <v>2011</v>
      </c>
      <c r="K14" s="127">
        <v>160694</v>
      </c>
      <c r="L14" s="127">
        <v>160156</v>
      </c>
      <c r="M14" s="127"/>
      <c r="N14" s="124"/>
    </row>
    <row r="15" spans="1:15" ht="12.95" customHeight="1">
      <c r="I15" s="124"/>
      <c r="J15" s="125">
        <v>2012</v>
      </c>
      <c r="K15" s="127">
        <v>160318</v>
      </c>
      <c r="L15" s="127">
        <v>160633</v>
      </c>
      <c r="M15" s="127"/>
      <c r="N15" s="124"/>
    </row>
    <row r="16" spans="1:15" ht="12.95" customHeight="1">
      <c r="I16" s="124"/>
      <c r="J16" s="125">
        <v>2013</v>
      </c>
      <c r="K16" s="127">
        <v>158669</v>
      </c>
      <c r="L16" s="127">
        <v>160150</v>
      </c>
      <c r="M16" s="127"/>
      <c r="N16" s="124"/>
    </row>
    <row r="17" spans="1:14" ht="12.95" customHeight="1">
      <c r="I17" s="124"/>
      <c r="J17" s="125">
        <v>2014</v>
      </c>
      <c r="K17" s="127">
        <v>156519</v>
      </c>
      <c r="L17" s="127">
        <v>159217</v>
      </c>
      <c r="M17" s="127"/>
      <c r="N17" s="124"/>
    </row>
    <row r="18" spans="1:14" ht="12.95" customHeight="1">
      <c r="I18" s="124"/>
      <c r="J18" s="125">
        <v>2015</v>
      </c>
      <c r="K18" s="127">
        <v>155527</v>
      </c>
      <c r="L18" s="127">
        <v>158930</v>
      </c>
      <c r="M18" s="127"/>
      <c r="N18" s="124"/>
    </row>
    <row r="19" spans="1:14" ht="12.95" customHeight="1">
      <c r="I19" s="124"/>
      <c r="J19" s="125">
        <v>2016</v>
      </c>
      <c r="K19" s="127">
        <v>155204</v>
      </c>
      <c r="L19" s="127">
        <v>158821</v>
      </c>
      <c r="M19" s="127"/>
      <c r="N19" s="124"/>
    </row>
    <row r="20" spans="1:14" ht="12.95" customHeight="1">
      <c r="I20" s="124"/>
      <c r="J20" s="125">
        <v>2017</v>
      </c>
      <c r="K20" s="127">
        <v>155178</v>
      </c>
      <c r="L20" s="127">
        <v>158958</v>
      </c>
      <c r="M20" s="127"/>
      <c r="N20" s="124"/>
    </row>
    <row r="21" spans="1:14" ht="12.95" customHeight="1">
      <c r="I21" s="124"/>
      <c r="J21" s="125">
        <v>2018</v>
      </c>
      <c r="K21" s="127">
        <v>155582</v>
      </c>
      <c r="L21" s="127">
        <v>159308</v>
      </c>
      <c r="M21" s="127"/>
      <c r="N21" s="124"/>
    </row>
    <row r="22" spans="1:14" ht="12.95" customHeight="1">
      <c r="I22" s="124"/>
      <c r="J22" s="125">
        <v>2019</v>
      </c>
      <c r="K22" s="127">
        <v>155955</v>
      </c>
      <c r="L22" s="127">
        <v>160012</v>
      </c>
      <c r="M22" s="127"/>
      <c r="N22" s="124"/>
    </row>
    <row r="23" spans="1:14" ht="12.95" customHeight="1">
      <c r="I23" s="124"/>
      <c r="J23" s="125">
        <v>2020</v>
      </c>
      <c r="K23" s="127">
        <v>157336</v>
      </c>
      <c r="L23" s="127">
        <v>161367</v>
      </c>
      <c r="M23" s="127"/>
      <c r="N23" s="124"/>
    </row>
    <row r="24" spans="1:14" ht="12.95" customHeight="1">
      <c r="I24" s="124"/>
      <c r="J24" s="128">
        <v>2021</v>
      </c>
      <c r="K24" s="127">
        <v>157763</v>
      </c>
      <c r="L24" s="127">
        <v>161681</v>
      </c>
      <c r="M24" s="127"/>
      <c r="N24" s="124"/>
    </row>
    <row r="25" spans="1:14" ht="12.95" customHeight="1">
      <c r="I25" s="124"/>
      <c r="J25" s="128">
        <v>2022</v>
      </c>
      <c r="K25" s="129">
        <v>157836</v>
      </c>
      <c r="L25" s="129">
        <v>161857</v>
      </c>
      <c r="M25" s="127"/>
      <c r="N25" s="124"/>
    </row>
    <row r="26" spans="1:14" ht="12.95" customHeight="1">
      <c r="I26" s="124"/>
      <c r="J26" s="125">
        <v>2023</v>
      </c>
      <c r="K26" s="129">
        <v>159040</v>
      </c>
      <c r="L26" s="129">
        <v>163254</v>
      </c>
      <c r="M26" s="127"/>
      <c r="N26" s="124"/>
    </row>
    <row r="27" spans="1:14" ht="12.95" customHeight="1">
      <c r="I27" s="124"/>
      <c r="J27" s="125"/>
      <c r="K27" s="127"/>
      <c r="L27" s="127"/>
      <c r="M27" s="127"/>
      <c r="N27" s="124"/>
    </row>
    <row r="28" spans="1:14" ht="12.95" customHeight="1">
      <c r="I28" s="124"/>
      <c r="J28" s="125"/>
      <c r="K28" s="127"/>
      <c r="L28" s="127"/>
      <c r="M28" s="127"/>
      <c r="N28" s="124"/>
    </row>
    <row r="29" spans="1:14" ht="12.95" customHeight="1">
      <c r="J29" s="14"/>
      <c r="K29" s="2"/>
      <c r="L29" s="2"/>
      <c r="M29" s="2"/>
    </row>
    <row r="30" spans="1:14" ht="12.95" customHeight="1">
      <c r="A30" s="156"/>
      <c r="B30" s="156"/>
      <c r="C30" s="156"/>
      <c r="D30" s="156"/>
      <c r="E30" s="156"/>
      <c r="F30" s="156"/>
      <c r="G30" s="156"/>
      <c r="J30" s="14"/>
      <c r="K30" s="2"/>
      <c r="L30" s="2"/>
      <c r="M30" s="2"/>
    </row>
    <row r="31" spans="1:14" ht="12.95" customHeight="1">
      <c r="A31" s="90"/>
      <c r="B31" s="90"/>
      <c r="C31" s="90"/>
      <c r="D31" s="90"/>
      <c r="E31" s="90"/>
      <c r="F31" s="90"/>
      <c r="G31" s="90"/>
      <c r="H31" s="90"/>
      <c r="J31" s="14"/>
      <c r="K31" s="2"/>
      <c r="L31" s="2"/>
      <c r="M31" s="2"/>
    </row>
    <row r="32" spans="1:14" ht="12.95" customHeight="1">
      <c r="A32" s="90"/>
      <c r="B32" s="90"/>
      <c r="C32" s="90"/>
      <c r="D32" s="90"/>
      <c r="E32" s="90"/>
      <c r="F32" s="90"/>
      <c r="G32" s="90"/>
      <c r="H32" s="90"/>
      <c r="J32" s="14"/>
      <c r="K32" s="2"/>
      <c r="L32" s="2"/>
      <c r="M32" s="2"/>
    </row>
    <row r="33" spans="10:13" ht="12.95" customHeight="1">
      <c r="J33" s="14"/>
      <c r="K33" s="2"/>
      <c r="L33" s="2"/>
      <c r="M33" s="2"/>
    </row>
    <row r="34" spans="10:13" ht="12.95" customHeight="1">
      <c r="J34" s="14"/>
      <c r="K34" s="37"/>
      <c r="L34" s="2"/>
      <c r="M34" s="2"/>
    </row>
    <row r="35" spans="10:13" ht="12.95" customHeight="1">
      <c r="J35" s="14"/>
      <c r="K35" s="37"/>
      <c r="L35" s="2"/>
      <c r="M35" s="2"/>
    </row>
    <row r="36" spans="10:13" ht="12.95" customHeight="1">
      <c r="J36" s="14"/>
      <c r="K36" s="37"/>
      <c r="L36" s="2"/>
      <c r="M36" s="2"/>
    </row>
    <row r="37" spans="10:13" ht="12.95" customHeight="1">
      <c r="J37" s="45"/>
      <c r="K37" s="32"/>
      <c r="L37" s="32"/>
      <c r="M37" s="32"/>
    </row>
    <row r="38" spans="10:13" ht="12.95" customHeight="1">
      <c r="J38" s="14"/>
      <c r="K38" s="2"/>
      <c r="L38" s="2"/>
      <c r="M38" s="2"/>
    </row>
    <row r="39" spans="10:13" ht="12.95" customHeight="1">
      <c r="J39" s="14"/>
      <c r="K39" s="2"/>
      <c r="L39" s="2"/>
      <c r="M39" s="2"/>
    </row>
    <row r="40" spans="10:13" ht="12.95" customHeight="1">
      <c r="J40" s="14"/>
      <c r="K40" s="2"/>
      <c r="L40" s="2"/>
      <c r="M40" s="2"/>
    </row>
    <row r="41" spans="10:13" ht="12.95" customHeight="1">
      <c r="J41" s="14"/>
      <c r="K41" s="2"/>
      <c r="L41" s="2"/>
      <c r="M41" s="2"/>
    </row>
    <row r="42" spans="10:13" ht="12.95" customHeight="1">
      <c r="J42" s="14"/>
      <c r="K42" s="2"/>
      <c r="L42" s="2"/>
      <c r="M42" s="2"/>
    </row>
    <row r="43" spans="10:13" ht="12.95" customHeight="1">
      <c r="J43" s="14"/>
      <c r="K43" s="2"/>
      <c r="L43" s="2"/>
      <c r="M43" s="2"/>
    </row>
    <row r="44" spans="10:13" ht="12.95" customHeight="1"/>
    <row r="45" spans="10:13" ht="12.95" customHeight="1">
      <c r="L45" s="3" t="s">
        <v>65</v>
      </c>
    </row>
    <row r="46" spans="10:13" ht="12.95" customHeight="1"/>
    <row r="47" spans="10:13" ht="12.95" customHeight="1"/>
    <row r="48" spans="10:13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  <row r="57" ht="12.95" customHeight="1"/>
    <row r="58" ht="12.95" customHeight="1"/>
    <row r="59" ht="12.95" customHeight="1"/>
    <row r="60" ht="12.95" customHeight="1"/>
    <row r="61" ht="12.95" customHeight="1"/>
    <row r="62" ht="12.95" customHeight="1"/>
    <row r="63" ht="12.95" customHeight="1"/>
    <row r="64" ht="12.95" customHeight="1"/>
    <row r="65" ht="12.95" customHeight="1"/>
    <row r="66" ht="12.95" customHeight="1"/>
    <row r="67" ht="12.95" customHeight="1"/>
    <row r="68" ht="12.95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</sheetData>
  <mergeCells count="1">
    <mergeCell ref="A30:G30"/>
  </mergeCells>
  <phoneticPr fontId="1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51"/>
  <sheetViews>
    <sheetView zoomScaleNormal="100" workbookViewId="0">
      <selection activeCell="R17" sqref="R17"/>
    </sheetView>
  </sheetViews>
  <sheetFormatPr baseColWidth="10" defaultRowHeight="12.75"/>
  <cols>
    <col min="1" max="1" width="23.42578125" customWidth="1" collapsed="1"/>
  </cols>
  <sheetData>
    <row r="1" spans="1:13" s="3" customFormat="1" ht="14.1" customHeight="1" thickBot="1">
      <c r="A1" s="4" t="s">
        <v>84</v>
      </c>
      <c r="B1" s="4"/>
      <c r="C1" s="5"/>
      <c r="D1" s="5"/>
      <c r="E1" s="5"/>
      <c r="F1" s="4"/>
      <c r="G1" s="5"/>
      <c r="H1" s="4"/>
      <c r="J1" s="5"/>
      <c r="K1" s="5"/>
      <c r="L1" s="4"/>
      <c r="M1" s="5"/>
    </row>
    <row r="2" spans="1:13" ht="14.25">
      <c r="I2" s="54" t="s">
        <v>92</v>
      </c>
    </row>
    <row r="13" spans="1:13">
      <c r="J13" t="s">
        <v>94</v>
      </c>
    </row>
    <row r="31" spans="12:12">
      <c r="L31" t="s">
        <v>65</v>
      </c>
    </row>
    <row r="42" spans="12:12">
      <c r="L42" t="s">
        <v>65</v>
      </c>
    </row>
    <row r="51" spans="9:9">
      <c r="I51" s="3"/>
    </row>
  </sheetData>
  <phoneticPr fontId="1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52"/>
  <sheetViews>
    <sheetView zoomScaleNormal="100" workbookViewId="0">
      <selection activeCell="N8" sqref="N8:Q11"/>
    </sheetView>
  </sheetViews>
  <sheetFormatPr baseColWidth="10" defaultColWidth="11.42578125" defaultRowHeight="12.75"/>
  <cols>
    <col min="1" max="1" width="18" style="3" customWidth="1" collapsed="1"/>
    <col min="2" max="2" width="8.140625" style="3" customWidth="1" collapsed="1"/>
    <col min="3" max="3" width="9.42578125" style="3" customWidth="1" collapsed="1"/>
    <col min="4" max="4" width="6.7109375" style="3" bestFit="1" customWidth="1" collapsed="1"/>
    <col min="5" max="5" width="2.7109375" style="3" customWidth="1" collapsed="1"/>
    <col min="6" max="6" width="7.7109375" style="3" customWidth="1" collapsed="1"/>
    <col min="7" max="8" width="7.140625" style="3" customWidth="1" collapsed="1"/>
    <col min="9" max="9" width="2.42578125" style="3" customWidth="1" collapsed="1"/>
    <col min="10" max="10" width="7.85546875" style="3" customWidth="1" collapsed="1"/>
    <col min="11" max="11" width="7.42578125" style="3" customWidth="1" collapsed="1"/>
    <col min="12" max="12" width="7.28515625" style="3" customWidth="1" collapsed="1"/>
    <col min="13" max="13" width="7.28515625" style="3" customWidth="1"/>
    <col min="14" max="14" width="11.42578125" style="3" collapsed="1"/>
    <col min="21" max="26" width="11.42578125" collapsed="1"/>
    <col min="27" max="16384" width="11.42578125" style="3" collapsed="1"/>
  </cols>
  <sheetData>
    <row r="1" spans="1:15" ht="14.1" customHeight="1" thickBot="1">
      <c r="A1" s="4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70"/>
    </row>
    <row r="2" spans="1:15" ht="14.1" customHeight="1">
      <c r="A2" s="6"/>
      <c r="B2" s="6"/>
      <c r="E2" s="6"/>
      <c r="F2" s="6"/>
    </row>
    <row r="3" spans="1:15" ht="14.1" customHeight="1">
      <c r="A3" s="7" t="s">
        <v>153</v>
      </c>
      <c r="B3" s="6"/>
      <c r="C3" s="6"/>
      <c r="D3" s="6"/>
      <c r="E3" s="6"/>
      <c r="F3" s="6"/>
      <c r="G3" s="6"/>
      <c r="H3" s="6"/>
      <c r="N3" s="54" t="s">
        <v>92</v>
      </c>
    </row>
    <row r="4" spans="1:15" ht="14.1" customHeight="1">
      <c r="A4" s="8"/>
      <c r="B4" s="8"/>
      <c r="C4" s="8"/>
      <c r="D4" s="8"/>
      <c r="E4" s="8"/>
      <c r="F4" s="8"/>
      <c r="G4" s="8"/>
      <c r="H4" s="8"/>
    </row>
    <row r="5" spans="1:15" ht="12" customHeight="1">
      <c r="A5" s="26"/>
      <c r="B5" s="26">
        <v>2021</v>
      </c>
      <c r="C5" s="26"/>
      <c r="D5" s="9"/>
      <c r="E5" s="9" t="s">
        <v>65</v>
      </c>
      <c r="F5" s="26" t="s">
        <v>178</v>
      </c>
      <c r="G5" s="26"/>
      <c r="H5" s="9"/>
      <c r="I5" s="9" t="s">
        <v>65</v>
      </c>
      <c r="J5" s="26" t="s">
        <v>179</v>
      </c>
      <c r="K5" s="26"/>
      <c r="L5" s="9"/>
    </row>
    <row r="6" spans="1:15" ht="12" customHeight="1">
      <c r="A6" s="11"/>
      <c r="B6" s="12" t="s">
        <v>2</v>
      </c>
      <c r="C6" s="12" t="s">
        <v>34</v>
      </c>
      <c r="D6" s="12" t="s">
        <v>33</v>
      </c>
      <c r="E6" s="27"/>
      <c r="F6" s="12" t="s">
        <v>2</v>
      </c>
      <c r="G6" s="12" t="s">
        <v>34</v>
      </c>
      <c r="H6" s="12" t="s">
        <v>33</v>
      </c>
      <c r="I6" s="27"/>
      <c r="J6" s="12" t="s">
        <v>2</v>
      </c>
      <c r="K6" s="12" t="s">
        <v>34</v>
      </c>
      <c r="L6" s="12" t="s">
        <v>33</v>
      </c>
    </row>
    <row r="7" spans="1:15" ht="14.1" customHeight="1">
      <c r="A7" s="1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5" customFormat="1" ht="14.1" customHeight="1">
      <c r="A8" s="28" t="s">
        <v>2</v>
      </c>
      <c r="B8" s="2">
        <v>319444</v>
      </c>
      <c r="C8" s="2">
        <v>157763</v>
      </c>
      <c r="D8" s="2">
        <v>161681</v>
      </c>
      <c r="E8" s="2"/>
      <c r="F8" s="32">
        <v>319693</v>
      </c>
      <c r="G8" s="32">
        <v>157836</v>
      </c>
      <c r="H8" s="32">
        <v>161857</v>
      </c>
      <c r="I8" s="2"/>
      <c r="J8" s="32">
        <v>322294</v>
      </c>
      <c r="K8" s="32">
        <v>159040</v>
      </c>
      <c r="L8" s="32">
        <v>163254</v>
      </c>
      <c r="M8" s="32"/>
      <c r="N8" s="117"/>
      <c r="O8" s="117"/>
    </row>
    <row r="9" spans="1:15" customFormat="1" ht="14.1" customHeight="1">
      <c r="A9" s="28" t="s">
        <v>112</v>
      </c>
      <c r="B9" s="2">
        <v>12894</v>
      </c>
      <c r="C9" s="2">
        <v>6635</v>
      </c>
      <c r="D9" s="2">
        <v>6259</v>
      </c>
      <c r="E9" s="2"/>
      <c r="F9" s="32">
        <v>12306</v>
      </c>
      <c r="G9" s="32">
        <v>6303</v>
      </c>
      <c r="H9" s="32">
        <v>6003</v>
      </c>
      <c r="I9" s="2"/>
      <c r="J9" s="32">
        <v>11888</v>
      </c>
      <c r="K9" s="32">
        <v>6038</v>
      </c>
      <c r="L9" s="32">
        <v>5850</v>
      </c>
      <c r="M9" s="32"/>
      <c r="N9" s="117"/>
      <c r="O9" s="117"/>
    </row>
    <row r="10" spans="1:15" customFormat="1" ht="14.1" customHeight="1">
      <c r="A10" s="28" t="s">
        <v>113</v>
      </c>
      <c r="B10" s="2">
        <v>15472</v>
      </c>
      <c r="C10" s="2">
        <v>7993</v>
      </c>
      <c r="D10" s="2">
        <v>7479</v>
      </c>
      <c r="E10" s="2"/>
      <c r="F10" s="32">
        <v>15248</v>
      </c>
      <c r="G10" s="32">
        <v>7887</v>
      </c>
      <c r="H10" s="32">
        <v>7361</v>
      </c>
      <c r="I10" s="2"/>
      <c r="J10" s="32">
        <v>15007</v>
      </c>
      <c r="K10" s="32">
        <v>7804</v>
      </c>
      <c r="L10" s="32">
        <v>7203</v>
      </c>
      <c r="M10" s="32"/>
      <c r="N10" s="117"/>
      <c r="O10" s="117"/>
    </row>
    <row r="11" spans="1:15" customFormat="1" ht="14.1" customHeight="1">
      <c r="A11" s="28" t="s">
        <v>114</v>
      </c>
      <c r="B11" s="2">
        <v>16835</v>
      </c>
      <c r="C11" s="2">
        <v>8723</v>
      </c>
      <c r="D11" s="2">
        <v>8112</v>
      </c>
      <c r="E11" s="2"/>
      <c r="F11" s="32">
        <v>16980</v>
      </c>
      <c r="G11" s="32">
        <v>8810</v>
      </c>
      <c r="H11" s="32">
        <v>8170</v>
      </c>
      <c r="I11" s="2"/>
      <c r="J11" s="32">
        <v>17186</v>
      </c>
      <c r="K11" s="32">
        <v>8889</v>
      </c>
      <c r="L11" s="32">
        <v>8297</v>
      </c>
      <c r="M11" s="32"/>
      <c r="N11" s="117"/>
      <c r="O11" s="117"/>
    </row>
    <row r="12" spans="1:15" customFormat="1" ht="14.1" customHeight="1">
      <c r="A12" s="28" t="s">
        <v>115</v>
      </c>
      <c r="B12" s="2">
        <v>15938</v>
      </c>
      <c r="C12" s="2">
        <v>8144</v>
      </c>
      <c r="D12" s="2">
        <v>7794</v>
      </c>
      <c r="E12" s="2"/>
      <c r="F12" s="32">
        <v>16364</v>
      </c>
      <c r="G12" s="32">
        <v>8381</v>
      </c>
      <c r="H12" s="32">
        <v>7983</v>
      </c>
      <c r="I12" s="2"/>
      <c r="J12" s="32">
        <v>16979</v>
      </c>
      <c r="K12" s="32">
        <v>8708</v>
      </c>
      <c r="L12" s="32">
        <v>8271</v>
      </c>
      <c r="M12" s="32"/>
    </row>
    <row r="13" spans="1:15" customFormat="1" ht="14.1" customHeight="1">
      <c r="A13" s="28" t="s">
        <v>116</v>
      </c>
      <c r="B13" s="2">
        <v>15290</v>
      </c>
      <c r="C13" s="2">
        <v>7750</v>
      </c>
      <c r="D13" s="2">
        <v>7540</v>
      </c>
      <c r="E13" s="2"/>
      <c r="F13" s="32">
        <v>15481</v>
      </c>
      <c r="G13" s="32">
        <v>7914</v>
      </c>
      <c r="H13" s="32">
        <v>7567</v>
      </c>
      <c r="I13" s="2"/>
      <c r="J13" s="32">
        <v>15833</v>
      </c>
      <c r="K13" s="32">
        <v>8143</v>
      </c>
      <c r="L13" s="32">
        <v>7690</v>
      </c>
      <c r="M13" s="32"/>
    </row>
    <row r="14" spans="1:15" customFormat="1" ht="14.1" customHeight="1">
      <c r="A14" s="28" t="s">
        <v>117</v>
      </c>
      <c r="B14" s="2">
        <v>15075</v>
      </c>
      <c r="C14" s="2">
        <v>7594</v>
      </c>
      <c r="D14" s="2">
        <v>7481</v>
      </c>
      <c r="E14" s="2"/>
      <c r="F14" s="32">
        <v>14996</v>
      </c>
      <c r="G14" s="32">
        <v>7524</v>
      </c>
      <c r="H14" s="32">
        <v>7472</v>
      </c>
      <c r="I14" s="2"/>
      <c r="J14" s="32">
        <v>15345</v>
      </c>
      <c r="K14" s="32">
        <v>7756</v>
      </c>
      <c r="L14" s="32">
        <v>7589</v>
      </c>
      <c r="M14" s="32"/>
    </row>
    <row r="15" spans="1:15" customFormat="1" ht="14.1" customHeight="1">
      <c r="A15" s="28" t="s">
        <v>118</v>
      </c>
      <c r="B15" s="2">
        <v>17167</v>
      </c>
      <c r="C15" s="2">
        <v>8508</v>
      </c>
      <c r="D15" s="2">
        <v>8659</v>
      </c>
      <c r="E15" s="2"/>
      <c r="F15" s="32">
        <v>16826</v>
      </c>
      <c r="G15" s="32">
        <v>8362</v>
      </c>
      <c r="H15" s="32">
        <v>8464</v>
      </c>
      <c r="I15" s="2"/>
      <c r="J15" s="32">
        <v>16928</v>
      </c>
      <c r="K15" s="32">
        <v>8428</v>
      </c>
      <c r="L15" s="32">
        <v>8500</v>
      </c>
      <c r="M15" s="32"/>
    </row>
    <row r="16" spans="1:15" customFormat="1" ht="14.1" customHeight="1">
      <c r="A16" s="28" t="s">
        <v>119</v>
      </c>
      <c r="B16" s="2">
        <v>20822</v>
      </c>
      <c r="C16" s="2">
        <v>10522</v>
      </c>
      <c r="D16" s="2">
        <v>10300</v>
      </c>
      <c r="E16" s="2"/>
      <c r="F16" s="32">
        <v>20000</v>
      </c>
      <c r="G16" s="32">
        <v>10026</v>
      </c>
      <c r="H16" s="32">
        <v>9974</v>
      </c>
      <c r="I16" s="2"/>
      <c r="J16" s="32">
        <v>19483</v>
      </c>
      <c r="K16" s="32">
        <v>9668</v>
      </c>
      <c r="L16" s="32">
        <v>9815</v>
      </c>
      <c r="M16" s="32"/>
    </row>
    <row r="17" spans="1:13" customFormat="1" ht="14.1" customHeight="1">
      <c r="A17" s="29" t="s">
        <v>120</v>
      </c>
      <c r="B17" s="2">
        <v>26428</v>
      </c>
      <c r="C17" s="2">
        <v>13354</v>
      </c>
      <c r="D17" s="2">
        <v>13074</v>
      </c>
      <c r="E17" s="2"/>
      <c r="F17" s="32">
        <v>25560</v>
      </c>
      <c r="G17" s="32">
        <v>12898</v>
      </c>
      <c r="H17" s="32">
        <v>12662</v>
      </c>
      <c r="I17" s="2"/>
      <c r="J17" s="32">
        <v>24870</v>
      </c>
      <c r="K17" s="32">
        <v>12604</v>
      </c>
      <c r="L17" s="32">
        <v>12266</v>
      </c>
      <c r="M17" s="32"/>
    </row>
    <row r="18" spans="1:13" customFormat="1" ht="14.1" customHeight="1">
      <c r="A18" s="29" t="s">
        <v>121</v>
      </c>
      <c r="B18" s="2">
        <v>26365</v>
      </c>
      <c r="C18" s="2">
        <v>13586</v>
      </c>
      <c r="D18" s="2">
        <v>12779</v>
      </c>
      <c r="E18" s="2"/>
      <c r="F18" s="32">
        <v>26857</v>
      </c>
      <c r="G18" s="32">
        <v>13794</v>
      </c>
      <c r="H18" s="32">
        <v>13063</v>
      </c>
      <c r="I18" s="2"/>
      <c r="J18" s="32">
        <v>27220</v>
      </c>
      <c r="K18" s="32">
        <v>13875</v>
      </c>
      <c r="L18" s="32">
        <v>13345</v>
      </c>
      <c r="M18" s="32"/>
    </row>
    <row r="19" spans="1:13" customFormat="1" ht="14.1" customHeight="1">
      <c r="A19" s="29" t="s">
        <v>122</v>
      </c>
      <c r="B19" s="2">
        <v>24647</v>
      </c>
      <c r="C19" s="2">
        <v>12427</v>
      </c>
      <c r="D19" s="2">
        <v>12220</v>
      </c>
      <c r="E19" s="2"/>
      <c r="F19" s="32">
        <v>24917</v>
      </c>
      <c r="G19" s="32">
        <v>12586</v>
      </c>
      <c r="H19" s="32">
        <v>12331</v>
      </c>
      <c r="I19" s="2"/>
      <c r="J19" s="32">
        <v>25229</v>
      </c>
      <c r="K19" s="32">
        <v>12846</v>
      </c>
      <c r="L19" s="32">
        <v>12383</v>
      </c>
      <c r="M19" s="32"/>
    </row>
    <row r="20" spans="1:13" customFormat="1" ht="14.1" customHeight="1">
      <c r="A20" s="29" t="s">
        <v>123</v>
      </c>
      <c r="B20" s="2">
        <v>23300</v>
      </c>
      <c r="C20" s="2">
        <v>11655</v>
      </c>
      <c r="D20" s="2">
        <v>11645</v>
      </c>
      <c r="E20" s="2"/>
      <c r="F20" s="32">
        <v>23395</v>
      </c>
      <c r="G20" s="32">
        <v>11706</v>
      </c>
      <c r="H20" s="32">
        <v>11689</v>
      </c>
      <c r="I20" s="2"/>
      <c r="J20" s="32">
        <v>23875</v>
      </c>
      <c r="K20" s="32">
        <v>11868</v>
      </c>
      <c r="L20" s="32">
        <v>12007</v>
      </c>
      <c r="M20" s="32"/>
    </row>
    <row r="21" spans="1:13" customFormat="1" ht="14.1" customHeight="1">
      <c r="A21" s="29" t="s">
        <v>124</v>
      </c>
      <c r="B21" s="2">
        <v>21378</v>
      </c>
      <c r="C21" s="2">
        <v>10654</v>
      </c>
      <c r="D21" s="2">
        <v>10724</v>
      </c>
      <c r="E21" s="2"/>
      <c r="F21" s="32">
        <v>21916</v>
      </c>
      <c r="G21" s="32">
        <v>10902</v>
      </c>
      <c r="H21" s="32">
        <v>11014</v>
      </c>
      <c r="I21" s="2"/>
      <c r="J21" s="32">
        <v>22195</v>
      </c>
      <c r="K21" s="32">
        <v>10987</v>
      </c>
      <c r="L21" s="32">
        <v>11208</v>
      </c>
      <c r="M21" s="32"/>
    </row>
    <row r="22" spans="1:13" customFormat="1" ht="14.1" customHeight="1">
      <c r="A22" s="29" t="s">
        <v>125</v>
      </c>
      <c r="B22" s="2">
        <v>17376</v>
      </c>
      <c r="C22" s="2">
        <v>8552</v>
      </c>
      <c r="D22" s="2">
        <v>8824</v>
      </c>
      <c r="E22" s="2"/>
      <c r="F22" s="32">
        <v>17934</v>
      </c>
      <c r="G22" s="32">
        <v>8818</v>
      </c>
      <c r="H22" s="32">
        <v>9116</v>
      </c>
      <c r="I22" s="2"/>
      <c r="J22" s="32">
        <v>18736</v>
      </c>
      <c r="K22" s="32">
        <v>9228</v>
      </c>
      <c r="L22" s="32">
        <v>9508</v>
      </c>
      <c r="M22" s="32"/>
    </row>
    <row r="23" spans="1:13" customFormat="1" ht="14.1" customHeight="1">
      <c r="A23" s="29" t="s">
        <v>126</v>
      </c>
      <c r="B23" s="2">
        <v>15439</v>
      </c>
      <c r="C23" s="2">
        <v>7481</v>
      </c>
      <c r="D23" s="2">
        <v>7958</v>
      </c>
      <c r="E23" s="2"/>
      <c r="F23" s="32">
        <v>15603</v>
      </c>
      <c r="G23" s="32">
        <v>7562</v>
      </c>
      <c r="H23" s="32">
        <v>8041</v>
      </c>
      <c r="I23" s="2"/>
      <c r="J23" s="32">
        <v>15768</v>
      </c>
      <c r="K23" s="32">
        <v>7642</v>
      </c>
      <c r="L23" s="32">
        <v>8126</v>
      </c>
      <c r="M23" s="32"/>
    </row>
    <row r="24" spans="1:13" customFormat="1" ht="14.1" customHeight="1">
      <c r="A24" s="29" t="s">
        <v>127</v>
      </c>
      <c r="B24" s="2">
        <v>12786</v>
      </c>
      <c r="C24" s="2">
        <v>5887</v>
      </c>
      <c r="D24" s="2">
        <v>6899</v>
      </c>
      <c r="E24" s="2"/>
      <c r="F24" s="32">
        <v>13167</v>
      </c>
      <c r="G24" s="32">
        <v>6074</v>
      </c>
      <c r="H24" s="32">
        <v>7093</v>
      </c>
      <c r="I24" s="2"/>
      <c r="J24" s="32">
        <v>13569</v>
      </c>
      <c r="K24" s="32">
        <v>6185</v>
      </c>
      <c r="L24" s="32">
        <v>7384</v>
      </c>
      <c r="M24" s="32"/>
    </row>
    <row r="25" spans="1:13" customFormat="1" ht="14.1" customHeight="1">
      <c r="A25" s="29" t="s">
        <v>128</v>
      </c>
      <c r="B25" s="2">
        <v>9212</v>
      </c>
      <c r="C25" s="2">
        <v>3827</v>
      </c>
      <c r="D25" s="2">
        <v>5385</v>
      </c>
      <c r="E25" s="2"/>
      <c r="F25" s="32">
        <v>8985</v>
      </c>
      <c r="G25" s="32">
        <v>3770</v>
      </c>
      <c r="H25" s="32">
        <v>5215</v>
      </c>
      <c r="I25" s="2"/>
      <c r="J25" s="32">
        <v>9206</v>
      </c>
      <c r="K25" s="32">
        <v>3961</v>
      </c>
      <c r="L25" s="32">
        <v>5245</v>
      </c>
      <c r="M25" s="32"/>
    </row>
    <row r="26" spans="1:13" customFormat="1" ht="14.1" customHeight="1">
      <c r="A26" s="29" t="s">
        <v>129</v>
      </c>
      <c r="B26" s="2">
        <v>7928</v>
      </c>
      <c r="C26" s="2">
        <v>2931</v>
      </c>
      <c r="D26" s="2">
        <v>4997</v>
      </c>
      <c r="E26" s="2"/>
      <c r="F26" s="32">
        <v>8011</v>
      </c>
      <c r="G26" s="32">
        <v>2936</v>
      </c>
      <c r="H26" s="32">
        <v>5075</v>
      </c>
      <c r="I26" s="2"/>
      <c r="J26" s="32">
        <v>7550</v>
      </c>
      <c r="K26" s="32">
        <v>2769</v>
      </c>
      <c r="L26" s="32">
        <v>4781</v>
      </c>
      <c r="M26" s="32"/>
    </row>
    <row r="27" spans="1:13" customFormat="1" ht="14.1" customHeight="1">
      <c r="A27" s="29" t="s">
        <v>130</v>
      </c>
      <c r="B27" s="2">
        <v>5092</v>
      </c>
      <c r="C27" s="2">
        <v>1540</v>
      </c>
      <c r="D27" s="2">
        <v>3552</v>
      </c>
      <c r="E27" s="2"/>
      <c r="F27" s="32">
        <v>5147</v>
      </c>
      <c r="G27" s="32">
        <v>1583</v>
      </c>
      <c r="H27" s="32">
        <v>3564</v>
      </c>
      <c r="I27" s="2"/>
      <c r="J27" s="32">
        <v>5427</v>
      </c>
      <c r="K27" s="32">
        <v>1641</v>
      </c>
      <c r="L27" s="32">
        <v>3786</v>
      </c>
      <c r="M27" s="32"/>
    </row>
    <row r="28" spans="1:13" customFormat="1" ht="14.1" customHeight="1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3"/>
    </row>
    <row r="29" spans="1:13" customFormat="1" ht="14.1" customHeight="1">
      <c r="A29" s="111" t="s">
        <v>177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customFormat="1">
      <c r="A30" s="20" t="s">
        <v>154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20" t="s">
        <v>180</v>
      </c>
      <c r="B31" s="95"/>
      <c r="C31" s="95"/>
      <c r="D31" s="95"/>
      <c r="E31" s="90"/>
      <c r="F31" s="95"/>
      <c r="G31" s="95"/>
      <c r="H31" s="95"/>
    </row>
    <row r="32" spans="1:13">
      <c r="A32" s="90"/>
      <c r="B32" s="90"/>
      <c r="C32" s="90"/>
      <c r="D32" s="90"/>
      <c r="E32" s="90"/>
      <c r="F32" s="90"/>
      <c r="G32" s="90"/>
      <c r="H32" s="90"/>
    </row>
    <row r="33" spans="1:13">
      <c r="A33"/>
      <c r="B33"/>
      <c r="C33"/>
      <c r="D33"/>
      <c r="E33"/>
      <c r="F33"/>
      <c r="G33"/>
      <c r="H33"/>
      <c r="I33"/>
      <c r="J33"/>
      <c r="K33"/>
      <c r="L33"/>
      <c r="M33" s="6"/>
    </row>
    <row r="34" spans="1:13">
      <c r="A34"/>
      <c r="B34"/>
      <c r="C34"/>
      <c r="D34"/>
      <c r="E34"/>
      <c r="F34"/>
      <c r="G34"/>
      <c r="H34"/>
      <c r="I34"/>
      <c r="J34"/>
      <c r="K34"/>
      <c r="L34"/>
    </row>
    <row r="35" spans="1:13">
      <c r="A35"/>
      <c r="B35"/>
      <c r="C35"/>
      <c r="D35"/>
      <c r="E35"/>
      <c r="F35"/>
      <c r="G35"/>
      <c r="H35"/>
      <c r="I35"/>
      <c r="J35"/>
      <c r="K35"/>
      <c r="L35"/>
    </row>
    <row r="36" spans="1:13">
      <c r="A36"/>
      <c r="B36"/>
      <c r="C36"/>
      <c r="D36"/>
      <c r="E36"/>
      <c r="F36"/>
      <c r="G36"/>
      <c r="H36"/>
      <c r="I36"/>
      <c r="J36"/>
      <c r="K36"/>
      <c r="L36"/>
    </row>
    <row r="37" spans="1:13">
      <c r="A37"/>
      <c r="B37"/>
      <c r="C37"/>
      <c r="D37"/>
      <c r="E37"/>
      <c r="F37"/>
      <c r="G37"/>
      <c r="H37"/>
      <c r="I37"/>
      <c r="J37"/>
      <c r="K37"/>
      <c r="L37"/>
    </row>
    <row r="38" spans="1:13">
      <c r="A38"/>
      <c r="B38"/>
      <c r="C38"/>
      <c r="D38"/>
      <c r="E38"/>
      <c r="F38"/>
      <c r="G38"/>
      <c r="H38"/>
      <c r="I38"/>
      <c r="J38"/>
      <c r="K38"/>
      <c r="L38"/>
      <c r="M38" s="2"/>
    </row>
    <row r="39" spans="1:13">
      <c r="A39"/>
      <c r="B39"/>
      <c r="C39"/>
      <c r="D39"/>
      <c r="E39"/>
      <c r="F39"/>
      <c r="G39"/>
      <c r="H39"/>
      <c r="I39"/>
      <c r="J39"/>
      <c r="K39"/>
      <c r="L39"/>
      <c r="M39" s="2"/>
    </row>
    <row r="40" spans="1:13">
      <c r="A40"/>
      <c r="B40"/>
      <c r="C40"/>
      <c r="D40"/>
      <c r="E40"/>
      <c r="F40"/>
      <c r="G40"/>
      <c r="H40"/>
      <c r="I40"/>
      <c r="J40"/>
      <c r="K40"/>
      <c r="L40"/>
      <c r="M40" s="2"/>
    </row>
    <row r="41" spans="1:13">
      <c r="A41"/>
      <c r="B41"/>
      <c r="C41"/>
      <c r="D41"/>
      <c r="E41"/>
      <c r="F41"/>
      <c r="G41"/>
      <c r="H41"/>
      <c r="I41"/>
      <c r="J41"/>
      <c r="K41"/>
      <c r="L41"/>
      <c r="M41" s="2"/>
    </row>
    <row r="42" spans="1:13">
      <c r="A42"/>
      <c r="B42"/>
      <c r="C42"/>
      <c r="D42"/>
      <c r="E42"/>
      <c r="F42"/>
      <c r="G42"/>
      <c r="H42"/>
      <c r="I42"/>
      <c r="J42"/>
      <c r="K42"/>
      <c r="L42"/>
      <c r="M42" s="2"/>
    </row>
    <row r="43" spans="1:13">
      <c r="A43"/>
      <c r="B43"/>
      <c r="C43"/>
      <c r="D43"/>
      <c r="E43"/>
      <c r="F43"/>
      <c r="G43"/>
      <c r="H43"/>
      <c r="I43"/>
      <c r="J43"/>
      <c r="K43"/>
      <c r="L43"/>
      <c r="M43" s="2"/>
    </row>
    <row r="44" spans="1:13">
      <c r="A44"/>
      <c r="B44"/>
      <c r="C44"/>
      <c r="D44"/>
      <c r="E44"/>
      <c r="F44"/>
      <c r="G44"/>
      <c r="H44"/>
      <c r="I44"/>
      <c r="J44"/>
      <c r="K44"/>
      <c r="L44"/>
      <c r="M44" s="2"/>
    </row>
    <row r="45" spans="1:13">
      <c r="A45"/>
      <c r="B45"/>
      <c r="C45"/>
      <c r="D45"/>
      <c r="E45"/>
      <c r="F45"/>
      <c r="G45"/>
      <c r="H45"/>
      <c r="I45"/>
      <c r="J45"/>
      <c r="K45"/>
      <c r="L45"/>
      <c r="M45" s="2"/>
    </row>
    <row r="46" spans="1:13">
      <c r="A46"/>
      <c r="B46"/>
      <c r="C46"/>
      <c r="D46"/>
      <c r="E46"/>
      <c r="F46"/>
      <c r="G46"/>
      <c r="H46"/>
      <c r="I46"/>
      <c r="J46"/>
      <c r="K46"/>
      <c r="L46"/>
      <c r="M46" s="2"/>
    </row>
    <row r="47" spans="1:13">
      <c r="A47"/>
      <c r="B47"/>
      <c r="C47"/>
      <c r="D47"/>
      <c r="E47"/>
      <c r="F47"/>
      <c r="G47"/>
      <c r="H47"/>
      <c r="I47"/>
      <c r="J47"/>
      <c r="K47"/>
      <c r="L47"/>
      <c r="M47" s="2"/>
    </row>
    <row r="48" spans="1:13">
      <c r="A48"/>
      <c r="B48"/>
      <c r="C48"/>
      <c r="D48"/>
      <c r="E48"/>
      <c r="F48"/>
      <c r="G48"/>
      <c r="H48"/>
      <c r="I48"/>
      <c r="J48"/>
      <c r="K48"/>
      <c r="L48"/>
      <c r="M48" s="2"/>
    </row>
    <row r="49" spans="1:13">
      <c r="A49"/>
      <c r="B49"/>
      <c r="C49"/>
      <c r="D49"/>
      <c r="E49"/>
      <c r="F49"/>
      <c r="G49"/>
      <c r="H49"/>
      <c r="I49"/>
      <c r="J49"/>
      <c r="K49"/>
      <c r="L49"/>
      <c r="M49" s="23"/>
    </row>
    <row r="50" spans="1:13">
      <c r="A50"/>
      <c r="B50"/>
      <c r="C50"/>
      <c r="D50"/>
      <c r="E50"/>
      <c r="F50"/>
      <c r="G50"/>
      <c r="H50"/>
      <c r="I50"/>
      <c r="J50"/>
      <c r="K50"/>
      <c r="L50"/>
    </row>
    <row r="51" spans="1:13">
      <c r="A51"/>
      <c r="B51"/>
      <c r="C51"/>
      <c r="D51"/>
      <c r="E51"/>
      <c r="F51"/>
      <c r="G51"/>
      <c r="H51"/>
      <c r="I51"/>
      <c r="J51"/>
      <c r="K51"/>
      <c r="L51"/>
    </row>
    <row r="52" spans="1:13">
      <c r="A52"/>
      <c r="B52"/>
      <c r="C52"/>
      <c r="D52"/>
      <c r="E52"/>
      <c r="F52"/>
      <c r="G52"/>
      <c r="H52"/>
      <c r="I52"/>
      <c r="J52"/>
      <c r="K52"/>
      <c r="L52"/>
    </row>
  </sheetData>
  <phoneticPr fontId="1" type="noConversion"/>
  <hyperlinks>
    <hyperlink ref="N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65484"/>
  <sheetViews>
    <sheetView zoomScaleNormal="100" workbookViewId="0">
      <selection activeCell="M58" sqref="M58"/>
    </sheetView>
  </sheetViews>
  <sheetFormatPr baseColWidth="10" defaultRowHeight="12.75"/>
  <cols>
    <col min="1" max="1" width="11.7109375" customWidth="1" collapsed="1"/>
    <col min="2" max="2" width="8.140625" customWidth="1" collapsed="1"/>
    <col min="3" max="3" width="9.42578125" customWidth="1" collapsed="1"/>
    <col min="4" max="4" width="2.42578125" customWidth="1" collapsed="1"/>
    <col min="5" max="6" width="7.7109375" customWidth="1" collapsed="1"/>
    <col min="7" max="7" width="11.7109375" customWidth="1" collapsed="1"/>
    <col min="8" max="8" width="10.140625" customWidth="1" collapsed="1"/>
  </cols>
  <sheetData>
    <row r="1" spans="1:12" ht="13.5" thickBot="1">
      <c r="A1" s="4" t="s">
        <v>84</v>
      </c>
      <c r="B1" s="5"/>
      <c r="C1" s="5"/>
      <c r="D1" s="5"/>
      <c r="E1" s="5"/>
      <c r="F1" s="5"/>
      <c r="G1" s="5"/>
      <c r="H1" s="5"/>
      <c r="I1" s="5"/>
      <c r="J1" s="5"/>
      <c r="K1" s="73"/>
    </row>
    <row r="2" spans="1:12" ht="14.25">
      <c r="B2" s="6"/>
      <c r="C2" s="3"/>
      <c r="D2" s="3"/>
      <c r="E2" s="6"/>
      <c r="F2" s="6"/>
      <c r="G2" s="3"/>
      <c r="H2" s="3"/>
      <c r="I2" s="3"/>
      <c r="J2" s="3"/>
      <c r="L2" s="72" t="s">
        <v>92</v>
      </c>
    </row>
    <row r="3" spans="1:12">
      <c r="A3" s="3"/>
      <c r="B3" s="3"/>
      <c r="C3" s="3"/>
      <c r="D3" s="3"/>
      <c r="E3" s="3"/>
      <c r="F3" s="3"/>
      <c r="G3" s="3"/>
      <c r="H3" s="3"/>
    </row>
    <row r="4" spans="1:12">
      <c r="A4" s="3"/>
      <c r="B4" s="3"/>
      <c r="C4" s="3"/>
      <c r="D4" s="3"/>
      <c r="E4" s="3"/>
      <c r="F4" s="3"/>
      <c r="G4" s="3"/>
      <c r="H4" s="3"/>
    </row>
    <row r="5" spans="1:12">
      <c r="A5" s="3"/>
      <c r="B5" s="3"/>
      <c r="C5" s="3"/>
      <c r="D5" s="3"/>
      <c r="E5" s="3"/>
      <c r="F5" s="3"/>
      <c r="G5" s="3"/>
      <c r="H5" s="3"/>
    </row>
    <row r="6" spans="1:12">
      <c r="A6" s="3"/>
      <c r="B6" s="3"/>
      <c r="C6" s="3"/>
      <c r="D6" s="3"/>
      <c r="E6" s="3"/>
      <c r="F6" s="3"/>
      <c r="G6" s="3"/>
      <c r="H6" s="3"/>
    </row>
    <row r="7" spans="1:12">
      <c r="A7" s="3"/>
      <c r="B7" s="3"/>
      <c r="C7" s="3"/>
      <c r="D7" s="3"/>
      <c r="E7" s="3"/>
      <c r="F7" s="3"/>
      <c r="G7" s="3"/>
      <c r="H7" s="3"/>
    </row>
    <row r="8" spans="1:12">
      <c r="A8" s="3"/>
      <c r="B8" s="3"/>
      <c r="C8" s="3"/>
      <c r="D8" s="3"/>
      <c r="E8" s="3"/>
      <c r="F8" s="3"/>
      <c r="G8" s="3"/>
      <c r="H8" s="3"/>
    </row>
    <row r="9" spans="1:12">
      <c r="A9" s="3"/>
      <c r="B9" s="3"/>
      <c r="C9" s="3"/>
      <c r="D9" s="3"/>
      <c r="E9" s="3"/>
      <c r="F9" s="3"/>
      <c r="G9" s="3"/>
      <c r="H9" s="3"/>
    </row>
    <row r="10" spans="1:12">
      <c r="A10" s="3"/>
      <c r="B10" s="3"/>
      <c r="C10" s="3"/>
      <c r="D10" s="3"/>
      <c r="E10" s="3"/>
      <c r="F10" s="3"/>
      <c r="G10" s="3"/>
      <c r="H10" s="3"/>
    </row>
    <row r="11" spans="1:12">
      <c r="A11" s="3"/>
      <c r="B11" s="3"/>
      <c r="C11" s="3"/>
      <c r="D11" s="3"/>
      <c r="E11" s="3"/>
      <c r="F11" s="3"/>
      <c r="G11" s="3"/>
      <c r="H11" s="3"/>
    </row>
    <row r="12" spans="1:12">
      <c r="A12" s="3"/>
      <c r="B12" s="3"/>
      <c r="C12" s="3"/>
      <c r="D12" s="3"/>
      <c r="E12" s="3"/>
      <c r="F12" s="3"/>
      <c r="G12" s="3"/>
      <c r="H12" s="3"/>
    </row>
    <row r="13" spans="1:12">
      <c r="A13" s="3"/>
      <c r="B13" s="3"/>
      <c r="C13" s="3"/>
      <c r="D13" s="3"/>
      <c r="E13" s="3"/>
      <c r="F13" s="3"/>
      <c r="G13" s="3"/>
      <c r="H13" s="3"/>
    </row>
    <row r="14" spans="1:12">
      <c r="A14" s="3"/>
      <c r="B14" s="3"/>
      <c r="C14" s="3"/>
      <c r="D14" s="3"/>
      <c r="E14" s="3"/>
      <c r="F14" s="3"/>
      <c r="G14" s="3"/>
      <c r="H14" s="3"/>
    </row>
    <row r="15" spans="1:12">
      <c r="A15" s="3"/>
      <c r="B15" s="3"/>
      <c r="C15" s="3"/>
      <c r="D15" s="3"/>
      <c r="E15" s="3"/>
      <c r="F15" s="3"/>
      <c r="G15" s="3"/>
      <c r="H15" s="3"/>
    </row>
    <row r="16" spans="1:12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9" spans="1:8">
      <c r="A29" s="94"/>
      <c r="B29" s="94"/>
      <c r="C29" s="94"/>
      <c r="D29" s="94"/>
      <c r="E29" s="94"/>
      <c r="F29" s="94"/>
      <c r="G29" s="94"/>
      <c r="H29" s="94"/>
    </row>
    <row r="30" spans="1:8">
      <c r="A30" s="94"/>
      <c r="B30" s="94"/>
      <c r="C30" s="94"/>
      <c r="D30" s="94"/>
      <c r="E30" s="94"/>
      <c r="F30" s="94"/>
      <c r="G30" s="94"/>
      <c r="H30" s="94"/>
    </row>
    <row r="65484" ht="14.25" customHeight="1"/>
  </sheetData>
  <phoneticPr fontId="1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Y58"/>
  <sheetViews>
    <sheetView topLeftCell="A29" zoomScaleNormal="100" workbookViewId="0">
      <selection activeCell="J34" sqref="J34:L57"/>
    </sheetView>
  </sheetViews>
  <sheetFormatPr baseColWidth="10" defaultColWidth="11.42578125" defaultRowHeight="12.75"/>
  <cols>
    <col min="1" max="1" width="21.85546875" style="3" customWidth="1" collapsed="1"/>
    <col min="2" max="4" width="10.7109375" style="3" customWidth="1" collapsed="1"/>
    <col min="5" max="5" width="5.5703125" style="3" customWidth="1" collapsed="1"/>
    <col min="6" max="7" width="10.7109375" style="3" customWidth="1" collapsed="1"/>
    <col min="8" max="8" width="10.5703125" style="3" customWidth="1" collapsed="1"/>
    <col min="9" max="9" width="4.7109375" style="3" customWidth="1"/>
    <col min="10" max="10" width="17.28515625" style="3" customWidth="1"/>
    <col min="11" max="17" width="11.42578125" style="3"/>
    <col min="18" max="20" width="11.42578125" style="3" collapsed="1"/>
    <col min="21" max="22" width="11.42578125" style="3"/>
    <col min="23" max="25" width="11.42578125" collapsed="1"/>
    <col min="26" max="16384" width="11.42578125" style="3" collapsed="1"/>
  </cols>
  <sheetData>
    <row r="1" spans="1:21" ht="14.1" customHeight="1" thickBot="1">
      <c r="A1" s="4" t="s">
        <v>84</v>
      </c>
      <c r="B1" s="5"/>
      <c r="C1" s="5"/>
      <c r="D1" s="5"/>
      <c r="E1" s="5"/>
      <c r="F1" s="5"/>
      <c r="G1" s="5"/>
      <c r="H1" s="5"/>
      <c r="I1" s="70"/>
    </row>
    <row r="2" spans="1:21" ht="14.1" customHeight="1">
      <c r="A2" s="6"/>
      <c r="B2" s="6"/>
      <c r="E2" s="6"/>
      <c r="F2" s="6"/>
      <c r="J2" s="54" t="s">
        <v>92</v>
      </c>
    </row>
    <row r="3" spans="1:21" ht="14.1" customHeight="1">
      <c r="A3" s="7" t="s">
        <v>181</v>
      </c>
      <c r="B3" s="6"/>
      <c r="C3" s="6"/>
      <c r="D3" s="6"/>
      <c r="E3" s="6"/>
      <c r="F3" s="6"/>
      <c r="G3" s="6"/>
      <c r="H3" s="6"/>
    </row>
    <row r="4" spans="1:21" ht="14.1" customHeight="1">
      <c r="A4" s="8"/>
      <c r="B4" s="8"/>
      <c r="C4" s="8"/>
      <c r="D4" s="8"/>
      <c r="E4" s="8"/>
      <c r="F4" s="8"/>
      <c r="G4" s="8"/>
      <c r="H4" s="8"/>
    </row>
    <row r="5" spans="1:21" ht="12" customHeight="1">
      <c r="A5" s="26"/>
      <c r="B5" s="26" t="s">
        <v>2</v>
      </c>
      <c r="C5" s="26"/>
      <c r="D5" s="9"/>
      <c r="E5" s="9" t="s">
        <v>65</v>
      </c>
      <c r="F5" s="26" t="s">
        <v>131</v>
      </c>
      <c r="G5" s="26"/>
      <c r="H5" s="9"/>
      <c r="L5"/>
      <c r="M5"/>
      <c r="N5"/>
      <c r="O5"/>
      <c r="P5"/>
      <c r="Q5"/>
      <c r="R5"/>
      <c r="S5"/>
      <c r="T5"/>
      <c r="U5"/>
    </row>
    <row r="6" spans="1:21" ht="12" customHeight="1">
      <c r="A6" s="11"/>
      <c r="B6" s="12" t="s">
        <v>2</v>
      </c>
      <c r="C6" s="12" t="s">
        <v>34</v>
      </c>
      <c r="D6" s="12" t="s">
        <v>33</v>
      </c>
      <c r="E6" s="27"/>
      <c r="F6" s="12" t="s">
        <v>2</v>
      </c>
      <c r="G6" s="12" t="s">
        <v>34</v>
      </c>
      <c r="H6" s="12" t="s">
        <v>33</v>
      </c>
      <c r="L6"/>
      <c r="M6"/>
      <c r="N6"/>
      <c r="O6"/>
      <c r="P6"/>
      <c r="Q6"/>
      <c r="R6"/>
      <c r="S6"/>
      <c r="T6"/>
      <c r="U6"/>
    </row>
    <row r="7" spans="1:21" ht="14.1" customHeight="1">
      <c r="A7" s="13"/>
      <c r="B7" s="2"/>
      <c r="C7" s="2"/>
      <c r="D7" s="2"/>
      <c r="E7" s="2"/>
      <c r="F7" s="2"/>
      <c r="G7" s="2"/>
      <c r="H7" s="2"/>
      <c r="L7"/>
      <c r="M7"/>
      <c r="N7"/>
      <c r="O7"/>
      <c r="P7"/>
      <c r="Q7"/>
      <c r="R7"/>
      <c r="S7"/>
      <c r="T7"/>
      <c r="U7"/>
    </row>
    <row r="8" spans="1:21" ht="14.1" customHeight="1">
      <c r="A8" s="28" t="s">
        <v>2</v>
      </c>
      <c r="B8" s="32">
        <v>44521</v>
      </c>
      <c r="C8" s="32">
        <v>21965</v>
      </c>
      <c r="D8" s="32">
        <v>22556</v>
      </c>
      <c r="E8" s="2"/>
      <c r="F8" s="33">
        <f>B8*100/'9.1.2-9.1.3'!J8</f>
        <v>13.813784929288165</v>
      </c>
      <c r="G8" s="33">
        <f>C8*100/'9.1.2-9.1.3'!K8</f>
        <v>13.810990945674044</v>
      </c>
      <c r="H8" s="33">
        <f>D8*100/'9.1.2-9.1.3'!L8</f>
        <v>13.816506793095423</v>
      </c>
      <c r="L8"/>
      <c r="M8"/>
      <c r="N8"/>
      <c r="O8"/>
      <c r="P8"/>
      <c r="Q8"/>
      <c r="R8"/>
      <c r="S8"/>
      <c r="T8"/>
      <c r="U8"/>
    </row>
    <row r="9" spans="1:21" ht="14.1" customHeight="1">
      <c r="A9" s="28" t="s">
        <v>112</v>
      </c>
      <c r="B9" s="32">
        <v>2530</v>
      </c>
      <c r="C9" s="32">
        <v>1283</v>
      </c>
      <c r="D9" s="32">
        <v>1247</v>
      </c>
      <c r="E9" s="2"/>
      <c r="F9" s="33">
        <f>B9*100/'9.1.2-9.1.3'!J9</f>
        <v>21.281965006729475</v>
      </c>
      <c r="G9" s="33">
        <f>C9*100/'9.1.2-9.1.3'!K9</f>
        <v>21.248757866843327</v>
      </c>
      <c r="H9" s="33">
        <f>D9*100/'9.1.2-9.1.3'!L9</f>
        <v>21.316239316239315</v>
      </c>
      <c r="I9" s="33"/>
      <c r="L9"/>
      <c r="M9"/>
      <c r="N9"/>
      <c r="O9"/>
      <c r="P9"/>
      <c r="Q9"/>
      <c r="R9"/>
      <c r="S9"/>
      <c r="T9"/>
      <c r="U9"/>
    </row>
    <row r="10" spans="1:21" ht="14.1" customHeight="1">
      <c r="A10" s="28" t="s">
        <v>113</v>
      </c>
      <c r="B10" s="32">
        <v>2837</v>
      </c>
      <c r="C10" s="32">
        <v>1478</v>
      </c>
      <c r="D10" s="32">
        <v>1359</v>
      </c>
      <c r="E10" s="2"/>
      <c r="F10" s="33">
        <f>B10*100/'9.1.2-9.1.3'!J10</f>
        <v>18.904511228093558</v>
      </c>
      <c r="G10" s="33">
        <f>C10*100/'9.1.2-9.1.3'!K10</f>
        <v>18.93900563813429</v>
      </c>
      <c r="H10" s="33">
        <f>D10*100/'9.1.2-9.1.3'!L10</f>
        <v>18.867138692211579</v>
      </c>
      <c r="I10" s="33"/>
      <c r="L10"/>
      <c r="M10"/>
      <c r="N10"/>
      <c r="O10"/>
      <c r="P10"/>
      <c r="Q10"/>
      <c r="R10"/>
      <c r="S10"/>
      <c r="T10"/>
      <c r="U10"/>
    </row>
    <row r="11" spans="1:21" ht="14.1" customHeight="1">
      <c r="A11" s="28" t="s">
        <v>114</v>
      </c>
      <c r="B11" s="32">
        <v>2651</v>
      </c>
      <c r="C11" s="32">
        <v>1415</v>
      </c>
      <c r="D11" s="32">
        <v>1236</v>
      </c>
      <c r="E11" s="2"/>
      <c r="F11" s="33">
        <f>B11*100/'9.1.2-9.1.3'!J11</f>
        <v>15.42534621203305</v>
      </c>
      <c r="G11" s="33">
        <f>C11*100/'9.1.2-9.1.3'!K11</f>
        <v>15.918551018112273</v>
      </c>
      <c r="H11" s="33">
        <f>D11*100/'9.1.2-9.1.3'!L11</f>
        <v>14.896950705074124</v>
      </c>
      <c r="I11" s="33"/>
      <c r="L11"/>
      <c r="M11"/>
      <c r="N11"/>
      <c r="O11"/>
      <c r="P11"/>
      <c r="Q11"/>
      <c r="R11"/>
      <c r="S11"/>
      <c r="T11"/>
      <c r="U11"/>
    </row>
    <row r="12" spans="1:21" ht="14.1" customHeight="1">
      <c r="A12" s="28" t="s">
        <v>115</v>
      </c>
      <c r="B12" s="32">
        <v>2361</v>
      </c>
      <c r="C12" s="32">
        <v>1264</v>
      </c>
      <c r="D12" s="32">
        <v>1097</v>
      </c>
      <c r="E12" s="2"/>
      <c r="F12" s="33">
        <f>B12*100/'9.1.2-9.1.3'!J12</f>
        <v>13.905412568466931</v>
      </c>
      <c r="G12" s="33">
        <f>C12*100/'9.1.2-9.1.3'!K12</f>
        <v>14.515388148828663</v>
      </c>
      <c r="H12" s="33">
        <f>D12*100/'9.1.2-9.1.3'!L12</f>
        <v>13.263208801837747</v>
      </c>
      <c r="I12" s="33"/>
      <c r="L12"/>
      <c r="M12"/>
      <c r="N12"/>
      <c r="O12"/>
      <c r="P12"/>
      <c r="Q12"/>
      <c r="R12"/>
      <c r="S12"/>
      <c r="T12"/>
      <c r="U12"/>
    </row>
    <row r="13" spans="1:21" ht="14.1" customHeight="1">
      <c r="A13" s="28" t="s">
        <v>116</v>
      </c>
      <c r="B13" s="32">
        <v>2988</v>
      </c>
      <c r="C13" s="32">
        <v>1521</v>
      </c>
      <c r="D13" s="32">
        <v>1467</v>
      </c>
      <c r="E13" s="2"/>
      <c r="F13" s="33">
        <f>B13*100/'9.1.2-9.1.3'!J13</f>
        <v>18.871976252131624</v>
      </c>
      <c r="G13" s="33">
        <f>C13*100/'9.1.2-9.1.3'!K13</f>
        <v>18.678619673339064</v>
      </c>
      <c r="H13" s="33">
        <f>D13*100/'9.1.2-9.1.3'!L13</f>
        <v>19.076723016905071</v>
      </c>
      <c r="I13" s="33"/>
      <c r="L13"/>
      <c r="M13"/>
      <c r="N13"/>
      <c r="O13"/>
      <c r="P13"/>
      <c r="Q13"/>
      <c r="R13"/>
      <c r="S13"/>
      <c r="T13"/>
      <c r="U13"/>
    </row>
    <row r="14" spans="1:21" ht="14.1" customHeight="1">
      <c r="A14" s="28" t="s">
        <v>117</v>
      </c>
      <c r="B14" s="32">
        <v>3745</v>
      </c>
      <c r="C14" s="32">
        <v>1844</v>
      </c>
      <c r="D14" s="32">
        <v>1901</v>
      </c>
      <c r="E14" s="2"/>
      <c r="F14" s="33">
        <f>B14*100/'9.1.2-9.1.3'!J14</f>
        <v>24.405343760182468</v>
      </c>
      <c r="G14" s="33">
        <f>C14*100/'9.1.2-9.1.3'!K14</f>
        <v>23.775141825683342</v>
      </c>
      <c r="H14" s="33">
        <f>D14*100/'9.1.2-9.1.3'!L14</f>
        <v>25.049413624983529</v>
      </c>
      <c r="I14" s="33"/>
      <c r="L14"/>
      <c r="M14"/>
      <c r="N14"/>
      <c r="O14"/>
      <c r="P14"/>
      <c r="Q14"/>
      <c r="R14"/>
      <c r="S14"/>
      <c r="T14"/>
      <c r="U14"/>
    </row>
    <row r="15" spans="1:21" ht="14.1" customHeight="1">
      <c r="A15" s="28" t="s">
        <v>118</v>
      </c>
      <c r="B15" s="32">
        <v>4408</v>
      </c>
      <c r="C15" s="32">
        <v>2040</v>
      </c>
      <c r="D15" s="32">
        <v>2368</v>
      </c>
      <c r="E15" s="2"/>
      <c r="F15" s="33">
        <f>B15*100/'9.1.2-9.1.3'!J15</f>
        <v>26.03969754253308</v>
      </c>
      <c r="G15" s="33">
        <f>C15*100/'9.1.2-9.1.3'!K15</f>
        <v>24.205030849549122</v>
      </c>
      <c r="H15" s="33">
        <f>D15*100/'9.1.2-9.1.3'!L15</f>
        <v>27.858823529411765</v>
      </c>
      <c r="I15" s="33"/>
      <c r="L15"/>
      <c r="M15"/>
      <c r="N15"/>
      <c r="O15"/>
      <c r="P15"/>
      <c r="Q15"/>
      <c r="R15"/>
      <c r="S15"/>
      <c r="T15"/>
      <c r="U15"/>
    </row>
    <row r="16" spans="1:21" ht="14.1" customHeight="1">
      <c r="A16" s="28" t="s">
        <v>119</v>
      </c>
      <c r="B16" s="32">
        <v>4916</v>
      </c>
      <c r="C16" s="32">
        <v>2262</v>
      </c>
      <c r="D16" s="32">
        <v>2654</v>
      </c>
      <c r="E16" s="2"/>
      <c r="F16" s="33">
        <f>B16*100/'9.1.2-9.1.3'!J16</f>
        <v>25.232253759687932</v>
      </c>
      <c r="G16" s="33">
        <f>C16*100/'9.1.2-9.1.3'!K16</f>
        <v>23.396772858916012</v>
      </c>
      <c r="H16" s="33">
        <f>D16*100/'9.1.2-9.1.3'!L16</f>
        <v>27.040244523688234</v>
      </c>
      <c r="I16" s="33"/>
      <c r="L16"/>
      <c r="M16"/>
      <c r="N16"/>
      <c r="O16"/>
      <c r="P16"/>
      <c r="Q16"/>
      <c r="R16"/>
      <c r="S16"/>
      <c r="T16"/>
      <c r="U16"/>
    </row>
    <row r="17" spans="1:21" ht="14.1" customHeight="1">
      <c r="A17" s="29" t="s">
        <v>120</v>
      </c>
      <c r="B17" s="32">
        <v>5035</v>
      </c>
      <c r="C17" s="32">
        <v>2461</v>
      </c>
      <c r="D17" s="32">
        <v>2574</v>
      </c>
      <c r="E17" s="2"/>
      <c r="F17" s="33">
        <f>B17*100/'9.1.2-9.1.3'!J17</f>
        <v>20.245275432247688</v>
      </c>
      <c r="G17" s="33">
        <f>C17*100/'9.1.2-9.1.3'!K17</f>
        <v>19.525547445255473</v>
      </c>
      <c r="H17" s="33">
        <f>D17*100/'9.1.2-9.1.3'!L17</f>
        <v>20.984836132398499</v>
      </c>
      <c r="I17" s="33"/>
      <c r="L17"/>
      <c r="M17"/>
      <c r="N17"/>
      <c r="O17"/>
      <c r="P17"/>
      <c r="Q17"/>
      <c r="R17"/>
      <c r="S17"/>
      <c r="T17"/>
      <c r="U17"/>
    </row>
    <row r="18" spans="1:21" ht="14.1" customHeight="1">
      <c r="A18" s="29" t="s">
        <v>121</v>
      </c>
      <c r="B18" s="32">
        <v>4175</v>
      </c>
      <c r="C18" s="32">
        <v>2192</v>
      </c>
      <c r="D18" s="32">
        <v>1983</v>
      </c>
      <c r="E18" s="2"/>
      <c r="F18" s="33">
        <f>B18*100/'9.1.2-9.1.3'!J18</f>
        <v>15.337986774430565</v>
      </c>
      <c r="G18" s="33">
        <f>C18*100/'9.1.2-9.1.3'!K18</f>
        <v>15.798198198198198</v>
      </c>
      <c r="H18" s="33">
        <f>D18*100/'9.1.2-9.1.3'!L18</f>
        <v>14.859497939303109</v>
      </c>
      <c r="I18" s="33"/>
      <c r="L18"/>
      <c r="M18"/>
      <c r="N18"/>
      <c r="O18"/>
      <c r="P18"/>
      <c r="Q18"/>
      <c r="R18"/>
      <c r="S18"/>
      <c r="T18"/>
      <c r="U18"/>
    </row>
    <row r="19" spans="1:21" ht="14.1" customHeight="1">
      <c r="A19" s="29" t="s">
        <v>122</v>
      </c>
      <c r="B19" s="32">
        <v>3281</v>
      </c>
      <c r="C19" s="32">
        <v>1644</v>
      </c>
      <c r="D19" s="32">
        <v>1637</v>
      </c>
      <c r="E19" s="2"/>
      <c r="F19" s="33">
        <f>B19*100/'9.1.2-9.1.3'!J19</f>
        <v>13.004875341868484</v>
      </c>
      <c r="G19" s="33">
        <f>C19*100/'9.1.2-9.1.3'!K19</f>
        <v>12.797758056982719</v>
      </c>
      <c r="H19" s="33">
        <f>D19*100/'9.1.2-9.1.3'!L19</f>
        <v>13.219736735847533</v>
      </c>
      <c r="I19" s="33"/>
      <c r="L19"/>
      <c r="M19"/>
      <c r="N19"/>
      <c r="O19"/>
      <c r="P19"/>
      <c r="Q19"/>
      <c r="R19"/>
      <c r="S19"/>
      <c r="T19"/>
      <c r="U19"/>
    </row>
    <row r="20" spans="1:21" ht="14.1" customHeight="1">
      <c r="A20" s="29" t="s">
        <v>123</v>
      </c>
      <c r="B20" s="32">
        <v>2296</v>
      </c>
      <c r="C20" s="32">
        <v>1145</v>
      </c>
      <c r="D20" s="32">
        <v>1151</v>
      </c>
      <c r="E20" s="2"/>
      <c r="F20" s="33">
        <f>B20*100/'9.1.2-9.1.3'!J20</f>
        <v>9.6167539267015698</v>
      </c>
      <c r="G20" s="33">
        <f>C20*100/'9.1.2-9.1.3'!K20</f>
        <v>9.647792382878329</v>
      </c>
      <c r="H20" s="33">
        <f>D20*100/'9.1.2-9.1.3'!L20</f>
        <v>9.5860747897060055</v>
      </c>
      <c r="I20" s="33"/>
      <c r="L20"/>
      <c r="M20"/>
      <c r="N20"/>
      <c r="O20"/>
      <c r="P20"/>
      <c r="Q20"/>
      <c r="R20"/>
      <c r="S20"/>
      <c r="T20"/>
      <c r="U20"/>
    </row>
    <row r="21" spans="1:21" ht="14.1" customHeight="1">
      <c r="A21" s="29" t="s">
        <v>124</v>
      </c>
      <c r="B21" s="32">
        <v>1421</v>
      </c>
      <c r="C21" s="32">
        <v>666</v>
      </c>
      <c r="D21" s="32">
        <v>755</v>
      </c>
      <c r="E21" s="2"/>
      <c r="F21" s="33">
        <f>B21*100/'9.1.2-9.1.3'!J21</f>
        <v>6.4023428700157696</v>
      </c>
      <c r="G21" s="33">
        <f>C21*100/'9.1.2-9.1.3'!K21</f>
        <v>6.0617092928005825</v>
      </c>
      <c r="H21" s="33">
        <f>D21*100/'9.1.2-9.1.3'!L21</f>
        <v>6.7362598144182728</v>
      </c>
      <c r="I21" s="33"/>
      <c r="L21"/>
      <c r="M21"/>
      <c r="N21"/>
      <c r="O21"/>
      <c r="P21"/>
      <c r="Q21"/>
      <c r="R21"/>
      <c r="S21"/>
      <c r="T21"/>
      <c r="U21"/>
    </row>
    <row r="22" spans="1:21" ht="14.1" customHeight="1">
      <c r="A22" s="29" t="s">
        <v>125</v>
      </c>
      <c r="B22" s="32">
        <v>947</v>
      </c>
      <c r="C22" s="32">
        <v>412</v>
      </c>
      <c r="D22" s="32">
        <v>535</v>
      </c>
      <c r="E22" s="2"/>
      <c r="F22" s="33">
        <f>B22*100/'9.1.2-9.1.3'!J22</f>
        <v>5.0544406490179332</v>
      </c>
      <c r="G22" s="33">
        <f>C22*100/'9.1.2-9.1.3'!K22</f>
        <v>4.4646727351538793</v>
      </c>
      <c r="H22" s="33">
        <f>D22*100/'9.1.2-9.1.3'!L22</f>
        <v>5.6268405553218344</v>
      </c>
      <c r="I22" s="33"/>
      <c r="L22"/>
      <c r="M22"/>
      <c r="N22"/>
      <c r="O22"/>
      <c r="P22"/>
      <c r="Q22"/>
      <c r="R22"/>
      <c r="S22"/>
      <c r="T22"/>
      <c r="U22"/>
    </row>
    <row r="23" spans="1:21" ht="14.1" customHeight="1">
      <c r="A23" s="29" t="s">
        <v>126</v>
      </c>
      <c r="B23" s="32">
        <v>476</v>
      </c>
      <c r="C23" s="32">
        <v>191</v>
      </c>
      <c r="D23" s="32">
        <v>285</v>
      </c>
      <c r="E23" s="2"/>
      <c r="F23" s="33">
        <f>B23*100/'9.1.2-9.1.3'!J23</f>
        <v>3.0187721968543886</v>
      </c>
      <c r="G23" s="33">
        <f>C23*100/'9.1.2-9.1.3'!K23</f>
        <v>2.4993457210154411</v>
      </c>
      <c r="H23" s="33">
        <f>D23*100/'9.1.2-9.1.3'!L23</f>
        <v>3.5072606448437114</v>
      </c>
      <c r="I23" s="33"/>
      <c r="L23"/>
      <c r="M23"/>
      <c r="N23"/>
      <c r="O23"/>
      <c r="P23"/>
      <c r="Q23"/>
      <c r="R23"/>
      <c r="S23"/>
      <c r="T23"/>
      <c r="U23"/>
    </row>
    <row r="24" spans="1:21" ht="14.1" customHeight="1">
      <c r="A24" s="29" t="s">
        <v>127</v>
      </c>
      <c r="B24" s="32">
        <v>237</v>
      </c>
      <c r="C24" s="32">
        <v>76</v>
      </c>
      <c r="D24" s="32">
        <v>161</v>
      </c>
      <c r="E24" s="2"/>
      <c r="F24" s="33">
        <f>B24*100/'9.1.2-9.1.3'!J24</f>
        <v>1.7466283440194561</v>
      </c>
      <c r="G24" s="33">
        <f>C24*100/'9.1.2-9.1.3'!K24</f>
        <v>1.2287793047696038</v>
      </c>
      <c r="H24" s="33">
        <f>D24*100/'9.1.2-9.1.3'!L24</f>
        <v>2.1803900325027086</v>
      </c>
      <c r="I24" s="33"/>
      <c r="L24"/>
      <c r="M24"/>
      <c r="N24"/>
      <c r="O24"/>
      <c r="P24"/>
      <c r="Q24"/>
      <c r="R24"/>
      <c r="S24"/>
      <c r="T24"/>
      <c r="U24"/>
    </row>
    <row r="25" spans="1:21" ht="14.1" customHeight="1">
      <c r="A25" s="29" t="s">
        <v>128</v>
      </c>
      <c r="B25" s="32">
        <v>136</v>
      </c>
      <c r="C25" s="32">
        <v>46</v>
      </c>
      <c r="D25" s="32">
        <v>90</v>
      </c>
      <c r="E25" s="2"/>
      <c r="F25" s="33">
        <f>B25*100/'9.1.2-9.1.3'!J25</f>
        <v>1.4772974147295241</v>
      </c>
      <c r="G25" s="33">
        <f>C25*100/'9.1.2-9.1.3'!K25</f>
        <v>1.1613228982580157</v>
      </c>
      <c r="H25" s="33">
        <f>D25*100/'9.1.2-9.1.3'!L25</f>
        <v>1.7159199237368923</v>
      </c>
      <c r="I25" s="33"/>
      <c r="L25"/>
      <c r="M25"/>
      <c r="N25"/>
      <c r="O25"/>
      <c r="P25"/>
      <c r="Q25"/>
      <c r="R25"/>
      <c r="S25"/>
      <c r="T25"/>
      <c r="U25"/>
    </row>
    <row r="26" spans="1:21" ht="14.1" customHeight="1">
      <c r="A26" s="29" t="s">
        <v>129</v>
      </c>
      <c r="B26" s="32">
        <v>56</v>
      </c>
      <c r="C26" s="32">
        <v>17</v>
      </c>
      <c r="D26" s="32">
        <v>39</v>
      </c>
      <c r="E26" s="2"/>
      <c r="F26" s="33">
        <f>B26*100/'9.1.2-9.1.3'!J26</f>
        <v>0.74172185430463577</v>
      </c>
      <c r="G26" s="33">
        <f>C26*100/'9.1.2-9.1.3'!K26</f>
        <v>0.61394005055976886</v>
      </c>
      <c r="H26" s="33">
        <f>D26*100/'9.1.2-9.1.3'!L26</f>
        <v>0.81572892700271915</v>
      </c>
      <c r="I26" s="33"/>
      <c r="L26"/>
      <c r="M26"/>
      <c r="N26"/>
      <c r="O26"/>
      <c r="P26"/>
      <c r="Q26"/>
      <c r="R26"/>
      <c r="S26"/>
      <c r="T26"/>
      <c r="U26"/>
    </row>
    <row r="27" spans="1:21" ht="14.1" customHeight="1">
      <c r="A27" s="29" t="s">
        <v>130</v>
      </c>
      <c r="B27" s="32">
        <v>25</v>
      </c>
      <c r="C27" s="32">
        <v>8</v>
      </c>
      <c r="D27" s="32">
        <v>17</v>
      </c>
      <c r="E27" s="2"/>
      <c r="F27" s="33">
        <f>B27*100/'9.1.2-9.1.3'!J27</f>
        <v>0.46065966463976415</v>
      </c>
      <c r="G27" s="33">
        <f>C27*100/'9.1.2-9.1.3'!K27</f>
        <v>0.48750761730652042</v>
      </c>
      <c r="H27" s="33">
        <f>D27*100/'9.1.2-9.1.3'!L27</f>
        <v>0.44902271526677234</v>
      </c>
      <c r="I27" s="33"/>
      <c r="L27"/>
      <c r="M27"/>
      <c r="N27"/>
      <c r="O27"/>
      <c r="P27"/>
      <c r="Q27"/>
      <c r="R27"/>
      <c r="S27"/>
      <c r="T27"/>
      <c r="U27"/>
    </row>
    <row r="28" spans="1:21" ht="14.1" customHeight="1">
      <c r="A28" s="17"/>
      <c r="B28" s="18"/>
      <c r="C28" s="18"/>
      <c r="D28" s="18"/>
      <c r="E28" s="18"/>
      <c r="F28" s="18"/>
      <c r="G28" s="18"/>
      <c r="H28" s="18"/>
      <c r="I28" s="23"/>
      <c r="L28"/>
      <c r="M28"/>
      <c r="N28"/>
      <c r="O28"/>
      <c r="P28"/>
      <c r="Q28"/>
      <c r="R28"/>
      <c r="S28"/>
      <c r="T28"/>
      <c r="U28"/>
    </row>
    <row r="29" spans="1:21" ht="14.1" customHeight="1">
      <c r="A29" s="114" t="s">
        <v>177</v>
      </c>
    </row>
    <row r="30" spans="1:21">
      <c r="A30" s="20" t="s">
        <v>154</v>
      </c>
    </row>
    <row r="31" spans="1:21">
      <c r="A31" s="20" t="s">
        <v>180</v>
      </c>
      <c r="B31" s="95"/>
      <c r="C31" s="95"/>
      <c r="D31" s="95"/>
      <c r="E31" s="90"/>
      <c r="F31" s="95"/>
      <c r="G31" s="95"/>
      <c r="H31" s="95"/>
      <c r="I31" s="95"/>
    </row>
    <row r="32" spans="1:21" ht="15">
      <c r="A32" s="156" t="s">
        <v>191</v>
      </c>
      <c r="B32" s="156"/>
      <c r="C32" s="156"/>
      <c r="D32" s="156"/>
      <c r="E32" s="156"/>
      <c r="F32" s="156"/>
      <c r="G32" s="156"/>
      <c r="H32" s="156"/>
      <c r="I32" s="90"/>
    </row>
    <row r="34" spans="1:13">
      <c r="J34" s="130" t="s">
        <v>72</v>
      </c>
      <c r="K34" s="124"/>
      <c r="L34" s="124"/>
    </row>
    <row r="35" spans="1:13" ht="15">
      <c r="I35" s="96"/>
      <c r="J35" s="131"/>
      <c r="K35" s="132" t="s">
        <v>71</v>
      </c>
      <c r="L35" s="133"/>
    </row>
    <row r="36" spans="1:13" customFormat="1">
      <c r="A36" s="3"/>
      <c r="B36" s="3" t="s">
        <v>65</v>
      </c>
      <c r="C36" s="3"/>
      <c r="D36" s="3"/>
      <c r="E36" s="3"/>
      <c r="F36" s="3"/>
      <c r="G36" s="3"/>
      <c r="H36" s="3"/>
      <c r="I36" s="3"/>
      <c r="J36" s="131"/>
      <c r="K36" s="134" t="s">
        <v>34</v>
      </c>
      <c r="L36" s="135" t="s">
        <v>33</v>
      </c>
      <c r="M36" s="3"/>
    </row>
    <row r="37" spans="1:13" customFormat="1">
      <c r="A37" s="3"/>
      <c r="B37" s="3"/>
      <c r="C37" s="3"/>
      <c r="D37" s="3"/>
      <c r="E37" s="3"/>
      <c r="F37" s="3"/>
      <c r="G37" s="3"/>
      <c r="H37" s="3"/>
      <c r="I37" s="3"/>
      <c r="J37" s="136" t="s">
        <v>157</v>
      </c>
      <c r="K37" s="137">
        <v>8.0255242592904938</v>
      </c>
      <c r="L37" s="137">
        <v>5.9784136263983356</v>
      </c>
      <c r="M37" s="3"/>
    </row>
    <row r="38" spans="1:13" customFormat="1">
      <c r="A38" s="3"/>
      <c r="B38" s="3"/>
      <c r="C38" s="3"/>
      <c r="D38" s="3"/>
      <c r="E38" s="3"/>
      <c r="F38" s="3"/>
      <c r="G38" s="3"/>
      <c r="H38" s="3"/>
      <c r="I38" s="3"/>
      <c r="J38" s="136" t="s">
        <v>158</v>
      </c>
      <c r="K38" s="137">
        <v>9.6860094025599679</v>
      </c>
      <c r="L38" s="137">
        <v>7.3870006947453861</v>
      </c>
      <c r="M38" s="3"/>
    </row>
    <row r="39" spans="1:13" customFormat="1">
      <c r="A39" s="3"/>
      <c r="B39" s="3" t="s">
        <v>65</v>
      </c>
      <c r="C39" s="3"/>
      <c r="D39" s="3"/>
      <c r="E39" s="3"/>
      <c r="F39" s="3"/>
      <c r="G39" s="3"/>
      <c r="H39" s="3"/>
      <c r="I39" s="3"/>
      <c r="J39" s="136" t="s">
        <v>159</v>
      </c>
      <c r="K39" s="137">
        <v>11.487929929502243</v>
      </c>
      <c r="L39" s="137">
        <v>8.6302256876526062</v>
      </c>
      <c r="M39" s="3"/>
    </row>
    <row r="40" spans="1:13" customFormat="1">
      <c r="A40" s="3"/>
      <c r="B40" s="3"/>
      <c r="C40" s="3"/>
      <c r="D40" s="3"/>
      <c r="E40" s="3"/>
      <c r="F40" s="3"/>
      <c r="G40" s="3"/>
      <c r="H40" s="3"/>
      <c r="I40" s="3"/>
      <c r="J40" s="136" t="s">
        <v>160</v>
      </c>
      <c r="K40" s="137">
        <v>12.583377100840336</v>
      </c>
      <c r="L40" s="137">
        <v>9.5599726021931541</v>
      </c>
      <c r="M40" s="3"/>
    </row>
    <row r="41" spans="1:13" customFormat="1">
      <c r="A41" s="3"/>
      <c r="B41" s="3"/>
      <c r="C41" s="3"/>
      <c r="D41" s="3"/>
      <c r="E41" s="3"/>
      <c r="F41" s="3"/>
      <c r="G41" s="3"/>
      <c r="H41" s="3"/>
      <c r="I41" s="3"/>
      <c r="J41" s="136" t="s">
        <v>161</v>
      </c>
      <c r="K41" s="137">
        <v>13.682894931807786</v>
      </c>
      <c r="L41" s="137">
        <v>10.6327872069067</v>
      </c>
      <c r="M41" s="3"/>
    </row>
    <row r="42" spans="1:13" customFormat="1">
      <c r="A42" s="3"/>
      <c r="B42" s="3"/>
      <c r="C42" s="3"/>
      <c r="D42" s="3"/>
      <c r="E42" s="3"/>
      <c r="F42" s="3"/>
      <c r="G42" s="3"/>
      <c r="H42" s="3"/>
      <c r="I42" s="3"/>
      <c r="J42" s="136" t="s">
        <v>162</v>
      </c>
      <c r="K42" s="137">
        <v>15.557685200844341</v>
      </c>
      <c r="L42" s="137">
        <v>12.159114864476399</v>
      </c>
      <c r="M42" s="3"/>
    </row>
    <row r="43" spans="1:13" customFormat="1">
      <c r="A43" s="3"/>
      <c r="B43" s="3"/>
      <c r="C43" s="3"/>
      <c r="D43" s="3"/>
      <c r="E43" s="3"/>
      <c r="F43" s="3"/>
      <c r="G43" s="3"/>
      <c r="H43" s="3"/>
      <c r="I43" s="3"/>
      <c r="J43" s="136" t="s">
        <v>163</v>
      </c>
      <c r="K43" s="137">
        <v>15.879436892360573</v>
      </c>
      <c r="L43" s="137">
        <v>12.778674467870474</v>
      </c>
      <c r="M43" s="3"/>
    </row>
    <row r="44" spans="1:13" customFormat="1">
      <c r="A44" s="3"/>
      <c r="B44" s="3"/>
      <c r="C44" s="3"/>
      <c r="D44" s="3"/>
      <c r="E44" s="3"/>
      <c r="F44" s="3"/>
      <c r="G44" s="3"/>
      <c r="H44" s="3"/>
      <c r="I44" s="3"/>
      <c r="J44" s="136" t="s">
        <v>164</v>
      </c>
      <c r="K44" s="137">
        <v>15.279403341883109</v>
      </c>
      <c r="L44" s="137">
        <v>12.89176516373634</v>
      </c>
      <c r="M44" s="3"/>
    </row>
    <row r="45" spans="1:13" customFormat="1">
      <c r="A45" s="3"/>
      <c r="B45" s="3"/>
      <c r="C45" s="3"/>
      <c r="D45" s="3"/>
      <c r="E45" s="3"/>
      <c r="F45" s="3"/>
      <c r="G45" s="3"/>
      <c r="H45" s="3"/>
      <c r="I45" s="3"/>
      <c r="J45" s="136" t="s">
        <v>165</v>
      </c>
      <c r="K45" s="137">
        <v>14.897258142805581</v>
      </c>
      <c r="L45" s="137">
        <v>12.958615350033718</v>
      </c>
      <c r="M45" s="3"/>
    </row>
    <row r="46" spans="1:13" customFormat="1">
      <c r="A46" s="3"/>
      <c r="B46" s="3"/>
      <c r="C46" s="3"/>
      <c r="D46" s="3"/>
      <c r="E46" s="3"/>
      <c r="F46" s="3"/>
      <c r="G46" s="3"/>
      <c r="H46" s="3"/>
      <c r="I46" s="3"/>
      <c r="J46" s="136" t="s">
        <v>166</v>
      </c>
      <c r="K46" s="137">
        <v>14.431941516236479</v>
      </c>
      <c r="L46" s="137">
        <v>12.923247402464002</v>
      </c>
      <c r="M46" s="3"/>
    </row>
    <row r="47" spans="1:13" customFormat="1">
      <c r="A47" s="3"/>
      <c r="B47" s="3"/>
      <c r="C47" s="3"/>
      <c r="D47" s="3"/>
      <c r="E47" s="3"/>
      <c r="F47" s="3"/>
      <c r="G47" s="3"/>
      <c r="H47" s="3"/>
      <c r="I47" s="3"/>
      <c r="J47" s="136" t="s">
        <v>167</v>
      </c>
      <c r="K47" s="137">
        <v>13.475463605399268</v>
      </c>
      <c r="L47" s="137">
        <v>12.453544369421421</v>
      </c>
      <c r="M47" s="3"/>
    </row>
    <row r="48" spans="1:13" customFormat="1">
      <c r="A48" s="3"/>
      <c r="B48" s="3"/>
      <c r="C48" s="3"/>
      <c r="D48" s="3"/>
      <c r="E48" s="3"/>
      <c r="F48" s="3"/>
      <c r="G48" s="3"/>
      <c r="H48" s="3"/>
      <c r="I48" s="3"/>
      <c r="J48" s="136" t="s">
        <v>168</v>
      </c>
      <c r="K48" s="137">
        <v>11.809017888572434</v>
      </c>
      <c r="L48" s="137">
        <v>11.24739745500978</v>
      </c>
      <c r="M48" s="3"/>
    </row>
    <row r="49" spans="1:20" customFormat="1">
      <c r="A49" s="3"/>
      <c r="B49" s="3"/>
      <c r="C49" s="3"/>
      <c r="D49" s="3"/>
      <c r="E49" s="3"/>
      <c r="F49" s="3"/>
      <c r="G49" s="3"/>
      <c r="H49" s="3"/>
      <c r="I49" s="3"/>
      <c r="J49" s="136" t="s">
        <v>169</v>
      </c>
      <c r="K49" s="137">
        <v>10.924326381587012</v>
      </c>
      <c r="L49" s="137">
        <v>10.714105507480385</v>
      </c>
      <c r="M49" s="3"/>
    </row>
    <row r="50" spans="1:20" customFormat="1">
      <c r="A50" s="3"/>
      <c r="B50" s="3"/>
      <c r="C50" s="3"/>
      <c r="D50" s="3"/>
      <c r="E50" s="3"/>
      <c r="F50" s="3"/>
      <c r="G50" s="3"/>
      <c r="H50" s="3"/>
      <c r="I50" s="3"/>
      <c r="J50" s="136" t="s">
        <v>170</v>
      </c>
      <c r="K50" s="137">
        <v>10.611198840249553</v>
      </c>
      <c r="L50" s="137">
        <v>10.616953264179312</v>
      </c>
      <c r="M50" s="3"/>
    </row>
    <row r="51" spans="1:20" customFormat="1">
      <c r="A51" s="3"/>
      <c r="B51" s="3"/>
      <c r="C51" s="3"/>
      <c r="D51" s="3"/>
      <c r="E51" s="3"/>
      <c r="F51" s="3"/>
      <c r="G51" s="3"/>
      <c r="H51" s="3"/>
      <c r="I51" s="3"/>
      <c r="J51" s="136" t="s">
        <v>97</v>
      </c>
      <c r="K51" s="137">
        <v>10.536140205330291</v>
      </c>
      <c r="L51" s="137">
        <v>10.591801932672267</v>
      </c>
      <c r="M51" s="3"/>
    </row>
    <row r="52" spans="1:20" customFormat="1">
      <c r="A52" s="3"/>
      <c r="B52" s="3"/>
      <c r="C52" s="3"/>
      <c r="D52" s="3"/>
      <c r="E52" s="3"/>
      <c r="F52" s="3"/>
      <c r="G52" s="3"/>
      <c r="H52" s="3"/>
      <c r="I52" s="3"/>
      <c r="J52" s="136" t="s">
        <v>106</v>
      </c>
      <c r="K52" s="137">
        <v>10.698858227175878</v>
      </c>
      <c r="L52" s="137">
        <v>10.945575011831519</v>
      </c>
      <c r="M52" s="3"/>
    </row>
    <row r="53" spans="1:20" customFormat="1">
      <c r="A53" s="3"/>
      <c r="B53" s="3"/>
      <c r="C53" s="3"/>
      <c r="D53" s="3"/>
      <c r="E53" s="3"/>
      <c r="F53" s="3"/>
      <c r="G53" s="3"/>
      <c r="H53" s="3"/>
      <c r="I53" s="3"/>
      <c r="J53" s="136" t="s">
        <v>155</v>
      </c>
      <c r="K53" s="137">
        <v>11.025033654344</v>
      </c>
      <c r="L53" s="137">
        <v>11.420919281524466</v>
      </c>
      <c r="M53" s="3"/>
    </row>
    <row r="54" spans="1:20" customFormat="1">
      <c r="A54" s="3"/>
      <c r="B54" s="3"/>
      <c r="C54" s="3"/>
      <c r="D54" s="3"/>
      <c r="E54" s="3"/>
      <c r="F54" s="3"/>
      <c r="G54" s="3"/>
      <c r="H54" s="3"/>
      <c r="I54" s="3"/>
      <c r="J54" s="136" t="s">
        <v>110</v>
      </c>
      <c r="K54" s="137">
        <v>11.810775734679979</v>
      </c>
      <c r="L54" s="137">
        <v>12.217612377951774</v>
      </c>
      <c r="M54" s="3"/>
    </row>
    <row r="55" spans="1:20" customFormat="1">
      <c r="A55" s="3"/>
      <c r="B55" s="3"/>
      <c r="C55" s="3"/>
      <c r="D55" s="3"/>
      <c r="E55" s="3"/>
      <c r="F55" s="3"/>
      <c r="G55" s="3"/>
      <c r="H55" s="3"/>
      <c r="I55" s="3"/>
      <c r="J55" s="136" t="s">
        <v>156</v>
      </c>
      <c r="K55" s="137">
        <v>12.197783855270085</v>
      </c>
      <c r="L55" s="137">
        <v>12.616015607956069</v>
      </c>
      <c r="M55" s="3"/>
    </row>
    <row r="56" spans="1:20" customFormat="1">
      <c r="A56" s="3"/>
      <c r="B56" s="3"/>
      <c r="C56" s="3"/>
      <c r="D56" s="3"/>
      <c r="E56" s="3"/>
      <c r="F56" s="3"/>
      <c r="G56" s="3"/>
      <c r="H56" s="3"/>
      <c r="I56" s="3"/>
      <c r="J56" s="136" t="s">
        <v>171</v>
      </c>
      <c r="K56" s="137">
        <v>13.010973415443878</v>
      </c>
      <c r="L56" s="137">
        <v>12.957116467004825</v>
      </c>
      <c r="M56" s="3"/>
    </row>
    <row r="57" spans="1:20" customFormat="1">
      <c r="A57" s="3"/>
      <c r="B57" s="3"/>
      <c r="C57" s="3"/>
      <c r="D57" s="3"/>
      <c r="E57" s="3"/>
      <c r="F57" s="3"/>
      <c r="G57" s="3"/>
      <c r="H57" s="3"/>
      <c r="I57" s="3"/>
      <c r="J57" s="136" t="s">
        <v>190</v>
      </c>
      <c r="K57" s="137">
        <f>G8</f>
        <v>13.810990945674044</v>
      </c>
      <c r="L57" s="137">
        <f>H8</f>
        <v>13.816506793095423</v>
      </c>
      <c r="M57" s="3"/>
    </row>
    <row r="58" spans="1:20">
      <c r="R58"/>
      <c r="S58"/>
      <c r="T58"/>
    </row>
  </sheetData>
  <mergeCells count="1">
    <mergeCell ref="A32:H32"/>
  </mergeCells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N37"/>
  <sheetViews>
    <sheetView zoomScaleNormal="100" workbookViewId="0">
      <selection activeCell="C33" sqref="C33:D34"/>
    </sheetView>
  </sheetViews>
  <sheetFormatPr baseColWidth="10" defaultColWidth="11.42578125" defaultRowHeight="12.75"/>
  <cols>
    <col min="1" max="1" width="21.7109375" style="3" customWidth="1" collapsed="1"/>
    <col min="2" max="6" width="11.7109375" style="3" customWidth="1" collapsed="1"/>
    <col min="7" max="7" width="11.7109375" style="3" customWidth="1"/>
    <col min="8" max="8" width="8.85546875" style="66" customWidth="1"/>
    <col min="9" max="9" width="11.42578125" style="3"/>
    <col min="10" max="10" width="11.42578125" collapsed="1"/>
    <col min="12" max="40" width="11.42578125" collapsed="1"/>
    <col min="41" max="16384" width="11.42578125" style="3" collapsed="1"/>
  </cols>
  <sheetData>
    <row r="1" spans="1:9" ht="14.1" customHeight="1" thickBot="1">
      <c r="A1" s="4" t="s">
        <v>84</v>
      </c>
      <c r="B1" s="4"/>
      <c r="C1" s="5"/>
      <c r="D1" s="5"/>
      <c r="E1" s="5"/>
      <c r="F1" s="5"/>
      <c r="G1" s="5"/>
      <c r="H1" s="98"/>
      <c r="I1" s="48"/>
    </row>
    <row r="2" spans="1:9" ht="14.1" customHeight="1">
      <c r="A2" s="6"/>
      <c r="B2" s="6"/>
      <c r="C2" s="6"/>
      <c r="D2" s="6"/>
      <c r="E2" s="6"/>
      <c r="F2" s="6"/>
      <c r="G2" s="6"/>
      <c r="H2" s="99"/>
      <c r="I2" s="37"/>
    </row>
    <row r="3" spans="1:9" ht="14.1" customHeight="1">
      <c r="A3" s="7" t="s">
        <v>182</v>
      </c>
      <c r="B3" s="7"/>
      <c r="C3" s="6"/>
      <c r="D3" s="6"/>
      <c r="E3" s="6"/>
      <c r="F3" s="6"/>
      <c r="I3" s="54" t="s">
        <v>92</v>
      </c>
    </row>
    <row r="4" spans="1:9" ht="14.1" customHeight="1">
      <c r="A4" s="8"/>
      <c r="B4" s="8"/>
      <c r="C4" s="8"/>
      <c r="D4" s="8"/>
      <c r="E4" s="8"/>
      <c r="F4" s="8"/>
    </row>
    <row r="5" spans="1:9" ht="15.95" customHeight="1">
      <c r="A5" s="108"/>
      <c r="B5" s="108"/>
      <c r="C5" s="12">
        <v>2020</v>
      </c>
      <c r="D5" s="12">
        <v>2020</v>
      </c>
      <c r="E5" s="12">
        <v>2020</v>
      </c>
      <c r="F5" s="12">
        <v>2021</v>
      </c>
      <c r="G5" s="12">
        <v>2022</v>
      </c>
      <c r="H5" s="44"/>
    </row>
    <row r="6" spans="1:9" ht="13.5" customHeight="1">
      <c r="A6" s="157"/>
      <c r="B6" s="157"/>
      <c r="C6" s="2"/>
      <c r="D6" s="2"/>
      <c r="E6" s="2"/>
      <c r="F6" s="2"/>
      <c r="G6" s="2"/>
      <c r="H6" s="32"/>
    </row>
    <row r="7" spans="1:9" ht="13.5" customHeight="1">
      <c r="A7" s="159" t="s">
        <v>2</v>
      </c>
      <c r="B7" s="159"/>
      <c r="C7" s="23">
        <v>63.41</v>
      </c>
      <c r="D7" s="23">
        <v>63.41</v>
      </c>
      <c r="E7" s="23">
        <v>63.41</v>
      </c>
      <c r="F7" s="23">
        <v>63.385510422270116</v>
      </c>
      <c r="G7" s="23">
        <v>63.385510422270116</v>
      </c>
      <c r="H7" s="100"/>
      <c r="I7" s="16"/>
    </row>
    <row r="8" spans="1:9" ht="13.5" customHeight="1">
      <c r="A8" s="159" t="s">
        <v>11</v>
      </c>
      <c r="B8" s="159"/>
      <c r="C8" s="23">
        <v>1932.146</v>
      </c>
      <c r="D8" s="23">
        <v>1932.146</v>
      </c>
      <c r="E8" s="23">
        <v>1932.146</v>
      </c>
      <c r="F8" s="23">
        <v>1897.8287304624155</v>
      </c>
      <c r="G8" s="23">
        <v>1897.8287304624155</v>
      </c>
      <c r="H8" s="100"/>
      <c r="I8" s="16"/>
    </row>
    <row r="9" spans="1:9" ht="13.5" customHeight="1">
      <c r="A9" s="159" t="s">
        <v>138</v>
      </c>
      <c r="B9" s="159"/>
      <c r="C9" s="23">
        <v>33.71</v>
      </c>
      <c r="D9" s="23">
        <v>33.71</v>
      </c>
      <c r="E9" s="23">
        <v>33.71</v>
      </c>
      <c r="F9" s="23">
        <v>33.997267979541746</v>
      </c>
      <c r="G9" s="23">
        <v>33.997267979541746</v>
      </c>
      <c r="H9" s="100"/>
      <c r="I9" s="16"/>
    </row>
    <row r="10" spans="1:9" ht="14.1" customHeight="1">
      <c r="A10" s="158" t="s">
        <v>65</v>
      </c>
      <c r="B10" s="158"/>
      <c r="C10" s="17" t="s">
        <v>65</v>
      </c>
      <c r="D10" s="18"/>
      <c r="E10" s="18"/>
      <c r="F10" s="18"/>
      <c r="G10" s="18"/>
      <c r="H10" s="100"/>
    </row>
    <row r="11" spans="1:9">
      <c r="A11" s="19" t="s">
        <v>108</v>
      </c>
    </row>
    <row r="12" spans="1:9">
      <c r="A12" s="46" t="s">
        <v>109</v>
      </c>
    </row>
    <row r="17" spans="1:8">
      <c r="A17" s="24"/>
      <c r="B17" s="24"/>
      <c r="C17" s="24"/>
      <c r="D17" s="43"/>
      <c r="E17" s="43"/>
      <c r="F17" s="43"/>
    </row>
    <row r="18" spans="1:8">
      <c r="A18" s="48" t="s">
        <v>183</v>
      </c>
      <c r="B18" s="6"/>
      <c r="C18" s="6"/>
      <c r="D18" s="6"/>
      <c r="E18" s="6"/>
      <c r="G18" s="6"/>
      <c r="H18" s="99"/>
    </row>
    <row r="19" spans="1:8">
      <c r="A19" s="8"/>
      <c r="B19" s="8"/>
      <c r="C19" s="8"/>
      <c r="D19" s="8"/>
      <c r="E19" s="8"/>
    </row>
    <row r="20" spans="1:8" ht="15.95" customHeight="1">
      <c r="A20" s="26"/>
      <c r="B20" s="12">
        <v>2020</v>
      </c>
      <c r="C20" s="12"/>
      <c r="D20" s="12">
        <v>2021</v>
      </c>
      <c r="E20" s="12"/>
      <c r="F20" s="12">
        <v>2022</v>
      </c>
      <c r="G20" s="12"/>
      <c r="H20" s="59"/>
    </row>
    <row r="21" spans="1:8" ht="12.75" customHeight="1">
      <c r="A21" s="74"/>
      <c r="B21" s="109" t="s">
        <v>173</v>
      </c>
      <c r="C21" s="109" t="s">
        <v>175</v>
      </c>
      <c r="D21" s="109" t="s">
        <v>173</v>
      </c>
      <c r="E21" s="109" t="s">
        <v>175</v>
      </c>
      <c r="F21" s="109" t="s">
        <v>173</v>
      </c>
      <c r="G21" s="109" t="s">
        <v>175</v>
      </c>
      <c r="H21" s="44"/>
    </row>
    <row r="22" spans="1:8" ht="12.75" customHeight="1">
      <c r="A22" s="11"/>
      <c r="B22" s="27" t="s">
        <v>174</v>
      </c>
      <c r="C22" s="27" t="s">
        <v>176</v>
      </c>
      <c r="D22" s="27" t="s">
        <v>174</v>
      </c>
      <c r="E22" s="27" t="s">
        <v>176</v>
      </c>
      <c r="F22" s="27" t="s">
        <v>174</v>
      </c>
      <c r="G22" s="27" t="s">
        <v>176</v>
      </c>
      <c r="H22" s="32"/>
    </row>
    <row r="23" spans="1:8" customFormat="1">
      <c r="A23" s="13"/>
      <c r="B23" s="2"/>
      <c r="C23" s="2"/>
      <c r="D23" s="2"/>
      <c r="E23" s="2"/>
      <c r="F23" s="2"/>
      <c r="G23" s="2"/>
      <c r="H23" s="60"/>
    </row>
    <row r="24" spans="1:8" customFormat="1">
      <c r="A24" s="28" t="s">
        <v>2</v>
      </c>
      <c r="B24" s="61">
        <v>174</v>
      </c>
      <c r="C24" s="61">
        <v>100</v>
      </c>
      <c r="D24" s="60">
        <v>174</v>
      </c>
      <c r="E24" s="60">
        <v>100</v>
      </c>
      <c r="F24" s="60">
        <v>174</v>
      </c>
      <c r="G24" s="60">
        <v>100</v>
      </c>
      <c r="H24" s="56"/>
    </row>
    <row r="25" spans="1:8" customFormat="1">
      <c r="A25" s="28"/>
      <c r="B25" s="61"/>
      <c r="C25" s="61"/>
      <c r="D25" s="60"/>
      <c r="E25" s="60"/>
      <c r="F25" s="60"/>
      <c r="G25" s="60"/>
      <c r="H25" s="56"/>
    </row>
    <row r="26" spans="1:8" customFormat="1">
      <c r="A26" s="28" t="s">
        <v>55</v>
      </c>
      <c r="B26" s="61">
        <v>63</v>
      </c>
      <c r="C26" s="61">
        <v>1</v>
      </c>
      <c r="D26" s="60">
        <v>64</v>
      </c>
      <c r="E26" s="56">
        <v>1.03</v>
      </c>
      <c r="F26" s="60">
        <v>64</v>
      </c>
      <c r="G26" s="56">
        <v>1.03</v>
      </c>
      <c r="H26" s="56"/>
    </row>
    <row r="27" spans="1:8" customFormat="1">
      <c r="A27" s="28" t="s">
        <v>3</v>
      </c>
      <c r="B27" s="61">
        <v>71</v>
      </c>
      <c r="C27" s="61">
        <v>5.2</v>
      </c>
      <c r="D27" s="60">
        <v>69</v>
      </c>
      <c r="E27" s="56">
        <v>5.07</v>
      </c>
      <c r="F27" s="60">
        <v>69</v>
      </c>
      <c r="G27" s="56">
        <v>5.0599999999999996</v>
      </c>
      <c r="H27" s="56"/>
    </row>
    <row r="28" spans="1:8" customFormat="1">
      <c r="A28" s="28" t="s">
        <v>4</v>
      </c>
      <c r="B28" s="61">
        <v>12</v>
      </c>
      <c r="C28" s="61">
        <v>2.7</v>
      </c>
      <c r="D28" s="60">
        <v>11</v>
      </c>
      <c r="E28" s="56">
        <v>2.27</v>
      </c>
      <c r="F28" s="60">
        <v>11</v>
      </c>
      <c r="G28" s="56">
        <v>2.31</v>
      </c>
      <c r="H28" s="56"/>
    </row>
    <row r="29" spans="1:8" customFormat="1">
      <c r="A29" s="28" t="s">
        <v>5</v>
      </c>
      <c r="B29" s="61">
        <v>7</v>
      </c>
      <c r="C29" s="61">
        <v>2.9</v>
      </c>
      <c r="D29" s="60">
        <v>9</v>
      </c>
      <c r="E29" s="56">
        <v>3.54</v>
      </c>
      <c r="F29" s="60">
        <v>9</v>
      </c>
      <c r="G29" s="56">
        <v>3.58</v>
      </c>
      <c r="H29" s="56"/>
    </row>
    <row r="30" spans="1:8" customFormat="1">
      <c r="A30" s="28" t="s">
        <v>56</v>
      </c>
      <c r="B30" s="61">
        <v>12</v>
      </c>
      <c r="C30" s="61">
        <v>11.2</v>
      </c>
      <c r="D30" s="60">
        <v>12</v>
      </c>
      <c r="E30" s="56">
        <v>11.26</v>
      </c>
      <c r="F30" s="60">
        <v>12</v>
      </c>
      <c r="G30" s="56">
        <v>11.3</v>
      </c>
      <c r="H30" s="56"/>
    </row>
    <row r="31" spans="1:8" customFormat="1">
      <c r="A31" s="28" t="s">
        <v>54</v>
      </c>
      <c r="B31" s="61">
        <v>4</v>
      </c>
      <c r="C31" s="61">
        <v>10.1</v>
      </c>
      <c r="D31" s="60">
        <v>4</v>
      </c>
      <c r="E31" s="56">
        <v>10.15</v>
      </c>
      <c r="F31" s="60">
        <v>4</v>
      </c>
      <c r="G31" s="56">
        <v>10.25</v>
      </c>
      <c r="H31" s="56"/>
    </row>
    <row r="32" spans="1:8" customFormat="1">
      <c r="A32" s="28" t="s">
        <v>20</v>
      </c>
      <c r="B32" s="61">
        <v>3</v>
      </c>
      <c r="C32" s="61">
        <v>11.7</v>
      </c>
      <c r="D32" s="60">
        <v>3</v>
      </c>
      <c r="E32" s="56">
        <v>11.78</v>
      </c>
      <c r="F32" s="60">
        <v>3</v>
      </c>
      <c r="G32" s="56">
        <v>11.8</v>
      </c>
      <c r="H32" s="60"/>
    </row>
    <row r="33" spans="1:8" customFormat="1">
      <c r="A33" s="28" t="s">
        <v>150</v>
      </c>
      <c r="B33" s="61">
        <v>1</v>
      </c>
      <c r="C33" s="61">
        <v>7.7</v>
      </c>
      <c r="D33" s="61">
        <v>1</v>
      </c>
      <c r="E33" s="56">
        <v>7.69</v>
      </c>
      <c r="F33" s="61">
        <v>1</v>
      </c>
      <c r="G33" s="56">
        <v>7.71</v>
      </c>
      <c r="H33" s="60"/>
    </row>
    <row r="34" spans="1:8" customFormat="1">
      <c r="A34" s="45" t="s">
        <v>107</v>
      </c>
      <c r="B34" s="61">
        <v>1</v>
      </c>
      <c r="C34" s="61">
        <v>47.7</v>
      </c>
      <c r="D34" s="61">
        <v>1</v>
      </c>
      <c r="E34" s="56">
        <v>47.21</v>
      </c>
      <c r="F34" s="61">
        <v>1</v>
      </c>
      <c r="G34" s="56">
        <v>46.94</v>
      </c>
      <c r="H34" s="100"/>
    </row>
    <row r="35" spans="1:8">
      <c r="A35" s="17"/>
      <c r="B35" s="18"/>
      <c r="C35" s="18"/>
      <c r="D35" s="18"/>
      <c r="E35" s="18"/>
      <c r="F35" s="18"/>
      <c r="G35" s="18"/>
    </row>
    <row r="36" spans="1:8">
      <c r="A36" s="19" t="s">
        <v>87</v>
      </c>
    </row>
    <row r="37" spans="1:8">
      <c r="A37" s="38" t="s">
        <v>96</v>
      </c>
    </row>
  </sheetData>
  <mergeCells count="5">
    <mergeCell ref="A6:B6"/>
    <mergeCell ref="A10:B10"/>
    <mergeCell ref="A7:B7"/>
    <mergeCell ref="A8:B8"/>
    <mergeCell ref="A9:B9"/>
  </mergeCells>
  <phoneticPr fontId="1" type="noConversion"/>
  <hyperlinks>
    <hyperlink ref="I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55"/>
  <sheetViews>
    <sheetView zoomScaleNormal="100" workbookViewId="0">
      <selection activeCell="H3" sqref="H3"/>
    </sheetView>
  </sheetViews>
  <sheetFormatPr baseColWidth="10" defaultColWidth="11.42578125" defaultRowHeight="12.75"/>
  <cols>
    <col min="1" max="1" width="28.85546875" style="3" customWidth="1" collapsed="1"/>
    <col min="2" max="5" width="12.5703125" style="3" customWidth="1" collapsed="1"/>
    <col min="6" max="6" width="13.140625" style="3" customWidth="1" collapsed="1"/>
    <col min="7" max="7" width="13.140625" style="3" customWidth="1"/>
    <col min="8" max="8" width="52.28515625" style="3" customWidth="1" collapsed="1"/>
    <col min="9" max="9" width="8.42578125" style="3" customWidth="1" collapsed="1"/>
    <col min="10" max="10" width="13.7109375" customWidth="1" collapsed="1"/>
    <col min="11" max="11" width="12.28515625" customWidth="1" collapsed="1"/>
    <col min="12" max="13" width="6.7109375" customWidth="1" collapsed="1"/>
    <col min="14" max="14" width="11.42578125" style="3" collapsed="1"/>
    <col min="15" max="16" width="11.42578125" style="3"/>
    <col min="17" max="16384" width="11.42578125" style="3" collapsed="1"/>
  </cols>
  <sheetData>
    <row r="1" spans="1:15" ht="14.1" customHeight="1" thickBot="1">
      <c r="A1" s="4" t="s">
        <v>84</v>
      </c>
      <c r="B1" s="4"/>
      <c r="C1" s="4"/>
      <c r="D1" s="4"/>
      <c r="E1" s="5"/>
      <c r="F1" s="4"/>
      <c r="G1" s="101"/>
      <c r="H1" s="48"/>
      <c r="I1" s="48"/>
      <c r="N1" s="48"/>
      <c r="O1" s="37"/>
    </row>
    <row r="2" spans="1:15" ht="14.1" customHeight="1">
      <c r="A2" s="6"/>
      <c r="B2" s="6"/>
      <c r="C2" s="6"/>
      <c r="D2" s="6"/>
      <c r="E2" s="6"/>
      <c r="G2" s="66"/>
      <c r="H2" s="37"/>
      <c r="I2" s="37"/>
      <c r="N2" s="37"/>
      <c r="O2" s="37"/>
    </row>
    <row r="3" spans="1:15" ht="14.1" customHeight="1">
      <c r="A3" s="47" t="s">
        <v>85</v>
      </c>
      <c r="B3" s="6"/>
      <c r="C3" s="6"/>
      <c r="D3" s="6"/>
      <c r="E3" s="6"/>
      <c r="G3" s="66"/>
      <c r="H3" s="54" t="s">
        <v>92</v>
      </c>
    </row>
    <row r="4" spans="1:15" ht="14.1" customHeight="1">
      <c r="A4" s="6"/>
      <c r="B4" s="6"/>
      <c r="C4" s="6"/>
      <c r="D4" s="6"/>
      <c r="E4" s="6"/>
      <c r="G4" s="66"/>
    </row>
    <row r="5" spans="1:15" ht="14.1" customHeight="1">
      <c r="A5" s="7" t="s">
        <v>152</v>
      </c>
      <c r="B5" s="7"/>
      <c r="C5" s="7"/>
      <c r="D5" s="7"/>
      <c r="E5" s="6"/>
      <c r="G5" s="66"/>
    </row>
    <row r="6" spans="1:15" ht="14.1" customHeight="1">
      <c r="A6" s="8"/>
      <c r="B6" s="8"/>
      <c r="C6" s="8"/>
      <c r="D6" s="8"/>
      <c r="E6" s="8"/>
      <c r="F6" s="71"/>
      <c r="G6" s="66"/>
    </row>
    <row r="7" spans="1:15" ht="15.95" customHeight="1">
      <c r="A7" s="12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44"/>
    </row>
    <row r="8" spans="1:15" ht="14.1" customHeight="1">
      <c r="A8" s="2"/>
      <c r="B8" s="2"/>
      <c r="C8" s="2"/>
      <c r="D8" s="2"/>
      <c r="E8" s="32"/>
      <c r="F8" s="32"/>
      <c r="G8" s="32"/>
      <c r="I8" s="2"/>
    </row>
    <row r="9" spans="1:15" ht="14.1" customHeight="1">
      <c r="A9" s="28" t="s">
        <v>135</v>
      </c>
      <c r="B9" s="2">
        <v>1141</v>
      </c>
      <c r="C9" s="2">
        <v>1117</v>
      </c>
      <c r="D9" s="32">
        <v>628</v>
      </c>
      <c r="E9" s="32">
        <v>972</v>
      </c>
      <c r="F9" s="32">
        <v>1214</v>
      </c>
      <c r="G9" s="32"/>
      <c r="H9" s="117"/>
      <c r="I9" s="2"/>
    </row>
    <row r="10" spans="1:15" ht="14.1" customHeight="1">
      <c r="A10" s="31" t="s">
        <v>132</v>
      </c>
      <c r="B10" s="64">
        <v>3.62</v>
      </c>
      <c r="C10" s="64">
        <v>3.52</v>
      </c>
      <c r="D10" s="67">
        <v>1.95</v>
      </c>
      <c r="E10" s="105">
        <v>3.04</v>
      </c>
      <c r="F10" s="105">
        <v>3.78</v>
      </c>
      <c r="G10" s="67"/>
      <c r="I10" s="2"/>
    </row>
    <row r="11" spans="1:15" ht="14.1" customHeight="1">
      <c r="A11" s="28"/>
      <c r="B11" s="2"/>
      <c r="C11" s="2"/>
      <c r="D11" s="32"/>
      <c r="E11" s="32"/>
      <c r="F11" s="32"/>
      <c r="G11" s="32"/>
      <c r="H11"/>
      <c r="I11"/>
      <c r="N11"/>
      <c r="O11"/>
    </row>
    <row r="12" spans="1:15" ht="14.1" customHeight="1">
      <c r="A12" s="28" t="s">
        <v>136</v>
      </c>
      <c r="B12" s="2"/>
      <c r="C12" s="2"/>
      <c r="D12" s="32"/>
      <c r="E12" s="32"/>
      <c r="F12" s="32"/>
      <c r="G12" s="32"/>
      <c r="H12"/>
      <c r="I12"/>
      <c r="N12"/>
      <c r="O12"/>
    </row>
    <row r="13" spans="1:15" ht="14.1" customHeight="1">
      <c r="A13" s="31" t="s">
        <v>2</v>
      </c>
      <c r="B13" s="2">
        <v>2330</v>
      </c>
      <c r="C13" s="2">
        <v>2408</v>
      </c>
      <c r="D13" s="32">
        <v>2318</v>
      </c>
      <c r="E13" s="32">
        <v>2192</v>
      </c>
      <c r="F13" s="32">
        <v>2191</v>
      </c>
      <c r="G13" s="32"/>
      <c r="H13"/>
      <c r="I13" s="118"/>
      <c r="J13" s="118"/>
      <c r="N13"/>
      <c r="O13"/>
    </row>
    <row r="14" spans="1:15" ht="14.1" customHeight="1">
      <c r="A14" s="28" t="s">
        <v>1</v>
      </c>
      <c r="B14" s="2">
        <v>1163</v>
      </c>
      <c r="C14" s="2">
        <v>1239</v>
      </c>
      <c r="D14" s="32">
        <v>1174</v>
      </c>
      <c r="E14" s="32">
        <v>1128</v>
      </c>
      <c r="F14" s="32">
        <v>1105</v>
      </c>
      <c r="G14" s="32"/>
      <c r="H14"/>
      <c r="I14"/>
      <c r="N14"/>
      <c r="O14"/>
    </row>
    <row r="15" spans="1:15" ht="14.1" customHeight="1">
      <c r="A15" s="28" t="s">
        <v>14</v>
      </c>
      <c r="B15" s="2">
        <v>1167</v>
      </c>
      <c r="C15" s="2">
        <v>1169</v>
      </c>
      <c r="D15" s="32">
        <v>1144</v>
      </c>
      <c r="E15" s="32">
        <v>1064</v>
      </c>
      <c r="F15" s="32">
        <v>1086</v>
      </c>
      <c r="G15" s="32"/>
      <c r="H15"/>
      <c r="I15"/>
      <c r="N15"/>
      <c r="O15"/>
    </row>
    <row r="16" spans="1:15" ht="14.1" customHeight="1">
      <c r="A16" s="31" t="s">
        <v>133</v>
      </c>
      <c r="B16" s="64">
        <v>7.4</v>
      </c>
      <c r="C16" s="64">
        <v>7.6</v>
      </c>
      <c r="D16" s="67">
        <v>7.26</v>
      </c>
      <c r="E16" s="67">
        <v>6.86</v>
      </c>
      <c r="F16" s="67">
        <v>6.83</v>
      </c>
      <c r="G16" s="67"/>
      <c r="H16" s="115"/>
      <c r="I16" s="2"/>
    </row>
    <row r="17" spans="1:10" ht="14.1" customHeight="1">
      <c r="A17" s="28"/>
      <c r="B17" s="2"/>
      <c r="C17" s="2"/>
      <c r="D17" s="32"/>
      <c r="E17" s="32"/>
      <c r="F17" s="32"/>
      <c r="G17" s="32"/>
      <c r="H17"/>
      <c r="I17" s="2"/>
      <c r="J17" s="32"/>
    </row>
    <row r="18" spans="1:10" ht="14.1" customHeight="1">
      <c r="A18" s="28" t="s">
        <v>137</v>
      </c>
      <c r="B18" s="2"/>
      <c r="C18" s="2"/>
      <c r="D18" s="32"/>
      <c r="E18" s="32"/>
      <c r="F18" s="32"/>
      <c r="G18" s="32"/>
      <c r="H18" s="119"/>
      <c r="I18"/>
    </row>
    <row r="19" spans="1:10" ht="14.1" customHeight="1">
      <c r="A19" s="31" t="s">
        <v>2</v>
      </c>
      <c r="B19" s="2">
        <v>3205</v>
      </c>
      <c r="C19" s="2">
        <v>3147</v>
      </c>
      <c r="D19" s="32">
        <v>3700</v>
      </c>
      <c r="E19" s="32">
        <v>3411</v>
      </c>
      <c r="F19" s="32">
        <v>3464</v>
      </c>
      <c r="G19" s="32"/>
      <c r="H19" s="119"/>
      <c r="I19" s="120"/>
    </row>
    <row r="20" spans="1:10" ht="14.1" customHeight="1">
      <c r="A20" s="28" t="s">
        <v>1</v>
      </c>
      <c r="B20" s="2">
        <v>1667</v>
      </c>
      <c r="C20" s="2">
        <v>1609</v>
      </c>
      <c r="D20" s="32">
        <v>1893</v>
      </c>
      <c r="E20" s="32">
        <v>1742</v>
      </c>
      <c r="F20" s="32">
        <v>1755</v>
      </c>
      <c r="G20" s="32"/>
      <c r="H20" s="119"/>
      <c r="I20" s="118"/>
    </row>
    <row r="21" spans="1:10" ht="14.1" customHeight="1">
      <c r="A21" s="28" t="s">
        <v>14</v>
      </c>
      <c r="B21" s="2">
        <v>1538</v>
      </c>
      <c r="C21" s="2">
        <v>1538</v>
      </c>
      <c r="D21" s="32">
        <v>1807</v>
      </c>
      <c r="E21" s="32">
        <v>1669</v>
      </c>
      <c r="F21" s="32">
        <v>1709</v>
      </c>
      <c r="G21" s="32"/>
      <c r="H21" s="119"/>
      <c r="I21" s="118"/>
    </row>
    <row r="22" spans="1:10" ht="14.1" customHeight="1">
      <c r="A22" s="31" t="s">
        <v>134</v>
      </c>
      <c r="B22" s="64">
        <v>10.18</v>
      </c>
      <c r="C22" s="64">
        <v>9.93</v>
      </c>
      <c r="D22" s="67">
        <v>11.59</v>
      </c>
      <c r="E22" s="67">
        <v>10.68</v>
      </c>
      <c r="F22" s="67">
        <v>10.79</v>
      </c>
      <c r="G22" s="67"/>
      <c r="H22" s="119"/>
      <c r="I22" s="118"/>
    </row>
    <row r="23" spans="1:10" ht="14.1" customHeight="1">
      <c r="A23" s="28"/>
      <c r="B23" s="2"/>
      <c r="C23" s="2"/>
      <c r="D23" s="32"/>
      <c r="E23" s="32"/>
      <c r="F23" s="32"/>
      <c r="G23" s="32"/>
      <c r="H23" s="2"/>
      <c r="I23" s="2"/>
    </row>
    <row r="24" spans="1:10" ht="14.1" customHeight="1">
      <c r="A24" s="28" t="s">
        <v>13</v>
      </c>
      <c r="B24" s="2">
        <v>-875</v>
      </c>
      <c r="C24" s="2">
        <v>-739</v>
      </c>
      <c r="D24" s="32">
        <v>-1382</v>
      </c>
      <c r="E24" s="32">
        <f>E13-E19</f>
        <v>-1219</v>
      </c>
      <c r="F24" s="32">
        <f>F13-F19</f>
        <v>-1273</v>
      </c>
      <c r="G24" s="32"/>
      <c r="H24" s="2"/>
      <c r="I24" s="34"/>
    </row>
    <row r="25" spans="1:10" ht="14.1" customHeight="1">
      <c r="A25" s="31" t="s">
        <v>186</v>
      </c>
      <c r="B25" s="33">
        <v>-2.8</v>
      </c>
      <c r="C25" s="33">
        <v>-2.35</v>
      </c>
      <c r="D25" s="33">
        <v>-4.3744421161917701</v>
      </c>
      <c r="E25" s="33">
        <v>-3.86</v>
      </c>
      <c r="F25" s="33">
        <f>F24*1000/F54</f>
        <v>-3.9811855363810928</v>
      </c>
      <c r="G25" s="33"/>
      <c r="H25" s="2"/>
      <c r="I25" s="2"/>
    </row>
    <row r="26" spans="1:10" ht="14.1" customHeight="1">
      <c r="A26" s="17"/>
      <c r="B26" s="17"/>
      <c r="C26" s="17"/>
      <c r="D26" s="17"/>
      <c r="E26" s="18"/>
      <c r="F26" s="69"/>
      <c r="G26" s="100"/>
      <c r="H26" s="33"/>
      <c r="I26" s="42"/>
    </row>
    <row r="27" spans="1:10" ht="14.1" customHeight="1">
      <c r="A27" s="19" t="s">
        <v>52</v>
      </c>
      <c r="F27" s="1"/>
      <c r="G27" s="1"/>
      <c r="H27" s="23"/>
      <c r="I27" s="42"/>
    </row>
    <row r="28" spans="1:10" ht="14.1" customHeight="1">
      <c r="A28" s="46" t="s">
        <v>187</v>
      </c>
      <c r="B28" s="16"/>
      <c r="C28" s="16"/>
      <c r="D28" s="16"/>
      <c r="E28" s="16"/>
      <c r="H28" s="41"/>
    </row>
    <row r="29" spans="1:10" ht="14.1" customHeight="1">
      <c r="A29" s="38"/>
    </row>
    <row r="30" spans="1:10" ht="14.1" customHeight="1">
      <c r="A30" s="14"/>
      <c r="B30" s="2"/>
      <c r="C30" s="33"/>
      <c r="D30" s="33"/>
      <c r="E30" s="33"/>
      <c r="F30" s="106"/>
      <c r="G30" s="37"/>
    </row>
    <row r="31" spans="1:10">
      <c r="A31" s="90"/>
      <c r="B31" s="116"/>
      <c r="C31" s="90"/>
      <c r="D31" s="92"/>
      <c r="E31" s="93"/>
      <c r="F31" s="90"/>
      <c r="G31" s="37"/>
      <c r="H31" s="90"/>
      <c r="I31" s="90"/>
    </row>
    <row r="32" spans="1:10">
      <c r="A32" s="90"/>
      <c r="B32" s="90"/>
      <c r="C32" s="90"/>
      <c r="D32" s="90"/>
      <c r="E32" s="90"/>
      <c r="F32" s="90"/>
      <c r="G32" s="37"/>
      <c r="H32" s="90"/>
      <c r="I32" s="90"/>
    </row>
    <row r="33" spans="1:9">
      <c r="G33" s="37"/>
    </row>
    <row r="34" spans="1:9">
      <c r="A34" s="107" t="s">
        <v>142</v>
      </c>
      <c r="B34" s="107"/>
      <c r="C34" s="107"/>
      <c r="D34" s="107"/>
      <c r="E34" s="6"/>
      <c r="G34" s="37"/>
      <c r="H34"/>
      <c r="I34"/>
    </row>
    <row r="35" spans="1:9">
      <c r="A35" s="8"/>
      <c r="B35" s="8"/>
      <c r="C35" s="8"/>
      <c r="D35" s="8"/>
      <c r="E35" s="8"/>
      <c r="G35" s="37"/>
      <c r="H35"/>
      <c r="I35"/>
    </row>
    <row r="36" spans="1:9">
      <c r="A36" s="12"/>
      <c r="B36" s="12">
        <v>2018</v>
      </c>
      <c r="C36" s="12">
        <v>2019</v>
      </c>
      <c r="D36" s="12">
        <v>2020</v>
      </c>
      <c r="E36" s="12">
        <v>2021</v>
      </c>
      <c r="F36" s="12">
        <v>2022</v>
      </c>
      <c r="G36" s="37"/>
      <c r="H36"/>
      <c r="I36"/>
    </row>
    <row r="37" spans="1:9">
      <c r="A37" s="13"/>
      <c r="B37" s="2"/>
      <c r="C37" s="2"/>
      <c r="D37" s="2"/>
      <c r="E37" s="2"/>
      <c r="F37" s="2"/>
      <c r="G37" s="37"/>
      <c r="H37"/>
      <c r="I37"/>
    </row>
    <row r="38" spans="1:9">
      <c r="A38" s="28" t="s">
        <v>2</v>
      </c>
      <c r="B38" s="2">
        <v>2330</v>
      </c>
      <c r="C38" s="2">
        <v>2408</v>
      </c>
      <c r="D38" s="2">
        <v>2318</v>
      </c>
      <c r="E38" s="2">
        <v>2192</v>
      </c>
      <c r="F38" s="2">
        <v>2191</v>
      </c>
      <c r="G38" s="37"/>
      <c r="H38"/>
      <c r="I38"/>
    </row>
    <row r="39" spans="1:9">
      <c r="A39" s="28"/>
      <c r="B39" s="2"/>
      <c r="C39" s="2"/>
      <c r="D39" s="2"/>
      <c r="E39" s="2"/>
      <c r="F39" s="2"/>
      <c r="G39" s="37"/>
      <c r="H39"/>
      <c r="I39"/>
    </row>
    <row r="40" spans="1:9">
      <c r="A40" s="28" t="s">
        <v>139</v>
      </c>
      <c r="B40" s="2">
        <v>35</v>
      </c>
      <c r="C40" s="2">
        <v>40</v>
      </c>
      <c r="D40" s="2">
        <v>28</v>
      </c>
      <c r="E40" s="2">
        <v>30</v>
      </c>
      <c r="F40" s="2">
        <v>32</v>
      </c>
      <c r="G40" s="37"/>
      <c r="H40"/>
      <c r="I40"/>
    </row>
    <row r="41" spans="1:9">
      <c r="A41" s="28" t="s">
        <v>50</v>
      </c>
      <c r="B41" s="2">
        <v>174</v>
      </c>
      <c r="C41" s="2">
        <v>195</v>
      </c>
      <c r="D41" s="2">
        <v>172</v>
      </c>
      <c r="E41" s="2">
        <v>145</v>
      </c>
      <c r="F41" s="2">
        <v>160</v>
      </c>
      <c r="G41" s="2"/>
      <c r="H41"/>
      <c r="I41"/>
    </row>
    <row r="42" spans="1:9">
      <c r="A42" s="28" t="s">
        <v>51</v>
      </c>
      <c r="B42" s="2">
        <v>374</v>
      </c>
      <c r="C42" s="2">
        <v>374</v>
      </c>
      <c r="D42" s="2">
        <v>400</v>
      </c>
      <c r="E42" s="2">
        <v>340</v>
      </c>
      <c r="F42" s="2">
        <v>391</v>
      </c>
      <c r="G42" s="2"/>
      <c r="H42"/>
      <c r="I42"/>
    </row>
    <row r="43" spans="1:9">
      <c r="A43" s="28" t="s">
        <v>21</v>
      </c>
      <c r="B43" s="2">
        <v>759</v>
      </c>
      <c r="C43" s="2">
        <v>787</v>
      </c>
      <c r="D43" s="2">
        <v>739</v>
      </c>
      <c r="E43" s="2">
        <v>751</v>
      </c>
      <c r="F43" s="2">
        <v>715</v>
      </c>
      <c r="G43" s="2"/>
      <c r="H43"/>
      <c r="I43"/>
    </row>
    <row r="44" spans="1:9">
      <c r="A44" s="28" t="s">
        <v>22</v>
      </c>
      <c r="B44" s="2">
        <v>736</v>
      </c>
      <c r="C44" s="2">
        <v>764</v>
      </c>
      <c r="D44" s="2">
        <v>739</v>
      </c>
      <c r="E44" s="2">
        <v>705</v>
      </c>
      <c r="F44" s="2">
        <v>660</v>
      </c>
      <c r="G44" s="2"/>
      <c r="H44"/>
      <c r="I44"/>
    </row>
    <row r="45" spans="1:9">
      <c r="A45" s="28" t="s">
        <v>23</v>
      </c>
      <c r="B45" s="2">
        <v>238</v>
      </c>
      <c r="C45" s="2">
        <v>236</v>
      </c>
      <c r="D45" s="2">
        <v>221</v>
      </c>
      <c r="E45" s="2">
        <v>205</v>
      </c>
      <c r="F45" s="2">
        <v>214</v>
      </c>
      <c r="G45" s="2"/>
      <c r="H45"/>
      <c r="I45"/>
    </row>
    <row r="46" spans="1:9">
      <c r="A46" s="29" t="s">
        <v>140</v>
      </c>
      <c r="B46" s="15">
        <v>14</v>
      </c>
      <c r="C46" s="15">
        <v>12</v>
      </c>
      <c r="D46" s="15">
        <v>19</v>
      </c>
      <c r="E46" s="2">
        <v>16</v>
      </c>
      <c r="F46" s="2">
        <v>19</v>
      </c>
      <c r="G46" s="15"/>
      <c r="H46"/>
      <c r="I46"/>
    </row>
    <row r="47" spans="1:9">
      <c r="A47" s="17"/>
      <c r="B47" s="17"/>
      <c r="C47" s="17"/>
      <c r="D47" s="17"/>
      <c r="E47" s="18"/>
      <c r="F47" s="18"/>
      <c r="G47" s="23"/>
      <c r="H47"/>
      <c r="I47"/>
    </row>
    <row r="48" spans="1:9">
      <c r="A48" s="19" t="s">
        <v>52</v>
      </c>
      <c r="H48"/>
      <c r="I48"/>
    </row>
    <row r="49" spans="1:9">
      <c r="A49" s="38" t="s">
        <v>96</v>
      </c>
      <c r="H49"/>
      <c r="I49"/>
    </row>
    <row r="50" spans="1:9">
      <c r="H50"/>
      <c r="I50"/>
    </row>
    <row r="51" spans="1:9">
      <c r="H51"/>
      <c r="I51"/>
    </row>
    <row r="52" spans="1:9">
      <c r="H52"/>
      <c r="I52"/>
    </row>
    <row r="53" spans="1:9">
      <c r="H53"/>
      <c r="I53"/>
    </row>
    <row r="54" spans="1:9">
      <c r="B54" s="121">
        <v>314890</v>
      </c>
      <c r="C54" s="121">
        <v>315967</v>
      </c>
      <c r="D54" s="121">
        <v>318703</v>
      </c>
      <c r="E54" s="121">
        <v>319444</v>
      </c>
      <c r="F54" s="121">
        <v>319754</v>
      </c>
      <c r="H54"/>
      <c r="I54"/>
    </row>
    <row r="55" spans="1:9">
      <c r="H55"/>
      <c r="I55"/>
    </row>
  </sheetData>
  <phoneticPr fontId="1" type="noConversion"/>
  <hyperlinks>
    <hyperlink ref="H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Índice Cap_9</vt:lpstr>
      <vt:lpstr>9.1.1</vt:lpstr>
      <vt:lpstr>G.9.1</vt:lpstr>
      <vt:lpstr>G.9.2mapaPoblacLog</vt:lpstr>
      <vt:lpstr>9.1.2-9.1.3</vt:lpstr>
      <vt:lpstr>G9.2Piramides</vt:lpstr>
      <vt:lpstr>9.1.4-G.9.3</vt:lpstr>
      <vt:lpstr>9.1.5-9.1.6</vt:lpstr>
      <vt:lpstr>9.2.1-9.2.2</vt:lpstr>
      <vt:lpstr>9.2.3</vt:lpstr>
      <vt:lpstr>9.3.1</vt:lpstr>
      <vt:lpstr>G.9.4-G.9.5</vt:lpstr>
      <vt:lpstr>9.3.2</vt:lpstr>
      <vt:lpstr>G.9.6</vt:lpstr>
      <vt:lpstr>9.3.3</vt:lpstr>
      <vt:lpstr>'9.1.1'!Área_de_impresión</vt:lpstr>
      <vt:lpstr>'9.1.2-9.1.3'!Área_de_impresión</vt:lpstr>
      <vt:lpstr>'9.1.4-G.9.3'!Área_de_impresión</vt:lpstr>
      <vt:lpstr>'9.1.5-9.1.6'!Área_de_impresión</vt:lpstr>
      <vt:lpstr>'9.2.1-9.2.2'!Área_de_impresión</vt:lpstr>
      <vt:lpstr>'9.2.3'!Área_de_impresión</vt:lpstr>
      <vt:lpstr>'9.3.1'!Área_de_impresión</vt:lpstr>
      <vt:lpstr>'9.3.2'!Área_de_impresión</vt:lpstr>
      <vt:lpstr>'9.3.3'!Área_de_impresión</vt:lpstr>
      <vt:lpstr>G.9.1!Área_de_impresión</vt:lpstr>
      <vt:lpstr>G.9.2mapaPoblacLog!Área_de_impresión</vt:lpstr>
      <vt:lpstr>'G.9.4-G.9.5'!Área_de_impresión</vt:lpstr>
      <vt:lpstr>G.9.6!Área_de_impresión</vt:lpstr>
      <vt:lpstr>G9.2Piramides!Área_de_impresión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2023-12-14T09:17:45Z</cp:lastPrinted>
  <dcterms:created xsi:type="dcterms:W3CDTF">1996-11-27T10:00:04Z</dcterms:created>
  <dcterms:modified xsi:type="dcterms:W3CDTF">2024-01-22T10:00:47Z</dcterms:modified>
</cp:coreProperties>
</file>