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Estadistica\PUBLICACIONES\ANUARIO\ANUARIO ESTADÍSTICO 2023\TRABAJO\TABLAS WEB\"/>
    </mc:Choice>
  </mc:AlternateContent>
  <bookViews>
    <workbookView xWindow="5385" yWindow="150" windowWidth="12900" windowHeight="7470" tabRatio="910"/>
  </bookViews>
  <sheets>
    <sheet name="Índice Cap_7" sheetId="84" r:id="rId1"/>
    <sheet name="7.1.1" sheetId="85" r:id="rId2"/>
    <sheet name="7.2.1" sheetId="78" r:id="rId3"/>
    <sheet name="7.2.2" sheetId="80" r:id="rId4"/>
    <sheet name="7.2.3 y 7.2.4" sheetId="79" r:id="rId5"/>
    <sheet name="7.3.1" sheetId="82" r:id="rId6"/>
    <sheet name="7.3.2 " sheetId="71" r:id="rId7"/>
    <sheet name="7.4.1" sheetId="77" r:id="rId8"/>
    <sheet name="7.4.2" sheetId="72" r:id="rId9"/>
    <sheet name="7.4.3" sheetId="73" r:id="rId10"/>
    <sheet name="7.4.4" sheetId="74" r:id="rId11"/>
    <sheet name="7.4.5" sheetId="75" r:id="rId12"/>
    <sheet name="7.4.6" sheetId="76" r:id="rId13"/>
    <sheet name="7.4.7 y G.7.1" sheetId="81" r:id="rId14"/>
    <sheet name="7.4.8 - G.7.2" sheetId="92" r:id="rId15"/>
    <sheet name="7.4.9 - G.7.3" sheetId="93" r:id="rId16"/>
    <sheet name="7.4.10 y G.7.4" sheetId="94" r:id="rId17"/>
  </sheets>
  <definedNames>
    <definedName name="_xlnm.Print_Area" localSheetId="1">'7.1.1'!$A$1:$F$36</definedName>
    <definedName name="_xlnm.Print_Area" localSheetId="2">'7.2.1'!$A$1:$F$18</definedName>
    <definedName name="_xlnm.Print_Area" localSheetId="3">'7.2.2'!$A$1:$J$18</definedName>
    <definedName name="_xlnm.Print_Area" localSheetId="4">'7.2.3 y 7.2.4'!$A$1:$D$43</definedName>
    <definedName name="_xlnm.Print_Area" localSheetId="5">'7.3.1'!$A$1:$F$33</definedName>
    <definedName name="_xlnm.Print_Area" localSheetId="6">'7.3.2 '!$A$1:$F$12</definedName>
    <definedName name="_xlnm.Print_Area" localSheetId="7">'7.4.1'!$A$1:$F$18</definedName>
    <definedName name="_xlnm.Print_Area" localSheetId="16">'7.4.10 y G.7.4'!$A$1:$H$40</definedName>
    <definedName name="_xlnm.Print_Area" localSheetId="8">'7.4.2'!$A$1:$E$24</definedName>
    <definedName name="_xlnm.Print_Area" localSheetId="9">'7.4.3'!$A$1:$F$28</definedName>
    <definedName name="_xlnm.Print_Area" localSheetId="10">'7.4.4'!$A$1:$F$18</definedName>
    <definedName name="_xlnm.Print_Area" localSheetId="11">'7.4.5'!$A$1:$E$17</definedName>
    <definedName name="_xlnm.Print_Area" localSheetId="12">'7.4.6'!$A$1:$C$14</definedName>
    <definedName name="_xlnm.Print_Area" localSheetId="13">'7.4.7 y G.7.1'!$A$1:$L$35</definedName>
    <definedName name="_xlnm.Print_Area" localSheetId="14">'7.4.8 - G.7.2'!$A$1:$F$40</definedName>
    <definedName name="_xlnm.Print_Area" localSheetId="15">'7.4.9 - G.7.3'!$A$1:$I$35</definedName>
    <definedName name="_xlnm.Database" localSheetId="1">#REF!</definedName>
    <definedName name="_xlnm.Database" localSheetId="16">#REF!</definedName>
    <definedName name="_xlnm.Database" localSheetId="14">#REF!</definedName>
    <definedName name="_xlnm.Database" localSheetId="15">#REF!</definedName>
    <definedName name="_xlnm.Database" localSheetId="0">#REF!</definedName>
    <definedName name="_xlnm.Database">#REF!</definedName>
    <definedName name="HTML_CodePage" hidden="1">1252</definedName>
    <definedName name="HTML_Control" localSheetId="0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</definedNames>
  <calcPr calcId="162913"/>
</workbook>
</file>

<file path=xl/calcChain.xml><?xml version="1.0" encoding="utf-8"?>
<calcChain xmlns="http://schemas.openxmlformats.org/spreadsheetml/2006/main">
  <c r="L11" i="81" l="1"/>
  <c r="C34" i="85" l="1"/>
  <c r="C33" i="85"/>
  <c r="C31" i="85"/>
  <c r="C30" i="85"/>
  <c r="F13" i="78" l="1"/>
  <c r="T24" i="81" l="1"/>
  <c r="T25" i="81"/>
  <c r="L12" i="81"/>
  <c r="L13" i="81"/>
  <c r="T23" i="81"/>
  <c r="H13" i="81"/>
  <c r="D13" i="81"/>
  <c r="H12" i="81"/>
  <c r="D12" i="81"/>
  <c r="H11" i="81"/>
  <c r="D11" i="81"/>
  <c r="D14" i="75"/>
  <c r="D12" i="75"/>
  <c r="D11" i="75"/>
  <c r="D10" i="75"/>
  <c r="K21" i="94"/>
  <c r="K28" i="94"/>
  <c r="K39" i="94"/>
  <c r="K32" i="94"/>
  <c r="L32" i="94"/>
  <c r="M32" i="94"/>
  <c r="N32" i="94"/>
  <c r="K34" i="94"/>
  <c r="L34" i="94"/>
  <c r="M34" i="94"/>
  <c r="N34" i="94"/>
  <c r="K25" i="94"/>
  <c r="L25" i="94"/>
  <c r="M25" i="94"/>
  <c r="N25" i="94"/>
  <c r="K45" i="94"/>
  <c r="L45" i="94"/>
  <c r="M45" i="94"/>
  <c r="N45" i="94"/>
  <c r="K27" i="94"/>
  <c r="L27" i="94"/>
  <c r="M27" i="94"/>
  <c r="N27" i="94"/>
  <c r="K49" i="94"/>
  <c r="L49" i="94"/>
  <c r="M49" i="94"/>
  <c r="N49" i="94"/>
  <c r="L21" i="94"/>
  <c r="M21" i="94"/>
  <c r="N21" i="94"/>
  <c r="L28" i="94"/>
  <c r="M28" i="94"/>
  <c r="N28" i="94"/>
  <c r="K23" i="94"/>
  <c r="L23" i="94"/>
  <c r="M23" i="94"/>
  <c r="N23" i="94"/>
  <c r="K37" i="94"/>
  <c r="L37" i="94"/>
  <c r="M37" i="94"/>
  <c r="N37" i="94"/>
  <c r="K48" i="94"/>
  <c r="L48" i="94"/>
  <c r="M48" i="94"/>
  <c r="N48" i="94"/>
  <c r="K41" i="94"/>
  <c r="L41" i="94"/>
  <c r="M41" i="94"/>
  <c r="N41" i="94"/>
  <c r="K24" i="94"/>
  <c r="L24" i="94"/>
  <c r="M24" i="94"/>
  <c r="N24" i="94"/>
  <c r="K30" i="94"/>
  <c r="L30" i="94"/>
  <c r="M30" i="94"/>
  <c r="N30" i="94"/>
  <c r="K26" i="94"/>
  <c r="L26" i="94"/>
  <c r="M26" i="94"/>
  <c r="N26" i="94"/>
  <c r="K46" i="94"/>
  <c r="L46" i="94"/>
  <c r="M46" i="94"/>
  <c r="N46" i="94"/>
  <c r="K36" i="94"/>
  <c r="L36" i="94"/>
  <c r="M36" i="94"/>
  <c r="N36" i="94"/>
  <c r="K31" i="94"/>
  <c r="L31" i="94"/>
  <c r="M31" i="94"/>
  <c r="N31" i="94"/>
  <c r="K43" i="94"/>
  <c r="L43" i="94"/>
  <c r="M43" i="94"/>
  <c r="N43" i="94"/>
  <c r="K33" i="94"/>
  <c r="L33" i="94"/>
  <c r="M33" i="94"/>
  <c r="N33" i="94"/>
  <c r="K29" i="94"/>
  <c r="L29" i="94"/>
  <c r="M29" i="94"/>
  <c r="N29" i="94"/>
  <c r="K44" i="94"/>
  <c r="L44" i="94"/>
  <c r="M44" i="94"/>
  <c r="N44" i="94"/>
  <c r="K40" i="94"/>
  <c r="L40" i="94"/>
  <c r="M40" i="94"/>
  <c r="N40" i="94"/>
  <c r="K22" i="94"/>
  <c r="L22" i="94"/>
  <c r="M22" i="94"/>
  <c r="N22" i="94"/>
  <c r="K38" i="94"/>
  <c r="L38" i="94"/>
  <c r="M38" i="94"/>
  <c r="N38" i="94"/>
  <c r="K47" i="94"/>
  <c r="L47" i="94"/>
  <c r="M47" i="94"/>
  <c r="N47" i="94"/>
  <c r="K42" i="94"/>
  <c r="L42" i="94"/>
  <c r="M42" i="94"/>
  <c r="N42" i="94"/>
  <c r="K35" i="94"/>
  <c r="L35" i="94"/>
  <c r="M35" i="94"/>
  <c r="N35" i="94"/>
  <c r="N39" i="94"/>
  <c r="M39" i="94"/>
  <c r="L39" i="94"/>
</calcChain>
</file>

<file path=xl/sharedStrings.xml><?xml version="1.0" encoding="utf-8"?>
<sst xmlns="http://schemas.openxmlformats.org/spreadsheetml/2006/main" count="370" uniqueCount="234">
  <si>
    <t>Total</t>
  </si>
  <si>
    <t>Mujeres</t>
  </si>
  <si>
    <t>Hombres</t>
  </si>
  <si>
    <t>ESPAÑA</t>
  </si>
  <si>
    <t>Unidades: Gastos internos en miles de euros</t>
  </si>
  <si>
    <t>LA RIOJA</t>
  </si>
  <si>
    <t>Gastos internos en I+D</t>
  </si>
  <si>
    <t>Personal en I+D en equivalencia a jornada completa</t>
  </si>
  <si>
    <t>Investigadores en I+D en equivalencia a jornada completa</t>
  </si>
  <si>
    <t>Unidades: Datos económicos en miles de euros</t>
  </si>
  <si>
    <t>Número de empresas</t>
  </si>
  <si>
    <t>FUENTE: Indicadores de Alta Tecnología. INE.</t>
  </si>
  <si>
    <t>Gastos internos</t>
  </si>
  <si>
    <t xml:space="preserve"> </t>
  </si>
  <si>
    <t>7.1.1 GASTOS INTERNOS Y PERSONAL EN I+D</t>
  </si>
  <si>
    <t>Industria</t>
  </si>
  <si>
    <t>Servicios</t>
  </si>
  <si>
    <t>Empresas</t>
  </si>
  <si>
    <t/>
  </si>
  <si>
    <t>Nº de viviendas (con al menos un miembro de 16 a 74 años)</t>
  </si>
  <si>
    <t xml:space="preserve">      % Viviendas con algún tipo de ordenador</t>
  </si>
  <si>
    <t xml:space="preserve">      % Viviendas con conexión de Banda Ancha</t>
  </si>
  <si>
    <t xml:space="preserve">      % Viviendas con teléfono fijo</t>
  </si>
  <si>
    <t xml:space="preserve">      % Viviendas con teléfono móvil</t>
  </si>
  <si>
    <t>Número de personas (de 16 a 74 años)</t>
  </si>
  <si>
    <t>Número de niños (de 10 a 15 años)</t>
  </si>
  <si>
    <t xml:space="preserve">      % Niños que disponen de teléfono móvil</t>
  </si>
  <si>
    <t>Unidades: Gasto en miles de euros</t>
  </si>
  <si>
    <t>7.1 INVESTIGACIÓN Y DESARROLLO (I+D)</t>
  </si>
  <si>
    <t>7. NUEVAS TECNOLOGÍAS</t>
  </si>
  <si>
    <t>7.2 INNOVACIÓN EN LAS EMPRESAS</t>
  </si>
  <si>
    <t>7.3 ALTA TECNOLOGÍA</t>
  </si>
  <si>
    <t xml:space="preserve">Gasto en actividades innovadoras                   </t>
  </si>
  <si>
    <t>Brecha digital</t>
  </si>
  <si>
    <t>7.4.3 TECNOLOGÍAS DE LA INFORMACIÓN EN LOS HOGARES, SEGÚN TIPO DE EQUIPAMIENTO</t>
  </si>
  <si>
    <t>Uso Internet</t>
  </si>
  <si>
    <t>Uso frecuente Internet</t>
  </si>
  <si>
    <t>Compras por Internet</t>
  </si>
  <si>
    <t>Unidades: Porcentajes</t>
  </si>
  <si>
    <t>7.4  INDICADORES DEL SECTOR DE LAS TECNOLOGÍAS DE LA INFORMACIÓN Y LA COMUNICACIÓN</t>
  </si>
  <si>
    <t>FUENTE: Encuesta sobre Equipamiento y Uso de Tecnologías de la Información y Comunicación en los Hogares. INE.</t>
  </si>
  <si>
    <t>7.4.7 USO DE TIC EN LOS HOGARES POR SEXO. BRECHA DIGITAL DE GÉNERO</t>
  </si>
  <si>
    <t>7.4.1 PRINCIPALES VARIABLES PARA EL SECTOR TIC</t>
  </si>
  <si>
    <t>FUENTE: Encuesta de uso TIC y Comercio Electrónico en las Empresas. INE.</t>
  </si>
  <si>
    <t>G.7.1 Brecha digital de género</t>
  </si>
  <si>
    <t>DATOS DEL GRÁFICO</t>
  </si>
  <si>
    <t>% Empresas que proporcionaron formación en TIC a sus empleados</t>
  </si>
  <si>
    <t>7.3.2 PRINCIPALES INDICADORES I+D EN LOS SECTORES DE ALTA TECNOLOGÍA</t>
  </si>
  <si>
    <t>Personal ocupado</t>
  </si>
  <si>
    <t>7.3.1 PRINCIPALES VARIABLES EN LOS SECTORES DE ALTA Y MEDIA-ALTA TECNOLOGÍA</t>
  </si>
  <si>
    <t>CAPÍTULO 7: NUEVAS TECNOLOGÍAS</t>
  </si>
  <si>
    <t>7.1: Investigación y Desarrollo (I + D)</t>
  </si>
  <si>
    <t>7.2: Innovación en las empresas</t>
  </si>
  <si>
    <t>7.3: Alta tecnología</t>
  </si>
  <si>
    <t>7.4: Indicadores del sector de las Tecnologías de la Información y la Comunicación</t>
  </si>
  <si>
    <t>Volver al índice</t>
  </si>
  <si>
    <t>FUENTE: Encuesta sobre Innovación en las Empresas. INE.</t>
  </si>
  <si>
    <t>% Empresas que disponen de conexión a Internet</t>
  </si>
  <si>
    <t xml:space="preserve">      % Viviendas que disponen de acceso a Internet</t>
  </si>
  <si>
    <t xml:space="preserve">      % Personas que han comprado a través de Internet en los 3 últimos </t>
  </si>
  <si>
    <t xml:space="preserve">      % Personas que han utilizado Internet en los 3 últimos meses</t>
  </si>
  <si>
    <t>Enseñanza Superior e Instit. privadas sin fines de lucro (IPSFL)</t>
  </si>
  <si>
    <t>FUENTE: Estadística sobre actividades de I+D (Investigación Científica y Desarrollo Tecnológico). INE.</t>
  </si>
  <si>
    <t>Valor añadido a precios básicos</t>
  </si>
  <si>
    <t xml:space="preserve">      % Personas que han utilizado Internet al menos una vez por </t>
  </si>
  <si>
    <t>Unidades: Porcentaje de personas de 16 a 74 años</t>
  </si>
  <si>
    <t>FUENTE: Elaboración propia. Instituto de Estadística de La Rioja.</t>
  </si>
  <si>
    <t xml:space="preserve">NOTAS: Sector TIC = Empresas relacionadas con las tecnologías de la información y la comunicación. 
  </t>
  </si>
  <si>
    <t>NOTA: La brecha digital de género es la diferencia entre el porcentaje de hombres y mujeres usuarios de las TIC.</t>
  </si>
  <si>
    <t>-</t>
  </si>
  <si>
    <t>Índice</t>
  </si>
  <si>
    <t>Conectividad</t>
  </si>
  <si>
    <t xml:space="preserve">Capital Humano </t>
  </si>
  <si>
    <t>1-Conectividad</t>
  </si>
  <si>
    <t>4-Integración de la tecnología digital en las empresas</t>
  </si>
  <si>
    <t>5-Servicios Públicos Digitales</t>
  </si>
  <si>
    <t>FUENTE: Instituto de Estadística de La Rioja a partir de datos del INE.</t>
  </si>
  <si>
    <t>Uso de Internet</t>
  </si>
  <si>
    <t>Integración de la tecnología digital en las empresas</t>
  </si>
  <si>
    <t>Servicios Públicos Digitales</t>
  </si>
  <si>
    <t>UE</t>
  </si>
  <si>
    <t>2-Capital Humano</t>
  </si>
  <si>
    <t>Dinamarca</t>
  </si>
  <si>
    <t>Suecia</t>
  </si>
  <si>
    <t>Finlandia</t>
  </si>
  <si>
    <t>Bélgica</t>
  </si>
  <si>
    <t>Estonia</t>
  </si>
  <si>
    <t>Irlanda</t>
  </si>
  <si>
    <t>Alemania</t>
  </si>
  <si>
    <t>Malta</t>
  </si>
  <si>
    <t>Austria</t>
  </si>
  <si>
    <t>Lituania</t>
  </si>
  <si>
    <t>Portugal</t>
  </si>
  <si>
    <t>Francia</t>
  </si>
  <si>
    <t>Eslovenia</t>
  </si>
  <si>
    <t>Letonia</t>
  </si>
  <si>
    <t>Hungría</t>
  </si>
  <si>
    <t>Eslovaquia</t>
  </si>
  <si>
    <t>Polonia</t>
  </si>
  <si>
    <t>Chipre</t>
  </si>
  <si>
    <t>Croacia</t>
  </si>
  <si>
    <t>Italia</t>
  </si>
  <si>
    <t>Grecia</t>
  </si>
  <si>
    <t>Bulgaria</t>
  </si>
  <si>
    <t>Rumania</t>
  </si>
  <si>
    <t>Información</t>
  </si>
  <si>
    <t>Comunicación</t>
  </si>
  <si>
    <t>Elaboración de contenidos</t>
  </si>
  <si>
    <t>Básicas</t>
  </si>
  <si>
    <t>Avanzadas</t>
  </si>
  <si>
    <t>Resolución de problemas</t>
  </si>
  <si>
    <t>ÍNDICE</t>
  </si>
  <si>
    <t>7.4.10 ÍNDICE DE ECONOMÍA Y SOCIEDAD DIGITAL DE LA RIOJA (DESI-Rioja)</t>
  </si>
  <si>
    <t>7.4.8 ÍNDICE DE LA SOCIEDAD DE LA INFORMACIÓN DE LA RIOJA (IRIS)</t>
  </si>
  <si>
    <t>7.4.9 HABILIDADES DIGITALES EN LA RIOJA (%)</t>
  </si>
  <si>
    <t>TOTAL</t>
  </si>
  <si>
    <t>Administración Pública</t>
  </si>
  <si>
    <t xml:space="preserve">        Número de establecimientos</t>
  </si>
  <si>
    <t xml:space="preserve">        Cifra de negocios</t>
  </si>
  <si>
    <t xml:space="preserve">        Venta de productos</t>
  </si>
  <si>
    <t xml:space="preserve">        Valor  añadido</t>
  </si>
  <si>
    <t>Sectores manufactureros de alta y media-alta tecnología</t>
  </si>
  <si>
    <t>Sectores manufactureros de alta tecnología</t>
  </si>
  <si>
    <t>Sectores manufactureros de tecnología media-alta</t>
  </si>
  <si>
    <t>Servicios de alta tecnología</t>
  </si>
  <si>
    <t>Holanda (Paises Bajos)</t>
  </si>
  <si>
    <t>Checa, República</t>
  </si>
  <si>
    <t>CALCULADO</t>
  </si>
  <si>
    <t>BRUTO WEB</t>
  </si>
  <si>
    <t>Uso de Internet en los últimos tres meses</t>
  </si>
  <si>
    <t>Uso de Internet al menos una vez por semana en los últimos tres meses (uso frecuente)</t>
  </si>
  <si>
    <t>Compras a través de Internet en los últimos tres meses</t>
  </si>
  <si>
    <t>..</t>
  </si>
  <si>
    <t>Unidades: Miles de euros y Equivalencia a jornada completa</t>
  </si>
  <si>
    <t>Volumen de negocio</t>
  </si>
  <si>
    <t>Productividad por persona</t>
  </si>
  <si>
    <t>Unidades: Datos económicos en miles de euros. Número de personas. Productividad en euros</t>
  </si>
  <si>
    <t>Construcción</t>
  </si>
  <si>
    <t>(..)= dato protegido por el secreto estadístico.</t>
  </si>
  <si>
    <t xml:space="preserve">      % Niños usuarios de ordenador en los últimos 3 meses</t>
  </si>
  <si>
    <t xml:space="preserve">      % Niños usuarios de Internet en los últimos 3 meses</t>
  </si>
  <si>
    <t>FUENTE: Encuesta sobre Innovación en las Empresas. Instituto de Estadística de La Rioja.</t>
  </si>
  <si>
    <t>Gastos en Innovación</t>
  </si>
  <si>
    <t xml:space="preserve"> Intensidad de innovación=(Gasto actividades innovadoras/cifra de negocios)x100</t>
  </si>
  <si>
    <t xml:space="preserve">   TOTAL</t>
  </si>
  <si>
    <t>Intensidad de innovación</t>
  </si>
  <si>
    <t xml:space="preserve">   Industria</t>
  </si>
  <si>
    <t xml:space="preserve">   Servicios</t>
  </si>
  <si>
    <t>Gastos</t>
  </si>
  <si>
    <t>Nª de empresas</t>
  </si>
  <si>
    <t>Gasto en I+D</t>
  </si>
  <si>
    <t>Con innovaciones completadas y/o en curso y/o abandonadas</t>
  </si>
  <si>
    <t>Con innovaciones completadas de producto y/o procesos de negocio</t>
  </si>
  <si>
    <t>Con innovaciones en curso al final del periodo</t>
  </si>
  <si>
    <t>Con innovaciones abandonadas</t>
  </si>
  <si>
    <t>Con actividades de I+D interna</t>
  </si>
  <si>
    <t>Con actividades de compra de I+D externa</t>
  </si>
  <si>
    <t>Con actividades de I+D interna continua</t>
  </si>
  <si>
    <t>Con actividades de I+D interna ocasional</t>
  </si>
  <si>
    <t>Novedad únicamente para la empresa</t>
  </si>
  <si>
    <t>Novedad en su mercado</t>
  </si>
  <si>
    <t>No son novedad</t>
  </si>
  <si>
    <t>Unidades: Porcentaje</t>
  </si>
  <si>
    <t>50 o más empleados</t>
  </si>
  <si>
    <t xml:space="preserve">7.2.2 UNIDADES CON GASTO EN ACTIVIDADES INNOVADORAS SEGÚN TAMAÑO DE LA EMPRESA Y </t>
  </si>
  <si>
    <t>NOTA: Innovación realizada por empresas de 10 o más asalariados con sede social en La Rioja.</t>
  </si>
  <si>
    <r>
      <t xml:space="preserve">          semana en los últimos 3 meses</t>
    </r>
    <r>
      <rPr>
        <vertAlign val="superscript"/>
        <sz val="8"/>
        <rFont val="HelveticaNeue LT 55 Roman"/>
      </rPr>
      <t>(1)</t>
    </r>
  </si>
  <si>
    <r>
      <t xml:space="preserve"> meses</t>
    </r>
    <r>
      <rPr>
        <vertAlign val="superscript"/>
        <sz val="8"/>
        <rFont val="HelveticaNeue LT 55 Roman"/>
      </rPr>
      <t>(1)</t>
    </r>
  </si>
  <si>
    <t>(1): Porcentaje calculado sobre los usuarios de Internet en los útimos tres meses</t>
  </si>
  <si>
    <t>Gasto en otras actividades</t>
  </si>
  <si>
    <r>
      <t>7.4.2 USO TIC Y COMERCIO ELECTRÓNICO EN LAS EMPRESAS (</t>
    </r>
    <r>
      <rPr>
        <b/>
        <sz val="9"/>
        <rFont val="HelveticaNeue LT 55 Roman"/>
      </rPr>
      <t>CON 10 O MÁS EMPLEADOS</t>
    </r>
    <r>
      <rPr>
        <b/>
        <sz val="10"/>
        <rFont val="HelveticaNeue LT 55 Roman"/>
      </rPr>
      <t xml:space="preserve">) </t>
    </r>
  </si>
  <si>
    <t>FUENTE: Instituto de Estadística de La Rioja a partir de datos del INE y Eurostat.</t>
  </si>
  <si>
    <t>Algún tipo de contacto o interacción</t>
  </si>
  <si>
    <t>Obtener información de páginas web de la Administración</t>
  </si>
  <si>
    <t>Descargar formularios oficiales</t>
  </si>
  <si>
    <t xml:space="preserve">        A TRAVÉS DE INTERNET, POR MOTIVOS PARTICULARES, EN LOS ÚLTIMOS 12 MESES</t>
  </si>
  <si>
    <t>Usuarios de los últimos 12 meses que declararon no enviar</t>
  </si>
  <si>
    <t>formularios a las AA.PP. teniendo la necesidad de presentartalos</t>
  </si>
  <si>
    <t>Total usuarios de Internet en los últimos 12 meses</t>
  </si>
  <si>
    <t>Enviar formularios cumplimentados (*)</t>
  </si>
  <si>
    <t>NOTAS: Incluye pago de impuestos, solicitud de cita médica...</t>
  </si>
  <si>
    <t>Vendedores del resto del mundo</t>
  </si>
  <si>
    <t>El país de origen de los vendedores es desconocido</t>
  </si>
  <si>
    <t>Total personas (16 a 74 años)</t>
  </si>
  <si>
    <t>Usuarios de Internet en los últimos 3 meses</t>
  </si>
  <si>
    <t>7.4.5 COMPRAS REALIZADAS, POR MOTIVOS PARTICULARES, DE PRODUCTOS EN FORMATO</t>
  </si>
  <si>
    <t>NOTA: Uso en los últimos 3 meses.</t>
  </si>
  <si>
    <t>Personas que han comprado por Internet productos en formato</t>
  </si>
  <si>
    <t>Personas que han comprado a través de Internet</t>
  </si>
  <si>
    <t>Personas que han teletrabajado</t>
  </si>
  <si>
    <t>Personas que no han teletrabajado aunque su trabajo les permitiría teletrabajar</t>
  </si>
  <si>
    <t>Personas que no han teletrabajado porque su trabajo no les permitiría teletrabajar</t>
  </si>
  <si>
    <t>Personas que no han trabajado</t>
  </si>
  <si>
    <t>Personas ocupadas</t>
  </si>
  <si>
    <t>7.4.4 FORMAS DE CONTACTO O INTERACCIÓN CON LAS ADMINISTRACIONES O SERVICIOS PÚBLICOS</t>
  </si>
  <si>
    <t>Luxemburgo</t>
  </si>
  <si>
    <t>Seguridad</t>
  </si>
  <si>
    <t>España</t>
  </si>
  <si>
    <t>G.7.4 Dimensiones del Índice de Economía y Sociedad Digital (DESI-Rioja). Año 2022</t>
  </si>
  <si>
    <t>7.2.1 EMPRESAS Y GASTO EN ACTIVIDADES INNOVADORAS</t>
  </si>
  <si>
    <t xml:space="preserve">% Empresas que disponen de ordenadores </t>
  </si>
  <si>
    <t>NOTA: Datos correspondientes al primer trimestre del año.  Porcentaje sobre total de empresas salvo en los casos indicados</t>
  </si>
  <si>
    <t>% Empresas que permiten la realización de teletrabajo por parte</t>
  </si>
  <si>
    <t xml:space="preserve"> de sus empleados</t>
  </si>
  <si>
    <t>Vendedores nacionales</t>
  </si>
  <si>
    <t>UNIÓN EUROPEA</t>
  </si>
  <si>
    <t>G.7.2  Índice (IRIS) y dimensiones. Año 2022</t>
  </si>
  <si>
    <t>Datos gráfico (2022):</t>
  </si>
  <si>
    <t xml:space="preserve">         DE LA RIOJA SEGÚN AGRUPACIÓN DE ACTIVIDAD. AÑO 2023</t>
  </si>
  <si>
    <t>% de empresas que utilizan alguna tipología de software de código abierto</t>
  </si>
  <si>
    <t>% Empresas con conexión a Internet y sitio/página web (1)</t>
  </si>
  <si>
    <t>(1): Porcentaje sobre el total de empresas con conexión a Internet</t>
  </si>
  <si>
    <t>% de empresas que emplean tecnologías de Inteligencia Artificial (IA) (1)</t>
  </si>
  <si>
    <t>% Empresas que utilizaron medios sociales (1)</t>
  </si>
  <si>
    <t>% de empresas que utilizan internet para interaccionar con la Administración Pública (1)</t>
  </si>
  <si>
    <t>% de empresas que compran servicios de cloud computing (1)</t>
  </si>
  <si>
    <t>% de empresas que envían facturas electrónicas que permiten su procesamiento informático automático</t>
  </si>
  <si>
    <t>% de empresas que envían facturas electrónicas que permiten su procesamiento informático automático en un porcentaje igual o mayor al 50% del total de facturas enviadas</t>
  </si>
  <si>
    <t>% Empresas que proporcionaron actividades formativas en TIC a su personal especialista en TIC (1)</t>
  </si>
  <si>
    <t xml:space="preserve">       FÍSICO A TRAVÉS INTERNET POR ORIGEN DE LOS VENDEDORES. AÑO 2023</t>
  </si>
  <si>
    <t xml:space="preserve"> físico en los últimos 3 meses</t>
  </si>
  <si>
    <t>7.4.6 INCIDENCIA DEL TELETRABAJO. AÑO 2023</t>
  </si>
  <si>
    <t>G.7.3  Habilidades digitales en La Rioja (%). Año 2023</t>
  </si>
  <si>
    <t>NOTA: A partir de 2021 cambia la metodología de cálculo y la iformación pasa a ser bienal</t>
  </si>
  <si>
    <t>Menos de 50 emplead.</t>
  </si>
  <si>
    <t xml:space="preserve">7.2.4 CIFRA DE NEGOCIO DEBIDA A INNOVACIONES DE PRODUCTO SEGÚN TIPO  </t>
  </si>
  <si>
    <t xml:space="preserve">(1): En la Encuesta de Innovación correspondiente al año 2018 se produce una  ruptura de la serie  debido  </t>
  </si>
  <si>
    <t xml:space="preserve">  al  cambio  metodológico de  la  nueva  versión  del  Manual  de Oslo. Por lo tanto los datos no son </t>
  </si>
  <si>
    <t xml:space="preserve"> comparables con los publicados en años anteriores. </t>
  </si>
  <si>
    <t xml:space="preserve">       SECTOR DE ACTIVIDAD. AÑO 2022</t>
  </si>
  <si>
    <t xml:space="preserve">   Tasa de crecimiento (1)</t>
  </si>
  <si>
    <t>Unidades:  Miles de euros, unidades y porcentaje</t>
  </si>
  <si>
    <t xml:space="preserve">       DE NOVEDAD Y SECTOR. 2022</t>
  </si>
  <si>
    <t>7.2.3 UNIDADES SEGÚN TIPO DE ACTIVIDAD INNOVADORA REALIZADA Y SECTOR.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</si>
</sst>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_-* #,##0.00\ _P_t_s_-;\-* #,##0.00\ _P_t_s_-;_-* &quot;-&quot;??\ _P_t_s_-;_-@_-"/>
    <numFmt numFmtId="167" formatCode="#,##0.000"/>
    <numFmt numFmtId="168" formatCode="mm/dd/yyyy\ hh:mm:ss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eticaNeue LT 55 Roman"/>
    </font>
    <font>
      <sz val="8"/>
      <name val="HelveticaNeue LT 55 Roman"/>
    </font>
    <font>
      <b/>
      <sz val="10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sz val="10"/>
      <color indexed="10"/>
      <name val="HelveticaNeue LT 55 Roman"/>
    </font>
    <font>
      <sz val="10"/>
      <name val="Arial"/>
      <family val="2"/>
    </font>
    <font>
      <i/>
      <sz val="10"/>
      <name val="HelveticaNeue LT 55 Roman"/>
    </font>
    <font>
      <i/>
      <sz val="6"/>
      <name val="HelveticaNeue LT 55 Roman"/>
    </font>
    <font>
      <sz val="8"/>
      <color indexed="10"/>
      <name val="HelveticaNeue LT 55 Roman"/>
    </font>
    <font>
      <b/>
      <i/>
      <sz val="10"/>
      <color indexed="14"/>
      <name val="HelveticaNeue LT 55 Roman"/>
    </font>
    <font>
      <sz val="12"/>
      <name val="HelveticaNeue LT 55 Roman"/>
    </font>
    <font>
      <sz val="9"/>
      <name val="HelveticaNeue LT 55 Roman"/>
    </font>
    <font>
      <sz val="8"/>
      <color rgb="FFFF0000"/>
      <name val="HelveticaNeue LT 55 Roman"/>
    </font>
    <font>
      <sz val="8"/>
      <color rgb="FF0000FF"/>
      <name val="HelveticaNeue LT 55 Roman"/>
    </font>
    <font>
      <sz val="10"/>
      <color rgb="FFFF0000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0"/>
      <color rgb="FFFF0000"/>
      <name val="HelveticaNeue LT 55 Roman"/>
    </font>
    <font>
      <b/>
      <sz val="13.5"/>
      <color rgb="FFFF0000"/>
      <name val="Arial"/>
      <family val="2"/>
    </font>
    <font>
      <sz val="10"/>
      <name val="Arial"/>
      <family val="2"/>
    </font>
    <font>
      <sz val="10"/>
      <color rgb="FF000000"/>
      <name val="Lucida Console"/>
      <family val="3"/>
    </font>
    <font>
      <sz val="10"/>
      <color indexed="8"/>
      <name val="Helvetica Neue"/>
    </font>
    <font>
      <vertAlign val="superscript"/>
      <sz val="8"/>
      <name val="HelveticaNeue LT 55 Roman"/>
    </font>
    <font>
      <b/>
      <sz val="9"/>
      <name val="HelveticaNeue LT 55 Roman"/>
    </font>
    <font>
      <sz val="10"/>
      <color rgb="FF0000FF"/>
      <name val="Lucida Console"/>
      <family val="3"/>
    </font>
    <font>
      <sz val="7.5"/>
      <name val="HelveticaNeue LT 55 Roman"/>
    </font>
    <font>
      <sz val="11.5"/>
      <name val="HelveticaNeue LT 55 Roman"/>
    </font>
    <font>
      <sz val="10"/>
      <color theme="0"/>
      <name val="HelveticaNeue LT 55 Roman"/>
    </font>
    <font>
      <sz val="9"/>
      <color theme="0"/>
      <name val="HelveticaNeue LT 55 Roman"/>
    </font>
    <font>
      <b/>
      <sz val="10"/>
      <color theme="0"/>
      <name val="HelveticaNeue LT 55 Roman"/>
    </font>
    <font>
      <sz val="8"/>
      <color theme="0"/>
      <name val="HelveticaNeue LT 55 Roman"/>
    </font>
    <font>
      <sz val="10"/>
      <color theme="0"/>
      <name val="Arial"/>
      <family val="2"/>
    </font>
    <font>
      <sz val="11"/>
      <color theme="0"/>
      <name val="HelveticaNeue LT 55 Roman"/>
    </font>
    <font>
      <b/>
      <sz val="8"/>
      <color theme="0"/>
      <name val="Arial Unicode MS"/>
      <family val="2"/>
    </font>
    <font>
      <sz val="8"/>
      <color theme="0"/>
      <name val="Arial Unicode MS"/>
      <family val="2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/>
      <bottom style="thin">
        <color rgb="FF0000FF"/>
      </bottom>
      <diagonal/>
    </border>
  </borders>
  <cellStyleXfs count="13">
    <xf numFmtId="0" fontId="0" fillId="0" borderId="0"/>
    <xf numFmtId="0" fontId="10" fillId="0" borderId="0"/>
    <xf numFmtId="10" fontId="3" fillId="0" borderId="0" applyNumberFormat="0">
      <alignment horizontal="right" vertical="center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6" fontId="10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27" fillId="5" borderId="0">
      <alignment wrapText="1"/>
    </xf>
    <xf numFmtId="0" fontId="27" fillId="0" borderId="0">
      <alignment wrapText="1"/>
    </xf>
    <xf numFmtId="0" fontId="27" fillId="0" borderId="0">
      <alignment wrapText="1"/>
    </xf>
    <xf numFmtId="0" fontId="27" fillId="0" borderId="0">
      <alignment wrapText="1"/>
    </xf>
    <xf numFmtId="168" fontId="27" fillId="0" borderId="0">
      <alignment wrapText="1"/>
    </xf>
  </cellStyleXfs>
  <cellXfs count="240">
    <xf numFmtId="0" fontId="0" fillId="0" borderId="0" xfId="0"/>
    <xf numFmtId="0" fontId="4" fillId="0" borderId="0" xfId="0" applyFont="1"/>
    <xf numFmtId="0" fontId="6" fillId="0" borderId="1" xfId="0" applyFont="1" applyBorder="1" applyAlignment="1"/>
    <xf numFmtId="0" fontId="4" fillId="0" borderId="0" xfId="0" applyFont="1" applyAlignment="1"/>
    <xf numFmtId="0" fontId="6" fillId="0" borderId="0" xfId="0" applyFont="1"/>
    <xf numFmtId="0" fontId="5" fillId="0" borderId="0" xfId="0" applyFont="1" applyBorder="1" applyAlignment="1"/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2" borderId="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/>
    <xf numFmtId="0" fontId="5" fillId="2" borderId="3" xfId="0" applyNumberFormat="1" applyFont="1" applyFill="1" applyBorder="1" applyAlignment="1">
      <alignment vertical="center"/>
    </xf>
    <xf numFmtId="0" fontId="7" fillId="0" borderId="0" xfId="0" applyFont="1" applyAlignment="1"/>
    <xf numFmtId="0" fontId="6" fillId="0" borderId="0" xfId="0" applyFont="1" applyBorder="1" applyAlignment="1"/>
    <xf numFmtId="0" fontId="17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2" borderId="4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Alignment="1"/>
    <xf numFmtId="0" fontId="11" fillId="0" borderId="0" xfId="0" applyFont="1" applyBorder="1"/>
    <xf numFmtId="0" fontId="12" fillId="0" borderId="0" xfId="0" applyFont="1" applyFill="1" applyBorder="1" applyAlignment="1"/>
    <xf numFmtId="0" fontId="5" fillId="2" borderId="2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164" fontId="5" fillId="0" borderId="0" xfId="0" applyNumberFormat="1" applyFont="1" applyBorder="1" applyAlignment="1"/>
    <xf numFmtId="0" fontId="7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3" borderId="3" xfId="0" applyNumberFormat="1" applyFont="1" applyFill="1" applyBorder="1" applyAlignment="1">
      <alignment vertical="center"/>
    </xf>
    <xf numFmtId="0" fontId="5" fillId="0" borderId="4" xfId="0" applyFont="1" applyBorder="1" applyAlignment="1" applyProtection="1">
      <alignment horizontal="left"/>
      <protection locked="0"/>
    </xf>
    <xf numFmtId="3" fontId="5" fillId="0" borderId="4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7" fillId="0" borderId="2" xfId="0" applyFont="1" applyBorder="1" applyAlignment="1" applyProtection="1">
      <alignment horizontal="left"/>
      <protection locked="0"/>
    </xf>
    <xf numFmtId="164" fontId="5" fillId="0" borderId="2" xfId="0" applyNumberFormat="1" applyFont="1" applyBorder="1" applyAlignment="1">
      <alignment horizontal="right"/>
    </xf>
    <xf numFmtId="0" fontId="7" fillId="0" borderId="0" xfId="0" applyFont="1" applyBorder="1" applyAlignment="1"/>
    <xf numFmtId="164" fontId="17" fillId="0" borderId="0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164" fontId="18" fillId="0" borderId="0" xfId="0" applyNumberFormat="1" applyFont="1" applyBorder="1" applyAlignment="1"/>
    <xf numFmtId="164" fontId="18" fillId="0" borderId="0" xfId="0" applyNumberFormat="1" applyFont="1" applyBorder="1" applyAlignment="1">
      <alignment horizontal="right"/>
    </xf>
    <xf numFmtId="0" fontId="6" fillId="0" borderId="1" xfId="1" applyFont="1" applyBorder="1" applyAlignment="1"/>
    <xf numFmtId="0" fontId="4" fillId="0" borderId="0" xfId="1" applyFont="1" applyAlignment="1"/>
    <xf numFmtId="0" fontId="6" fillId="0" borderId="0" xfId="1" applyFont="1" applyAlignment="1"/>
    <xf numFmtId="164" fontId="5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0" fontId="5" fillId="0" borderId="0" xfId="1" applyFont="1" applyAlignment="1"/>
    <xf numFmtId="0" fontId="10" fillId="0" borderId="0" xfId="1"/>
    <xf numFmtId="0" fontId="5" fillId="0" borderId="4" xfId="1" applyFont="1" applyBorder="1" applyAlignment="1"/>
    <xf numFmtId="0" fontId="7" fillId="0" borderId="0" xfId="1" applyFont="1" applyAlignment="1" applyProtection="1">
      <alignment horizontal="left"/>
      <protection locked="0"/>
    </xf>
    <xf numFmtId="0" fontId="5" fillId="0" borderId="0" xfId="1" applyFont="1" applyBorder="1" applyAlignment="1"/>
    <xf numFmtId="0" fontId="7" fillId="0" borderId="0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/>
    <xf numFmtId="0" fontId="4" fillId="0" borderId="0" xfId="1" applyFont="1" applyFill="1" applyBorder="1" applyAlignment="1"/>
    <xf numFmtId="0" fontId="5" fillId="2" borderId="3" xfId="1" applyNumberFormat="1" applyFont="1" applyFill="1" applyBorder="1" applyAlignment="1">
      <alignment vertical="center"/>
    </xf>
    <xf numFmtId="0" fontId="5" fillId="0" borderId="0" xfId="1" applyFont="1" applyFill="1" applyBorder="1" applyAlignment="1"/>
    <xf numFmtId="0" fontId="5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Border="1" applyAlignment="1" applyProtection="1">
      <alignment horizontal="left"/>
      <protection locked="0"/>
    </xf>
    <xf numFmtId="3" fontId="5" fillId="0" borderId="0" xfId="1" applyNumberFormat="1" applyFont="1" applyFill="1" applyBorder="1" applyAlignment="1"/>
    <xf numFmtId="0" fontId="4" fillId="0" borderId="0" xfId="1" applyFont="1"/>
    <xf numFmtId="0" fontId="5" fillId="0" borderId="0" xfId="1" applyFont="1" applyFill="1" applyBorder="1" applyAlignment="1" applyProtection="1">
      <alignment horizontal="left"/>
      <protection locked="0"/>
    </xf>
    <xf numFmtId="164" fontId="5" fillId="0" borderId="0" xfId="1" applyNumberFormat="1" applyFont="1" applyFill="1" applyBorder="1" applyAlignment="1"/>
    <xf numFmtId="3" fontId="5" fillId="0" borderId="4" xfId="1" applyNumberFormat="1" applyFont="1" applyBorder="1" applyAlignment="1">
      <alignment horizontal="right"/>
    </xf>
    <xf numFmtId="0" fontId="4" fillId="0" borderId="0" xfId="1" applyFont="1" applyFill="1" applyBorder="1"/>
    <xf numFmtId="0" fontId="9" fillId="0" borderId="0" xfId="1" applyNumberFormat="1" applyFont="1"/>
    <xf numFmtId="0" fontId="9" fillId="0" borderId="0" xfId="1" applyFont="1"/>
    <xf numFmtId="0" fontId="9" fillId="0" borderId="0" xfId="1" applyNumberFormat="1" applyFont="1" applyFill="1"/>
    <xf numFmtId="0" fontId="9" fillId="0" borderId="0" xfId="1" applyFont="1" applyFill="1"/>
    <xf numFmtId="0" fontId="4" fillId="0" borderId="0" xfId="1" applyFont="1" applyFill="1"/>
    <xf numFmtId="164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/>
    <xf numFmtId="0" fontId="7" fillId="0" borderId="2" xfId="0" applyFont="1" applyBorder="1" applyAlignment="1">
      <alignment horizontal="left"/>
    </xf>
    <xf numFmtId="0" fontId="5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9" fillId="0" borderId="0" xfId="0" applyFont="1" applyAlignment="1"/>
    <xf numFmtId="0" fontId="19" fillId="0" borderId="0" xfId="0" applyFont="1" applyBorder="1" applyAlignment="1">
      <alignment horizontal="right"/>
    </xf>
    <xf numFmtId="0" fontId="17" fillId="0" borderId="0" xfId="0" applyFont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0" fontId="17" fillId="0" borderId="2" xfId="0" applyFont="1" applyBorder="1" applyAlignment="1">
      <alignment horizontal="right"/>
    </xf>
    <xf numFmtId="49" fontId="17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5" fillId="2" borderId="3" xfId="0" applyNumberFormat="1" applyFont="1" applyFill="1" applyBorder="1" applyAlignment="1">
      <alignment horizontal="left" vertical="center"/>
    </xf>
    <xf numFmtId="165" fontId="4" fillId="0" borderId="0" xfId="0" applyNumberFormat="1" applyFont="1" applyAlignment="1"/>
    <xf numFmtId="0" fontId="17" fillId="2" borderId="4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/>
    </xf>
    <xf numFmtId="2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4" fillId="0" borderId="0" xfId="0" applyNumberFormat="1" applyFont="1" applyAlignment="1"/>
    <xf numFmtId="3" fontId="5" fillId="0" borderId="0" xfId="1" applyNumberFormat="1" applyFont="1" applyBorder="1" applyAlignment="1"/>
    <xf numFmtId="2" fontId="4" fillId="0" borderId="0" xfId="0" applyNumberFormat="1" applyFont="1" applyAlignment="1"/>
    <xf numFmtId="3" fontId="4" fillId="0" borderId="0" xfId="0" applyNumberFormat="1" applyFont="1" applyBorder="1" applyAlignment="1"/>
    <xf numFmtId="0" fontId="8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3" fontId="4" fillId="0" borderId="0" xfId="0" applyNumberFormat="1" applyFont="1" applyAlignment="1"/>
    <xf numFmtId="165" fontId="16" fillId="4" borderId="0" xfId="0" applyNumberFormat="1" applyFont="1" applyFill="1" applyBorder="1"/>
    <xf numFmtId="0" fontId="8" fillId="0" borderId="0" xfId="0" applyFont="1" applyBorder="1" applyAlignment="1" applyProtection="1">
      <alignment horizontal="left" indent="1"/>
      <protection locked="0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1" fillId="0" borderId="0" xfId="3" applyFont="1" applyAlignment="1" applyProtection="1">
      <alignment horizontal="left" vertical="center" indent="1"/>
    </xf>
    <xf numFmtId="0" fontId="21" fillId="0" borderId="0" xfId="3" applyFont="1" applyAlignment="1" applyProtection="1">
      <alignment vertical="center"/>
    </xf>
    <xf numFmtId="0" fontId="24" fillId="0" borderId="0" xfId="0" applyFont="1" applyAlignment="1">
      <alignment vertical="center"/>
    </xf>
    <xf numFmtId="0" fontId="5" fillId="0" borderId="0" xfId="1" applyFont="1" applyFill="1" applyBorder="1" applyAlignment="1" applyProtection="1">
      <alignment horizontal="left" indent="2"/>
      <protection locked="0"/>
    </xf>
    <xf numFmtId="0" fontId="25" fillId="0" borderId="0" xfId="1" applyFont="1" applyFill="1" applyBorder="1" applyAlignment="1"/>
    <xf numFmtId="0" fontId="24" fillId="0" borderId="0" xfId="0" applyFont="1" applyAlignment="1">
      <alignment horizontal="left" vertical="center" indent="1"/>
    </xf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/>
    <xf numFmtId="0" fontId="4" fillId="0" borderId="0" xfId="0" applyFont="1" applyFill="1" applyAlignment="1">
      <alignment horizontal="right"/>
    </xf>
    <xf numFmtId="3" fontId="5" fillId="0" borderId="0" xfId="0" applyNumberFormat="1" applyFont="1" applyFill="1" applyBorder="1" applyAlignment="1"/>
    <xf numFmtId="165" fontId="4" fillId="0" borderId="0" xfId="0" applyNumberFormat="1" applyFont="1" applyFill="1" applyAlignment="1"/>
    <xf numFmtId="0" fontId="5" fillId="0" borderId="0" xfId="1" applyFont="1" applyFill="1" applyBorder="1" applyAlignment="1" applyProtection="1">
      <alignment horizontal="left" vertical="center" wrapText="1"/>
      <protection locked="0"/>
    </xf>
    <xf numFmtId="3" fontId="4" fillId="0" borderId="0" xfId="1" applyNumberFormat="1" applyFont="1" applyFill="1" applyBorder="1" applyAlignment="1"/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65" fontId="16" fillId="0" borderId="0" xfId="0" applyNumberFormat="1" applyFont="1" applyFill="1" applyBorder="1" applyAlignment="1">
      <alignment horizontal="right"/>
    </xf>
    <xf numFmtId="0" fontId="4" fillId="0" borderId="0" xfId="1" applyFont="1" applyFill="1" applyAlignment="1"/>
    <xf numFmtId="0" fontId="4" fillId="0" borderId="0" xfId="1" applyFont="1" applyFill="1" applyBorder="1" applyAlignment="1">
      <alignment vertical="center"/>
    </xf>
    <xf numFmtId="3" fontId="14" fillId="0" borderId="0" xfId="1" applyNumberFormat="1" applyFont="1" applyFill="1" applyAlignment="1"/>
    <xf numFmtId="164" fontId="4" fillId="0" borderId="0" xfId="1" applyNumberFormat="1" applyFont="1" applyFill="1" applyBorder="1" applyAlignment="1">
      <alignment horizontal="right"/>
    </xf>
    <xf numFmtId="0" fontId="4" fillId="0" borderId="5" xfId="0" applyFont="1" applyBorder="1" applyAlignment="1"/>
    <xf numFmtId="0" fontId="15" fillId="0" borderId="0" xfId="0" applyFont="1" applyAlignment="1"/>
    <xf numFmtId="0" fontId="26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3" fontId="5" fillId="0" borderId="0" xfId="1" applyNumberFormat="1" applyFont="1" applyAlignment="1"/>
    <xf numFmtId="0" fontId="5" fillId="2" borderId="3" xfId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5" fillId="2" borderId="3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0" fontId="7" fillId="0" borderId="0" xfId="0" quotePrefix="1" applyFont="1" applyBorder="1" applyAlignment="1"/>
    <xf numFmtId="0" fontId="5" fillId="0" borderId="0" xfId="0" applyFont="1" applyAlignment="1">
      <alignment wrapText="1"/>
    </xf>
    <xf numFmtId="165" fontId="5" fillId="0" borderId="0" xfId="1" applyNumberFormat="1" applyFont="1" applyBorder="1" applyAlignment="1"/>
    <xf numFmtId="165" fontId="5" fillId="0" borderId="0" xfId="0" applyNumberFormat="1" applyFont="1" applyBorder="1" applyAlignment="1"/>
    <xf numFmtId="0" fontId="5" fillId="2" borderId="3" xfId="1" applyNumberFormat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2" fontId="5" fillId="0" borderId="0" xfId="0" applyNumberFormat="1" applyFont="1" applyBorder="1" applyAlignment="1"/>
    <xf numFmtId="0" fontId="28" fillId="0" borderId="0" xfId="0" applyFont="1" applyAlignment="1">
      <alignment vertical="center"/>
    </xf>
    <xf numFmtId="0" fontId="28" fillId="6" borderId="0" xfId="0" applyFont="1" applyFill="1" applyAlignment="1">
      <alignment vertical="center"/>
    </xf>
    <xf numFmtId="0" fontId="5" fillId="2" borderId="4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9" fillId="0" borderId="0" xfId="0" applyFont="1" applyAlignment="1">
      <alignment horizontal="left"/>
    </xf>
    <xf numFmtId="0" fontId="5" fillId="0" borderId="0" xfId="0" applyFont="1" applyBorder="1" applyAlignment="1">
      <alignment horizontal="left" indent="1"/>
    </xf>
    <xf numFmtId="0" fontId="0" fillId="0" borderId="0" xfId="0"/>
    <xf numFmtId="0" fontId="5" fillId="2" borderId="5" xfId="0" applyNumberFormat="1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4" fontId="4" fillId="0" borderId="0" xfId="0" applyNumberFormat="1" applyFont="1" applyAlignment="1"/>
    <xf numFmtId="3" fontId="10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23" fillId="0" borderId="0" xfId="3" applyAlignment="1" applyProtection="1">
      <alignment horizontal="left" vertical="center" indent="1"/>
    </xf>
    <xf numFmtId="0" fontId="33" fillId="0" borderId="0" xfId="0" applyFont="1" applyBorder="1" applyAlignment="1"/>
    <xf numFmtId="0" fontId="5" fillId="2" borderId="3" xfId="0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0" fillId="0" borderId="0" xfId="0"/>
    <xf numFmtId="165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5" fontId="5" fillId="0" borderId="0" xfId="1" applyNumberFormat="1" applyFont="1" applyFill="1" applyBorder="1" applyAlignment="1"/>
    <xf numFmtId="0" fontId="5" fillId="0" borderId="0" xfId="1" applyFont="1" applyFill="1" applyAlignment="1"/>
    <xf numFmtId="3" fontId="5" fillId="0" borderId="0" xfId="1" applyNumberFormat="1" applyFont="1" applyFill="1" applyAlignment="1"/>
    <xf numFmtId="3" fontId="5" fillId="0" borderId="4" xfId="1" applyNumberFormat="1" applyFont="1" applyFill="1" applyBorder="1" applyAlignment="1">
      <alignment horizontal="right"/>
    </xf>
    <xf numFmtId="165" fontId="5" fillId="4" borderId="0" xfId="1" applyNumberFormat="1" applyFont="1" applyFill="1" applyAlignment="1"/>
    <xf numFmtId="0" fontId="5" fillId="4" borderId="0" xfId="1" applyFont="1" applyFill="1" applyAlignment="1">
      <alignment horizontal="left"/>
    </xf>
    <xf numFmtId="0" fontId="4" fillId="4" borderId="0" xfId="1" applyFont="1" applyFill="1" applyAlignment="1"/>
    <xf numFmtId="0" fontId="4" fillId="4" borderId="0" xfId="1" applyFont="1" applyFill="1" applyBorder="1" applyAlignment="1">
      <alignment horizontal="right"/>
    </xf>
    <xf numFmtId="164" fontId="5" fillId="4" borderId="0" xfId="1" applyNumberFormat="1" applyFont="1" applyFill="1" applyBorder="1" applyAlignment="1">
      <alignment horizontal="right"/>
    </xf>
    <xf numFmtId="0" fontId="5" fillId="4" borderId="0" xfId="1" applyFont="1" applyFill="1" applyAlignment="1">
      <alignment horizontal="left" wrapText="1"/>
    </xf>
    <xf numFmtId="0" fontId="5" fillId="4" borderId="4" xfId="1" applyFont="1" applyFill="1" applyBorder="1" applyAlignment="1"/>
    <xf numFmtId="0" fontId="5" fillId="4" borderId="0" xfId="1" applyFont="1" applyFill="1" applyAlignment="1"/>
    <xf numFmtId="0" fontId="7" fillId="4" borderId="0" xfId="1" applyFont="1" applyFill="1" applyAlignment="1" applyProtection="1">
      <alignment horizontal="left"/>
      <protection locked="0"/>
    </xf>
    <xf numFmtId="0" fontId="5" fillId="4" borderId="0" xfId="1" applyFont="1" applyFill="1" applyBorder="1" applyAlignment="1"/>
    <xf numFmtId="0" fontId="7" fillId="4" borderId="0" xfId="1" applyFont="1" applyFill="1" applyBorder="1" applyAlignment="1" applyProtection="1">
      <alignment horizontal="left"/>
      <protection locked="0"/>
    </xf>
    <xf numFmtId="0" fontId="21" fillId="4" borderId="0" xfId="3" applyFont="1" applyFill="1" applyAlignment="1" applyProtection="1">
      <alignment vertical="center"/>
    </xf>
    <xf numFmtId="0" fontId="5" fillId="4" borderId="0" xfId="1" applyFont="1" applyFill="1" applyBorder="1" applyAlignment="1">
      <alignment horizontal="right"/>
    </xf>
    <xf numFmtId="0" fontId="5" fillId="4" borderId="0" xfId="1" applyFont="1" applyFill="1" applyBorder="1" applyAlignment="1">
      <alignment horizontal="left"/>
    </xf>
    <xf numFmtId="0" fontId="4" fillId="4" borderId="0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right"/>
    </xf>
    <xf numFmtId="0" fontId="0" fillId="4" borderId="0" xfId="0" applyFill="1"/>
    <xf numFmtId="0" fontId="10" fillId="4" borderId="0" xfId="0" applyFont="1" applyFill="1"/>
    <xf numFmtId="0" fontId="6" fillId="4" borderId="0" xfId="1" applyFont="1" applyFill="1" applyAlignment="1"/>
    <xf numFmtId="0" fontId="6" fillId="4" borderId="0" xfId="1" applyFont="1" applyFill="1" applyBorder="1" applyAlignment="1">
      <alignment horizontal="left"/>
    </xf>
    <xf numFmtId="0" fontId="0" fillId="0" borderId="0" xfId="0"/>
    <xf numFmtId="0" fontId="31" fillId="0" borderId="0" xfId="1" applyFont="1" applyAlignment="1"/>
    <xf numFmtId="0" fontId="34" fillId="0" borderId="0" xfId="0" applyFont="1" applyAlignment="1"/>
    <xf numFmtId="0" fontId="8" fillId="0" borderId="0" xfId="0" applyFont="1" applyBorder="1" applyAlignment="1" applyProtection="1">
      <protection locked="0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35" fillId="0" borderId="0" xfId="0" applyFont="1" applyAlignment="1"/>
    <xf numFmtId="0" fontId="36" fillId="4" borderId="0" xfId="1" applyFont="1" applyFill="1" applyBorder="1" applyAlignment="1">
      <alignment horizontal="left"/>
    </xf>
    <xf numFmtId="0" fontId="35" fillId="0" borderId="0" xfId="0" applyFont="1" applyBorder="1" applyAlignment="1"/>
    <xf numFmtId="0" fontId="37" fillId="0" borderId="0" xfId="0" applyFont="1" applyBorder="1" applyAlignment="1"/>
    <xf numFmtId="0" fontId="37" fillId="0" borderId="0" xfId="0" applyFont="1" applyAlignment="1"/>
    <xf numFmtId="164" fontId="35" fillId="0" borderId="0" xfId="0" applyNumberFormat="1" applyFont="1" applyBorder="1" applyAlignment="1"/>
    <xf numFmtId="0" fontId="38" fillId="0" borderId="0" xfId="0" applyFont="1" applyBorder="1" applyAlignment="1"/>
    <xf numFmtId="164" fontId="38" fillId="0" borderId="0" xfId="0" applyNumberFormat="1" applyFont="1" applyBorder="1" applyAlignment="1">
      <alignment horizontal="right"/>
    </xf>
    <xf numFmtId="165" fontId="36" fillId="4" borderId="0" xfId="0" applyNumberFormat="1" applyFont="1" applyFill="1" applyBorder="1"/>
    <xf numFmtId="0" fontId="39" fillId="0" borderId="0" xfId="0" applyFont="1" applyBorder="1"/>
    <xf numFmtId="0" fontId="39" fillId="0" borderId="0" xfId="0" applyFont="1"/>
    <xf numFmtId="3" fontId="38" fillId="0" borderId="0" xfId="0" applyNumberFormat="1" applyFont="1" applyBorder="1" applyAlignment="1">
      <alignment horizontal="right"/>
    </xf>
    <xf numFmtId="0" fontId="40" fillId="0" borderId="0" xfId="0" applyFont="1" applyBorder="1" applyAlignment="1"/>
    <xf numFmtId="0" fontId="41" fillId="0" borderId="0" xfId="5" applyFont="1" applyFill="1" applyBorder="1" applyAlignment="1">
      <alignment horizontal="left" vertical="center" wrapText="1"/>
    </xf>
    <xf numFmtId="0" fontId="41" fillId="0" borderId="0" xfId="5" applyFont="1" applyFill="1" applyBorder="1" applyAlignment="1">
      <alignment horizontal="left" vertical="top"/>
    </xf>
    <xf numFmtId="167" fontId="42" fillId="0" borderId="0" xfId="5" applyNumberFormat="1" applyFont="1" applyFill="1" applyBorder="1" applyAlignment="1">
      <alignment horizontal="right" vertical="top"/>
    </xf>
    <xf numFmtId="167" fontId="43" fillId="0" borderId="0" xfId="5" applyNumberFormat="1" applyFont="1" applyFill="1" applyBorder="1"/>
    <xf numFmtId="2" fontId="35" fillId="0" borderId="0" xfId="0" applyNumberFormat="1" applyFont="1" applyBorder="1" applyAlignment="1"/>
  </cellXfs>
  <cellStyles count="13">
    <cellStyle name="Hipervínculo" xfId="3" builtinId="8"/>
    <cellStyle name="Millares 2" xfId="4"/>
    <cellStyle name="Normal" xfId="0" builtinId="0"/>
    <cellStyle name="Normal 2" xfId="1"/>
    <cellStyle name="Normal 3" xfId="5"/>
    <cellStyle name="Normal 4" xfId="6"/>
    <cellStyle name="Normal 9" xfId="7"/>
    <cellStyle name="porcen_sin%" xfId="2"/>
    <cellStyle name="XLConnect.Boolean" xfId="11"/>
    <cellStyle name="XLConnect.DateTime" xfId="12"/>
    <cellStyle name="XLConnect.Header" xfId="8"/>
    <cellStyle name="XLConnect.Numeric" xfId="10"/>
    <cellStyle name="XLConnect.String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95B3D7"/>
      <color rgb="FF0000FF"/>
      <color rgb="FF558ED5"/>
      <color rgb="FF37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02434192375591E-2"/>
          <c:y val="3.7606827483187971E-2"/>
          <c:w val="0.88487970890591072"/>
          <c:h val="0.71755285797608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'7.4.7 y G.7.1'!$N$23</c:f>
              <c:strCache>
                <c:ptCount val="1"/>
                <c:pt idx="0">
                  <c:v>Uso Internet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'7.4.7 y G.7.1'!$O$22:$T$22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'7.4.7 y G.7.1'!$O$23:$T$23</c:f>
              <c:numCache>
                <c:formatCode>#,##0.0</c:formatCode>
                <c:ptCount val="6"/>
                <c:pt idx="0" formatCode="General">
                  <c:v>0.2</c:v>
                </c:pt>
                <c:pt idx="1">
                  <c:v>-2.1000000000000085</c:v>
                </c:pt>
                <c:pt idx="2">
                  <c:v>-2.5</c:v>
                </c:pt>
                <c:pt idx="3">
                  <c:v>-4.2999999999999972</c:v>
                </c:pt>
                <c:pt idx="4">
                  <c:v>-1.8999999999999915</c:v>
                </c:pt>
                <c:pt idx="5">
                  <c:v>-9.9999999999994316E-2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B-4619-B5E4-E00D3F3AE53D}"/>
            </c:ext>
          </c:extLst>
        </c:ser>
        <c:ser>
          <c:idx val="1"/>
          <c:order val="1"/>
          <c:tx>
            <c:strRef>
              <c:f>'7.4.7 y G.7.1'!$N$24</c:f>
              <c:strCache>
                <c:ptCount val="1"/>
                <c:pt idx="0">
                  <c:v>Uso frecuente Internet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'7.4.7 y G.7.1'!$O$22:$T$22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'7.4.7 y G.7.1'!$O$24:$T$24</c:f>
              <c:numCache>
                <c:formatCode>#,##0.0</c:formatCode>
                <c:ptCount val="6"/>
                <c:pt idx="0" formatCode="General">
                  <c:v>-1.4</c:v>
                </c:pt>
                <c:pt idx="1">
                  <c:v>-1.1000000000000085</c:v>
                </c:pt>
                <c:pt idx="2">
                  <c:v>-4.2999999999999972</c:v>
                </c:pt>
                <c:pt idx="3">
                  <c:v>-5.1000000000000085</c:v>
                </c:pt>
                <c:pt idx="4">
                  <c:v>-3.2999999999999972</c:v>
                </c:pt>
                <c:pt idx="5">
                  <c:v>-0.59999999999999432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B-4619-B5E4-E00D3F3AE53D}"/>
            </c:ext>
          </c:extLst>
        </c:ser>
        <c:ser>
          <c:idx val="2"/>
          <c:order val="2"/>
          <c:tx>
            <c:strRef>
              <c:f>'7.4.7 y G.7.1'!$N$25</c:f>
              <c:strCache>
                <c:ptCount val="1"/>
                <c:pt idx="0">
                  <c:v>Compras por Internet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'7.4.7 y G.7.1'!$O$22:$T$22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'7.4.7 y G.7.1'!$O$25:$T$25</c:f>
              <c:numCache>
                <c:formatCode>#,##0.0</c:formatCode>
                <c:ptCount val="6"/>
                <c:pt idx="0" formatCode="General">
                  <c:v>2.7</c:v>
                </c:pt>
                <c:pt idx="1">
                  <c:v>6.1000000000000014</c:v>
                </c:pt>
                <c:pt idx="2">
                  <c:v>-5.8999999999999986</c:v>
                </c:pt>
                <c:pt idx="3">
                  <c:v>-2</c:v>
                </c:pt>
                <c:pt idx="4">
                  <c:v>-0.89999999999999858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B-4619-B5E4-E00D3F3AE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25760"/>
        <c:axId val="120861056"/>
      </c:barChart>
      <c:catAx>
        <c:axId val="12352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50"/>
            </a:pPr>
            <a:endParaRPr lang="es-ES"/>
          </a:p>
        </c:txPr>
        <c:crossAx val="120861056"/>
        <c:crosses val="autoZero"/>
        <c:auto val="1"/>
        <c:lblAlgn val="ctr"/>
        <c:lblOffset val="100"/>
        <c:noMultiLvlLbl val="0"/>
      </c:catAx>
      <c:valAx>
        <c:axId val="120861056"/>
        <c:scaling>
          <c:orientation val="minMax"/>
          <c:max val="8"/>
          <c:min val="-8"/>
        </c:scaling>
        <c:delete val="1"/>
        <c:axPos val="l"/>
        <c:numFmt formatCode="General" sourceLinked="1"/>
        <c:majorTickMark val="out"/>
        <c:minorTickMark val="none"/>
        <c:tickLblPos val="nextTo"/>
        <c:crossAx val="123525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2870534045E-2"/>
          <c:y val="0.90560190885230263"/>
          <c:w val="0.89999978574106798"/>
          <c:h val="7.5879551419708924E-2"/>
        </c:manualLayout>
      </c:layout>
      <c:overlay val="0"/>
      <c:txPr>
        <a:bodyPr/>
        <a:lstStyle/>
        <a:p>
          <a:pPr>
            <a:defRPr sz="85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88402821859976E-2"/>
          <c:y val="5.8758287289001641E-2"/>
          <c:w val="0.88487970890591072"/>
          <c:h val="0.678764972560248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'7.4.8 - G.7.2'!$A$7:$A$12</c:f>
              <c:strCache>
                <c:ptCount val="6"/>
                <c:pt idx="0">
                  <c:v>ÍNDICE</c:v>
                </c:pt>
                <c:pt idx="1">
                  <c:v>Conectividad</c:v>
                </c:pt>
                <c:pt idx="2">
                  <c:v>Capital Humano </c:v>
                </c:pt>
                <c:pt idx="3">
                  <c:v>Uso de Internet</c:v>
                </c:pt>
                <c:pt idx="4">
                  <c:v>Integración de la tecnología digital en las empresas</c:v>
                </c:pt>
                <c:pt idx="5">
                  <c:v>Servicios Públicos Digitales</c:v>
                </c:pt>
              </c:strCache>
            </c:strRef>
          </c:cat>
          <c:val>
            <c:numRef>
              <c:f>'7.4.8 - G.7.2'!$F$7:$F$12</c:f>
              <c:numCache>
                <c:formatCode>0.0</c:formatCode>
                <c:ptCount val="6"/>
                <c:pt idx="0">
                  <c:v>57.4</c:v>
                </c:pt>
                <c:pt idx="1">
                  <c:v>62.54</c:v>
                </c:pt>
                <c:pt idx="2">
                  <c:v>55.45</c:v>
                </c:pt>
                <c:pt idx="3">
                  <c:v>54.3</c:v>
                </c:pt>
                <c:pt idx="4">
                  <c:v>42.43</c:v>
                </c:pt>
                <c:pt idx="5">
                  <c:v>75.11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3E-4215-A6ED-619F4049AF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0893824"/>
        <c:axId val="120896512"/>
      </c:barChart>
      <c:catAx>
        <c:axId val="12089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txPr>
          <a:bodyPr/>
          <a:lstStyle/>
          <a:p>
            <a:pPr>
              <a:defRPr sz="800"/>
            </a:pPr>
            <a:endParaRPr lang="es-ES"/>
          </a:p>
        </c:txPr>
        <c:crossAx val="120896512"/>
        <c:crosses val="autoZero"/>
        <c:auto val="1"/>
        <c:lblAlgn val="ctr"/>
        <c:lblOffset val="100"/>
        <c:noMultiLvlLbl val="0"/>
      </c:catAx>
      <c:valAx>
        <c:axId val="12089651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20893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HelveticaNeue LT 55 Roman" pitchFamily="2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882929516037472"/>
          <c:y val="2.9953534960073466E-2"/>
          <c:w val="0.56757771445592853"/>
          <c:h val="0.789163722025912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'7.4.9 - G.7.3'!$H$6</c:f>
              <c:strCache>
                <c:ptCount val="1"/>
                <c:pt idx="0">
                  <c:v>Básicas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dLbls>
            <c:dLbl>
              <c:idx val="0"/>
              <c:layout>
                <c:manualLayout>
                  <c:x val="4.7825021872265963E-3"/>
                  <c:y val="-4.0537581413521316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es-ES" sz="70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118635170603679E-2"/>
                      <c:h val="3.71543157306053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DAB-495B-92D0-09D9EF5C0AB5}"/>
                </c:ext>
              </c:extLst>
            </c:dLbl>
            <c:dLbl>
              <c:idx val="1"/>
              <c:layout>
                <c:manualLayout>
                  <c:x val="1.7273389213445147E-2"/>
                  <c:y val="6.080876616619395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es-ES" sz="70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AB-495B-92D0-09D9EF5C0AB5}"/>
                </c:ext>
              </c:extLst>
            </c:dLbl>
            <c:dLbl>
              <c:idx val="2"/>
              <c:layout>
                <c:manualLayout>
                  <c:x val="-2.7504228638087448E-3"/>
                  <c:y val="-4.0539177444129356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es-ES" sz="70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AB-495B-92D0-09D9EF5C0AB5}"/>
                </c:ext>
              </c:extLst>
            </c:dLbl>
            <c:dLbl>
              <c:idx val="3"/>
              <c:layout>
                <c:manualLayout>
                  <c:x val="1.2267133275006747E-3"/>
                  <c:y val="1.216175323323876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 algn="ctr">
                    <a:defRPr lang="es-ES" sz="700" b="0" i="0" u="none" strike="noStrike" kern="1200" baseline="0">
                      <a:solidFill>
                        <a:sysClr val="windowText" lastClr="000000"/>
                      </a:solidFill>
                      <a:latin typeface="HelveticaNeue LT 55 Roman" panose="02000503040000020004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AB-495B-92D0-09D9EF5C0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700" b="0" i="0" u="none" strike="noStrike" kern="1200" baseline="0">
                    <a:solidFill>
                      <a:sysClr val="windowText" lastClr="000000"/>
                    </a:solidFill>
                    <a:latin typeface="HelveticaNeue LT 55 Roman" panose="02000503040000020004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'7.4.9 - G.7.3'!$A$8:$A$12</c:f>
              <c:strCache>
                <c:ptCount val="5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  <c:pt idx="4">
                  <c:v>Seguridad</c:v>
                </c:pt>
              </c:strCache>
            </c:strRef>
          </c:cat>
          <c:val>
            <c:numRef>
              <c:f>'7.4.9 - G.7.3'!$H$8:$H$12</c:f>
              <c:numCache>
                <c:formatCode>0.0</c:formatCode>
                <c:ptCount val="5"/>
                <c:pt idx="0">
                  <c:v>12.5</c:v>
                </c:pt>
                <c:pt idx="1">
                  <c:v>6.1</c:v>
                </c:pt>
                <c:pt idx="2">
                  <c:v>27.4</c:v>
                </c:pt>
                <c:pt idx="3">
                  <c:v>21</c:v>
                </c:pt>
                <c:pt idx="4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29-4EE5-80BD-37FC89BDFD39}"/>
            </c:ext>
          </c:extLst>
        </c:ser>
        <c:ser>
          <c:idx val="1"/>
          <c:order val="1"/>
          <c:tx>
            <c:strRef>
              <c:f>'7.4.9 - G.7.3'!$I$6</c:f>
              <c:strCache>
                <c:ptCount val="1"/>
                <c:pt idx="0">
                  <c:v>Avanzadas</c:v>
                </c:pt>
              </c:strCache>
            </c:strRef>
          </c:tx>
          <c:spPr>
            <a:solidFill>
              <a:srgbClr val="73A2DB"/>
            </a:solidFill>
          </c:spPr>
          <c:invertIfNegative val="0"/>
          <c:dLbls>
            <c:dLbl>
              <c:idx val="0"/>
              <c:layout>
                <c:manualLayout>
                  <c:x val="-7.983676234019139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A2-4C66-ADE2-5C8845C7EE88}"/>
                </c:ext>
              </c:extLst>
            </c:dLbl>
            <c:dLbl>
              <c:idx val="1"/>
              <c:layout>
                <c:manualLayout>
                  <c:x val="-6.7935991871983792E-2"/>
                  <c:y val="-4.05391774441293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A2-4C66-ADE2-5C8845C7EE88}"/>
                </c:ext>
              </c:extLst>
            </c:dLbl>
            <c:dLbl>
              <c:idx val="2"/>
              <c:layout>
                <c:manualLayout>
                  <c:x val="-4.740010724465893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A2-4C66-ADE2-5C8845C7EE88}"/>
                </c:ext>
              </c:extLst>
            </c:dLbl>
            <c:dLbl>
              <c:idx val="3"/>
              <c:layout>
                <c:manualLayout>
                  <c:x val="-5.0919764061750396E-2"/>
                  <c:y val="-1.858024168802179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A2-4C66-ADE2-5C8845C7EE8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700" b="0" i="0" u="none" strike="noStrike" kern="1200" baseline="0">
                    <a:solidFill>
                      <a:sysClr val="windowText" lastClr="000000"/>
                    </a:solidFill>
                    <a:latin typeface="HelveticaNeue LT 55 Roman" panose="02000503040000020004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'7.4.9 - G.7.3'!$A$8:$A$12</c:f>
              <c:strCache>
                <c:ptCount val="5"/>
                <c:pt idx="0">
                  <c:v>Información</c:v>
                </c:pt>
                <c:pt idx="1">
                  <c:v>Comunicación</c:v>
                </c:pt>
                <c:pt idx="2">
                  <c:v>Resolución de problemas</c:v>
                </c:pt>
                <c:pt idx="3">
                  <c:v>Elaboración de contenidos</c:v>
                </c:pt>
                <c:pt idx="4">
                  <c:v>Seguridad</c:v>
                </c:pt>
              </c:strCache>
            </c:strRef>
          </c:cat>
          <c:val>
            <c:numRef>
              <c:f>'7.4.9 - G.7.3'!$I$8:$I$12</c:f>
              <c:numCache>
                <c:formatCode>0.0</c:formatCode>
                <c:ptCount val="5"/>
                <c:pt idx="0">
                  <c:v>78.5</c:v>
                </c:pt>
                <c:pt idx="1">
                  <c:v>92.7</c:v>
                </c:pt>
                <c:pt idx="2">
                  <c:v>64.400000000000006</c:v>
                </c:pt>
                <c:pt idx="3">
                  <c:v>52.7</c:v>
                </c:pt>
                <c:pt idx="4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29-4EE5-80BD-37FC89BDFD39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4383232"/>
        <c:axId val="124200448"/>
      </c:barChart>
      <c:catAx>
        <c:axId val="12438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>
                <a:latin typeface="HelveticaNeue LT 55 Roman" panose="02000503040000020004" pitchFamily="2" charset="0"/>
              </a:defRPr>
            </a:pPr>
            <a:endParaRPr lang="es-ES"/>
          </a:p>
        </c:txPr>
        <c:crossAx val="124200448"/>
        <c:crosses val="autoZero"/>
        <c:auto val="1"/>
        <c:lblAlgn val="ctr"/>
        <c:lblOffset val="100"/>
        <c:noMultiLvlLbl val="0"/>
      </c:catAx>
      <c:valAx>
        <c:axId val="12420044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2438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408414686922162"/>
          <c:y val="0.87711230442484445"/>
          <c:w val="0.30879066497055968"/>
          <c:h val="8.5196293926156755E-2"/>
        </c:manualLayout>
      </c:layout>
      <c:overlay val="0"/>
      <c:txPr>
        <a:bodyPr/>
        <a:lstStyle/>
        <a:p>
          <a:pPr>
            <a:defRPr sz="850">
              <a:latin typeface="HelveticaNeue LT 55 Roman" panose="02000503040000020004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34155629390256E-2"/>
          <c:y val="0.11093965603292877"/>
          <c:w val="0.92887123936097582"/>
          <c:h val="0.4597668915546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'7.4.10 y G.7.4'!$K$20</c:f>
              <c:strCache>
                <c:ptCount val="1"/>
                <c:pt idx="0">
                  <c:v>1-Conectividad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cat>
            <c:strRef>
              <c:f>'7.4.10 y G.7.4'!$J$21:$J$49</c:f>
              <c:strCache>
                <c:ptCount val="29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Checa, República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Grecia</c:v>
                </c:pt>
                <c:pt idx="15">
                  <c:v>Holanda (Paises Bajos)</c:v>
                </c:pt>
                <c:pt idx="16">
                  <c:v>Hungría</c:v>
                </c:pt>
                <c:pt idx="17">
                  <c:v>Irlanda</c:v>
                </c:pt>
                <c:pt idx="18">
                  <c:v>Italia</c:v>
                </c:pt>
                <c:pt idx="19">
                  <c:v>LA RIOJA</c:v>
                </c:pt>
                <c:pt idx="20">
                  <c:v>Letonia</c:v>
                </c:pt>
                <c:pt idx="21">
                  <c:v>Lituania</c:v>
                </c:pt>
                <c:pt idx="22">
                  <c:v>Luxemburgo</c:v>
                </c:pt>
                <c:pt idx="23">
                  <c:v>Malta</c:v>
                </c:pt>
                <c:pt idx="24">
                  <c:v>Polonia</c:v>
                </c:pt>
                <c:pt idx="25">
                  <c:v>Portugal</c:v>
                </c:pt>
                <c:pt idx="26">
                  <c:v>Rumania</c:v>
                </c:pt>
                <c:pt idx="27">
                  <c:v>Suecia</c:v>
                </c:pt>
                <c:pt idx="28">
                  <c:v>UNIÓN EUROPEA</c:v>
                </c:pt>
              </c:strCache>
            </c:strRef>
          </c:cat>
          <c:val>
            <c:numRef>
              <c:f>'7.4.10 y G.7.4'!$K$21:$K$49</c:f>
              <c:numCache>
                <c:formatCode>#,##0.000</c:formatCode>
                <c:ptCount val="29"/>
                <c:pt idx="0">
                  <c:v>19.147058823529438</c:v>
                </c:pt>
                <c:pt idx="1">
                  <c:v>16.535294117647084</c:v>
                </c:pt>
                <c:pt idx="2">
                  <c:v>12.735294117647078</c:v>
                </c:pt>
                <c:pt idx="3">
                  <c:v>15.402941176470611</c:v>
                </c:pt>
                <c:pt idx="4">
                  <c:v>16.150000000000023</c:v>
                </c:pt>
                <c:pt idx="5">
                  <c:v>17.594117647058852</c:v>
                </c:pt>
                <c:pt idx="6">
                  <c:v>15.402941176470611</c:v>
                </c:pt>
                <c:pt idx="7">
                  <c:v>22.241176470588272</c:v>
                </c:pt>
                <c:pt idx="8">
                  <c:v>16.147058823529438</c:v>
                </c:pt>
                <c:pt idx="9">
                  <c:v>18.629411764705914</c:v>
                </c:pt>
                <c:pt idx="10">
                  <c:v>20.935294117647093</c:v>
                </c:pt>
                <c:pt idx="11">
                  <c:v>14.367647058823552</c:v>
                </c:pt>
                <c:pt idx="12">
                  <c:v>17.638235294117674</c:v>
                </c:pt>
                <c:pt idx="13">
                  <c:v>17.682352941176497</c:v>
                </c:pt>
                <c:pt idx="14">
                  <c:v>15.238235294117672</c:v>
                </c:pt>
                <c:pt idx="15">
                  <c:v>19.897058823529445</c:v>
                </c:pt>
                <c:pt idx="16">
                  <c:v>18.082352941176499</c:v>
                </c:pt>
                <c:pt idx="17">
                  <c:v>18.029411764705909</c:v>
                </c:pt>
                <c:pt idx="18">
                  <c:v>17.385294117647085</c:v>
                </c:pt>
                <c:pt idx="19">
                  <c:v>21.78823529411768</c:v>
                </c:pt>
                <c:pt idx="20">
                  <c:v>16.66176470588238</c:v>
                </c:pt>
                <c:pt idx="21">
                  <c:v>15.176470588235318</c:v>
                </c:pt>
                <c:pt idx="22">
                  <c:v>18.970588235294148</c:v>
                </c:pt>
                <c:pt idx="23">
                  <c:v>14.835294117647081</c:v>
                </c:pt>
                <c:pt idx="24">
                  <c:v>14.00294117647061</c:v>
                </c:pt>
                <c:pt idx="25">
                  <c:v>17.426470588235322</c:v>
                </c:pt>
                <c:pt idx="26">
                  <c:v>17.052941176470615</c:v>
                </c:pt>
                <c:pt idx="27">
                  <c:v>19.302941176470618</c:v>
                </c:pt>
                <c:pt idx="28">
                  <c:v>17.697058823529439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F-42FC-9DC0-E29CBB4BA2B5}"/>
            </c:ext>
          </c:extLst>
        </c:ser>
        <c:ser>
          <c:idx val="1"/>
          <c:order val="1"/>
          <c:tx>
            <c:strRef>
              <c:f>'7.4.10 y G.7.4'!$L$20</c:f>
              <c:strCache>
                <c:ptCount val="1"/>
                <c:pt idx="0">
                  <c:v>2-Capital Humano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strRef>
              <c:f>'7.4.10 y G.7.4'!$J$21:$J$49</c:f>
              <c:strCache>
                <c:ptCount val="29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Checa, República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Grecia</c:v>
                </c:pt>
                <c:pt idx="15">
                  <c:v>Holanda (Paises Bajos)</c:v>
                </c:pt>
                <c:pt idx="16">
                  <c:v>Hungría</c:v>
                </c:pt>
                <c:pt idx="17">
                  <c:v>Irlanda</c:v>
                </c:pt>
                <c:pt idx="18">
                  <c:v>Italia</c:v>
                </c:pt>
                <c:pt idx="19">
                  <c:v>LA RIOJA</c:v>
                </c:pt>
                <c:pt idx="20">
                  <c:v>Letonia</c:v>
                </c:pt>
                <c:pt idx="21">
                  <c:v>Lituania</c:v>
                </c:pt>
                <c:pt idx="22">
                  <c:v>Luxemburgo</c:v>
                </c:pt>
                <c:pt idx="23">
                  <c:v>Malta</c:v>
                </c:pt>
                <c:pt idx="24">
                  <c:v>Polonia</c:v>
                </c:pt>
                <c:pt idx="25">
                  <c:v>Portugal</c:v>
                </c:pt>
                <c:pt idx="26">
                  <c:v>Rumania</c:v>
                </c:pt>
                <c:pt idx="27">
                  <c:v>Suecia</c:v>
                </c:pt>
                <c:pt idx="28">
                  <c:v>UNIÓN EUROPEA</c:v>
                </c:pt>
              </c:strCache>
            </c:strRef>
          </c:cat>
          <c:val>
            <c:numRef>
              <c:f>'7.4.10 y G.7.4'!$L$21:$L$49</c:f>
              <c:numCache>
                <c:formatCode>#,##0.000</c:formatCode>
                <c:ptCount val="29"/>
                <c:pt idx="0">
                  <c:v>14.21764705882353</c:v>
                </c:pt>
                <c:pt idx="1">
                  <c:v>15.982352941176472</c:v>
                </c:pt>
                <c:pt idx="2">
                  <c:v>14.355882352941178</c:v>
                </c:pt>
                <c:pt idx="3">
                  <c:v>11.055882352941177</c:v>
                </c:pt>
                <c:pt idx="4">
                  <c:v>11.908823529411766</c:v>
                </c:pt>
                <c:pt idx="5">
                  <c:v>12.441176470588236</c:v>
                </c:pt>
                <c:pt idx="6">
                  <c:v>15.78235294117647</c:v>
                </c:pt>
                <c:pt idx="7">
                  <c:v>18.120588235294118</c:v>
                </c:pt>
                <c:pt idx="8">
                  <c:v>14.073529411764707</c:v>
                </c:pt>
                <c:pt idx="9">
                  <c:v>13.747058823529413</c:v>
                </c:pt>
                <c:pt idx="10">
                  <c:v>15.847058823529412</c:v>
                </c:pt>
                <c:pt idx="11">
                  <c:v>18.214705882352941</c:v>
                </c:pt>
                <c:pt idx="12">
                  <c:v>22.152941176470588</c:v>
                </c:pt>
                <c:pt idx="13">
                  <c:v>15.558823529411764</c:v>
                </c:pt>
                <c:pt idx="14">
                  <c:v>12.497058823529413</c:v>
                </c:pt>
                <c:pt idx="15">
                  <c:v>19.458823529411763</c:v>
                </c:pt>
                <c:pt idx="16">
                  <c:v>12.194117647058825</c:v>
                </c:pt>
                <c:pt idx="17">
                  <c:v>20.288235294117648</c:v>
                </c:pt>
                <c:pt idx="18">
                  <c:v>11.282352941176471</c:v>
                </c:pt>
                <c:pt idx="19">
                  <c:v>13.805882352941175</c:v>
                </c:pt>
                <c:pt idx="20">
                  <c:v>13.973529411764705</c:v>
                </c:pt>
                <c:pt idx="21">
                  <c:v>13.488235294117647</c:v>
                </c:pt>
                <c:pt idx="22">
                  <c:v>18.71764705882353</c:v>
                </c:pt>
                <c:pt idx="23">
                  <c:v>17.658823529411766</c:v>
                </c:pt>
                <c:pt idx="24">
                  <c:v>11.852941176470587</c:v>
                </c:pt>
                <c:pt idx="25">
                  <c:v>13.920588235294117</c:v>
                </c:pt>
                <c:pt idx="26">
                  <c:v>11.079411764705883</c:v>
                </c:pt>
                <c:pt idx="27">
                  <c:v>19.223529411764705</c:v>
                </c:pt>
                <c:pt idx="28">
                  <c:v>14.33235294117647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F-42FC-9DC0-E29CBB4BA2B5}"/>
            </c:ext>
          </c:extLst>
        </c:ser>
        <c:ser>
          <c:idx val="3"/>
          <c:order val="2"/>
          <c:tx>
            <c:strRef>
              <c:f>'7.4.10 y G.7.4'!$M$20</c:f>
              <c:strCache>
                <c:ptCount val="1"/>
                <c:pt idx="0">
                  <c:v>4-Integración de la tecnología digital en las empresas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'7.4.10 y G.7.4'!$J$21:$J$49</c:f>
              <c:strCache>
                <c:ptCount val="29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Checa, República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Grecia</c:v>
                </c:pt>
                <c:pt idx="15">
                  <c:v>Holanda (Paises Bajos)</c:v>
                </c:pt>
                <c:pt idx="16">
                  <c:v>Hungría</c:v>
                </c:pt>
                <c:pt idx="17">
                  <c:v>Irlanda</c:v>
                </c:pt>
                <c:pt idx="18">
                  <c:v>Italia</c:v>
                </c:pt>
                <c:pt idx="19">
                  <c:v>LA RIOJA</c:v>
                </c:pt>
                <c:pt idx="20">
                  <c:v>Letonia</c:v>
                </c:pt>
                <c:pt idx="21">
                  <c:v>Lituania</c:v>
                </c:pt>
                <c:pt idx="22">
                  <c:v>Luxemburgo</c:v>
                </c:pt>
                <c:pt idx="23">
                  <c:v>Malta</c:v>
                </c:pt>
                <c:pt idx="24">
                  <c:v>Polonia</c:v>
                </c:pt>
                <c:pt idx="25">
                  <c:v>Portugal</c:v>
                </c:pt>
                <c:pt idx="26">
                  <c:v>Rumania</c:v>
                </c:pt>
                <c:pt idx="27">
                  <c:v>Suecia</c:v>
                </c:pt>
                <c:pt idx="28">
                  <c:v>UNIÓN EUROPEA</c:v>
                </c:pt>
              </c:strCache>
            </c:strRef>
          </c:cat>
          <c:val>
            <c:numRef>
              <c:f>'7.4.10 y G.7.4'!$M$21:$M$49</c:f>
              <c:numCache>
                <c:formatCode>#,##0.000</c:formatCode>
                <c:ptCount val="29"/>
                <c:pt idx="0">
                  <c:v>11.896470588235296</c:v>
                </c:pt>
                <c:pt idx="1">
                  <c:v>12.828235294117649</c:v>
                </c:pt>
                <c:pt idx="2">
                  <c:v>17.524705882352944</c:v>
                </c:pt>
                <c:pt idx="3">
                  <c:v>5.1811764705882357</c:v>
                </c:pt>
                <c:pt idx="4">
                  <c:v>12.120000000000001</c:v>
                </c:pt>
                <c:pt idx="5">
                  <c:v>10.769411764705884</c:v>
                </c:pt>
                <c:pt idx="6">
                  <c:v>11.92</c:v>
                </c:pt>
                <c:pt idx="7">
                  <c:v>18.560000000000002</c:v>
                </c:pt>
                <c:pt idx="8">
                  <c:v>8.3458823529411763</c:v>
                </c:pt>
                <c:pt idx="9">
                  <c:v>10.268235294117648</c:v>
                </c:pt>
                <c:pt idx="10">
                  <c:v>12.400000000000002</c:v>
                </c:pt>
                <c:pt idx="11">
                  <c:v>10.527058823529414</c:v>
                </c:pt>
                <c:pt idx="12">
                  <c:v>15.200000000000001</c:v>
                </c:pt>
                <c:pt idx="13">
                  <c:v>11.251764705882355</c:v>
                </c:pt>
                <c:pt idx="14">
                  <c:v>10.07764705882353</c:v>
                </c:pt>
                <c:pt idx="15">
                  <c:v>17.096470588235295</c:v>
                </c:pt>
                <c:pt idx="16">
                  <c:v>7.4917647058823533</c:v>
                </c:pt>
                <c:pt idx="17">
                  <c:v>15.160000000000004</c:v>
                </c:pt>
                <c:pt idx="18">
                  <c:v>10.357647058823531</c:v>
                </c:pt>
                <c:pt idx="19">
                  <c:v>12.284705882352943</c:v>
                </c:pt>
                <c:pt idx="20">
                  <c:v>9.0211764705882374</c:v>
                </c:pt>
                <c:pt idx="21">
                  <c:v>12.952941176470588</c:v>
                </c:pt>
                <c:pt idx="22">
                  <c:v>8.9788235294117644</c:v>
                </c:pt>
                <c:pt idx="23">
                  <c:v>13.400000000000002</c:v>
                </c:pt>
                <c:pt idx="24">
                  <c:v>7.0164705882352951</c:v>
                </c:pt>
                <c:pt idx="25">
                  <c:v>11.204705882352942</c:v>
                </c:pt>
                <c:pt idx="26">
                  <c:v>5.2588235294117656</c:v>
                </c:pt>
                <c:pt idx="27">
                  <c:v>17.760000000000002</c:v>
                </c:pt>
                <c:pt idx="28">
                  <c:v>11.503529411764708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AF-42FC-9DC0-E29CBB4BA2B5}"/>
            </c:ext>
          </c:extLst>
        </c:ser>
        <c:ser>
          <c:idx val="4"/>
          <c:order val="3"/>
          <c:tx>
            <c:strRef>
              <c:f>'7.4.10 y G.7.4'!$N$20</c:f>
              <c:strCache>
                <c:ptCount val="1"/>
                <c:pt idx="0">
                  <c:v>5-Servicios Públicos Digitales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cat>
            <c:strRef>
              <c:f>'7.4.10 y G.7.4'!$J$21:$J$49</c:f>
              <c:strCache>
                <c:ptCount val="29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Checa, República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Grecia</c:v>
                </c:pt>
                <c:pt idx="15">
                  <c:v>Holanda (Paises Bajos)</c:v>
                </c:pt>
                <c:pt idx="16">
                  <c:v>Hungría</c:v>
                </c:pt>
                <c:pt idx="17">
                  <c:v>Irlanda</c:v>
                </c:pt>
                <c:pt idx="18">
                  <c:v>Italia</c:v>
                </c:pt>
                <c:pt idx="19">
                  <c:v>LA RIOJA</c:v>
                </c:pt>
                <c:pt idx="20">
                  <c:v>Letonia</c:v>
                </c:pt>
                <c:pt idx="21">
                  <c:v>Lituania</c:v>
                </c:pt>
                <c:pt idx="22">
                  <c:v>Luxemburgo</c:v>
                </c:pt>
                <c:pt idx="23">
                  <c:v>Malta</c:v>
                </c:pt>
                <c:pt idx="24">
                  <c:v>Polonia</c:v>
                </c:pt>
                <c:pt idx="25">
                  <c:v>Portugal</c:v>
                </c:pt>
                <c:pt idx="26">
                  <c:v>Rumania</c:v>
                </c:pt>
                <c:pt idx="27">
                  <c:v>Suecia</c:v>
                </c:pt>
                <c:pt idx="28">
                  <c:v>UNIÓN EUROPEA</c:v>
                </c:pt>
              </c:strCache>
            </c:strRef>
          </c:cat>
          <c:val>
            <c:numRef>
              <c:f>'7.4.10 y G.7.4'!$N$21:$N$49</c:f>
              <c:numCache>
                <c:formatCode>#,##0.000</c:formatCode>
                <c:ptCount val="29"/>
                <c:pt idx="0">
                  <c:v>11.251764705882353</c:v>
                </c:pt>
                <c:pt idx="1">
                  <c:v>13.24764705882353</c:v>
                </c:pt>
                <c:pt idx="2">
                  <c:v>11.998235294117647</c:v>
                </c:pt>
                <c:pt idx="3">
                  <c:v>9.5611764705882365</c:v>
                </c:pt>
                <c:pt idx="4">
                  <c:v>11.431764705882355</c:v>
                </c:pt>
                <c:pt idx="5">
                  <c:v>10.212352941176471</c:v>
                </c:pt>
                <c:pt idx="6">
                  <c:v>10.018235294117648</c:v>
                </c:pt>
                <c:pt idx="7">
                  <c:v>15.284117647058824</c:v>
                </c:pt>
                <c:pt idx="8">
                  <c:v>9.5117647058823529</c:v>
                </c:pt>
                <c:pt idx="9">
                  <c:v>12.591176470588236</c:v>
                </c:pt>
                <c:pt idx="10">
                  <c:v>14.678823529411767</c:v>
                </c:pt>
                <c:pt idx="11">
                  <c:v>15.924705882352942</c:v>
                </c:pt>
                <c:pt idx="12">
                  <c:v>15.55764705882353</c:v>
                </c:pt>
                <c:pt idx="13">
                  <c:v>12.451764705882354</c:v>
                </c:pt>
                <c:pt idx="14">
                  <c:v>9.0052941176470593</c:v>
                </c:pt>
                <c:pt idx="15">
                  <c:v>15.187058823529414</c:v>
                </c:pt>
                <c:pt idx="16">
                  <c:v>8.7900000000000009</c:v>
                </c:pt>
                <c:pt idx="17">
                  <c:v>14.454705882352942</c:v>
                </c:pt>
                <c:pt idx="18">
                  <c:v>10.394117647058824</c:v>
                </c:pt>
                <c:pt idx="19">
                  <c:v>14.103529411764708</c:v>
                </c:pt>
                <c:pt idx="20">
                  <c:v>14.209411764705882</c:v>
                </c:pt>
                <c:pt idx="21">
                  <c:v>14.437058823529414</c:v>
                </c:pt>
                <c:pt idx="22">
                  <c:v>14.054117647058824</c:v>
                </c:pt>
                <c:pt idx="23">
                  <c:v>14.205882352941178</c:v>
                </c:pt>
                <c:pt idx="24">
                  <c:v>10.921764705882353</c:v>
                </c:pt>
                <c:pt idx="25">
                  <c:v>11.468823529411765</c:v>
                </c:pt>
                <c:pt idx="26">
                  <c:v>4.9358823529411762</c:v>
                </c:pt>
                <c:pt idx="27">
                  <c:v>14.929411764705883</c:v>
                </c:pt>
                <c:pt idx="28">
                  <c:v>12.081176470588234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AF-42FC-9DC0-E29CBB4B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4735488"/>
        <c:axId val="124737024"/>
      </c:barChart>
      <c:catAx>
        <c:axId val="12473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 algn="ctr">
              <a:defRPr lang="es-ES" sz="850" b="0" i="0" u="none" strike="noStrike" kern="1200" baseline="0">
                <a:solidFill>
                  <a:sysClr val="windowText" lastClr="000000"/>
                </a:solidFill>
                <a:latin typeface="HelveticaNeue LT 55 Roman" pitchFamily="2" charset="0"/>
                <a:ea typeface="+mn-ea"/>
                <a:cs typeface="+mn-cs"/>
              </a:defRPr>
            </a:pPr>
            <a:endParaRPr lang="es-ES"/>
          </a:p>
        </c:txPr>
        <c:crossAx val="124737024"/>
        <c:crosses val="autoZero"/>
        <c:auto val="1"/>
        <c:lblAlgn val="ctr"/>
        <c:lblOffset val="100"/>
        <c:noMultiLvlLbl val="0"/>
      </c:catAx>
      <c:valAx>
        <c:axId val="124737024"/>
        <c:scaling>
          <c:orientation val="minMax"/>
          <c:max val="8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lan Offc Pro" pitchFamily="34" charset="0"/>
              </a:defRPr>
            </a:pPr>
            <a:endParaRPr lang="es-ES"/>
          </a:p>
        </c:txPr>
        <c:crossAx val="124735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1091722595078297"/>
          <c:w val="0.99027405052787743"/>
          <c:h val="0.1095271701367263"/>
        </c:manualLayout>
      </c:layout>
      <c:overlay val="0"/>
      <c:txPr>
        <a:bodyPr/>
        <a:lstStyle/>
        <a:p>
          <a:pPr>
            <a:defRPr lang="es-ES" sz="850" b="0" i="0" u="none" strike="noStrike" kern="1200" baseline="0">
              <a:solidFill>
                <a:sysClr val="windowText" lastClr="000000"/>
              </a:solidFill>
              <a:latin typeface="HelveticaNeue LT 55 Roman" pitchFamily="2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1.3149999999999999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</xdr:row>
      <xdr:rowOff>47625</xdr:rowOff>
    </xdr:from>
    <xdr:to>
      <xdr:col>7</xdr:col>
      <xdr:colOff>85725</xdr:colOff>
      <xdr:row>4</xdr:row>
      <xdr:rowOff>224409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504825"/>
          <a:ext cx="737235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299084</xdr:colOff>
      <xdr:row>19</xdr:row>
      <xdr:rowOff>194311</xdr:rowOff>
    </xdr:from>
    <xdr:to>
      <xdr:col>10</xdr:col>
      <xdr:colOff>449580</xdr:colOff>
      <xdr:row>33</xdr:row>
      <xdr:rowOff>194311</xdr:rowOff>
    </xdr:to>
    <xdr:graphicFrame macro="">
      <xdr:nvGraphicFramePr>
        <xdr:cNvPr id="10670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350518</xdr:colOff>
      <xdr:row>19</xdr:row>
      <xdr:rowOff>81915</xdr:rowOff>
    </xdr:from>
    <xdr:to>
      <xdr:col>5</xdr:col>
      <xdr:colOff>131445</xdr:colOff>
      <xdr:row>39</xdr:row>
      <xdr:rowOff>53340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499110</xdr:colOff>
      <xdr:row>18</xdr:row>
      <xdr:rowOff>201930</xdr:rowOff>
    </xdr:from>
    <xdr:to>
      <xdr:col>7</xdr:col>
      <xdr:colOff>403860</xdr:colOff>
      <xdr:row>34</xdr:row>
      <xdr:rowOff>124777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60106</xdr:rowOff>
    </xdr:from>
    <xdr:to>
      <xdr:col>8</xdr:col>
      <xdr:colOff>137948</xdr:colOff>
      <xdr:row>39</xdr:row>
      <xdr:rowOff>203637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VP25"/>
  <sheetViews>
    <sheetView showGridLines="0" showRowColHeaders="0" tabSelected="1" workbookViewId="0">
      <selection activeCell="B18" sqref="B18"/>
    </sheetView>
  </sheetViews>
  <sheetFormatPr baseColWidth="10" defaultColWidth="0" defaultRowHeight="18" customHeight="1" zeroHeight="1"/>
  <cols>
    <col min="1" max="1" width="4.28515625" style="115" customWidth="1" collapsed="1"/>
    <col min="2" max="2" width="70.28515625" style="115" customWidth="1" collapsed="1"/>
    <col min="3" max="7" width="7.7109375" style="115" customWidth="1" collapsed="1"/>
    <col min="8" max="8" width="6.28515625" style="115" customWidth="1" collapsed="1"/>
    <col min="9" max="255" width="0" style="115" hidden="1" customWidth="1" collapsed="1"/>
    <col min="256" max="256" width="1.42578125" style="115" customWidth="1" collapsed="1"/>
    <col min="257" max="257" width="4.28515625" style="115" customWidth="1" collapsed="1"/>
    <col min="258" max="258" width="70.28515625" style="115" hidden="1" collapsed="1"/>
    <col min="259" max="263" width="7.7109375" style="115" hidden="1" collapsed="1"/>
    <col min="264" max="264" width="6.28515625" style="115" hidden="1" collapsed="1"/>
    <col min="265" max="512" width="1.42578125" style="115" hidden="1" collapsed="1"/>
    <col min="513" max="513" width="4.28515625" style="115" hidden="1" collapsed="1"/>
    <col min="514" max="514" width="70.28515625" style="115" hidden="1" collapsed="1"/>
    <col min="515" max="519" width="7.7109375" style="115" hidden="1" collapsed="1"/>
    <col min="520" max="520" width="6.28515625" style="115" hidden="1" collapsed="1"/>
    <col min="521" max="768" width="1.42578125" style="115" hidden="1" collapsed="1"/>
    <col min="769" max="769" width="4.28515625" style="115" hidden="1" collapsed="1"/>
    <col min="770" max="770" width="70.28515625" style="115" hidden="1" collapsed="1"/>
    <col min="771" max="775" width="7.7109375" style="115" hidden="1" collapsed="1"/>
    <col min="776" max="776" width="6.28515625" style="115" hidden="1" collapsed="1"/>
    <col min="777" max="1024" width="1.42578125" style="115" hidden="1" collapsed="1"/>
    <col min="1025" max="1025" width="4.28515625" style="115" hidden="1" collapsed="1"/>
    <col min="1026" max="1026" width="70.28515625" style="115" hidden="1" collapsed="1"/>
    <col min="1027" max="1031" width="7.7109375" style="115" hidden="1" collapsed="1"/>
    <col min="1032" max="1032" width="6.28515625" style="115" hidden="1" collapsed="1"/>
    <col min="1033" max="1280" width="1.42578125" style="115" hidden="1" collapsed="1"/>
    <col min="1281" max="1281" width="4.28515625" style="115" hidden="1" collapsed="1"/>
    <col min="1282" max="1282" width="70.28515625" style="115" hidden="1" collapsed="1"/>
    <col min="1283" max="1287" width="7.7109375" style="115" hidden="1" collapsed="1"/>
    <col min="1288" max="1288" width="6.28515625" style="115" hidden="1" collapsed="1"/>
    <col min="1289" max="1536" width="1.42578125" style="115" hidden="1" collapsed="1"/>
    <col min="1537" max="1537" width="4.28515625" style="115" hidden="1" collapsed="1"/>
    <col min="1538" max="1538" width="70.28515625" style="115" hidden="1" collapsed="1"/>
    <col min="1539" max="1543" width="7.7109375" style="115" hidden="1" collapsed="1"/>
    <col min="1544" max="1544" width="6.28515625" style="115" hidden="1" collapsed="1"/>
    <col min="1545" max="1792" width="1.42578125" style="115" hidden="1" collapsed="1"/>
    <col min="1793" max="1793" width="4.28515625" style="115" hidden="1" collapsed="1"/>
    <col min="1794" max="1794" width="70.28515625" style="115" hidden="1" collapsed="1"/>
    <col min="1795" max="1799" width="7.7109375" style="115" hidden="1" collapsed="1"/>
    <col min="1800" max="1800" width="6.28515625" style="115" hidden="1" collapsed="1"/>
    <col min="1801" max="2048" width="1.42578125" style="115" hidden="1" collapsed="1"/>
    <col min="2049" max="2049" width="4.28515625" style="115" hidden="1" collapsed="1"/>
    <col min="2050" max="2050" width="70.28515625" style="115" hidden="1" collapsed="1"/>
    <col min="2051" max="2055" width="7.7109375" style="115" hidden="1" collapsed="1"/>
    <col min="2056" max="2056" width="6.28515625" style="115" hidden="1" collapsed="1"/>
    <col min="2057" max="2304" width="1.42578125" style="115" hidden="1" collapsed="1"/>
    <col min="2305" max="2305" width="4.28515625" style="115" hidden="1" collapsed="1"/>
    <col min="2306" max="2306" width="70.28515625" style="115" hidden="1" collapsed="1"/>
    <col min="2307" max="2311" width="7.7109375" style="115" hidden="1" collapsed="1"/>
    <col min="2312" max="2312" width="6.28515625" style="115" hidden="1" collapsed="1"/>
    <col min="2313" max="2560" width="1.42578125" style="115" hidden="1" collapsed="1"/>
    <col min="2561" max="2561" width="4.28515625" style="115" hidden="1" collapsed="1"/>
    <col min="2562" max="2562" width="70.28515625" style="115" hidden="1" collapsed="1"/>
    <col min="2563" max="2567" width="7.7109375" style="115" hidden="1" collapsed="1"/>
    <col min="2568" max="2568" width="6.28515625" style="115" hidden="1" collapsed="1"/>
    <col min="2569" max="2816" width="1.42578125" style="115" hidden="1" collapsed="1"/>
    <col min="2817" max="2817" width="4.28515625" style="115" hidden="1" collapsed="1"/>
    <col min="2818" max="2818" width="70.28515625" style="115" hidden="1" collapsed="1"/>
    <col min="2819" max="2823" width="7.7109375" style="115" hidden="1" collapsed="1"/>
    <col min="2824" max="2824" width="6.28515625" style="115" hidden="1" collapsed="1"/>
    <col min="2825" max="3072" width="1.42578125" style="115" hidden="1" collapsed="1"/>
    <col min="3073" max="3073" width="4.28515625" style="115" hidden="1" collapsed="1"/>
    <col min="3074" max="3074" width="70.28515625" style="115" hidden="1" collapsed="1"/>
    <col min="3075" max="3079" width="7.7109375" style="115" hidden="1" collapsed="1"/>
    <col min="3080" max="3080" width="6.28515625" style="115" hidden="1" collapsed="1"/>
    <col min="3081" max="3328" width="1.42578125" style="115" hidden="1" collapsed="1"/>
    <col min="3329" max="3329" width="4.28515625" style="115" hidden="1" collapsed="1"/>
    <col min="3330" max="3330" width="70.28515625" style="115" hidden="1" collapsed="1"/>
    <col min="3331" max="3335" width="7.7109375" style="115" hidden="1" collapsed="1"/>
    <col min="3336" max="3336" width="6.28515625" style="115" hidden="1" collapsed="1"/>
    <col min="3337" max="3584" width="1.42578125" style="115" hidden="1" collapsed="1"/>
    <col min="3585" max="3585" width="4.28515625" style="115" hidden="1" collapsed="1"/>
    <col min="3586" max="3586" width="70.28515625" style="115" hidden="1" collapsed="1"/>
    <col min="3587" max="3591" width="7.7109375" style="115" hidden="1" collapsed="1"/>
    <col min="3592" max="3592" width="6.28515625" style="115" hidden="1" collapsed="1"/>
    <col min="3593" max="3840" width="1.42578125" style="115" hidden="1" collapsed="1"/>
    <col min="3841" max="3841" width="4.28515625" style="115" hidden="1" collapsed="1"/>
    <col min="3842" max="3842" width="70.28515625" style="115" hidden="1" collapsed="1"/>
    <col min="3843" max="3847" width="7.7109375" style="115" hidden="1" collapsed="1"/>
    <col min="3848" max="3848" width="6.28515625" style="115" hidden="1" collapsed="1"/>
    <col min="3849" max="4096" width="1.42578125" style="115" hidden="1" collapsed="1"/>
    <col min="4097" max="4097" width="4.28515625" style="115" hidden="1" collapsed="1"/>
    <col min="4098" max="4098" width="70.28515625" style="115" hidden="1" collapsed="1"/>
    <col min="4099" max="4103" width="7.7109375" style="115" hidden="1" collapsed="1"/>
    <col min="4104" max="4104" width="6.28515625" style="115" hidden="1" collapsed="1"/>
    <col min="4105" max="4352" width="1.42578125" style="115" hidden="1" collapsed="1"/>
    <col min="4353" max="4353" width="4.28515625" style="115" hidden="1" collapsed="1"/>
    <col min="4354" max="4354" width="70.28515625" style="115" hidden="1" collapsed="1"/>
    <col min="4355" max="4359" width="7.7109375" style="115" hidden="1" collapsed="1"/>
    <col min="4360" max="4360" width="6.28515625" style="115" hidden="1" collapsed="1"/>
    <col min="4361" max="4608" width="1.42578125" style="115" hidden="1" collapsed="1"/>
    <col min="4609" max="4609" width="4.28515625" style="115" hidden="1" collapsed="1"/>
    <col min="4610" max="4610" width="70.28515625" style="115" hidden="1" collapsed="1"/>
    <col min="4611" max="4615" width="7.7109375" style="115" hidden="1" collapsed="1"/>
    <col min="4616" max="4616" width="6.28515625" style="115" hidden="1" collapsed="1"/>
    <col min="4617" max="4864" width="1.42578125" style="115" hidden="1" collapsed="1"/>
    <col min="4865" max="4865" width="4.28515625" style="115" hidden="1" collapsed="1"/>
    <col min="4866" max="4866" width="70.28515625" style="115" hidden="1" collapsed="1"/>
    <col min="4867" max="4871" width="7.7109375" style="115" hidden="1" collapsed="1"/>
    <col min="4872" max="4872" width="6.28515625" style="115" hidden="1" collapsed="1"/>
    <col min="4873" max="5120" width="1.42578125" style="115" hidden="1" collapsed="1"/>
    <col min="5121" max="5121" width="4.28515625" style="115" hidden="1" collapsed="1"/>
    <col min="5122" max="5122" width="70.28515625" style="115" hidden="1" collapsed="1"/>
    <col min="5123" max="5127" width="7.7109375" style="115" hidden="1" collapsed="1"/>
    <col min="5128" max="5128" width="6.28515625" style="115" hidden="1" collapsed="1"/>
    <col min="5129" max="5376" width="1.42578125" style="115" hidden="1" collapsed="1"/>
    <col min="5377" max="5377" width="4.28515625" style="115" hidden="1" collapsed="1"/>
    <col min="5378" max="5378" width="70.28515625" style="115" hidden="1" collapsed="1"/>
    <col min="5379" max="5383" width="7.7109375" style="115" hidden="1" collapsed="1"/>
    <col min="5384" max="5384" width="6.28515625" style="115" hidden="1" collapsed="1"/>
    <col min="5385" max="5632" width="1.42578125" style="115" hidden="1" collapsed="1"/>
    <col min="5633" max="5633" width="4.28515625" style="115" hidden="1" collapsed="1"/>
    <col min="5634" max="5634" width="70.28515625" style="115" hidden="1" collapsed="1"/>
    <col min="5635" max="5639" width="7.7109375" style="115" hidden="1" collapsed="1"/>
    <col min="5640" max="5640" width="6.28515625" style="115" hidden="1" collapsed="1"/>
    <col min="5641" max="5888" width="1.42578125" style="115" hidden="1" collapsed="1"/>
    <col min="5889" max="5889" width="4.28515625" style="115" hidden="1" collapsed="1"/>
    <col min="5890" max="5890" width="70.28515625" style="115" hidden="1" collapsed="1"/>
    <col min="5891" max="5895" width="7.7109375" style="115" hidden="1" collapsed="1"/>
    <col min="5896" max="5896" width="6.28515625" style="115" hidden="1" collapsed="1"/>
    <col min="5897" max="6144" width="1.42578125" style="115" hidden="1" collapsed="1"/>
    <col min="6145" max="6145" width="4.28515625" style="115" hidden="1" collapsed="1"/>
    <col min="6146" max="6146" width="70.28515625" style="115" hidden="1" collapsed="1"/>
    <col min="6147" max="6151" width="7.7109375" style="115" hidden="1" collapsed="1"/>
    <col min="6152" max="6152" width="6.28515625" style="115" hidden="1" collapsed="1"/>
    <col min="6153" max="6400" width="1.42578125" style="115" hidden="1" collapsed="1"/>
    <col min="6401" max="6401" width="4.28515625" style="115" hidden="1" collapsed="1"/>
    <col min="6402" max="6402" width="70.28515625" style="115" hidden="1" collapsed="1"/>
    <col min="6403" max="6407" width="7.7109375" style="115" hidden="1" collapsed="1"/>
    <col min="6408" max="6408" width="6.28515625" style="115" hidden="1" collapsed="1"/>
    <col min="6409" max="6656" width="1.42578125" style="115" hidden="1" collapsed="1"/>
    <col min="6657" max="6657" width="4.28515625" style="115" hidden="1" collapsed="1"/>
    <col min="6658" max="6658" width="70.28515625" style="115" hidden="1" collapsed="1"/>
    <col min="6659" max="6663" width="7.7109375" style="115" hidden="1" collapsed="1"/>
    <col min="6664" max="6664" width="6.28515625" style="115" hidden="1" collapsed="1"/>
    <col min="6665" max="6912" width="1.42578125" style="115" hidden="1" collapsed="1"/>
    <col min="6913" max="6913" width="4.28515625" style="115" hidden="1" collapsed="1"/>
    <col min="6914" max="6914" width="70.28515625" style="115" hidden="1" collapsed="1"/>
    <col min="6915" max="6919" width="7.7109375" style="115" hidden="1" collapsed="1"/>
    <col min="6920" max="6920" width="6.28515625" style="115" hidden="1" collapsed="1"/>
    <col min="6921" max="7168" width="1.42578125" style="115" hidden="1" collapsed="1"/>
    <col min="7169" max="7169" width="4.28515625" style="115" hidden="1" collapsed="1"/>
    <col min="7170" max="7170" width="70.28515625" style="115" hidden="1" collapsed="1"/>
    <col min="7171" max="7175" width="7.7109375" style="115" hidden="1" collapsed="1"/>
    <col min="7176" max="7176" width="6.28515625" style="115" hidden="1" collapsed="1"/>
    <col min="7177" max="7424" width="1.42578125" style="115" hidden="1" collapsed="1"/>
    <col min="7425" max="7425" width="4.28515625" style="115" hidden="1" collapsed="1"/>
    <col min="7426" max="7426" width="70.28515625" style="115" hidden="1" collapsed="1"/>
    <col min="7427" max="7431" width="7.7109375" style="115" hidden="1" collapsed="1"/>
    <col min="7432" max="7432" width="6.28515625" style="115" hidden="1" collapsed="1"/>
    <col min="7433" max="7680" width="1.42578125" style="115" hidden="1" collapsed="1"/>
    <col min="7681" max="7681" width="4.28515625" style="115" hidden="1" collapsed="1"/>
    <col min="7682" max="7682" width="70.28515625" style="115" hidden="1" collapsed="1"/>
    <col min="7683" max="7687" width="7.7109375" style="115" hidden="1" collapsed="1"/>
    <col min="7688" max="7688" width="6.28515625" style="115" hidden="1" collapsed="1"/>
    <col min="7689" max="7936" width="1.42578125" style="115" hidden="1" collapsed="1"/>
    <col min="7937" max="7937" width="4.28515625" style="115" hidden="1" collapsed="1"/>
    <col min="7938" max="7938" width="70.28515625" style="115" hidden="1" collapsed="1"/>
    <col min="7939" max="7943" width="7.7109375" style="115" hidden="1" collapsed="1"/>
    <col min="7944" max="7944" width="6.28515625" style="115" hidden="1" collapsed="1"/>
    <col min="7945" max="8192" width="1.42578125" style="115" hidden="1" collapsed="1"/>
    <col min="8193" max="8193" width="4.28515625" style="115" hidden="1" collapsed="1"/>
    <col min="8194" max="8194" width="70.28515625" style="115" hidden="1" collapsed="1"/>
    <col min="8195" max="8199" width="7.7109375" style="115" hidden="1" collapsed="1"/>
    <col min="8200" max="8200" width="6.28515625" style="115" hidden="1" collapsed="1"/>
    <col min="8201" max="8448" width="1.42578125" style="115" hidden="1" collapsed="1"/>
    <col min="8449" max="8449" width="4.28515625" style="115" hidden="1" collapsed="1"/>
    <col min="8450" max="8450" width="70.28515625" style="115" hidden="1" collapsed="1"/>
    <col min="8451" max="8455" width="7.7109375" style="115" hidden="1" collapsed="1"/>
    <col min="8456" max="8456" width="6.28515625" style="115" hidden="1" collapsed="1"/>
    <col min="8457" max="8704" width="1.42578125" style="115" hidden="1" collapsed="1"/>
    <col min="8705" max="8705" width="4.28515625" style="115" hidden="1" collapsed="1"/>
    <col min="8706" max="8706" width="70.28515625" style="115" hidden="1" collapsed="1"/>
    <col min="8707" max="8711" width="7.7109375" style="115" hidden="1" collapsed="1"/>
    <col min="8712" max="8712" width="6.28515625" style="115" hidden="1" collapsed="1"/>
    <col min="8713" max="8960" width="1.42578125" style="115" hidden="1" collapsed="1"/>
    <col min="8961" max="8961" width="4.28515625" style="115" hidden="1" collapsed="1"/>
    <col min="8962" max="8962" width="70.28515625" style="115" hidden="1" collapsed="1"/>
    <col min="8963" max="8967" width="7.7109375" style="115" hidden="1" collapsed="1"/>
    <col min="8968" max="8968" width="6.28515625" style="115" hidden="1" collapsed="1"/>
    <col min="8969" max="9216" width="1.42578125" style="115" hidden="1" collapsed="1"/>
    <col min="9217" max="9217" width="4.28515625" style="115" hidden="1" collapsed="1"/>
    <col min="9218" max="9218" width="70.28515625" style="115" hidden="1" collapsed="1"/>
    <col min="9219" max="9223" width="7.7109375" style="115" hidden="1" collapsed="1"/>
    <col min="9224" max="9224" width="6.28515625" style="115" hidden="1" collapsed="1"/>
    <col min="9225" max="9472" width="1.42578125" style="115" hidden="1" collapsed="1"/>
    <col min="9473" max="9473" width="4.28515625" style="115" hidden="1" collapsed="1"/>
    <col min="9474" max="9474" width="70.28515625" style="115" hidden="1" collapsed="1"/>
    <col min="9475" max="9479" width="7.7109375" style="115" hidden="1" collapsed="1"/>
    <col min="9480" max="9480" width="6.28515625" style="115" hidden="1" collapsed="1"/>
    <col min="9481" max="9728" width="1.42578125" style="115" hidden="1" collapsed="1"/>
    <col min="9729" max="9729" width="4.28515625" style="115" hidden="1" collapsed="1"/>
    <col min="9730" max="9730" width="70.28515625" style="115" hidden="1" collapsed="1"/>
    <col min="9731" max="9735" width="7.7109375" style="115" hidden="1" collapsed="1"/>
    <col min="9736" max="9736" width="6.28515625" style="115" hidden="1" collapsed="1"/>
    <col min="9737" max="9984" width="1.42578125" style="115" hidden="1" collapsed="1"/>
    <col min="9985" max="9985" width="4.28515625" style="115" hidden="1" collapsed="1"/>
    <col min="9986" max="9986" width="70.28515625" style="115" hidden="1" collapsed="1"/>
    <col min="9987" max="9991" width="7.7109375" style="115" hidden="1" collapsed="1"/>
    <col min="9992" max="9992" width="6.28515625" style="115" hidden="1" collapsed="1"/>
    <col min="9993" max="10240" width="1.42578125" style="115" hidden="1" collapsed="1"/>
    <col min="10241" max="10241" width="4.28515625" style="115" hidden="1" collapsed="1"/>
    <col min="10242" max="10242" width="70.28515625" style="115" hidden="1" collapsed="1"/>
    <col min="10243" max="10247" width="7.7109375" style="115" hidden="1" collapsed="1"/>
    <col min="10248" max="10248" width="6.28515625" style="115" hidden="1" collapsed="1"/>
    <col min="10249" max="10496" width="1.42578125" style="115" hidden="1" collapsed="1"/>
    <col min="10497" max="10497" width="4.28515625" style="115" hidden="1" collapsed="1"/>
    <col min="10498" max="10498" width="70.28515625" style="115" hidden="1" collapsed="1"/>
    <col min="10499" max="10503" width="7.7109375" style="115" hidden="1" collapsed="1"/>
    <col min="10504" max="10504" width="6.28515625" style="115" hidden="1" collapsed="1"/>
    <col min="10505" max="10752" width="1.42578125" style="115" hidden="1" collapsed="1"/>
    <col min="10753" max="10753" width="4.28515625" style="115" hidden="1" collapsed="1"/>
    <col min="10754" max="10754" width="70.28515625" style="115" hidden="1" collapsed="1"/>
    <col min="10755" max="10759" width="7.7109375" style="115" hidden="1" collapsed="1"/>
    <col min="10760" max="10760" width="6.28515625" style="115" hidden="1" collapsed="1"/>
    <col min="10761" max="11008" width="1.42578125" style="115" hidden="1" collapsed="1"/>
    <col min="11009" max="11009" width="4.28515625" style="115" hidden="1" collapsed="1"/>
    <col min="11010" max="11010" width="70.28515625" style="115" hidden="1" collapsed="1"/>
    <col min="11011" max="11015" width="7.7109375" style="115" hidden="1" collapsed="1"/>
    <col min="11016" max="11016" width="6.28515625" style="115" hidden="1" collapsed="1"/>
    <col min="11017" max="11264" width="1.42578125" style="115" hidden="1" collapsed="1"/>
    <col min="11265" max="11265" width="4.28515625" style="115" hidden="1" collapsed="1"/>
    <col min="11266" max="11266" width="70.28515625" style="115" hidden="1" collapsed="1"/>
    <col min="11267" max="11271" width="7.7109375" style="115" hidden="1" collapsed="1"/>
    <col min="11272" max="11272" width="6.28515625" style="115" hidden="1" collapsed="1"/>
    <col min="11273" max="11520" width="1.42578125" style="115" hidden="1" collapsed="1"/>
    <col min="11521" max="11521" width="4.28515625" style="115" hidden="1" collapsed="1"/>
    <col min="11522" max="11522" width="70.28515625" style="115" hidden="1" collapsed="1"/>
    <col min="11523" max="11527" width="7.7109375" style="115" hidden="1" collapsed="1"/>
    <col min="11528" max="11528" width="6.28515625" style="115" hidden="1" collapsed="1"/>
    <col min="11529" max="11776" width="1.42578125" style="115" hidden="1" collapsed="1"/>
    <col min="11777" max="11777" width="4.28515625" style="115" hidden="1" collapsed="1"/>
    <col min="11778" max="11778" width="70.28515625" style="115" hidden="1" collapsed="1"/>
    <col min="11779" max="11783" width="7.7109375" style="115" hidden="1" collapsed="1"/>
    <col min="11784" max="11784" width="6.28515625" style="115" hidden="1" collapsed="1"/>
    <col min="11785" max="12032" width="1.42578125" style="115" hidden="1" collapsed="1"/>
    <col min="12033" max="12033" width="4.28515625" style="115" hidden="1" collapsed="1"/>
    <col min="12034" max="12034" width="70.28515625" style="115" hidden="1" collapsed="1"/>
    <col min="12035" max="12039" width="7.7109375" style="115" hidden="1" collapsed="1"/>
    <col min="12040" max="12040" width="6.28515625" style="115" hidden="1" collapsed="1"/>
    <col min="12041" max="12288" width="1.42578125" style="115" hidden="1" collapsed="1"/>
    <col min="12289" max="12289" width="4.28515625" style="115" hidden="1" collapsed="1"/>
    <col min="12290" max="12290" width="70.28515625" style="115" hidden="1" collapsed="1"/>
    <col min="12291" max="12295" width="7.7109375" style="115" hidden="1" collapsed="1"/>
    <col min="12296" max="12296" width="6.28515625" style="115" hidden="1" collapsed="1"/>
    <col min="12297" max="12544" width="1.42578125" style="115" hidden="1" collapsed="1"/>
    <col min="12545" max="12545" width="4.28515625" style="115" hidden="1" collapsed="1"/>
    <col min="12546" max="12546" width="70.28515625" style="115" hidden="1" collapsed="1"/>
    <col min="12547" max="12551" width="7.7109375" style="115" hidden="1" collapsed="1"/>
    <col min="12552" max="12552" width="6.28515625" style="115" hidden="1" collapsed="1"/>
    <col min="12553" max="12800" width="1.42578125" style="115" hidden="1" collapsed="1"/>
    <col min="12801" max="12801" width="4.28515625" style="115" hidden="1" collapsed="1"/>
    <col min="12802" max="12802" width="70.28515625" style="115" hidden="1" collapsed="1"/>
    <col min="12803" max="12807" width="7.7109375" style="115" hidden="1" collapsed="1"/>
    <col min="12808" max="12808" width="6.28515625" style="115" hidden="1" collapsed="1"/>
    <col min="12809" max="13056" width="1.42578125" style="115" hidden="1" collapsed="1"/>
    <col min="13057" max="13057" width="4.28515625" style="115" hidden="1" collapsed="1"/>
    <col min="13058" max="13058" width="70.28515625" style="115" hidden="1" collapsed="1"/>
    <col min="13059" max="13063" width="7.7109375" style="115" hidden="1" collapsed="1"/>
    <col min="13064" max="13064" width="6.28515625" style="115" hidden="1" collapsed="1"/>
    <col min="13065" max="13312" width="1.42578125" style="115" hidden="1" collapsed="1"/>
    <col min="13313" max="13313" width="4.28515625" style="115" hidden="1" collapsed="1"/>
    <col min="13314" max="13314" width="70.28515625" style="115" hidden="1" collapsed="1"/>
    <col min="13315" max="13319" width="7.7109375" style="115" hidden="1" collapsed="1"/>
    <col min="13320" max="13320" width="6.28515625" style="115" hidden="1" collapsed="1"/>
    <col min="13321" max="13568" width="1.42578125" style="115" hidden="1" collapsed="1"/>
    <col min="13569" max="13569" width="4.28515625" style="115" hidden="1" collapsed="1"/>
    <col min="13570" max="13570" width="70.28515625" style="115" hidden="1" collapsed="1"/>
    <col min="13571" max="13575" width="7.7109375" style="115" hidden="1" collapsed="1"/>
    <col min="13576" max="13576" width="6.28515625" style="115" hidden="1" collapsed="1"/>
    <col min="13577" max="13824" width="1.42578125" style="115" hidden="1" collapsed="1"/>
    <col min="13825" max="13825" width="4.28515625" style="115" hidden="1" collapsed="1"/>
    <col min="13826" max="13826" width="70.28515625" style="115" hidden="1" collapsed="1"/>
    <col min="13827" max="13831" width="7.7109375" style="115" hidden="1" collapsed="1"/>
    <col min="13832" max="13832" width="6.28515625" style="115" hidden="1" collapsed="1"/>
    <col min="13833" max="14080" width="1.42578125" style="115" hidden="1" collapsed="1"/>
    <col min="14081" max="14081" width="4.28515625" style="115" hidden="1" collapsed="1"/>
    <col min="14082" max="14082" width="70.28515625" style="115" hidden="1" collapsed="1"/>
    <col min="14083" max="14087" width="7.7109375" style="115" hidden="1" collapsed="1"/>
    <col min="14088" max="14088" width="6.28515625" style="115" hidden="1" collapsed="1"/>
    <col min="14089" max="14336" width="1.42578125" style="115" hidden="1" collapsed="1"/>
    <col min="14337" max="14337" width="4.28515625" style="115" hidden="1" collapsed="1"/>
    <col min="14338" max="14338" width="70.28515625" style="115" hidden="1" collapsed="1"/>
    <col min="14339" max="14343" width="7.7109375" style="115" hidden="1" collapsed="1"/>
    <col min="14344" max="14344" width="6.28515625" style="115" hidden="1" collapsed="1"/>
    <col min="14345" max="14592" width="1.42578125" style="115" hidden="1" collapsed="1"/>
    <col min="14593" max="14593" width="4.28515625" style="115" hidden="1" collapsed="1"/>
    <col min="14594" max="14594" width="70.28515625" style="115" hidden="1" collapsed="1"/>
    <col min="14595" max="14599" width="7.7109375" style="115" hidden="1" collapsed="1"/>
    <col min="14600" max="14600" width="6.28515625" style="115" hidden="1" collapsed="1"/>
    <col min="14601" max="14848" width="1.42578125" style="115" hidden="1" collapsed="1"/>
    <col min="14849" max="14849" width="4.28515625" style="115" hidden="1" collapsed="1"/>
    <col min="14850" max="14850" width="70.28515625" style="115" hidden="1" collapsed="1"/>
    <col min="14851" max="14855" width="7.7109375" style="115" hidden="1" collapsed="1"/>
    <col min="14856" max="14856" width="6.28515625" style="115" hidden="1" collapsed="1"/>
    <col min="14857" max="15104" width="1.42578125" style="115" hidden="1" collapsed="1"/>
    <col min="15105" max="15105" width="4.28515625" style="115" hidden="1" collapsed="1"/>
    <col min="15106" max="15106" width="70.28515625" style="115" hidden="1" collapsed="1"/>
    <col min="15107" max="15111" width="7.7109375" style="115" hidden="1" collapsed="1"/>
    <col min="15112" max="15112" width="6.28515625" style="115" hidden="1" collapsed="1"/>
    <col min="15113" max="15360" width="1.42578125" style="115" hidden="1" collapsed="1"/>
    <col min="15361" max="15361" width="4.28515625" style="115" hidden="1" collapsed="1"/>
    <col min="15362" max="15362" width="70.28515625" style="115" hidden="1" collapsed="1"/>
    <col min="15363" max="15367" width="7.7109375" style="115" hidden="1" collapsed="1"/>
    <col min="15368" max="15368" width="6.28515625" style="115" hidden="1" collapsed="1"/>
    <col min="15369" max="15616" width="1.42578125" style="115" hidden="1" collapsed="1"/>
    <col min="15617" max="15617" width="4.28515625" style="115" hidden="1" collapsed="1"/>
    <col min="15618" max="15618" width="70.28515625" style="115" hidden="1" collapsed="1"/>
    <col min="15619" max="15623" width="7.7109375" style="115" hidden="1" collapsed="1"/>
    <col min="15624" max="15624" width="6.28515625" style="115" hidden="1" collapsed="1"/>
    <col min="15625" max="15872" width="1.42578125" style="115" hidden="1" collapsed="1"/>
    <col min="15873" max="15873" width="4.28515625" style="115" hidden="1" collapsed="1"/>
    <col min="15874" max="15874" width="70.28515625" style="115" hidden="1" collapsed="1"/>
    <col min="15875" max="15879" width="7.7109375" style="115" hidden="1" collapsed="1"/>
    <col min="15880" max="15880" width="6.28515625" style="115" hidden="1" collapsed="1"/>
    <col min="15881" max="16128" width="1.42578125" style="115" hidden="1" collapsed="1"/>
    <col min="16129" max="16129" width="4.28515625" style="115" hidden="1" collapsed="1"/>
    <col min="16130" max="16130" width="70.28515625" style="115" hidden="1" collapsed="1"/>
    <col min="16131" max="16135" width="7.7109375" style="115" hidden="1" collapsed="1"/>
    <col min="16136" max="16136" width="6.28515625" style="115" hidden="1" collapsed="1"/>
    <col min="16137" max="16384" width="1.42578125" style="115" hidden="1" collapsed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16" t="s">
        <v>50</v>
      </c>
      <c r="C8" s="117"/>
      <c r="D8" s="117"/>
      <c r="E8" s="117"/>
      <c r="F8" s="117"/>
      <c r="G8" s="117"/>
      <c r="H8" s="117"/>
    </row>
    <row r="9" spans="2:8" ht="18" customHeight="1"/>
    <row r="10" spans="2:8" ht="18" customHeight="1">
      <c r="B10" s="118" t="s">
        <v>51</v>
      </c>
    </row>
    <row r="11" spans="2:8" ht="18" customHeight="1">
      <c r="B11" s="118" t="s">
        <v>52</v>
      </c>
    </row>
    <row r="12" spans="2:8" ht="18" customHeight="1">
      <c r="B12" s="118" t="s">
        <v>53</v>
      </c>
    </row>
    <row r="13" spans="2:8" ht="18" customHeight="1">
      <c r="B13" s="118" t="s">
        <v>54</v>
      </c>
    </row>
    <row r="14" spans="2:8" ht="18" customHeight="1">
      <c r="B14" s="118"/>
    </row>
    <row r="15" spans="2:8" ht="18" customHeight="1">
      <c r="B15" s="118"/>
    </row>
    <row r="16" spans="2:8" ht="18" customHeight="1">
      <c r="B16" s="118"/>
    </row>
    <row r="17" spans="2:2" ht="18" customHeight="1">
      <c r="B17" s="118"/>
    </row>
    <row r="18" spans="2:2" ht="18" customHeight="1">
      <c r="B18" s="118"/>
    </row>
    <row r="19" spans="2:2" ht="18" customHeight="1">
      <c r="B19" s="118"/>
    </row>
    <row r="20" spans="2:2" ht="18" customHeight="1"/>
    <row r="21" spans="2:2" ht="18" customHeight="1"/>
    <row r="22" spans="2:2" ht="18" customHeight="1"/>
    <row r="23" spans="2:2" ht="18" customHeight="1"/>
    <row r="24" spans="2:2" s="59" customFormat="1" ht="18" customHeight="1"/>
    <row r="25" spans="2:2" ht="18" customHeight="1"/>
  </sheetData>
  <hyperlinks>
    <hyperlink ref="B10" location="'7.1.1'!A1" display="7.1: Investigación y Desarrollo (I + D)"/>
    <hyperlink ref="B11" location="'7.2.1'!A1" display="7.2: Innovación en las empresas"/>
    <hyperlink ref="B12" location="'7.3.1'!A1" display="7.3: Alta tecnología"/>
    <hyperlink ref="B13" location="'7.4.1'!A1" display="7.4: Indicadores del sector de las Tecnologías de la Información y la Comunicación"/>
  </hyperlinks>
  <pageMargins left="0.7" right="0.7" top="0.75" bottom="0.75" header="0.3" footer="0.3"/>
  <pageSetup paperSize="9" scale="7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R44"/>
  <sheetViews>
    <sheetView zoomScaleNormal="100" zoomScaleSheetLayoutView="75" workbookViewId="0">
      <selection activeCell="A3" sqref="A3"/>
    </sheetView>
  </sheetViews>
  <sheetFormatPr baseColWidth="10" defaultColWidth="11.42578125" defaultRowHeight="12.75"/>
  <cols>
    <col min="1" max="1" width="50.42578125" style="76" customWidth="1" collapsed="1"/>
    <col min="2" max="6" width="7.7109375" style="76" customWidth="1" collapsed="1"/>
    <col min="7" max="7" width="8.140625" style="76" customWidth="1" collapsed="1"/>
    <col min="8" max="16" width="11.42578125" style="76" collapsed="1"/>
    <col min="17" max="18" width="11.42578125" style="76"/>
    <col min="19" max="16384" width="11.42578125" style="76" collapsed="1"/>
  </cols>
  <sheetData>
    <row r="1" spans="1:15" s="54" customFormat="1" ht="14.1" customHeight="1" thickBot="1">
      <c r="A1" s="2" t="s">
        <v>29</v>
      </c>
      <c r="B1" s="53"/>
      <c r="C1" s="53"/>
      <c r="D1" s="53"/>
      <c r="E1" s="53"/>
      <c r="F1" s="53"/>
    </row>
    <row r="2" spans="1:15" s="54" customFormat="1" ht="14.1" customHeight="1">
      <c r="H2" s="119" t="s">
        <v>55</v>
      </c>
      <c r="I2" s="55"/>
    </row>
    <row r="3" spans="1:15" s="55" customFormat="1" ht="14.1" customHeight="1">
      <c r="A3" s="55" t="s">
        <v>34</v>
      </c>
    </row>
    <row r="4" spans="1:15" s="54" customFormat="1" ht="14.1" customHeight="1">
      <c r="A4" s="62"/>
      <c r="B4" s="62"/>
      <c r="C4" s="62"/>
      <c r="D4" s="62"/>
      <c r="E4" s="62"/>
      <c r="F4" s="62"/>
      <c r="G4" s="57"/>
      <c r="H4" s="55"/>
      <c r="I4" s="64"/>
      <c r="J4" s="64"/>
      <c r="K4" s="64"/>
      <c r="L4" s="64"/>
      <c r="M4" s="64"/>
      <c r="N4" s="64"/>
      <c r="O4" s="65"/>
    </row>
    <row r="5" spans="1:15" s="58" customFormat="1" ht="15.95" customHeight="1">
      <c r="A5" s="66"/>
      <c r="B5" s="153">
        <v>2020</v>
      </c>
      <c r="C5" s="153">
        <v>2021</v>
      </c>
      <c r="D5" s="153">
        <v>2021</v>
      </c>
      <c r="E5" s="153">
        <v>2022</v>
      </c>
      <c r="F5" s="153">
        <v>2023</v>
      </c>
      <c r="H5" s="67"/>
      <c r="I5" s="67"/>
      <c r="J5" s="67"/>
      <c r="K5" s="67"/>
      <c r="L5" s="67"/>
      <c r="M5" s="67"/>
    </row>
    <row r="6" spans="1:15" s="58" customFormat="1" ht="14.1" customHeight="1">
      <c r="A6" s="62"/>
      <c r="B6" s="56"/>
      <c r="C6" s="56"/>
      <c r="D6" s="56"/>
      <c r="E6" s="56"/>
      <c r="F6" s="56"/>
      <c r="H6" s="69"/>
      <c r="I6" s="69"/>
      <c r="J6" s="69"/>
      <c r="K6" s="68"/>
      <c r="L6" s="68"/>
      <c r="M6" s="67"/>
    </row>
    <row r="7" spans="1:15" s="54" customFormat="1" ht="14.1" customHeight="1">
      <c r="A7" s="71" t="s">
        <v>19</v>
      </c>
      <c r="B7" s="107">
        <v>112117</v>
      </c>
      <c r="C7" s="107">
        <v>112789</v>
      </c>
      <c r="D7" s="107">
        <v>112789</v>
      </c>
      <c r="E7" s="75">
        <v>113093</v>
      </c>
      <c r="F7" s="75">
        <v>113785</v>
      </c>
      <c r="G7" s="141"/>
      <c r="H7" s="141"/>
      <c r="I7" s="141"/>
      <c r="J7" s="141"/>
      <c r="K7" s="68"/>
      <c r="L7" s="70"/>
      <c r="M7" s="65"/>
      <c r="N7" s="140"/>
    </row>
    <row r="8" spans="1:15" s="54" customFormat="1" ht="14.1" customHeight="1">
      <c r="A8" s="74" t="s">
        <v>20</v>
      </c>
      <c r="B8" s="163">
        <v>77.7</v>
      </c>
      <c r="C8" s="163">
        <v>80.599999999999994</v>
      </c>
      <c r="D8" s="163">
        <v>80.599999999999994</v>
      </c>
      <c r="E8" s="190">
        <v>78.400000000000006</v>
      </c>
      <c r="F8" s="190">
        <v>83.9</v>
      </c>
      <c r="G8" s="143"/>
      <c r="H8" s="143"/>
      <c r="I8" s="142"/>
      <c r="J8" s="143"/>
      <c r="K8" s="73"/>
      <c r="L8" s="73"/>
      <c r="M8" s="65"/>
      <c r="N8" s="140"/>
    </row>
    <row r="9" spans="1:15" s="54" customFormat="1" ht="14.1" customHeight="1">
      <c r="A9" s="74" t="s">
        <v>58</v>
      </c>
      <c r="B9" s="163">
        <v>93.6</v>
      </c>
      <c r="C9" s="163">
        <v>94.9</v>
      </c>
      <c r="D9" s="163">
        <v>94.9</v>
      </c>
      <c r="E9" s="190">
        <v>94.3</v>
      </c>
      <c r="F9" s="190">
        <v>96.1</v>
      </c>
      <c r="G9" s="133"/>
      <c r="H9" s="133"/>
      <c r="I9" s="133"/>
      <c r="J9" s="133"/>
      <c r="K9" s="75"/>
      <c r="L9" s="75"/>
      <c r="M9" s="65"/>
      <c r="N9" s="140"/>
    </row>
    <row r="10" spans="1:15" s="54" customFormat="1" ht="14.1" customHeight="1">
      <c r="A10" s="74" t="s">
        <v>21</v>
      </c>
      <c r="B10" s="163">
        <v>93.6</v>
      </c>
      <c r="C10" s="163">
        <v>94.9</v>
      </c>
      <c r="D10" s="163">
        <v>94.9</v>
      </c>
      <c r="E10" s="190">
        <v>94.3</v>
      </c>
      <c r="F10" s="190">
        <v>96.1</v>
      </c>
      <c r="G10" s="78"/>
      <c r="H10" s="78"/>
      <c r="I10" s="78"/>
      <c r="J10" s="78"/>
      <c r="K10" s="78"/>
      <c r="L10" s="78"/>
      <c r="M10" s="65"/>
      <c r="N10" s="140"/>
    </row>
    <row r="11" spans="1:15" s="54" customFormat="1" ht="14.1" customHeight="1">
      <c r="A11" s="74" t="s">
        <v>22</v>
      </c>
      <c r="B11" s="163">
        <v>70.8</v>
      </c>
      <c r="C11" s="163">
        <v>66.8</v>
      </c>
      <c r="D11" s="163">
        <v>66.8</v>
      </c>
      <c r="E11" s="190">
        <v>63.5</v>
      </c>
      <c r="F11" s="190">
        <v>63.5</v>
      </c>
      <c r="G11" s="78"/>
      <c r="H11" s="78"/>
      <c r="I11" s="78"/>
      <c r="J11" s="78"/>
      <c r="K11" s="78"/>
      <c r="L11" s="78"/>
      <c r="M11" s="65"/>
      <c r="N11" s="140"/>
    </row>
    <row r="12" spans="1:15" s="54" customFormat="1" ht="14.1" customHeight="1">
      <c r="A12" s="74" t="s">
        <v>23</v>
      </c>
      <c r="B12" s="163">
        <v>99.4</v>
      </c>
      <c r="C12" s="163">
        <v>98.8</v>
      </c>
      <c r="D12" s="163">
        <v>98.8</v>
      </c>
      <c r="E12" s="190">
        <v>98.8</v>
      </c>
      <c r="F12" s="190">
        <v>99.4</v>
      </c>
      <c r="G12" s="78"/>
      <c r="H12" s="78"/>
      <c r="I12" s="78"/>
      <c r="J12" s="78"/>
      <c r="K12" s="78"/>
      <c r="L12" s="78"/>
      <c r="M12" s="65"/>
      <c r="N12" s="140"/>
    </row>
    <row r="13" spans="1:15" s="54" customFormat="1" ht="14.1" customHeight="1">
      <c r="A13" s="62"/>
      <c r="B13" s="56"/>
      <c r="C13" s="56"/>
      <c r="D13" s="56"/>
      <c r="E13" s="72"/>
      <c r="F13" s="72"/>
      <c r="G13" s="78"/>
      <c r="H13" s="78"/>
      <c r="I13" s="78"/>
      <c r="J13" s="78"/>
      <c r="K13" s="78"/>
      <c r="L13" s="78"/>
      <c r="M13" s="65"/>
      <c r="N13" s="140"/>
    </row>
    <row r="14" spans="1:15" s="54" customFormat="1" ht="14.1" customHeight="1">
      <c r="A14" s="71" t="s">
        <v>24</v>
      </c>
      <c r="B14" s="107">
        <v>232305</v>
      </c>
      <c r="C14" s="107">
        <v>231821</v>
      </c>
      <c r="D14" s="107">
        <v>231821</v>
      </c>
      <c r="E14" s="75">
        <v>232393</v>
      </c>
      <c r="F14" s="75">
        <v>234646</v>
      </c>
      <c r="G14" s="154"/>
      <c r="H14" s="154"/>
      <c r="I14" s="154"/>
      <c r="J14" s="78"/>
      <c r="K14" s="78"/>
      <c r="L14" s="78"/>
      <c r="M14" s="65"/>
      <c r="N14" s="140"/>
    </row>
    <row r="15" spans="1:15" s="54" customFormat="1" ht="14.1" customHeight="1">
      <c r="A15" s="77" t="s">
        <v>60</v>
      </c>
      <c r="B15" s="163">
        <v>92.7</v>
      </c>
      <c r="C15" s="163">
        <v>92.5</v>
      </c>
      <c r="D15" s="163">
        <v>92.5</v>
      </c>
      <c r="E15" s="190">
        <v>93.4</v>
      </c>
      <c r="F15" s="190">
        <v>100</v>
      </c>
      <c r="G15" s="72"/>
      <c r="H15" s="72"/>
      <c r="I15" s="72"/>
      <c r="J15" s="72"/>
      <c r="K15" s="73"/>
      <c r="L15" s="73"/>
      <c r="M15" s="65"/>
      <c r="N15" s="140"/>
    </row>
    <row r="16" spans="1:15" s="54" customFormat="1" ht="14.1" customHeight="1">
      <c r="A16" s="132" t="s">
        <v>64</v>
      </c>
      <c r="B16" s="163"/>
      <c r="C16" s="163"/>
      <c r="D16" s="163"/>
      <c r="E16" s="190"/>
      <c r="F16" s="190"/>
      <c r="G16" s="75"/>
      <c r="H16" s="67"/>
      <c r="I16" s="75"/>
      <c r="J16" s="75"/>
      <c r="K16" s="75"/>
      <c r="L16" s="75"/>
      <c r="M16" s="65"/>
      <c r="N16" s="140"/>
    </row>
    <row r="17" spans="1:16" s="54" customFormat="1" ht="14.1" customHeight="1">
      <c r="A17" s="132" t="s">
        <v>166</v>
      </c>
      <c r="B17" s="163">
        <v>89.9</v>
      </c>
      <c r="C17" s="163">
        <v>89.6</v>
      </c>
      <c r="D17" s="163">
        <v>89.6</v>
      </c>
      <c r="E17" s="190">
        <v>90.7</v>
      </c>
      <c r="F17" s="190">
        <v>98.7</v>
      </c>
      <c r="G17" s="78"/>
      <c r="H17" s="78"/>
      <c r="I17" s="78"/>
      <c r="J17" s="78"/>
      <c r="K17" s="78"/>
      <c r="L17" s="78"/>
      <c r="M17" s="65"/>
      <c r="N17" s="140"/>
    </row>
    <row r="18" spans="1:16" s="54" customFormat="1" ht="14.1" customHeight="1">
      <c r="A18" s="77" t="s">
        <v>59</v>
      </c>
      <c r="B18" s="163"/>
      <c r="C18" s="163"/>
      <c r="D18" s="163"/>
      <c r="E18" s="190"/>
      <c r="F18" s="190"/>
      <c r="G18" s="78"/>
      <c r="H18" s="78"/>
      <c r="I18" s="78"/>
      <c r="J18" s="78"/>
      <c r="K18" s="78"/>
      <c r="L18" s="78"/>
      <c r="M18" s="65"/>
      <c r="N18" s="140"/>
    </row>
    <row r="19" spans="1:16" s="54" customFormat="1" ht="14.1" customHeight="1">
      <c r="A19" s="121" t="s">
        <v>167</v>
      </c>
      <c r="B19" s="163">
        <v>50</v>
      </c>
      <c r="C19" s="163">
        <v>51.5</v>
      </c>
      <c r="D19" s="163">
        <v>51.5</v>
      </c>
      <c r="E19" s="190">
        <v>50.9</v>
      </c>
      <c r="F19" s="190">
        <v>52.4</v>
      </c>
      <c r="G19" s="78"/>
      <c r="H19" s="78"/>
      <c r="I19" s="78"/>
      <c r="J19" s="78"/>
      <c r="K19" s="78"/>
      <c r="L19" s="78"/>
      <c r="M19" s="65"/>
      <c r="N19" s="140"/>
    </row>
    <row r="20" spans="1:16" s="54" customFormat="1" ht="10.5" customHeight="1">
      <c r="A20" s="74"/>
      <c r="B20" s="58"/>
      <c r="C20" s="58"/>
      <c r="D20" s="58"/>
      <c r="E20" s="191"/>
      <c r="F20" s="191"/>
      <c r="G20" s="78"/>
      <c r="H20" s="78"/>
      <c r="I20" s="78"/>
      <c r="J20" s="78"/>
      <c r="K20" s="78"/>
      <c r="L20" s="78"/>
      <c r="M20" s="65"/>
      <c r="N20" s="140"/>
    </row>
    <row r="21" spans="1:16" s="54" customFormat="1" ht="14.1" customHeight="1">
      <c r="A21" s="71" t="s">
        <v>25</v>
      </c>
      <c r="B21" s="152">
        <v>19814</v>
      </c>
      <c r="C21" s="152">
        <v>19789</v>
      </c>
      <c r="D21" s="152">
        <v>19789</v>
      </c>
      <c r="E21" s="192">
        <v>20034</v>
      </c>
      <c r="F21" s="192">
        <v>20231</v>
      </c>
      <c r="G21" s="78"/>
      <c r="H21" s="78"/>
      <c r="I21" s="78"/>
      <c r="J21" s="78"/>
      <c r="K21" s="78"/>
      <c r="L21" s="78"/>
      <c r="M21" s="65"/>
      <c r="N21" s="140"/>
    </row>
    <row r="22" spans="1:16" s="54" customFormat="1" ht="14.1" customHeight="1">
      <c r="A22" s="74" t="s">
        <v>139</v>
      </c>
      <c r="B22" s="163">
        <v>93.4</v>
      </c>
      <c r="C22" s="163">
        <v>91.7</v>
      </c>
      <c r="D22" s="163">
        <v>91.7</v>
      </c>
      <c r="E22" s="190">
        <v>95.7</v>
      </c>
      <c r="F22" s="190">
        <v>99.1</v>
      </c>
      <c r="G22" s="78"/>
      <c r="H22" s="78"/>
      <c r="I22" s="78"/>
      <c r="J22" s="65"/>
      <c r="K22" s="65"/>
      <c r="L22" s="65"/>
      <c r="M22" s="65"/>
      <c r="N22" s="140"/>
    </row>
    <row r="23" spans="1:16" s="54" customFormat="1" ht="14.1" customHeight="1">
      <c r="A23" s="74" t="s">
        <v>140</v>
      </c>
      <c r="B23" s="163">
        <v>97.6</v>
      </c>
      <c r="C23" s="163">
        <v>96.3</v>
      </c>
      <c r="D23" s="163">
        <v>96.3</v>
      </c>
      <c r="E23" s="190">
        <v>92.1</v>
      </c>
      <c r="F23" s="190">
        <v>89.9</v>
      </c>
      <c r="G23" s="75"/>
      <c r="H23" s="77"/>
      <c r="I23" s="75"/>
      <c r="J23" s="75"/>
      <c r="K23" s="75"/>
      <c r="L23" s="75"/>
      <c r="M23" s="65"/>
      <c r="N23" s="140"/>
    </row>
    <row r="24" spans="1:16" s="54" customFormat="1" ht="14.1" customHeight="1">
      <c r="A24" s="74" t="s">
        <v>26</v>
      </c>
      <c r="B24" s="163">
        <v>76.099999999999994</v>
      </c>
      <c r="C24" s="163">
        <v>69.2</v>
      </c>
      <c r="D24" s="163">
        <v>69.2</v>
      </c>
      <c r="E24" s="190">
        <v>73.900000000000006</v>
      </c>
      <c r="F24" s="190">
        <v>82.5</v>
      </c>
      <c r="G24" s="78"/>
      <c r="H24" s="78"/>
      <c r="I24" s="78"/>
      <c r="J24" s="78"/>
      <c r="K24" s="78"/>
      <c r="L24" s="78"/>
      <c r="M24" s="65"/>
      <c r="N24" s="140"/>
    </row>
    <row r="25" spans="1:16" s="54" customFormat="1" ht="14.1" customHeight="1">
      <c r="A25" s="60"/>
      <c r="B25" s="79"/>
      <c r="C25" s="79"/>
      <c r="D25" s="79"/>
      <c r="E25" s="193"/>
      <c r="F25" s="193"/>
      <c r="G25" s="78"/>
      <c r="H25" s="78"/>
      <c r="I25" s="78"/>
      <c r="J25" s="78"/>
      <c r="K25" s="78"/>
      <c r="L25" s="78"/>
      <c r="M25" s="65"/>
      <c r="N25" s="140"/>
    </row>
    <row r="26" spans="1:16" s="54" customFormat="1" ht="14.1" customHeight="1">
      <c r="A26" s="61" t="s">
        <v>40</v>
      </c>
      <c r="B26" s="56"/>
      <c r="C26" s="56"/>
      <c r="D26" s="56"/>
      <c r="E26" s="56"/>
      <c r="F26" s="72"/>
      <c r="G26"/>
      <c r="H26" s="78"/>
      <c r="I26" s="78"/>
      <c r="J26" s="78"/>
      <c r="K26" s="78"/>
      <c r="L26" s="78"/>
      <c r="M26" s="78"/>
      <c r="N26" s="78"/>
      <c r="O26" s="65"/>
      <c r="P26" s="140"/>
    </row>
    <row r="27" spans="1:16" s="54" customFormat="1" ht="14.1" customHeight="1">
      <c r="A27" s="61" t="s">
        <v>168</v>
      </c>
      <c r="B27" s="76"/>
      <c r="C27" s="76"/>
      <c r="D27" s="76"/>
      <c r="E27" s="76"/>
      <c r="F27" s="76"/>
      <c r="G27" s="140"/>
      <c r="H27" s="78"/>
      <c r="I27" s="73"/>
      <c r="J27" s="73"/>
      <c r="K27" s="73"/>
      <c r="L27" s="73"/>
      <c r="M27" s="73"/>
      <c r="N27" s="73"/>
      <c r="O27" s="65"/>
      <c r="P27" s="140"/>
    </row>
    <row r="28" spans="1:16" ht="12" customHeight="1">
      <c r="H28" s="78"/>
      <c r="I28" s="72"/>
      <c r="J28" s="72"/>
      <c r="K28" s="72"/>
      <c r="L28" s="72"/>
      <c r="M28" s="72"/>
      <c r="N28" s="72"/>
      <c r="O28" s="80"/>
    </row>
    <row r="29" spans="1:16">
      <c r="A29" s="81"/>
      <c r="B29" s="82"/>
      <c r="C29" s="82"/>
      <c r="D29" s="82"/>
      <c r="E29" s="82"/>
      <c r="F29" s="82"/>
      <c r="H29" s="63"/>
      <c r="I29" s="80"/>
      <c r="J29" s="80"/>
      <c r="K29" s="80"/>
      <c r="L29" s="80"/>
      <c r="M29" s="80"/>
      <c r="N29" s="80"/>
      <c r="O29" s="80"/>
    </row>
    <row r="30" spans="1:16">
      <c r="A30" s="81"/>
      <c r="B30" s="82"/>
      <c r="C30" s="82"/>
      <c r="D30" s="82"/>
      <c r="E30" s="82"/>
      <c r="F30" s="82"/>
      <c r="H30" s="80"/>
      <c r="I30" s="80"/>
      <c r="J30" s="80"/>
      <c r="K30" s="80"/>
      <c r="L30" s="80"/>
      <c r="M30" s="80"/>
      <c r="N30" s="80"/>
      <c r="O30" s="80"/>
      <c r="P30" s="76" t="s">
        <v>13</v>
      </c>
    </row>
    <row r="31" spans="1:16">
      <c r="A31" s="83"/>
      <c r="B31" s="84"/>
      <c r="C31" s="84"/>
      <c r="D31" s="84"/>
      <c r="E31" s="84"/>
      <c r="F31" s="84"/>
      <c r="H31" s="80"/>
      <c r="I31" s="54"/>
    </row>
    <row r="32" spans="1:16">
      <c r="A32" s="83"/>
      <c r="B32" s="84"/>
      <c r="C32" s="84"/>
      <c r="D32" s="84"/>
      <c r="E32" s="84"/>
      <c r="F32" s="84"/>
      <c r="G32" s="85"/>
      <c r="H32" s="54"/>
      <c r="I32" s="54"/>
    </row>
    <row r="33" spans="1:8">
      <c r="A33" s="83"/>
      <c r="B33" s="84"/>
      <c r="C33" s="84"/>
      <c r="D33" s="84"/>
      <c r="E33" s="84"/>
      <c r="F33" s="84"/>
      <c r="G33" s="85"/>
      <c r="H33" s="54"/>
    </row>
    <row r="34" spans="1:8">
      <c r="A34" s="83"/>
      <c r="B34" s="84"/>
      <c r="C34" s="84"/>
      <c r="D34" s="84"/>
      <c r="E34" s="84"/>
      <c r="F34" s="84"/>
      <c r="G34" s="85"/>
    </row>
    <row r="35" spans="1:8">
      <c r="A35" s="83"/>
      <c r="B35" s="84"/>
      <c r="C35" s="84"/>
      <c r="D35" s="84"/>
      <c r="E35" s="84"/>
      <c r="F35" s="84"/>
      <c r="G35" s="85"/>
    </row>
    <row r="36" spans="1:8">
      <c r="A36" s="83"/>
      <c r="B36" s="84"/>
      <c r="C36" s="84"/>
      <c r="D36" s="84"/>
      <c r="E36" s="84"/>
      <c r="F36" s="84"/>
      <c r="G36" s="85"/>
    </row>
    <row r="37" spans="1:8">
      <c r="A37" s="83"/>
      <c r="B37" s="84"/>
      <c r="C37" s="84"/>
      <c r="D37" s="84"/>
      <c r="E37" s="84"/>
      <c r="F37" s="84"/>
      <c r="G37" s="85"/>
    </row>
    <row r="38" spans="1:8">
      <c r="A38" s="84"/>
      <c r="B38" s="84"/>
      <c r="C38" s="84"/>
      <c r="D38" s="84"/>
      <c r="E38" s="84"/>
      <c r="F38" s="84"/>
      <c r="G38" s="85"/>
    </row>
    <row r="39" spans="1:8">
      <c r="A39" s="84"/>
      <c r="B39" s="84"/>
      <c r="C39" s="84"/>
      <c r="D39" s="84"/>
      <c r="E39" s="84"/>
      <c r="F39" s="84"/>
      <c r="G39" s="85"/>
    </row>
    <row r="40" spans="1:8">
      <c r="A40" s="84"/>
      <c r="B40" s="82"/>
      <c r="C40" s="86"/>
      <c r="D40" s="86"/>
      <c r="E40" s="86"/>
      <c r="F40" s="86"/>
      <c r="G40" s="85"/>
    </row>
    <row r="41" spans="1:8">
      <c r="A41" s="87"/>
      <c r="B41" s="86"/>
      <c r="C41" s="86"/>
      <c r="D41" s="86"/>
      <c r="E41" s="86"/>
      <c r="F41" s="86"/>
      <c r="G41" s="85"/>
    </row>
    <row r="42" spans="1:8">
      <c r="A42" s="62"/>
      <c r="B42" s="56"/>
      <c r="C42" s="56"/>
      <c r="D42" s="56"/>
      <c r="E42" s="56"/>
      <c r="F42" s="56"/>
      <c r="G42" s="85"/>
    </row>
    <row r="43" spans="1:8">
      <c r="G43" s="85"/>
    </row>
    <row r="44" spans="1:8">
      <c r="G44" s="85"/>
    </row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  <colBreaks count="1" manualBreakCount="1">
    <brk id="6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E38"/>
  <sheetViews>
    <sheetView topLeftCell="A4" zoomScaleNormal="100" zoomScaleSheetLayoutView="75" workbookViewId="0">
      <selection activeCell="A3" sqref="A3"/>
    </sheetView>
  </sheetViews>
  <sheetFormatPr baseColWidth="10" defaultColWidth="11.42578125" defaultRowHeight="16.5" customHeight="1"/>
  <cols>
    <col min="1" max="1" width="55.28515625" style="3" customWidth="1" collapsed="1"/>
    <col min="2" max="3" width="7" style="3" customWidth="1" collapsed="1"/>
    <col min="4" max="5" width="6.7109375" style="3" customWidth="1" collapsed="1"/>
    <col min="6" max="6" width="6.28515625" style="3" customWidth="1" collapsed="1"/>
    <col min="7" max="7" width="11.5703125" style="3" customWidth="1" collapsed="1"/>
    <col min="8" max="8" width="4.140625" style="3" customWidth="1"/>
    <col min="9" max="29" width="11.42578125" style="3" collapsed="1"/>
    <col min="30" max="31" width="11.42578125" style="3"/>
    <col min="32" max="16384" width="11.42578125" style="3" collapsed="1"/>
  </cols>
  <sheetData>
    <row r="1" spans="1:24" ht="14.1" customHeight="1">
      <c r="F1" s="1"/>
    </row>
    <row r="2" spans="1:24" ht="14.1" customHeight="1">
      <c r="A2" s="215" t="s">
        <v>194</v>
      </c>
      <c r="B2" s="215"/>
      <c r="C2" s="215"/>
      <c r="D2" s="215"/>
      <c r="E2" s="215"/>
      <c r="F2" s="215"/>
      <c r="G2" s="55"/>
      <c r="I2" s="119" t="s">
        <v>55</v>
      </c>
    </row>
    <row r="3" spans="1:24" ht="14.1" customHeight="1">
      <c r="A3" s="215" t="s">
        <v>175</v>
      </c>
      <c r="B3" s="215"/>
      <c r="C3" s="215"/>
      <c r="D3" s="215"/>
      <c r="E3" s="215"/>
      <c r="F3" s="215"/>
      <c r="G3" s="55"/>
    </row>
    <row r="4" spans="1:24" ht="14.1" customHeight="1">
      <c r="A4" s="22"/>
      <c r="F4" s="1"/>
      <c r="I4" s="122"/>
    </row>
    <row r="5" spans="1:24" ht="14.1" customHeight="1">
      <c r="A5" s="23" t="s">
        <v>38</v>
      </c>
      <c r="B5" s="36"/>
      <c r="C5" s="36"/>
      <c r="D5" s="36"/>
      <c r="E5" s="36"/>
      <c r="F5" s="41"/>
      <c r="G5" s="36"/>
      <c r="H5" s="36"/>
      <c r="I5" s="31"/>
      <c r="J5" s="36"/>
      <c r="K5" s="36"/>
      <c r="L5" s="41"/>
      <c r="M5" s="36"/>
      <c r="N5" s="36"/>
      <c r="O5" s="41"/>
      <c r="P5" s="36"/>
      <c r="Q5" s="36"/>
      <c r="R5" s="41"/>
      <c r="S5" s="36"/>
      <c r="T5" s="36"/>
      <c r="U5" s="32"/>
      <c r="V5" s="36"/>
      <c r="W5" s="36"/>
      <c r="X5" s="41"/>
    </row>
    <row r="6" spans="1:24" s="8" customFormat="1" ht="9.9499999999999993" customHeight="1">
      <c r="A6" s="18"/>
      <c r="B6" s="18"/>
      <c r="C6" s="18"/>
      <c r="D6" s="18"/>
      <c r="E6" s="18"/>
      <c r="F6" s="31"/>
      <c r="G6" s="31"/>
      <c r="H6" s="31"/>
      <c r="J6" s="31"/>
      <c r="K6" s="31"/>
      <c r="L6" s="31"/>
      <c r="M6" s="31"/>
      <c r="N6" s="42"/>
      <c r="O6" s="18"/>
      <c r="P6" s="31"/>
      <c r="Q6" s="18"/>
      <c r="R6" s="18"/>
      <c r="S6" s="18"/>
      <c r="T6" s="18"/>
      <c r="U6" s="31"/>
      <c r="V6" s="31"/>
      <c r="W6" s="31"/>
      <c r="X6" s="42"/>
    </row>
    <row r="7" spans="1:24" s="8" customFormat="1" ht="15.95" customHeight="1">
      <c r="A7" s="14"/>
      <c r="B7" s="165">
        <v>2019</v>
      </c>
      <c r="C7" s="153">
        <v>2020</v>
      </c>
      <c r="D7" s="153">
        <v>2021</v>
      </c>
      <c r="E7" s="153">
        <v>2022</v>
      </c>
      <c r="F7" s="153">
        <v>2023</v>
      </c>
      <c r="H7" s="3"/>
    </row>
    <row r="8" spans="1:24" ht="14.1" customHeight="1">
      <c r="A8" s="5"/>
      <c r="B8" s="49"/>
      <c r="C8" s="49"/>
      <c r="D8" s="49"/>
      <c r="E8" s="49"/>
      <c r="F8" s="49"/>
    </row>
    <row r="9" spans="1:24" ht="14.1" customHeight="1">
      <c r="A9" s="110" t="s">
        <v>178</v>
      </c>
      <c r="B9" s="27">
        <v>206573</v>
      </c>
      <c r="C9" s="27">
        <v>215762</v>
      </c>
      <c r="D9" s="27">
        <v>216192</v>
      </c>
      <c r="E9" s="130">
        <v>219048</v>
      </c>
      <c r="F9" s="130">
        <v>223096</v>
      </c>
      <c r="H9" s="106"/>
    </row>
    <row r="10" spans="1:24" ht="14.1" customHeight="1">
      <c r="A10" s="110" t="s">
        <v>172</v>
      </c>
      <c r="B10" s="28">
        <v>67.7</v>
      </c>
      <c r="C10" s="28">
        <v>65.900000000000006</v>
      </c>
      <c r="D10" s="28">
        <v>72.400000000000006</v>
      </c>
      <c r="E10" s="189">
        <v>86.2</v>
      </c>
      <c r="F10" s="135">
        <v>84.4</v>
      </c>
      <c r="H10" s="106"/>
    </row>
    <row r="11" spans="1:24" ht="14.1" customHeight="1">
      <c r="A11" s="89" t="s">
        <v>173</v>
      </c>
      <c r="B11" s="28">
        <v>53.4</v>
      </c>
      <c r="C11" s="28">
        <v>51</v>
      </c>
      <c r="D11" s="28">
        <v>58.2</v>
      </c>
      <c r="E11" s="189">
        <v>57.9</v>
      </c>
      <c r="F11" s="135">
        <v>45.8</v>
      </c>
      <c r="H11" s="106"/>
    </row>
    <row r="12" spans="1:24" ht="14.1" customHeight="1">
      <c r="A12" s="89" t="s">
        <v>174</v>
      </c>
      <c r="B12" s="28">
        <v>34.799999999999997</v>
      </c>
      <c r="C12" s="20">
        <v>43</v>
      </c>
      <c r="D12" s="20">
        <v>48</v>
      </c>
      <c r="E12" s="135">
        <v>36.200000000000003</v>
      </c>
      <c r="F12" s="135">
        <v>46.5</v>
      </c>
      <c r="G12" s="106"/>
      <c r="H12" s="106"/>
    </row>
    <row r="13" spans="1:24" ht="14.1" customHeight="1">
      <c r="A13" s="89" t="s">
        <v>179</v>
      </c>
      <c r="B13" s="28">
        <v>52.6</v>
      </c>
      <c r="C13" s="20">
        <v>53.4</v>
      </c>
      <c r="D13" s="20">
        <v>56.4</v>
      </c>
      <c r="E13" s="37" t="s">
        <v>69</v>
      </c>
      <c r="F13" s="37" t="s">
        <v>69</v>
      </c>
      <c r="G13" s="106"/>
      <c r="H13" s="106"/>
    </row>
    <row r="14" spans="1:24" ht="14.1" customHeight="1">
      <c r="A14" s="110" t="s">
        <v>176</v>
      </c>
      <c r="B14" s="28"/>
      <c r="C14" s="28"/>
      <c r="E14" s="37"/>
      <c r="F14" s="37"/>
      <c r="G14" s="106"/>
      <c r="H14" s="106"/>
    </row>
    <row r="15" spans="1:24" ht="14.1" customHeight="1">
      <c r="A15" s="110" t="s">
        <v>177</v>
      </c>
      <c r="B15" s="28">
        <v>13.1</v>
      </c>
      <c r="C15" s="28">
        <v>12.9</v>
      </c>
      <c r="D15" s="28">
        <v>11.4</v>
      </c>
      <c r="E15" s="37" t="s">
        <v>69</v>
      </c>
      <c r="F15" s="37" t="s">
        <v>69</v>
      </c>
      <c r="G15" s="106"/>
      <c r="H15" s="106"/>
    </row>
    <row r="16" spans="1:24" ht="14.1" customHeight="1">
      <c r="A16" s="20"/>
      <c r="B16" s="20"/>
      <c r="C16" s="20"/>
      <c r="D16" s="20"/>
      <c r="E16" s="20"/>
      <c r="F16" s="20"/>
      <c r="G16" s="106"/>
    </row>
    <row r="17" spans="1:29" ht="14.1" customHeight="1">
      <c r="A17" s="88" t="s">
        <v>40</v>
      </c>
      <c r="B17" s="30"/>
      <c r="C17" s="30"/>
      <c r="D17" s="30"/>
      <c r="E17" s="30"/>
      <c r="F17" s="30"/>
    </row>
    <row r="18" spans="1:29" ht="14.1" customHeight="1">
      <c r="A18" s="48" t="s">
        <v>180</v>
      </c>
      <c r="B18" s="44"/>
      <c r="C18" s="44"/>
      <c r="D18" s="44"/>
      <c r="E18" s="44"/>
      <c r="F18" s="26"/>
    </row>
    <row r="19" spans="1:29" ht="14.1" customHeight="1">
      <c r="A19" s="48"/>
      <c r="B19" s="5"/>
      <c r="C19" s="5"/>
      <c r="D19" s="5"/>
      <c r="E19" s="5"/>
      <c r="F19" s="26"/>
      <c r="I19" s="26"/>
    </row>
    <row r="20" spans="1:29" ht="12" customHeight="1">
      <c r="A20" s="48"/>
      <c r="F20" s="20"/>
      <c r="G20" s="20"/>
      <c r="H20" s="20"/>
      <c r="I20" s="20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9" ht="16.5" customHeight="1">
      <c r="A21" s="5"/>
      <c r="B21" s="5"/>
      <c r="C21" s="5"/>
      <c r="D21" s="5"/>
      <c r="E21" s="5"/>
      <c r="F21" s="5"/>
      <c r="G21" s="20"/>
      <c r="H21" s="20"/>
      <c r="I21" s="44"/>
      <c r="J21" s="13"/>
      <c r="K21" s="20"/>
      <c r="L21" s="20"/>
      <c r="M21" s="20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16.5" customHeight="1">
      <c r="A22" s="5"/>
      <c r="B22" s="5"/>
      <c r="C22" s="5"/>
      <c r="D22" s="5"/>
      <c r="E22" s="5"/>
      <c r="F22" s="5"/>
      <c r="G22" s="44"/>
      <c r="H22" s="44"/>
      <c r="I22" s="20"/>
      <c r="J22" s="13"/>
      <c r="K22" s="20"/>
      <c r="L22" s="20"/>
      <c r="M22" s="20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16.5" customHeight="1">
      <c r="A23" s="5"/>
      <c r="B23" s="5"/>
      <c r="C23" s="5"/>
      <c r="D23" s="5"/>
      <c r="E23" s="5"/>
      <c r="F23" s="5"/>
      <c r="G23" s="20"/>
      <c r="H23" s="20"/>
      <c r="I23" s="44"/>
      <c r="J23" s="13"/>
      <c r="K23" s="20"/>
      <c r="L23" s="20"/>
      <c r="M23" s="20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16.5" customHeight="1">
      <c r="A24" s="5"/>
      <c r="B24" s="5"/>
      <c r="C24" s="5"/>
      <c r="D24" s="5"/>
      <c r="E24" s="5"/>
      <c r="F24" s="5"/>
      <c r="G24" s="44"/>
      <c r="H24" s="44"/>
      <c r="I24" s="20"/>
      <c r="J24" s="13"/>
      <c r="K24" s="20"/>
      <c r="L24" s="20"/>
      <c r="M24" s="20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16.5" customHeight="1">
      <c r="A25" s="5"/>
      <c r="B25" s="5"/>
      <c r="C25" s="5"/>
      <c r="D25" s="5"/>
      <c r="E25" s="5"/>
      <c r="F25" s="5"/>
      <c r="G25" s="20"/>
      <c r="H25" s="20"/>
      <c r="I25" s="20"/>
      <c r="J25" s="13"/>
      <c r="K25" s="20"/>
      <c r="L25" s="20"/>
      <c r="M25" s="20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 ht="16.5" customHeight="1">
      <c r="A26" s="5"/>
      <c r="B26" s="5"/>
      <c r="C26" s="5"/>
      <c r="D26" s="5"/>
      <c r="E26" s="5"/>
      <c r="F26" s="5"/>
      <c r="G26" s="20"/>
      <c r="H26" s="20"/>
      <c r="I26" s="20"/>
      <c r="J26" s="13"/>
      <c r="K26" s="20"/>
      <c r="L26" s="20"/>
      <c r="M26" s="20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spans="1:29" ht="16.5" customHeight="1">
      <c r="A27" s="5"/>
      <c r="B27" s="5"/>
      <c r="C27" s="5"/>
      <c r="D27" s="5"/>
      <c r="E27" s="5"/>
      <c r="F27" s="5"/>
      <c r="G27" s="20"/>
      <c r="H27" s="20"/>
      <c r="I27" s="44"/>
      <c r="J27" s="13"/>
      <c r="K27" s="20"/>
      <c r="L27" s="20"/>
      <c r="M27" s="20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6.5" customHeight="1">
      <c r="A28" s="5"/>
      <c r="B28" s="5"/>
      <c r="C28" s="5"/>
      <c r="D28" s="5"/>
      <c r="E28" s="5"/>
      <c r="F28" s="5"/>
      <c r="G28" s="20"/>
      <c r="H28" s="20"/>
      <c r="I28" s="44"/>
      <c r="J28" s="13"/>
      <c r="K28" s="20"/>
      <c r="L28" s="20"/>
      <c r="M28" s="20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6.5" customHeight="1">
      <c r="A29" s="5"/>
      <c r="B29" s="5"/>
      <c r="C29" s="5"/>
      <c r="D29" s="5"/>
      <c r="E29" s="5"/>
      <c r="F29" s="5"/>
      <c r="G29" s="44"/>
      <c r="H29" s="44"/>
      <c r="I29" s="20"/>
      <c r="J29" s="13"/>
      <c r="K29" s="13"/>
      <c r="L29" s="20"/>
      <c r="M29" s="20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 ht="16.5" customHeight="1">
      <c r="A30" s="5"/>
      <c r="B30" s="5"/>
      <c r="C30" s="5"/>
      <c r="D30" s="5"/>
      <c r="E30" s="5"/>
      <c r="F30" s="5"/>
      <c r="G30" s="20"/>
      <c r="H30" s="20"/>
      <c r="I30" s="44"/>
      <c r="J30" s="13"/>
      <c r="K30" s="13"/>
      <c r="L30" s="20"/>
      <c r="M30" s="20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 ht="16.5" customHeight="1">
      <c r="A31" s="5"/>
      <c r="B31" s="5"/>
      <c r="C31" s="5"/>
      <c r="D31" s="5"/>
      <c r="E31" s="5"/>
      <c r="F31" s="5"/>
      <c r="G31" s="44"/>
      <c r="H31" s="44"/>
      <c r="I31" s="44"/>
      <c r="J31" s="13"/>
      <c r="K31" s="20"/>
      <c r="L31" s="20"/>
      <c r="M31" s="20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s="13" customFormat="1" ht="16.5" customHeight="1">
      <c r="A32" s="5"/>
      <c r="B32" s="5"/>
      <c r="C32" s="5"/>
      <c r="D32" s="5"/>
      <c r="E32" s="5"/>
      <c r="F32" s="5"/>
      <c r="G32" s="20"/>
      <c r="H32" s="20"/>
      <c r="I32" s="20"/>
      <c r="J32" s="20"/>
      <c r="K32" s="20"/>
      <c r="L32" s="20"/>
      <c r="M32" s="20"/>
      <c r="N32" s="26"/>
      <c r="O32" s="26"/>
      <c r="P32" s="26"/>
      <c r="Q32" s="26"/>
      <c r="R32" s="26"/>
      <c r="S32" s="26"/>
      <c r="T32" s="20"/>
      <c r="U32" s="20"/>
      <c r="V32" s="26"/>
      <c r="W32" s="26"/>
      <c r="X32" s="26"/>
      <c r="Y32" s="26"/>
      <c r="Z32" s="26"/>
      <c r="AA32" s="26"/>
      <c r="AB32" s="26"/>
      <c r="AC32" s="26"/>
    </row>
    <row r="33" spans="1:29" ht="16.5" customHeight="1">
      <c r="A33" s="24"/>
      <c r="B33" s="5"/>
      <c r="C33" s="5"/>
      <c r="D33" s="5"/>
      <c r="E33" s="5"/>
      <c r="F33" s="5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6"/>
      <c r="W33" s="26"/>
      <c r="X33" s="26"/>
      <c r="Y33" s="26"/>
      <c r="Z33" s="20"/>
      <c r="AA33" s="20"/>
      <c r="AB33" s="20"/>
      <c r="AC33" s="20"/>
    </row>
    <row r="34" spans="1:29" ht="16.5" customHeight="1">
      <c r="A34" s="34"/>
      <c r="B34" s="5"/>
      <c r="C34" s="5"/>
      <c r="D34" s="5"/>
      <c r="E34" s="5"/>
      <c r="F34" s="5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6"/>
      <c r="W34" s="26"/>
      <c r="X34" s="26"/>
      <c r="Y34" s="26"/>
      <c r="Z34" s="20"/>
      <c r="AA34" s="20"/>
      <c r="AB34" s="20"/>
      <c r="AC34" s="20"/>
    </row>
    <row r="35" spans="1:29" ht="16.5" customHeight="1">
      <c r="A35" s="5"/>
      <c r="B35" s="5"/>
      <c r="C35" s="5"/>
      <c r="D35" s="5"/>
      <c r="E35" s="5"/>
      <c r="F35" s="5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/>
      <c r="W35" s="26"/>
      <c r="X35" s="26"/>
      <c r="Y35" s="26"/>
      <c r="Z35" s="20"/>
      <c r="AA35" s="20"/>
      <c r="AB35" s="20"/>
      <c r="AC35" s="20"/>
    </row>
    <row r="36" spans="1:29" ht="16.5" customHeight="1">
      <c r="A36" s="5"/>
      <c r="B36" s="5"/>
      <c r="C36" s="5"/>
      <c r="D36" s="5"/>
      <c r="E36" s="5"/>
      <c r="F36" s="5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6"/>
      <c r="W36" s="26"/>
      <c r="X36" s="26"/>
      <c r="Y36" s="26"/>
      <c r="Z36" s="20"/>
      <c r="AA36" s="20"/>
      <c r="AB36" s="20"/>
      <c r="AC36" s="20"/>
    </row>
    <row r="37" spans="1:29" ht="16.5" customHeight="1">
      <c r="A37" s="5"/>
      <c r="B37" s="5"/>
      <c r="C37" s="5"/>
      <c r="D37" s="5"/>
      <c r="E37" s="5"/>
      <c r="F37" s="5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6"/>
      <c r="W37" s="26"/>
      <c r="X37" s="26"/>
      <c r="Y37" s="26"/>
      <c r="Z37" s="20"/>
      <c r="AA37" s="20"/>
      <c r="AB37" s="20"/>
      <c r="AC37" s="20"/>
    </row>
    <row r="38" spans="1:29" ht="16.5" customHeight="1">
      <c r="F38" s="5"/>
      <c r="G38" s="20"/>
      <c r="H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6"/>
      <c r="W38" s="26"/>
      <c r="X38" s="26"/>
      <c r="Y38" s="26"/>
      <c r="Z38" s="20"/>
      <c r="AA38" s="20"/>
      <c r="AB38" s="20"/>
      <c r="AC38" s="20"/>
    </row>
  </sheetData>
  <hyperlinks>
    <hyperlink ref="I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19"/>
  <sheetViews>
    <sheetView zoomScaleNormal="100" zoomScaleSheetLayoutView="75" workbookViewId="0">
      <selection activeCell="A6" sqref="A6"/>
    </sheetView>
  </sheetViews>
  <sheetFormatPr baseColWidth="10" defaultColWidth="11.42578125" defaultRowHeight="16.5" customHeight="1"/>
  <cols>
    <col min="1" max="1" width="43.28515625" style="3" customWidth="1" collapsed="1"/>
    <col min="2" max="2" width="9.7109375" style="3" customWidth="1" collapsed="1"/>
    <col min="3" max="3" width="9.28515625" style="3" customWidth="1" collapsed="1"/>
    <col min="4" max="4" width="11.42578125" style="3" customWidth="1" collapsed="1"/>
    <col min="5" max="5" width="15" style="3" customWidth="1" collapsed="1"/>
    <col min="6" max="6" width="9" style="3" customWidth="1" collapsed="1"/>
    <col min="7" max="8" width="11.42578125" style="3" collapsed="1"/>
    <col min="9" max="9" width="22" style="3" customWidth="1" collapsed="1"/>
    <col min="10" max="28" width="11.42578125" style="3" collapsed="1"/>
    <col min="29" max="31" width="11.42578125" style="3"/>
    <col min="32" max="16384" width="11.42578125" style="3" collapsed="1"/>
  </cols>
  <sheetData>
    <row r="1" spans="1:28" ht="14.1" customHeight="1" thickBot="1">
      <c r="A1" s="2" t="s">
        <v>29</v>
      </c>
      <c r="B1" s="2"/>
      <c r="C1" s="2"/>
      <c r="D1" s="2"/>
      <c r="E1" s="2"/>
      <c r="F1" s="1"/>
    </row>
    <row r="2" spans="1:28" ht="14.1" customHeight="1">
      <c r="F2" s="1"/>
      <c r="G2" s="119" t="s">
        <v>55</v>
      </c>
      <c r="H2" s="26"/>
    </row>
    <row r="3" spans="1:28" ht="14.1" customHeight="1">
      <c r="A3" s="22" t="s">
        <v>185</v>
      </c>
      <c r="F3" s="20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8" ht="14.1" customHeight="1">
      <c r="A4" s="22" t="s">
        <v>219</v>
      </c>
      <c r="F4" s="20"/>
      <c r="G4" s="20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8" ht="14.1" customHeight="1">
      <c r="A5" s="22"/>
      <c r="F5" s="5"/>
      <c r="G5" s="20"/>
      <c r="H5" s="122"/>
      <c r="I5" s="13"/>
      <c r="J5" s="20"/>
      <c r="K5" s="20"/>
      <c r="L5" s="20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4.1" customHeight="1">
      <c r="A6" s="23" t="s">
        <v>38</v>
      </c>
      <c r="B6" s="36"/>
      <c r="C6" s="36"/>
      <c r="D6" s="35"/>
      <c r="E6" s="36"/>
      <c r="F6" s="5"/>
      <c r="G6" s="20"/>
      <c r="H6" s="20"/>
      <c r="I6" s="13"/>
      <c r="J6" s="20"/>
      <c r="K6" s="20"/>
      <c r="L6" s="20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9.9499999999999993" customHeight="1">
      <c r="A7" s="18"/>
      <c r="B7" s="18"/>
      <c r="C7" s="18"/>
      <c r="D7" s="18"/>
      <c r="E7" s="18"/>
      <c r="F7" s="5"/>
      <c r="G7" s="20"/>
      <c r="H7" s="20"/>
      <c r="I7" s="13"/>
      <c r="J7" s="20"/>
      <c r="K7" s="20"/>
      <c r="L7" s="20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39.950000000000003" customHeight="1">
      <c r="A8" s="14"/>
      <c r="B8" s="14" t="s">
        <v>0</v>
      </c>
      <c r="C8" s="156" t="s">
        <v>204</v>
      </c>
      <c r="D8" s="156" t="s">
        <v>181</v>
      </c>
      <c r="E8" s="156" t="s">
        <v>182</v>
      </c>
      <c r="F8" s="5"/>
      <c r="G8" s="20"/>
      <c r="H8" s="20"/>
      <c r="I8" s="13"/>
      <c r="J8" s="20"/>
      <c r="K8" s="20"/>
      <c r="L8" s="20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4.1" customHeight="1">
      <c r="A9" s="5"/>
      <c r="B9" s="20"/>
      <c r="C9" s="20"/>
      <c r="D9" s="20"/>
      <c r="E9" s="20"/>
      <c r="F9" s="5"/>
      <c r="G9" s="20"/>
      <c r="H9" s="20"/>
      <c r="I9" s="105"/>
      <c r="J9" s="105"/>
      <c r="K9" s="104"/>
      <c r="L9" s="104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4.1" customHeight="1">
      <c r="A10" s="110" t="s">
        <v>183</v>
      </c>
      <c r="B10" s="130">
        <v>234646</v>
      </c>
      <c r="C10" s="20">
        <v>46.2</v>
      </c>
      <c r="D10" s="188">
        <f>18.9+12.6</f>
        <v>31.5</v>
      </c>
      <c r="E10" s="137">
        <v>9.5</v>
      </c>
      <c r="F10" s="164"/>
      <c r="G10" s="20"/>
      <c r="H10" s="20"/>
      <c r="I10" s="105"/>
      <c r="J10" s="105"/>
      <c r="K10" s="104"/>
      <c r="L10" s="104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4.1" customHeight="1">
      <c r="A11" s="43" t="s">
        <v>184</v>
      </c>
      <c r="B11" s="130">
        <v>219974</v>
      </c>
      <c r="C11" s="104">
        <v>49.3</v>
      </c>
      <c r="D11" s="188">
        <f>20.2+13.5</f>
        <v>33.700000000000003</v>
      </c>
      <c r="E11" s="137">
        <v>10.1</v>
      </c>
      <c r="F11" s="164"/>
      <c r="G11" s="20"/>
      <c r="H11" s="20"/>
      <c r="I11" s="43"/>
      <c r="J11" s="51"/>
      <c r="K11" s="104"/>
      <c r="L11" s="104"/>
      <c r="M11" s="20"/>
      <c r="N11" s="20"/>
      <c r="O11" s="20"/>
      <c r="P11" s="20"/>
      <c r="Q11" s="20"/>
      <c r="R11" s="20"/>
      <c r="S11" s="20"/>
      <c r="T11" s="20"/>
      <c r="U11" s="26"/>
      <c r="V11" s="26"/>
      <c r="W11" s="26"/>
      <c r="X11" s="26"/>
      <c r="Y11" s="20"/>
      <c r="Z11" s="20"/>
      <c r="AA11" s="20"/>
      <c r="AB11" s="20"/>
    </row>
    <row r="12" spans="1:28" ht="14.1" customHeight="1">
      <c r="A12" s="43" t="s">
        <v>188</v>
      </c>
      <c r="B12" s="130">
        <v>115185</v>
      </c>
      <c r="C12" s="104">
        <v>94.1</v>
      </c>
      <c r="D12" s="188">
        <f>38.5+25.7</f>
        <v>64.2</v>
      </c>
      <c r="E12" s="137">
        <v>19.3</v>
      </c>
      <c r="F12" s="164"/>
      <c r="G12" s="20"/>
      <c r="H12" s="20"/>
      <c r="I12" s="43"/>
      <c r="J12" s="51"/>
      <c r="K12" s="104"/>
      <c r="L12" s="104"/>
      <c r="M12" s="20"/>
      <c r="N12" s="20"/>
      <c r="O12" s="20"/>
      <c r="P12" s="20"/>
      <c r="Q12" s="20"/>
      <c r="R12" s="20"/>
      <c r="S12" s="20"/>
      <c r="T12" s="20"/>
      <c r="U12" s="26"/>
      <c r="V12" s="26"/>
      <c r="W12" s="26"/>
      <c r="X12" s="26"/>
      <c r="Y12" s="20"/>
      <c r="Z12" s="20"/>
      <c r="AA12" s="20"/>
      <c r="AB12" s="20"/>
    </row>
    <row r="13" spans="1:28" ht="14.1" customHeight="1">
      <c r="A13" s="43" t="s">
        <v>187</v>
      </c>
      <c r="B13" s="124"/>
      <c r="C13" s="124"/>
      <c r="D13" s="124"/>
      <c r="E13" s="124"/>
      <c r="F13" s="164"/>
      <c r="G13" s="20"/>
      <c r="H13" s="20"/>
      <c r="I13" s="43"/>
      <c r="J13" s="51"/>
      <c r="K13" s="99"/>
      <c r="L13" s="99"/>
    </row>
    <row r="14" spans="1:28" ht="14.1" customHeight="1">
      <c r="A14" s="43" t="s">
        <v>220</v>
      </c>
      <c r="B14" s="130">
        <v>113035</v>
      </c>
      <c r="C14" s="104">
        <v>95.9</v>
      </c>
      <c r="D14" s="188">
        <f>39.2+26.2</f>
        <v>65.400000000000006</v>
      </c>
      <c r="E14" s="137">
        <v>19.7</v>
      </c>
      <c r="F14" s="164"/>
      <c r="G14" s="20"/>
      <c r="H14" s="20"/>
      <c r="I14" s="43"/>
      <c r="J14" s="51"/>
      <c r="K14" s="99"/>
      <c r="L14" s="99"/>
    </row>
    <row r="15" spans="1:28" ht="14.1" customHeight="1">
      <c r="A15" s="20"/>
      <c r="B15" s="20"/>
      <c r="C15" s="20"/>
      <c r="D15" s="20"/>
      <c r="E15" s="20"/>
      <c r="G15" s="20"/>
      <c r="H15" s="20"/>
      <c r="I15" s="43"/>
      <c r="J15" s="51"/>
      <c r="K15" s="99"/>
      <c r="L15" s="99"/>
    </row>
    <row r="16" spans="1:28" ht="14.1" customHeight="1">
      <c r="A16" s="88" t="s">
        <v>40</v>
      </c>
      <c r="B16" s="30"/>
      <c r="C16" s="30"/>
      <c r="D16" s="30"/>
      <c r="E16" s="30"/>
      <c r="G16" s="20"/>
      <c r="H16" s="20"/>
      <c r="I16" s="99"/>
      <c r="J16" s="99"/>
      <c r="K16" s="99"/>
      <c r="L16" s="99"/>
    </row>
    <row r="17" spans="1:28" ht="14.1" customHeight="1">
      <c r="A17" s="15" t="s">
        <v>186</v>
      </c>
      <c r="G17" s="99"/>
      <c r="H17" s="99"/>
      <c r="I17" s="99"/>
      <c r="J17" s="99"/>
      <c r="K17" s="99"/>
      <c r="L17" s="99"/>
    </row>
    <row r="18" spans="1:28" ht="14.1" customHeight="1">
      <c r="A18" s="15"/>
      <c r="B18" s="5"/>
      <c r="C18" s="5"/>
      <c r="D18" s="5"/>
      <c r="E18" s="5"/>
      <c r="G18" s="99"/>
      <c r="H18" s="99"/>
      <c r="I18" s="99"/>
      <c r="J18" s="99"/>
      <c r="K18" s="99"/>
      <c r="L18" s="99"/>
    </row>
    <row r="19" spans="1:28" ht="16.5" customHeight="1">
      <c r="A19" s="5"/>
      <c r="B19" s="5"/>
      <c r="C19" s="5"/>
      <c r="D19" s="5"/>
      <c r="E19" s="5"/>
      <c r="F19" s="5"/>
      <c r="G19" s="99"/>
      <c r="H19" s="104"/>
      <c r="I19" s="105"/>
      <c r="J19" s="104"/>
      <c r="K19" s="104"/>
      <c r="L19" s="104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</sheetData>
  <hyperlinks>
    <hyperlink ref="G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Z16"/>
  <sheetViews>
    <sheetView zoomScaleNormal="100" zoomScaleSheetLayoutView="75" workbookViewId="0">
      <selection activeCell="B18" sqref="B18"/>
    </sheetView>
  </sheetViews>
  <sheetFormatPr baseColWidth="10" defaultColWidth="11.42578125" defaultRowHeight="16.5" customHeight="1"/>
  <cols>
    <col min="1" max="1" width="57.28515625" style="3" customWidth="1" collapsed="1"/>
    <col min="2" max="2" width="12.85546875" style="3" customWidth="1" collapsed="1"/>
    <col min="3" max="3" width="18.85546875" style="3" customWidth="1" collapsed="1"/>
    <col min="4" max="4" width="5.5703125" style="3" customWidth="1" collapsed="1"/>
    <col min="5" max="5" width="9.5703125" style="3" customWidth="1" collapsed="1"/>
    <col min="6" max="8" width="7.28515625" style="3" customWidth="1" collapsed="1"/>
    <col min="9" max="21" width="11.42578125" style="3" collapsed="1"/>
    <col min="22" max="26" width="11.42578125" style="3"/>
    <col min="27" max="16384" width="11.42578125" style="3" collapsed="1"/>
  </cols>
  <sheetData>
    <row r="1" spans="1:21" ht="14.1" customHeight="1"/>
    <row r="2" spans="1:21" ht="14.1" customHeight="1">
      <c r="A2" s="22" t="s">
        <v>221</v>
      </c>
      <c r="B2" s="91"/>
      <c r="C2" s="91"/>
      <c r="D2" s="1"/>
      <c r="E2" s="119" t="s">
        <v>55</v>
      </c>
    </row>
    <row r="3" spans="1:21" ht="14.1" customHeight="1">
      <c r="A3" s="22"/>
      <c r="B3" s="91"/>
      <c r="C3" s="91"/>
      <c r="D3" s="1"/>
    </row>
    <row r="4" spans="1:21" ht="14.1" customHeight="1">
      <c r="A4" s="23" t="s">
        <v>38</v>
      </c>
      <c r="B4" s="92"/>
      <c r="C4" s="92"/>
      <c r="D4" s="41"/>
      <c r="E4" s="36"/>
      <c r="F4" s="41"/>
      <c r="G4" s="36"/>
      <c r="H4" s="36"/>
      <c r="I4" s="41"/>
      <c r="J4" s="36"/>
      <c r="K4" s="36"/>
      <c r="L4" s="41"/>
      <c r="M4" s="36"/>
      <c r="N4" s="36"/>
      <c r="O4" s="41"/>
      <c r="P4" s="36"/>
      <c r="Q4" s="36"/>
      <c r="R4" s="32"/>
      <c r="S4" s="36"/>
      <c r="T4" s="36"/>
      <c r="U4" s="41"/>
    </row>
    <row r="5" spans="1:21" s="8" customFormat="1" ht="9.9499999999999993" customHeight="1">
      <c r="A5" s="93"/>
      <c r="B5" s="93"/>
      <c r="C5" s="93"/>
      <c r="D5" s="31"/>
      <c r="E5" s="31"/>
      <c r="F5" s="31"/>
      <c r="G5" s="31"/>
      <c r="H5" s="31"/>
      <c r="I5" s="31"/>
      <c r="J5" s="31"/>
      <c r="K5" s="42"/>
      <c r="L5" s="18"/>
      <c r="M5" s="31"/>
      <c r="N5" s="18"/>
      <c r="O5" s="18"/>
      <c r="P5" s="18"/>
      <c r="Q5" s="18"/>
      <c r="R5" s="31"/>
      <c r="S5" s="31"/>
      <c r="T5" s="31"/>
      <c r="U5" s="42"/>
    </row>
    <row r="6" spans="1:21" s="8" customFormat="1" ht="35.1" customHeight="1">
      <c r="A6" s="11"/>
      <c r="B6" s="184" t="s">
        <v>183</v>
      </c>
      <c r="C6" s="184" t="s">
        <v>193</v>
      </c>
    </row>
    <row r="7" spans="1:21" s="12" customFormat="1" ht="14.1" customHeight="1">
      <c r="A7" s="17"/>
      <c r="B7" s="49"/>
      <c r="C7" s="49"/>
    </row>
    <row r="8" spans="1:21" ht="14.1" customHeight="1">
      <c r="A8" s="90" t="s">
        <v>0</v>
      </c>
      <c r="B8" s="27">
        <v>234646</v>
      </c>
      <c r="C8" s="27">
        <v>143523</v>
      </c>
      <c r="E8"/>
      <c r="F8"/>
      <c r="G8"/>
      <c r="H8"/>
    </row>
    <row r="9" spans="1:21" ht="14.1" customHeight="1">
      <c r="A9" s="90" t="s">
        <v>189</v>
      </c>
      <c r="B9" s="164">
        <v>4.5999999999999996</v>
      </c>
      <c r="C9" s="164">
        <v>7.5</v>
      </c>
      <c r="D9" s="41"/>
      <c r="E9"/>
      <c r="F9"/>
      <c r="G9"/>
      <c r="H9"/>
    </row>
    <row r="10" spans="1:21" ht="14.1" customHeight="1">
      <c r="A10" s="43" t="s">
        <v>190</v>
      </c>
      <c r="B10" s="164">
        <v>13.9</v>
      </c>
      <c r="C10" s="164">
        <v>22.7</v>
      </c>
      <c r="E10"/>
      <c r="F10"/>
      <c r="G10"/>
      <c r="H10"/>
    </row>
    <row r="11" spans="1:21" ht="14.1" customHeight="1">
      <c r="A11" s="43" t="s">
        <v>191</v>
      </c>
      <c r="B11" s="164">
        <v>42.7</v>
      </c>
      <c r="C11" s="164">
        <v>69.8</v>
      </c>
      <c r="E11"/>
      <c r="F11"/>
      <c r="G11"/>
      <c r="H11"/>
    </row>
    <row r="12" spans="1:21" ht="14.1" customHeight="1">
      <c r="A12" s="43" t="s">
        <v>192</v>
      </c>
      <c r="B12" s="164">
        <v>38.799999999999997</v>
      </c>
      <c r="C12" s="104" t="s">
        <v>69</v>
      </c>
      <c r="E12"/>
      <c r="F12"/>
      <c r="G12"/>
      <c r="H12"/>
    </row>
    <row r="13" spans="1:21" ht="16.5" customHeight="1">
      <c r="A13" s="49"/>
      <c r="B13" s="20"/>
      <c r="C13" s="20"/>
      <c r="H13"/>
      <c r="I13"/>
      <c r="J13"/>
      <c r="K13"/>
    </row>
    <row r="14" spans="1:21" ht="16.5" customHeight="1">
      <c r="A14" s="88" t="s">
        <v>40</v>
      </c>
      <c r="B14" s="95"/>
      <c r="C14" s="95"/>
      <c r="H14"/>
      <c r="I14"/>
      <c r="J14"/>
      <c r="K14"/>
    </row>
    <row r="15" spans="1:21" ht="16.5" customHeight="1">
      <c r="H15"/>
      <c r="I15"/>
      <c r="J15"/>
      <c r="K15"/>
    </row>
    <row r="16" spans="1:21" ht="16.5" customHeight="1">
      <c r="H16"/>
      <c r="I16"/>
      <c r="J16"/>
      <c r="K16"/>
    </row>
  </sheetData>
  <hyperlinks>
    <hyperlink ref="E2" location="'Índice Cap_7'!B8" display="Volver al índic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E51"/>
  <sheetViews>
    <sheetView topLeftCell="A4" zoomScaleNormal="100" zoomScaleSheetLayoutView="75" workbookViewId="0">
      <selection activeCell="N20" sqref="N20:U27"/>
    </sheetView>
  </sheetViews>
  <sheetFormatPr baseColWidth="10" defaultColWidth="11.42578125" defaultRowHeight="16.5" customHeight="1"/>
  <cols>
    <col min="1" max="1" width="23.140625" style="3" customWidth="1" collapsed="1"/>
    <col min="2" max="3" width="7.28515625" style="3" customWidth="1" collapsed="1"/>
    <col min="4" max="4" width="5.7109375" style="3" customWidth="1" collapsed="1"/>
    <col min="5" max="5" width="1.140625" style="3" customWidth="1" collapsed="1"/>
    <col min="6" max="7" width="7.28515625" style="3" customWidth="1" collapsed="1"/>
    <col min="8" max="8" width="6" style="3" customWidth="1" collapsed="1"/>
    <col min="9" max="9" width="1.140625" style="3" customWidth="1" collapsed="1"/>
    <col min="10" max="11" width="7.28515625" style="3" customWidth="1" collapsed="1"/>
    <col min="12" max="12" width="6.85546875" style="3" customWidth="1" collapsed="1"/>
    <col min="13" max="13" width="5.5703125" style="3" customWidth="1" collapsed="1"/>
    <col min="14" max="14" width="21.5703125" style="3" customWidth="1" collapsed="1"/>
    <col min="15" max="15" width="7.28515625" style="3" customWidth="1" collapsed="1"/>
    <col min="16" max="30" width="11.42578125" style="3" collapsed="1"/>
    <col min="31" max="31" width="11.42578125" style="3"/>
    <col min="32" max="16384" width="11.42578125" style="3" collapsed="1"/>
  </cols>
  <sheetData>
    <row r="1" spans="1:25" ht="14.1" customHeight="1" thickBot="1">
      <c r="A1" s="2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14.1" customHeight="1">
      <c r="N2" s="119" t="s">
        <v>55</v>
      </c>
    </row>
    <row r="3" spans="1:25" ht="14.1" customHeight="1">
      <c r="A3" s="22" t="s">
        <v>41</v>
      </c>
      <c r="B3" s="91"/>
      <c r="C3" s="91"/>
      <c r="I3" s="1"/>
    </row>
    <row r="4" spans="1:25" ht="14.1" customHeight="1">
      <c r="A4" s="22"/>
      <c r="B4" s="91"/>
      <c r="C4" s="91"/>
      <c r="I4" s="1"/>
    </row>
    <row r="5" spans="1:25" ht="14.1" customHeight="1">
      <c r="A5" s="23" t="s">
        <v>65</v>
      </c>
      <c r="B5" s="92"/>
      <c r="C5" s="92"/>
      <c r="D5" s="35"/>
      <c r="E5" s="36"/>
      <c r="F5" s="36"/>
      <c r="G5" s="36"/>
      <c r="H5" s="36"/>
      <c r="I5" s="41"/>
      <c r="J5" s="36"/>
      <c r="K5" s="36"/>
      <c r="L5" s="36"/>
      <c r="M5" s="36"/>
      <c r="N5" s="41"/>
      <c r="P5" s="154"/>
      <c r="Q5" s="41"/>
      <c r="R5" s="36"/>
      <c r="S5" s="36"/>
      <c r="T5" s="41"/>
      <c r="U5" s="36"/>
      <c r="V5" s="32"/>
      <c r="W5" s="36"/>
      <c r="X5" s="36"/>
      <c r="Y5" s="41"/>
    </row>
    <row r="6" spans="1:25" s="8" customFormat="1" ht="9.9499999999999993" customHeight="1">
      <c r="A6" s="93"/>
      <c r="B6" s="93"/>
      <c r="C6" s="93"/>
      <c r="D6" s="18"/>
      <c r="E6" s="18"/>
      <c r="F6" s="18"/>
      <c r="G6" s="18"/>
      <c r="H6" s="18"/>
      <c r="I6" s="31"/>
      <c r="J6" s="18"/>
      <c r="K6" s="18"/>
      <c r="L6" s="18"/>
      <c r="M6" s="31"/>
      <c r="N6" s="31"/>
      <c r="O6" s="154"/>
      <c r="P6" s="154"/>
      <c r="Q6" s="18"/>
      <c r="R6" s="31"/>
      <c r="S6" s="18"/>
      <c r="T6" s="18"/>
      <c r="U6" s="18"/>
      <c r="V6" s="31"/>
      <c r="W6" s="31"/>
      <c r="X6" s="31"/>
      <c r="Y6" s="42"/>
    </row>
    <row r="7" spans="1:25" s="8" customFormat="1" ht="14.1" customHeight="1">
      <c r="A7" s="94"/>
      <c r="B7" s="25">
        <v>2021</v>
      </c>
      <c r="C7" s="6"/>
      <c r="D7" s="6"/>
      <c r="E7" s="6"/>
      <c r="F7" s="25">
        <v>2022</v>
      </c>
      <c r="G7" s="6"/>
      <c r="H7" s="6"/>
      <c r="I7" s="6"/>
      <c r="J7" s="25">
        <v>2023</v>
      </c>
      <c r="K7" s="6"/>
      <c r="L7" s="6"/>
    </row>
    <row r="8" spans="1:25" s="12" customFormat="1" ht="31.5">
      <c r="A8" s="100"/>
      <c r="B8" s="11" t="s">
        <v>2</v>
      </c>
      <c r="C8" s="11" t="s">
        <v>1</v>
      </c>
      <c r="D8" s="11" t="s">
        <v>33</v>
      </c>
      <c r="E8" s="101"/>
      <c r="F8" s="11" t="s">
        <v>2</v>
      </c>
      <c r="G8" s="11" t="s">
        <v>1</v>
      </c>
      <c r="H8" s="11" t="s">
        <v>33</v>
      </c>
      <c r="I8" s="101"/>
      <c r="J8" s="11" t="s">
        <v>2</v>
      </c>
      <c r="K8" s="11" t="s">
        <v>1</v>
      </c>
      <c r="L8" s="11" t="s">
        <v>33</v>
      </c>
      <c r="M8" s="179"/>
      <c r="N8"/>
    </row>
    <row r="9" spans="1:25" ht="14.1" customHeight="1">
      <c r="A9" s="17"/>
      <c r="B9" s="52"/>
      <c r="C9" s="50"/>
      <c r="D9" s="50"/>
      <c r="F9" s="52"/>
      <c r="G9" s="50"/>
      <c r="H9" s="50"/>
      <c r="J9" s="52"/>
      <c r="K9" s="50"/>
      <c r="L9" s="50"/>
      <c r="M9" s="154"/>
      <c r="N9" s="179"/>
    </row>
    <row r="10" spans="1:25" ht="14.1" customHeight="1">
      <c r="A10" s="5" t="s">
        <v>115</v>
      </c>
      <c r="B10" s="26">
        <v>115840</v>
      </c>
      <c r="C10" s="26">
        <v>115981</v>
      </c>
      <c r="D10" s="27"/>
      <c r="F10" s="26">
        <v>116047</v>
      </c>
      <c r="G10" s="26">
        <v>116346</v>
      </c>
      <c r="H10" s="27"/>
      <c r="J10" s="26">
        <v>117110</v>
      </c>
      <c r="K10" s="26">
        <v>117536</v>
      </c>
      <c r="L10" s="27"/>
      <c r="M10" s="154"/>
      <c r="N10" s="179"/>
    </row>
    <row r="11" spans="1:25" ht="27.95" customHeight="1">
      <c r="A11" s="90" t="s">
        <v>129</v>
      </c>
      <c r="B11" s="164">
        <v>90.3</v>
      </c>
      <c r="C11" s="164">
        <v>94.6</v>
      </c>
      <c r="D11" s="164">
        <f>B11-C11</f>
        <v>-4.2999999999999972</v>
      </c>
      <c r="F11" s="164">
        <v>92.4</v>
      </c>
      <c r="G11" s="164">
        <v>94.3</v>
      </c>
      <c r="H11" s="164">
        <f>F11-G11</f>
        <v>-1.8999999999999915</v>
      </c>
      <c r="J11" s="164">
        <v>93.7</v>
      </c>
      <c r="K11" s="164">
        <v>93.8</v>
      </c>
      <c r="L11" s="164">
        <f>J11-K11</f>
        <v>-9.9999999999994316E-2</v>
      </c>
      <c r="M11" s="180"/>
      <c r="N11"/>
    </row>
    <row r="12" spans="1:25" ht="32.1" customHeight="1">
      <c r="A12" s="90" t="s">
        <v>130</v>
      </c>
      <c r="B12" s="164">
        <v>87.1</v>
      </c>
      <c r="C12" s="164">
        <v>92.2</v>
      </c>
      <c r="D12" s="164">
        <f>B12-C12</f>
        <v>-5.1000000000000085</v>
      </c>
      <c r="F12" s="164">
        <v>89</v>
      </c>
      <c r="G12" s="164">
        <v>92.3</v>
      </c>
      <c r="H12" s="164">
        <f>F12-G12</f>
        <v>-3.2999999999999972</v>
      </c>
      <c r="J12" s="164">
        <v>92.2</v>
      </c>
      <c r="K12" s="164">
        <v>92.8</v>
      </c>
      <c r="L12" s="164">
        <f t="shared" ref="L12:L13" si="0">J12-K12</f>
        <v>-0.59999999999999432</v>
      </c>
      <c r="M12" s="181"/>
      <c r="N12"/>
    </row>
    <row r="13" spans="1:25" ht="27.95" customHeight="1">
      <c r="A13" s="90" t="s">
        <v>131</v>
      </c>
      <c r="B13" s="164">
        <v>50.5</v>
      </c>
      <c r="C13" s="164">
        <v>52.5</v>
      </c>
      <c r="D13" s="164">
        <f>B13-C13</f>
        <v>-2</v>
      </c>
      <c r="F13" s="164">
        <v>50.4</v>
      </c>
      <c r="G13" s="164">
        <v>51.3</v>
      </c>
      <c r="H13" s="164">
        <f>F13-G13</f>
        <v>-0.89999999999999858</v>
      </c>
      <c r="J13" s="164">
        <v>51.6</v>
      </c>
      <c r="K13" s="164">
        <v>46.6</v>
      </c>
      <c r="L13" s="164">
        <f t="shared" si="0"/>
        <v>5</v>
      </c>
      <c r="M13" s="182"/>
      <c r="N13"/>
    </row>
    <row r="14" spans="1:25" ht="14.1" customHeight="1">
      <c r="A14" s="49"/>
      <c r="B14" s="52"/>
      <c r="C14" s="50"/>
      <c r="D14" s="50"/>
      <c r="F14" s="52"/>
      <c r="G14" s="50"/>
      <c r="H14" s="50"/>
      <c r="J14" s="52"/>
      <c r="K14" s="50"/>
      <c r="L14" s="50"/>
      <c r="M14" s="182"/>
      <c r="N14"/>
    </row>
    <row r="15" spans="1:25" ht="14.1" customHeight="1">
      <c r="A15" s="88" t="s">
        <v>40</v>
      </c>
      <c r="B15" s="95"/>
      <c r="C15" s="95"/>
      <c r="D15" s="30"/>
      <c r="E15" s="30"/>
      <c r="F15" s="30"/>
      <c r="G15" s="30"/>
      <c r="H15" s="30"/>
      <c r="I15" s="30"/>
      <c r="J15" s="30"/>
      <c r="K15" s="30"/>
      <c r="L15" s="30"/>
      <c r="N15" s="182"/>
      <c r="O15"/>
      <c r="P15"/>
      <c r="Q15" s="182"/>
      <c r="R15"/>
    </row>
    <row r="16" spans="1:25" ht="14.1" customHeight="1">
      <c r="A16" s="48" t="s">
        <v>68</v>
      </c>
      <c r="B16" s="49"/>
      <c r="C16" s="96"/>
      <c r="D16" s="44"/>
      <c r="E16" s="44"/>
      <c r="F16" s="44"/>
      <c r="G16" s="44"/>
      <c r="H16" s="13"/>
      <c r="I16" s="26"/>
      <c r="J16" s="44"/>
      <c r="K16" s="44"/>
      <c r="L16" s="13"/>
      <c r="N16" s="182"/>
      <c r="O16"/>
      <c r="Q16" s="182"/>
      <c r="R16"/>
    </row>
    <row r="17" spans="1:30" ht="14.1" customHeight="1">
      <c r="A17" s="48"/>
      <c r="B17" s="49"/>
      <c r="C17" s="96"/>
      <c r="D17" s="44"/>
      <c r="E17" s="44"/>
      <c r="F17" s="44"/>
      <c r="G17" s="44"/>
      <c r="H17" s="13"/>
      <c r="I17" s="26"/>
      <c r="J17" s="44"/>
      <c r="K17" s="44"/>
      <c r="L17" s="13"/>
      <c r="Q17" s="182"/>
      <c r="R17"/>
    </row>
    <row r="18" spans="1:30" ht="14.1" customHeight="1">
      <c r="A18" s="48"/>
      <c r="B18" s="49"/>
      <c r="C18" s="96"/>
      <c r="D18" s="44"/>
      <c r="E18" s="44"/>
      <c r="F18" s="44"/>
      <c r="G18" s="44"/>
      <c r="H18" s="13"/>
      <c r="I18" s="26"/>
      <c r="J18" s="44"/>
      <c r="K18" s="44"/>
      <c r="L18" s="13"/>
      <c r="Q18" s="182"/>
      <c r="R18"/>
    </row>
    <row r="19" spans="1:30" ht="14.1" customHeight="1">
      <c r="A19" s="221" t="s">
        <v>44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30" ht="16.5" customHeight="1">
      <c r="A20" s="91"/>
      <c r="B20" s="91"/>
      <c r="C20" s="91"/>
      <c r="N20" s="222"/>
      <c r="O20" s="222"/>
      <c r="P20" s="222"/>
      <c r="Q20" s="222"/>
      <c r="R20" s="222"/>
      <c r="S20" s="222"/>
      <c r="T20" s="222"/>
      <c r="U20" s="222"/>
    </row>
    <row r="21" spans="1:30" ht="16.5" customHeight="1">
      <c r="N21" s="223" t="s">
        <v>45</v>
      </c>
      <c r="O21" s="223"/>
      <c r="P21" s="223"/>
      <c r="Q21" s="223"/>
      <c r="R21" s="223"/>
      <c r="S21" s="224"/>
      <c r="T21" s="222"/>
      <c r="U21" s="222"/>
    </row>
    <row r="22" spans="1:30" ht="16.5" customHeight="1">
      <c r="N22" s="224"/>
      <c r="O22" s="225">
        <v>2018</v>
      </c>
      <c r="P22" s="225">
        <v>2019</v>
      </c>
      <c r="Q22" s="226">
        <v>2020</v>
      </c>
      <c r="R22" s="226">
        <v>2021</v>
      </c>
      <c r="S22" s="226">
        <v>2022</v>
      </c>
      <c r="T22" s="226">
        <v>2023</v>
      </c>
      <c r="U22" s="222"/>
    </row>
    <row r="23" spans="1:30" ht="16.5" customHeight="1">
      <c r="N23" s="224" t="s">
        <v>35</v>
      </c>
      <c r="O23" s="224">
        <v>0.2</v>
      </c>
      <c r="P23" s="227">
        <v>-2.1000000000000085</v>
      </c>
      <c r="Q23" s="227">
        <v>-2.5</v>
      </c>
      <c r="R23" s="227">
        <v>-4.2999999999999972</v>
      </c>
      <c r="S23" s="227">
        <v>-1.8999999999999915</v>
      </c>
      <c r="T23" s="227">
        <f>L11</f>
        <v>-9.9999999999994316E-2</v>
      </c>
      <c r="U23" s="222"/>
    </row>
    <row r="24" spans="1:30" ht="16.5" customHeight="1">
      <c r="N24" s="224" t="s">
        <v>36</v>
      </c>
      <c r="O24" s="224">
        <v>-1.4</v>
      </c>
      <c r="P24" s="227">
        <v>-1.1000000000000085</v>
      </c>
      <c r="Q24" s="227">
        <v>-4.2999999999999972</v>
      </c>
      <c r="R24" s="227">
        <v>-5.1000000000000085</v>
      </c>
      <c r="S24" s="227">
        <v>-3.2999999999999972</v>
      </c>
      <c r="T24" s="227">
        <f t="shared" ref="T24:T25" si="1">L12</f>
        <v>-0.59999999999999432</v>
      </c>
      <c r="U24" s="222"/>
    </row>
    <row r="25" spans="1:30" ht="16.5" customHeight="1">
      <c r="A25" s="5"/>
      <c r="B25" s="5"/>
      <c r="C25" s="5"/>
      <c r="D25" s="5"/>
      <c r="E25" s="5"/>
      <c r="F25" s="5"/>
      <c r="G25" s="5"/>
      <c r="H25" s="5"/>
      <c r="I25" s="5"/>
      <c r="N25" s="228" t="s">
        <v>37</v>
      </c>
      <c r="O25" s="224">
        <v>2.7</v>
      </c>
      <c r="P25" s="227">
        <v>6.1000000000000014</v>
      </c>
      <c r="Q25" s="227">
        <v>-5.8999999999999986</v>
      </c>
      <c r="R25" s="227">
        <v>-2</v>
      </c>
      <c r="S25" s="227">
        <v>-0.89999999999999858</v>
      </c>
      <c r="T25" s="227">
        <f t="shared" si="1"/>
        <v>5</v>
      </c>
      <c r="U25" s="229"/>
      <c r="V25" s="20"/>
      <c r="W25" s="26"/>
      <c r="X25" s="26"/>
      <c r="Y25" s="26"/>
      <c r="Z25" s="26"/>
      <c r="AA25" s="20"/>
      <c r="AB25" s="20"/>
      <c r="AC25" s="20"/>
      <c r="AD25" s="20"/>
    </row>
    <row r="26" spans="1:30" ht="16.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13"/>
      <c r="N26" s="230"/>
      <c r="O26" s="231"/>
      <c r="P26" s="232"/>
      <c r="Q26" s="233"/>
      <c r="R26" s="233"/>
      <c r="S26" s="233"/>
      <c r="T26" s="233"/>
      <c r="U26" s="233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ht="16.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/>
      <c r="N27" s="232"/>
      <c r="O27" s="232"/>
      <c r="P27" s="232"/>
      <c r="Q27" s="233"/>
      <c r="R27" s="233"/>
      <c r="S27" s="233"/>
      <c r="T27" s="233"/>
      <c r="U27" s="233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6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/>
      <c r="N28"/>
      <c r="O28"/>
      <c r="P28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6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/>
      <c r="N29"/>
      <c r="O29"/>
      <c r="P29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6.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/>
      <c r="N30"/>
      <c r="O30"/>
      <c r="P30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6.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/>
      <c r="N31"/>
      <c r="O31"/>
      <c r="P31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6.5" customHeight="1">
      <c r="M32"/>
      <c r="N32"/>
      <c r="O32"/>
      <c r="P32"/>
    </row>
    <row r="33" spans="13:16" ht="16.5" customHeight="1">
      <c r="M33"/>
      <c r="N33"/>
      <c r="O33"/>
      <c r="P33"/>
    </row>
    <row r="34" spans="13:16" ht="16.5" customHeight="1">
      <c r="M34"/>
      <c r="N34"/>
      <c r="O34"/>
      <c r="P34"/>
    </row>
    <row r="35" spans="13:16" ht="16.5" customHeight="1">
      <c r="M35"/>
      <c r="N35"/>
      <c r="O35"/>
      <c r="P35"/>
    </row>
    <row r="36" spans="13:16" ht="16.5" customHeight="1">
      <c r="M36"/>
      <c r="N36"/>
      <c r="O36"/>
      <c r="P36"/>
    </row>
    <row r="37" spans="13:16" ht="16.5" customHeight="1">
      <c r="M37"/>
      <c r="N37"/>
      <c r="O37"/>
      <c r="P37"/>
    </row>
    <row r="38" spans="13:16" ht="16.5" customHeight="1">
      <c r="M38"/>
      <c r="N38"/>
      <c r="O38"/>
      <c r="P38"/>
    </row>
    <row r="39" spans="13:16" ht="16.5" customHeight="1">
      <c r="M39"/>
      <c r="N39"/>
      <c r="O39"/>
      <c r="P39"/>
    </row>
    <row r="40" spans="13:16" ht="16.5" customHeight="1">
      <c r="M40"/>
      <c r="N40"/>
      <c r="O40"/>
      <c r="P40"/>
    </row>
    <row r="41" spans="13:16" ht="16.5" customHeight="1">
      <c r="M41"/>
      <c r="N41"/>
      <c r="O41"/>
      <c r="P41"/>
    </row>
    <row r="42" spans="13:16" ht="16.5" customHeight="1">
      <c r="M42"/>
      <c r="N42"/>
      <c r="O42"/>
      <c r="P42"/>
    </row>
    <row r="43" spans="13:16" ht="16.5" customHeight="1">
      <c r="M43"/>
      <c r="N43"/>
      <c r="O43"/>
      <c r="P43"/>
    </row>
    <row r="44" spans="13:16" ht="16.5" customHeight="1">
      <c r="M44"/>
      <c r="N44"/>
      <c r="O44"/>
      <c r="P44"/>
    </row>
    <row r="45" spans="13:16" ht="16.5" customHeight="1">
      <c r="M45"/>
      <c r="N45"/>
      <c r="O45"/>
      <c r="P45"/>
    </row>
    <row r="46" spans="13:16" ht="16.5" customHeight="1">
      <c r="M46"/>
      <c r="N46"/>
      <c r="O46"/>
      <c r="P46"/>
    </row>
    <row r="47" spans="13:16" ht="16.5" customHeight="1">
      <c r="M47"/>
      <c r="N47"/>
      <c r="O47"/>
      <c r="P47"/>
    </row>
    <row r="48" spans="13:16" ht="16.5" customHeight="1">
      <c r="M48"/>
      <c r="N48"/>
      <c r="O48"/>
      <c r="P48"/>
    </row>
    <row r="49" spans="13:16" ht="16.5" customHeight="1">
      <c r="M49"/>
      <c r="N49"/>
      <c r="O49"/>
      <c r="P49"/>
    </row>
    <row r="50" spans="13:16" ht="16.5" customHeight="1">
      <c r="M50"/>
      <c r="N50"/>
      <c r="O50"/>
      <c r="P50"/>
    </row>
    <row r="51" spans="13:16" ht="16.5" customHeight="1">
      <c r="M51"/>
      <c r="N51"/>
      <c r="O51"/>
      <c r="P51"/>
    </row>
  </sheetData>
  <mergeCells count="1">
    <mergeCell ref="A19:K19"/>
  </mergeCells>
  <hyperlinks>
    <hyperlink ref="N2" location="'Índice Cap_7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E68"/>
  <sheetViews>
    <sheetView zoomScaleNormal="100" zoomScaleSheetLayoutView="75" workbookViewId="0">
      <selection activeCell="J12" sqref="J12"/>
    </sheetView>
  </sheetViews>
  <sheetFormatPr baseColWidth="10" defaultColWidth="11.42578125" defaultRowHeight="16.5" customHeight="1"/>
  <cols>
    <col min="1" max="1" width="24.5703125" style="3" customWidth="1" collapsed="1"/>
    <col min="2" max="3" width="9.42578125" style="3" customWidth="1" collapsed="1"/>
    <col min="4" max="6" width="9.42578125" style="3" customWidth="1"/>
    <col min="7" max="7" width="7.28515625" style="3" customWidth="1" collapsed="1"/>
    <col min="8" max="29" width="11.42578125" style="3" collapsed="1"/>
    <col min="30" max="31" width="11.42578125" style="3"/>
    <col min="32" max="16384" width="11.42578125" style="3" collapsed="1"/>
  </cols>
  <sheetData>
    <row r="1" spans="1:29" ht="14.1" customHeight="1" thickBot="1">
      <c r="A1" s="2" t="s">
        <v>29</v>
      </c>
      <c r="B1" s="2"/>
      <c r="C1" s="2"/>
      <c r="D1" s="2"/>
      <c r="E1" s="2"/>
      <c r="F1" s="2"/>
    </row>
    <row r="2" spans="1:29" ht="14.1" customHeight="1">
      <c r="H2" s="119" t="s">
        <v>55</v>
      </c>
    </row>
    <row r="3" spans="1:29" ht="14.1" customHeight="1">
      <c r="A3" s="22" t="s">
        <v>113</v>
      </c>
      <c r="B3" s="22"/>
    </row>
    <row r="4" spans="1:29" ht="14.1" customHeight="1">
      <c r="A4" s="21"/>
      <c r="B4" s="21"/>
      <c r="C4" s="5"/>
      <c r="D4" s="5"/>
      <c r="E4" s="5"/>
      <c r="F4" s="5"/>
      <c r="I4" s="146"/>
      <c r="J4" s="13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6"/>
      <c r="W4" s="26"/>
      <c r="X4" s="26"/>
      <c r="Y4" s="26"/>
      <c r="Z4" s="20"/>
      <c r="AA4" s="20"/>
      <c r="AB4" s="20"/>
      <c r="AC4" s="20"/>
    </row>
    <row r="5" spans="1:29" ht="15.95" customHeight="1">
      <c r="A5" s="14"/>
      <c r="B5" s="7">
        <v>2018</v>
      </c>
      <c r="C5" s="7">
        <v>2019</v>
      </c>
      <c r="D5" s="7">
        <v>2020</v>
      </c>
      <c r="E5" s="7">
        <v>2021</v>
      </c>
      <c r="F5" s="7">
        <v>2022</v>
      </c>
      <c r="H5"/>
      <c r="I5"/>
      <c r="J5"/>
      <c r="K5"/>
      <c r="L5"/>
      <c r="M5" s="20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29" ht="14.1" customHeight="1">
      <c r="A6" s="5"/>
      <c r="B6" s="20"/>
      <c r="C6" s="20"/>
      <c r="D6" s="20"/>
      <c r="E6" s="20"/>
      <c r="F6" s="20"/>
      <c r="G6" s="124"/>
      <c r="H6"/>
      <c r="I6" s="187"/>
      <c r="J6" s="187"/>
      <c r="K6" s="187"/>
      <c r="L6" s="187"/>
      <c r="M6" s="20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14.1" customHeight="1">
      <c r="A7" s="110" t="s">
        <v>111</v>
      </c>
      <c r="B7" s="164">
        <v>44.59</v>
      </c>
      <c r="C7" s="164">
        <v>47.05</v>
      </c>
      <c r="D7" s="164">
        <v>54.05</v>
      </c>
      <c r="E7" s="164">
        <v>57.12</v>
      </c>
      <c r="F7" s="164">
        <v>57.4</v>
      </c>
      <c r="G7" s="129"/>
      <c r="H7"/>
      <c r="I7" s="187"/>
      <c r="J7" s="187"/>
      <c r="K7" s="187"/>
      <c r="L7" s="187"/>
      <c r="M7" s="2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14.1" customHeight="1">
      <c r="A8" s="89" t="s">
        <v>71</v>
      </c>
      <c r="B8" s="164">
        <v>40.840000000000003</v>
      </c>
      <c r="C8" s="164">
        <v>45.92</v>
      </c>
      <c r="D8" s="164">
        <v>52.5</v>
      </c>
      <c r="E8" s="164">
        <v>61.08</v>
      </c>
      <c r="F8" s="164">
        <v>62.54</v>
      </c>
      <c r="G8" s="131"/>
      <c r="H8"/>
      <c r="I8"/>
      <c r="J8"/>
      <c r="K8"/>
      <c r="L8"/>
      <c r="M8" s="2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14.1" customHeight="1">
      <c r="A9" s="89" t="s">
        <v>72</v>
      </c>
      <c r="B9" s="164">
        <v>46.91</v>
      </c>
      <c r="C9" s="164">
        <v>50.72</v>
      </c>
      <c r="D9" s="164">
        <v>54.2</v>
      </c>
      <c r="E9" s="164">
        <v>53.74</v>
      </c>
      <c r="F9" s="164">
        <v>55.45</v>
      </c>
      <c r="G9" s="131"/>
      <c r="H9"/>
      <c r="I9"/>
      <c r="J9"/>
      <c r="K9"/>
      <c r="L9"/>
      <c r="M9" s="20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14.1" customHeight="1">
      <c r="A10" s="89" t="s">
        <v>77</v>
      </c>
      <c r="B10" s="164">
        <v>43.8</v>
      </c>
      <c r="C10" s="164">
        <v>44</v>
      </c>
      <c r="D10" s="164">
        <v>52.86</v>
      </c>
      <c r="E10" s="164">
        <v>55.62</v>
      </c>
      <c r="F10" s="164">
        <v>54.3</v>
      </c>
      <c r="G10" s="131"/>
      <c r="H10"/>
      <c r="I10"/>
      <c r="J10"/>
      <c r="K10"/>
      <c r="L10"/>
      <c r="M10" s="20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4.1" customHeight="1">
      <c r="A11" s="89" t="s">
        <v>78</v>
      </c>
      <c r="B11" s="164">
        <v>38.090000000000003</v>
      </c>
      <c r="C11" s="164">
        <v>39.49</v>
      </c>
      <c r="D11" s="164">
        <v>43.45</v>
      </c>
      <c r="E11" s="164">
        <v>45.58</v>
      </c>
      <c r="F11" s="164">
        <v>42.43</v>
      </c>
      <c r="G11" s="131"/>
      <c r="H11"/>
      <c r="I11"/>
      <c r="J11"/>
      <c r="K11"/>
      <c r="L11"/>
      <c r="M11" s="20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14.1" customHeight="1">
      <c r="A12" s="89" t="s">
        <v>79</v>
      </c>
      <c r="B12" s="164">
        <v>56.46</v>
      </c>
      <c r="C12" s="164">
        <v>55.98</v>
      </c>
      <c r="D12" s="164">
        <v>71.73</v>
      </c>
      <c r="E12" s="164">
        <v>73.05</v>
      </c>
      <c r="F12" s="164">
        <v>75.11</v>
      </c>
      <c r="G12" s="131"/>
      <c r="H12"/>
      <c r="I12"/>
      <c r="J12"/>
      <c r="K12"/>
      <c r="L12"/>
      <c r="M12" s="20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ht="14.1" customHeight="1">
      <c r="A13" s="20"/>
      <c r="B13" s="20"/>
      <c r="C13" s="27"/>
      <c r="D13" s="27"/>
      <c r="E13" s="27"/>
      <c r="F13" s="27"/>
      <c r="G13" s="131"/>
      <c r="H13"/>
      <c r="I13"/>
      <c r="J13"/>
      <c r="K13"/>
      <c r="L13"/>
      <c r="M13" s="20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ht="14.1" customHeight="1">
      <c r="A14" s="88" t="s">
        <v>76</v>
      </c>
      <c r="B14" s="88"/>
      <c r="C14" s="30"/>
      <c r="D14" s="30"/>
      <c r="E14" s="30"/>
      <c r="F14" s="30"/>
      <c r="G14" s="131"/>
      <c r="H14"/>
      <c r="I14"/>
      <c r="J14"/>
      <c r="K14"/>
      <c r="L14"/>
      <c r="M14" s="20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 ht="14.1" customHeight="1">
      <c r="A15" s="48"/>
      <c r="B15" s="5"/>
      <c r="C15" s="5"/>
      <c r="D15" s="5"/>
      <c r="E15" s="5"/>
      <c r="F15" s="5"/>
      <c r="G15" s="131"/>
      <c r="H15" s="13"/>
      <c r="I15" s="13"/>
      <c r="J15" s="20"/>
      <c r="K15" s="20"/>
      <c r="L15" s="20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customFormat="1" ht="14.1" customHeight="1">
      <c r="F16" s="175"/>
      <c r="G16" s="3"/>
    </row>
    <row r="17" spans="1:28" customFormat="1" ht="14.1" customHeight="1">
      <c r="F17" s="175"/>
    </row>
    <row r="18" spans="1:28" ht="14.1" customHeight="1">
      <c r="A18" s="48"/>
      <c r="B18" s="5"/>
      <c r="C18" s="5"/>
      <c r="D18" s="5"/>
      <c r="E18" s="5"/>
      <c r="F18" s="5"/>
      <c r="G18"/>
      <c r="H18" s="13"/>
      <c r="I18" s="13"/>
      <c r="J18" s="20"/>
      <c r="K18" s="20"/>
      <c r="L18" s="20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4.1" customHeight="1">
      <c r="A19" s="221" t="s">
        <v>206</v>
      </c>
      <c r="B19" s="221"/>
      <c r="C19" s="221"/>
      <c r="D19" s="221"/>
      <c r="E19" s="131"/>
      <c r="F19" s="131"/>
      <c r="H19"/>
      <c r="I19"/>
      <c r="J19"/>
      <c r="K19"/>
      <c r="L19"/>
      <c r="M19"/>
      <c r="N19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4.1" customHeight="1">
      <c r="A20" s="48"/>
      <c r="B20" s="5"/>
      <c r="C20" s="5"/>
      <c r="D20" s="5"/>
      <c r="E20" s="5"/>
      <c r="F20" s="5"/>
      <c r="G20"/>
      <c r="H20"/>
      <c r="I20"/>
      <c r="J20"/>
      <c r="K20"/>
      <c r="L20"/>
      <c r="M20"/>
      <c r="N20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4.1" customHeight="1">
      <c r="A21" s="48"/>
      <c r="B21" s="5"/>
      <c r="C21" s="5"/>
      <c r="D21" s="5"/>
      <c r="E21" s="5"/>
      <c r="F21" s="5"/>
      <c r="G21"/>
      <c r="H21"/>
      <c r="I21"/>
      <c r="J21"/>
      <c r="K21"/>
      <c r="L21"/>
      <c r="M21"/>
      <c r="N21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4.1" customHeight="1">
      <c r="A22" s="48"/>
      <c r="B22" s="5"/>
      <c r="C22" s="5"/>
      <c r="D22" s="5"/>
      <c r="E22" s="5"/>
      <c r="F22" s="5"/>
      <c r="G22"/>
      <c r="H22"/>
      <c r="I22"/>
      <c r="J22"/>
      <c r="K22"/>
      <c r="L22"/>
      <c r="M22"/>
      <c r="N22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4.1" customHeight="1">
      <c r="A23" s="48"/>
      <c r="B23" s="5"/>
      <c r="C23" s="5"/>
      <c r="D23" s="5"/>
      <c r="E23" s="5"/>
      <c r="F23" s="5"/>
      <c r="G23"/>
      <c r="H23" s="13"/>
      <c r="I23" s="13"/>
      <c r="J23" s="20"/>
      <c r="K23" s="20"/>
      <c r="L23" s="20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4.1" customHeight="1">
      <c r="A24" s="48"/>
      <c r="B24" s="5"/>
      <c r="C24" s="5"/>
      <c r="D24" s="5"/>
      <c r="E24" s="5"/>
      <c r="F24" s="5"/>
      <c r="H24" s="13"/>
      <c r="I24" s="13"/>
      <c r="J24" s="20"/>
      <c r="K24" s="20"/>
      <c r="L24" s="20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4.1" customHeight="1">
      <c r="A25" s="48"/>
      <c r="B25" s="5"/>
      <c r="C25" s="5"/>
      <c r="D25" s="5"/>
      <c r="E25" s="5"/>
      <c r="F25" s="5"/>
      <c r="H25" s="13"/>
      <c r="I25" s="13"/>
      <c r="J25" s="20"/>
      <c r="K25" s="20"/>
      <c r="L25" s="20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4.1" customHeight="1">
      <c r="A26" s="48"/>
      <c r="B26" s="5"/>
      <c r="C26" s="5"/>
      <c r="D26" s="5"/>
      <c r="E26" s="5"/>
      <c r="F26" s="5"/>
      <c r="H26" s="13"/>
      <c r="I26" s="13"/>
      <c r="J26" s="20"/>
      <c r="K26" s="20"/>
      <c r="L26" s="20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4.1" customHeight="1">
      <c r="A27" s="48"/>
      <c r="B27" s="5"/>
      <c r="C27" s="5"/>
      <c r="D27" s="5"/>
      <c r="E27" s="5"/>
      <c r="F27" s="5"/>
      <c r="H27" s="13"/>
      <c r="I27" s="13"/>
      <c r="J27" s="20"/>
      <c r="K27" s="20"/>
      <c r="L27" s="20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4.1" customHeight="1">
      <c r="A28" s="48"/>
      <c r="B28" s="5"/>
      <c r="C28" s="5"/>
      <c r="D28" s="5"/>
      <c r="E28" s="5"/>
      <c r="F28" s="5"/>
      <c r="H28" s="13"/>
      <c r="I28" s="13"/>
      <c r="J28" s="20"/>
      <c r="K28" s="20"/>
      <c r="L28" s="20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4.1" customHeight="1">
      <c r="A29" s="48"/>
      <c r="B29" s="5"/>
      <c r="C29" s="5"/>
      <c r="D29" s="5"/>
      <c r="E29" s="5"/>
      <c r="F29" s="5"/>
      <c r="H29" s="13"/>
      <c r="I29" s="13"/>
      <c r="J29" s="20"/>
      <c r="K29" s="20"/>
      <c r="L29" s="20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4.1" customHeight="1">
      <c r="A30" s="48"/>
      <c r="B30" s="5"/>
      <c r="C30" s="5"/>
      <c r="D30" s="5"/>
      <c r="E30" s="5"/>
      <c r="F30" s="5"/>
      <c r="H30" s="13"/>
      <c r="I30" s="13"/>
      <c r="J30" s="20"/>
      <c r="K30" s="20"/>
      <c r="L30" s="20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4.1" customHeight="1">
      <c r="A31" s="48"/>
      <c r="B31" s="5"/>
      <c r="C31" s="5"/>
      <c r="D31" s="5"/>
      <c r="E31" s="5"/>
      <c r="F31" s="5"/>
      <c r="H31" s="13"/>
      <c r="I31" s="13"/>
      <c r="J31" s="20"/>
      <c r="K31" s="20"/>
      <c r="L31" s="20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4.1" customHeight="1">
      <c r="A32" s="48"/>
      <c r="B32" s="5"/>
      <c r="C32" s="5"/>
      <c r="D32" s="5"/>
      <c r="E32" s="5"/>
      <c r="F32" s="5"/>
      <c r="H32" s="13"/>
      <c r="I32" s="13"/>
      <c r="J32" s="20"/>
      <c r="K32" s="20"/>
      <c r="L32" s="20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4.1" customHeight="1">
      <c r="A33" s="48"/>
      <c r="B33" s="5"/>
      <c r="C33" s="5"/>
      <c r="D33" s="5"/>
      <c r="E33" s="5"/>
      <c r="F33" s="5"/>
      <c r="H33" s="13"/>
      <c r="I33" s="13"/>
      <c r="J33" s="20"/>
      <c r="K33" s="20"/>
      <c r="L33" s="20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4.1" customHeight="1">
      <c r="A34" s="48"/>
      <c r="B34" s="5"/>
      <c r="C34" s="5"/>
      <c r="D34" s="5"/>
      <c r="E34" s="5"/>
      <c r="F34" s="5"/>
      <c r="H34" s="13"/>
      <c r="I34" s="13"/>
      <c r="J34" s="20"/>
      <c r="K34" s="20"/>
      <c r="L34" s="20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4.1" customHeight="1">
      <c r="A35" s="48"/>
      <c r="B35" s="5"/>
      <c r="C35" s="5"/>
      <c r="D35" s="5"/>
      <c r="E35" s="5"/>
      <c r="F35" s="5"/>
      <c r="H35" s="13"/>
      <c r="I35" s="13"/>
      <c r="J35" s="20"/>
      <c r="K35" s="20"/>
      <c r="L35" s="20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4.1" customHeight="1">
      <c r="A36" s="48"/>
      <c r="B36" s="5"/>
      <c r="C36" s="5"/>
      <c r="D36" s="5"/>
      <c r="E36" s="5"/>
      <c r="F36" s="5"/>
      <c r="H36" s="13"/>
      <c r="I36" s="13"/>
      <c r="J36" s="20"/>
      <c r="K36" s="20"/>
      <c r="L36" s="20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4.1" customHeight="1">
      <c r="A37" s="48"/>
      <c r="B37" s="5"/>
      <c r="C37" s="5"/>
      <c r="D37" s="5"/>
      <c r="E37" s="5"/>
      <c r="F37" s="5"/>
      <c r="H37" s="13"/>
      <c r="I37" s="13"/>
      <c r="J37" s="20"/>
      <c r="K37" s="20"/>
      <c r="L37" s="20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4.1" customHeight="1">
      <c r="A38" s="48"/>
      <c r="B38" s="5"/>
      <c r="C38" s="5"/>
      <c r="D38" s="5"/>
      <c r="E38" s="5"/>
      <c r="F38" s="5"/>
      <c r="H38" s="13"/>
      <c r="I38" s="13"/>
      <c r="J38" s="20"/>
      <c r="K38" s="20"/>
      <c r="L38" s="20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4.1" customHeight="1">
      <c r="A39" s="48"/>
      <c r="B39" s="5"/>
      <c r="C39" s="5"/>
      <c r="D39" s="5"/>
      <c r="E39" s="5"/>
      <c r="F39" s="5"/>
      <c r="H39" s="13"/>
      <c r="I39" s="13"/>
      <c r="J39" s="20"/>
      <c r="K39" s="20"/>
      <c r="L39" s="20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4.1" customHeight="1">
      <c r="A40" s="48"/>
      <c r="B40" s="5"/>
      <c r="C40" s="5"/>
      <c r="D40" s="5"/>
      <c r="E40" s="5"/>
      <c r="F40" s="5"/>
      <c r="H40" s="13"/>
      <c r="I40" s="13"/>
      <c r="J40" s="20"/>
      <c r="K40" s="20"/>
      <c r="L40" s="20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4.1" customHeight="1">
      <c r="A41" s="48"/>
      <c r="B41" s="5"/>
      <c r="C41" s="5"/>
      <c r="D41" s="5"/>
      <c r="E41" s="5"/>
      <c r="F41" s="5"/>
      <c r="H41" s="13"/>
      <c r="I41" s="13"/>
      <c r="J41" s="20"/>
      <c r="K41" s="20"/>
      <c r="L41" s="20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4.1" customHeight="1">
      <c r="A42" s="5"/>
      <c r="B42" s="5"/>
      <c r="C42" s="5"/>
      <c r="D42" s="5"/>
      <c r="E42" s="5"/>
      <c r="F42" s="5"/>
      <c r="H42" s="13"/>
      <c r="I42" s="13"/>
      <c r="J42" s="20"/>
      <c r="K42" s="20"/>
      <c r="L42" s="20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4.1" customHeight="1">
      <c r="A43" s="5"/>
      <c r="B43" s="5"/>
      <c r="C43" s="5"/>
      <c r="D43" s="5"/>
      <c r="E43" s="5"/>
      <c r="F43" s="5"/>
      <c r="H43" s="13"/>
      <c r="I43" s="13"/>
      <c r="J43" s="20"/>
      <c r="K43" s="20"/>
      <c r="L43" s="20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4.1" customHeight="1">
      <c r="A44" s="5"/>
      <c r="B44" s="5"/>
      <c r="C44" s="5"/>
      <c r="D44" s="5"/>
      <c r="E44" s="5"/>
      <c r="F44" s="5"/>
      <c r="H44" s="13"/>
      <c r="I44" s="13"/>
      <c r="J44" s="20"/>
      <c r="K44" s="20"/>
      <c r="L44" s="20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4.1" customHeight="1">
      <c r="A45" s="5"/>
      <c r="B45" s="5"/>
      <c r="C45" s="5"/>
      <c r="D45" s="5"/>
      <c r="E45" s="5"/>
      <c r="F45" s="5"/>
      <c r="H45" s="13"/>
      <c r="I45" s="13"/>
      <c r="J45" s="20"/>
      <c r="K45" s="20"/>
      <c r="L45" s="20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50" spans="1:17" ht="16.5" customHeight="1">
      <c r="A50" s="221"/>
      <c r="B50" s="221"/>
      <c r="C50" s="221"/>
      <c r="D50" s="221"/>
    </row>
    <row r="51" spans="1:17" ht="16.5" customHeight="1">
      <c r="H51"/>
      <c r="I51"/>
      <c r="J51"/>
      <c r="K51"/>
      <c r="L51"/>
      <c r="M51"/>
      <c r="N51"/>
      <c r="O51"/>
      <c r="P51"/>
      <c r="Q51"/>
    </row>
    <row r="52" spans="1:17" ht="16.5" customHeight="1">
      <c r="G52"/>
      <c r="H52"/>
      <c r="I52"/>
      <c r="J52"/>
      <c r="K52"/>
      <c r="L52"/>
      <c r="M52"/>
      <c r="N52"/>
      <c r="O52"/>
      <c r="P52"/>
      <c r="Q52"/>
    </row>
    <row r="53" spans="1:17" ht="16.5" customHeight="1">
      <c r="G53"/>
      <c r="H53"/>
      <c r="I53"/>
      <c r="J53"/>
      <c r="K53"/>
      <c r="L53"/>
      <c r="M53"/>
      <c r="N53"/>
      <c r="O53"/>
      <c r="P53"/>
      <c r="Q53"/>
    </row>
    <row r="54" spans="1:17" ht="16.5" customHeight="1">
      <c r="G54"/>
      <c r="H54"/>
      <c r="I54"/>
      <c r="J54"/>
      <c r="K54"/>
      <c r="L54"/>
      <c r="M54"/>
      <c r="N54"/>
      <c r="O54"/>
      <c r="P54"/>
      <c r="Q54"/>
    </row>
    <row r="55" spans="1:17" ht="16.5" customHeight="1">
      <c r="G55"/>
      <c r="H55"/>
      <c r="I55"/>
      <c r="J55"/>
      <c r="K55"/>
      <c r="L55"/>
      <c r="M55"/>
      <c r="N55"/>
      <c r="O55"/>
      <c r="P55"/>
      <c r="Q55"/>
    </row>
    <row r="56" spans="1:17" ht="16.5" customHeight="1">
      <c r="G56"/>
      <c r="H56"/>
      <c r="I56"/>
      <c r="J56"/>
      <c r="K56"/>
      <c r="L56"/>
      <c r="M56"/>
      <c r="N56"/>
      <c r="O56"/>
      <c r="P56"/>
      <c r="Q56"/>
    </row>
    <row r="57" spans="1:17" ht="16.5" customHeight="1">
      <c r="G57"/>
      <c r="H57"/>
      <c r="I57"/>
      <c r="J57"/>
      <c r="K57"/>
      <c r="L57"/>
      <c r="M57"/>
      <c r="N57"/>
      <c r="O57"/>
      <c r="P57"/>
      <c r="Q57"/>
    </row>
    <row r="58" spans="1:17" ht="16.5" customHeight="1">
      <c r="G58"/>
      <c r="H58"/>
      <c r="I58"/>
      <c r="J58"/>
      <c r="K58"/>
      <c r="L58"/>
      <c r="M58"/>
      <c r="N58"/>
      <c r="O58"/>
      <c r="P58"/>
      <c r="Q58"/>
    </row>
    <row r="59" spans="1:17" ht="16.5" customHeight="1">
      <c r="G59"/>
      <c r="H59"/>
      <c r="I59"/>
      <c r="J59"/>
      <c r="K59"/>
      <c r="L59"/>
      <c r="M59"/>
      <c r="N59"/>
      <c r="O59"/>
      <c r="P59"/>
      <c r="Q59"/>
    </row>
    <row r="60" spans="1:17" ht="16.5" customHeight="1">
      <c r="G60"/>
    </row>
    <row r="67" spans="1:9" ht="16.5" customHeight="1">
      <c r="A67" s="221"/>
      <c r="B67" s="221"/>
      <c r="C67" s="221"/>
      <c r="D67" s="221"/>
      <c r="E67" s="145"/>
      <c r="F67" s="145"/>
      <c r="H67" s="145"/>
      <c r="I67" s="145"/>
    </row>
    <row r="68" spans="1:9" ht="16.5" customHeight="1">
      <c r="G68" s="145"/>
    </row>
  </sheetData>
  <mergeCells count="3">
    <mergeCell ref="A50:D50"/>
    <mergeCell ref="A67:D67"/>
    <mergeCell ref="A19:D19"/>
  </mergeCells>
  <hyperlinks>
    <hyperlink ref="H2" location="'Índice Cap_7'!B8" display="Volver al índice"/>
  </hyperlinks>
  <pageMargins left="0.7" right="0.7" top="0.75" bottom="0.75" header="0.3" footer="0.3"/>
  <pageSetup paperSize="9" orientation="portrait" r:id="rId1"/>
  <rowBreaks count="1" manualBreakCount="1">
    <brk id="48" max="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C31"/>
  <sheetViews>
    <sheetView zoomScaleNormal="100" workbookViewId="0">
      <selection activeCell="R20" sqref="R20"/>
    </sheetView>
  </sheetViews>
  <sheetFormatPr baseColWidth="10" defaultRowHeight="12.75"/>
  <cols>
    <col min="1" max="1" width="24.5703125" style="3" customWidth="1" collapsed="1"/>
    <col min="2" max="2" width="8.28515625" style="3" customWidth="1" collapsed="1"/>
    <col min="3" max="3" width="9" style="3" bestFit="1" customWidth="1" collapsed="1"/>
    <col min="4" max="4" width="3.140625" style="3" customWidth="1" collapsed="1"/>
    <col min="5" max="5" width="8.28515625" style="3" customWidth="1" collapsed="1"/>
    <col min="6" max="6" width="9" style="3" customWidth="1" collapsed="1"/>
    <col min="7" max="7" width="3.42578125" customWidth="1"/>
    <col min="8" max="8" width="10.42578125" customWidth="1"/>
    <col min="9" max="9" width="10.7109375" customWidth="1"/>
    <col min="10" max="10" width="5.5703125" customWidth="1"/>
  </cols>
  <sheetData>
    <row r="1" spans="1:29" s="3" customFormat="1" ht="14.1" customHeight="1" thickBot="1">
      <c r="A1" s="2" t="s">
        <v>29</v>
      </c>
      <c r="B1" s="2"/>
      <c r="C1" s="2"/>
      <c r="D1" s="2"/>
      <c r="E1" s="2"/>
      <c r="F1" s="2"/>
      <c r="G1" s="2"/>
      <c r="H1" s="2"/>
      <c r="I1" s="2"/>
    </row>
    <row r="2" spans="1:29" s="3" customFormat="1" ht="14.1" customHeight="1">
      <c r="A2" s="16"/>
      <c r="B2" s="16"/>
      <c r="C2" s="16"/>
      <c r="D2" s="16"/>
      <c r="E2" s="16"/>
      <c r="F2" s="16"/>
      <c r="G2" s="16"/>
      <c r="H2" s="16"/>
      <c r="I2" s="16"/>
      <c r="K2" s="119" t="s">
        <v>55</v>
      </c>
    </row>
    <row r="3" spans="1:29" s="3" customFormat="1" ht="14.1" customHeight="1">
      <c r="A3" s="22" t="s">
        <v>114</v>
      </c>
    </row>
    <row r="4" spans="1:29" s="3" customFormat="1" ht="14.1" customHeight="1">
      <c r="A4" s="21"/>
      <c r="B4" s="5"/>
      <c r="C4" s="5"/>
      <c r="D4" s="5"/>
      <c r="E4" s="5"/>
      <c r="F4" s="5"/>
    </row>
    <row r="5" spans="1:29" s="149" customFormat="1">
      <c r="A5" s="25"/>
      <c r="B5" s="98">
        <v>2020</v>
      </c>
      <c r="C5" s="98"/>
      <c r="D5" s="25"/>
      <c r="E5" s="98">
        <v>2021</v>
      </c>
      <c r="F5" s="98"/>
      <c r="G5" s="25"/>
      <c r="H5" s="98">
        <v>2023</v>
      </c>
      <c r="I5" s="98"/>
      <c r="M5" s="3"/>
      <c r="N5" s="3"/>
      <c r="O5" s="3"/>
      <c r="P5" s="3"/>
      <c r="Q5" s="3"/>
      <c r="R5" s="3"/>
      <c r="S5" s="3"/>
      <c r="T5" s="3"/>
    </row>
    <row r="6" spans="1:29" s="150" customFormat="1">
      <c r="A6" s="19"/>
      <c r="B6" s="19" t="s">
        <v>108</v>
      </c>
      <c r="C6" s="19" t="s">
        <v>109</v>
      </c>
      <c r="D6" s="19"/>
      <c r="E6" s="19" t="s">
        <v>108</v>
      </c>
      <c r="F6" s="19" t="s">
        <v>109</v>
      </c>
      <c r="G6" s="19"/>
      <c r="H6" s="19" t="s">
        <v>108</v>
      </c>
      <c r="I6" s="19" t="s">
        <v>109</v>
      </c>
      <c r="K6"/>
      <c r="L6"/>
      <c r="M6" s="3"/>
      <c r="N6" s="3"/>
      <c r="O6" s="3"/>
      <c r="P6" s="3"/>
      <c r="Q6" s="3"/>
      <c r="R6" s="3"/>
      <c r="S6" s="3"/>
      <c r="T6" s="3"/>
    </row>
    <row r="7" spans="1:29" s="3" customFormat="1" ht="14.1" customHeight="1">
      <c r="A7" s="5"/>
      <c r="B7" s="26"/>
      <c r="C7" s="26"/>
      <c r="D7" s="26"/>
      <c r="E7" s="26"/>
      <c r="F7" s="26"/>
      <c r="G7" s="26"/>
      <c r="H7" s="26"/>
      <c r="I7" s="26"/>
      <c r="J7" s="13"/>
      <c r="K7"/>
      <c r="L7"/>
      <c r="U7" s="26"/>
      <c r="V7" s="26"/>
      <c r="W7" s="26"/>
      <c r="X7" s="26"/>
      <c r="Y7" s="26"/>
      <c r="Z7" s="26"/>
      <c r="AA7" s="26"/>
      <c r="AB7" s="26"/>
      <c r="AC7" s="26"/>
    </row>
    <row r="8" spans="1:29" s="3" customFormat="1" ht="14.1" customHeight="1">
      <c r="A8" s="58" t="s">
        <v>105</v>
      </c>
      <c r="B8" s="164">
        <v>9.2100000000000009</v>
      </c>
      <c r="C8" s="164">
        <v>81.17</v>
      </c>
      <c r="D8" s="164" t="s">
        <v>18</v>
      </c>
      <c r="E8" s="164">
        <v>7.84</v>
      </c>
      <c r="F8" s="164">
        <v>86.56</v>
      </c>
      <c r="G8" s="164" t="s">
        <v>18</v>
      </c>
      <c r="H8" s="164">
        <v>12.5</v>
      </c>
      <c r="I8" s="164">
        <v>78.5</v>
      </c>
      <c r="J8" s="13"/>
      <c r="K8"/>
      <c r="L8"/>
      <c r="U8" s="26"/>
      <c r="V8" s="26"/>
      <c r="W8" s="26"/>
      <c r="X8" s="26"/>
      <c r="Y8" s="26"/>
      <c r="Z8" s="26"/>
      <c r="AA8" s="26"/>
      <c r="AB8" s="26"/>
      <c r="AC8" s="26"/>
    </row>
    <row r="9" spans="1:29" s="3" customFormat="1" ht="14.1" customHeight="1">
      <c r="A9" s="58" t="s">
        <v>106</v>
      </c>
      <c r="B9" s="164">
        <v>14.49</v>
      </c>
      <c r="C9" s="164">
        <v>79.290000000000006</v>
      </c>
      <c r="D9" s="164" t="s">
        <v>18</v>
      </c>
      <c r="E9" s="164">
        <v>4.37</v>
      </c>
      <c r="F9" s="164">
        <v>93.91</v>
      </c>
      <c r="G9" s="164" t="s">
        <v>18</v>
      </c>
      <c r="H9" s="164">
        <v>6.1</v>
      </c>
      <c r="I9" s="164">
        <v>92.7</v>
      </c>
      <c r="J9" s="124"/>
      <c r="K9"/>
      <c r="L9"/>
      <c r="U9" s="26"/>
      <c r="V9" s="26"/>
      <c r="W9" s="26"/>
      <c r="X9" s="26"/>
      <c r="Y9" s="26"/>
      <c r="Z9" s="26"/>
      <c r="AA9" s="26"/>
      <c r="AB9" s="26"/>
      <c r="AC9" s="26"/>
    </row>
    <row r="10" spans="1:29" s="3" customFormat="1" ht="14.1" customHeight="1">
      <c r="A10" s="58" t="s">
        <v>110</v>
      </c>
      <c r="B10" s="164">
        <v>18.55</v>
      </c>
      <c r="C10" s="164">
        <v>65.459999999999994</v>
      </c>
      <c r="D10" s="164" t="s">
        <v>18</v>
      </c>
      <c r="E10" s="164">
        <v>8.74</v>
      </c>
      <c r="F10" s="164">
        <v>81.540000000000006</v>
      </c>
      <c r="G10" s="164" t="s">
        <v>18</v>
      </c>
      <c r="H10" s="164">
        <v>27.4</v>
      </c>
      <c r="I10" s="164">
        <v>64.400000000000006</v>
      </c>
      <c r="J10" s="124"/>
      <c r="L10" s="175"/>
      <c r="M10" s="164"/>
      <c r="N10" s="164"/>
      <c r="O10" s="164"/>
      <c r="P10" s="164"/>
      <c r="Q10" s="164"/>
      <c r="R10" s="164"/>
      <c r="S10" s="164"/>
      <c r="T10" s="164"/>
      <c r="U10" s="20"/>
      <c r="V10" s="26"/>
      <c r="W10" s="26"/>
      <c r="X10" s="26"/>
      <c r="Y10" s="26"/>
      <c r="Z10" s="20"/>
      <c r="AA10" s="20"/>
      <c r="AB10" s="20"/>
      <c r="AC10" s="20"/>
    </row>
    <row r="11" spans="1:29" s="3" customFormat="1" ht="14.1" customHeight="1">
      <c r="A11" s="58" t="s">
        <v>107</v>
      </c>
      <c r="B11" s="164">
        <v>19.329999999999998</v>
      </c>
      <c r="C11" s="164">
        <v>44.45</v>
      </c>
      <c r="D11" s="164" t="s">
        <v>18</v>
      </c>
      <c r="E11" s="164">
        <v>9.77</v>
      </c>
      <c r="F11" s="164">
        <v>69.760000000000005</v>
      </c>
      <c r="G11" s="164" t="s">
        <v>18</v>
      </c>
      <c r="H11" s="164">
        <v>21</v>
      </c>
      <c r="I11" s="164">
        <v>52.7</v>
      </c>
      <c r="J11" s="124"/>
      <c r="L11" s="175"/>
      <c r="M11" s="164"/>
      <c r="N11" s="164"/>
      <c r="O11" s="164"/>
      <c r="P11" s="164"/>
      <c r="Q11" s="164"/>
      <c r="R11" s="164"/>
      <c r="S11" s="164"/>
      <c r="T11" s="164"/>
      <c r="U11" s="20"/>
      <c r="V11" s="26"/>
      <c r="W11" s="26"/>
      <c r="X11" s="26"/>
      <c r="Y11" s="26"/>
      <c r="Z11" s="20"/>
      <c r="AA11" s="20"/>
      <c r="AB11" s="20"/>
      <c r="AC11" s="20"/>
    </row>
    <row r="12" spans="1:29" s="3" customFormat="1" ht="14.1" customHeight="1">
      <c r="A12" s="58" t="s">
        <v>196</v>
      </c>
      <c r="B12" s="104" t="s">
        <v>132</v>
      </c>
      <c r="C12" s="104" t="s">
        <v>132</v>
      </c>
      <c r="D12" s="164"/>
      <c r="E12" s="164">
        <v>14.29</v>
      </c>
      <c r="F12" s="164">
        <v>64.760000000000005</v>
      </c>
      <c r="G12" s="164"/>
      <c r="H12" s="164">
        <v>18.8</v>
      </c>
      <c r="I12" s="164">
        <v>61.5</v>
      </c>
      <c r="J12" s="124"/>
      <c r="L12" s="175"/>
      <c r="M12" s="104"/>
      <c r="N12" s="104"/>
      <c r="O12" s="104"/>
      <c r="P12" s="104"/>
      <c r="Q12" s="104"/>
      <c r="R12" s="164"/>
      <c r="S12" s="164"/>
      <c r="T12" s="164"/>
      <c r="U12" s="20"/>
      <c r="V12" s="26"/>
      <c r="W12" s="26"/>
      <c r="X12" s="26"/>
      <c r="Y12" s="26"/>
      <c r="Z12" s="20"/>
      <c r="AA12" s="20"/>
      <c r="AB12" s="20"/>
      <c r="AC12" s="20"/>
    </row>
    <row r="13" spans="1:29" s="3" customFormat="1" ht="14.1" customHeight="1">
      <c r="B13" s="26"/>
      <c r="C13" s="26"/>
      <c r="D13" s="26"/>
      <c r="E13" s="26"/>
      <c r="F13" s="26"/>
      <c r="G13" s="26"/>
      <c r="H13" s="26"/>
      <c r="I13" s="26"/>
      <c r="J13" s="124"/>
      <c r="M13" s="20"/>
      <c r="N13" s="20"/>
      <c r="O13" s="20"/>
      <c r="P13" s="20"/>
      <c r="Q13" s="20"/>
      <c r="R13" s="20"/>
      <c r="S13" s="20"/>
      <c r="T13" s="20"/>
      <c r="U13" s="20"/>
      <c r="V13" s="26"/>
      <c r="W13" s="26"/>
      <c r="X13" s="26"/>
      <c r="Y13" s="26"/>
      <c r="Z13" s="20"/>
      <c r="AA13" s="20"/>
      <c r="AB13" s="20"/>
      <c r="AC13" s="20"/>
    </row>
    <row r="14" spans="1:29" s="3" customFormat="1" ht="14.1" customHeight="1">
      <c r="A14" s="88" t="s">
        <v>40</v>
      </c>
      <c r="B14" s="30"/>
      <c r="C14" s="30"/>
      <c r="D14" s="30"/>
      <c r="E14" s="30"/>
      <c r="F14" s="30"/>
      <c r="G14" s="30"/>
      <c r="H14" s="30"/>
      <c r="I14" s="30"/>
      <c r="J14" s="124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6"/>
      <c r="W14" s="26"/>
      <c r="X14" s="26"/>
      <c r="Y14" s="26"/>
      <c r="Z14" s="20"/>
      <c r="AA14" s="20"/>
      <c r="AB14" s="20"/>
      <c r="AC14" s="20"/>
    </row>
    <row r="15" spans="1:29" s="3" customFormat="1" ht="14.1" customHeight="1">
      <c r="A15" s="15" t="s">
        <v>223</v>
      </c>
      <c r="G15" s="124"/>
      <c r="H15" s="124"/>
      <c r="I15" s="124"/>
      <c r="J15" s="124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6"/>
      <c r="W15" s="26"/>
      <c r="X15" s="26"/>
      <c r="Y15" s="26"/>
      <c r="Z15" s="20"/>
      <c r="AA15" s="20"/>
      <c r="AB15" s="20"/>
      <c r="AC15" s="20"/>
    </row>
    <row r="16" spans="1:29" s="3" customFormat="1" ht="14.1" customHeight="1">
      <c r="G16" s="124"/>
      <c r="H16" s="124"/>
      <c r="I16"/>
      <c r="J16" s="124"/>
    </row>
    <row r="17" spans="1:11" s="3" customFormat="1" ht="14.1" customHeight="1">
      <c r="G17" s="124"/>
      <c r="H17" s="124"/>
      <c r="I17"/>
      <c r="J17" s="124"/>
    </row>
    <row r="18" spans="1:11" s="3" customFormat="1" ht="16.5" customHeight="1"/>
    <row r="19" spans="1:11" s="3" customFormat="1" ht="16.5" customHeight="1">
      <c r="A19" s="221" t="s">
        <v>222</v>
      </c>
      <c r="B19" s="221"/>
      <c r="C19" s="221"/>
      <c r="D19" s="221"/>
      <c r="E19" s="221"/>
      <c r="F19" s="221"/>
      <c r="G19" s="221"/>
      <c r="H19" s="221"/>
    </row>
    <row r="20" spans="1:11" s="3" customFormat="1" ht="16.5" customHeight="1"/>
    <row r="21" spans="1:11" s="3" customFormat="1" ht="16.5" customHeight="1">
      <c r="G21"/>
      <c r="H21"/>
      <c r="I21"/>
      <c r="J21"/>
      <c r="K21"/>
    </row>
    <row r="22" spans="1:11" s="3" customFormat="1" ht="16.5" customHeight="1">
      <c r="G22"/>
      <c r="H22"/>
      <c r="I22"/>
      <c r="J22"/>
      <c r="K22"/>
    </row>
    <row r="23" spans="1:11" s="3" customFormat="1" ht="16.5" customHeight="1">
      <c r="G23"/>
      <c r="H23"/>
      <c r="I23"/>
      <c r="J23"/>
      <c r="K23"/>
    </row>
    <row r="24" spans="1:11" s="3" customFormat="1" ht="16.5" customHeight="1">
      <c r="G24"/>
      <c r="H24"/>
      <c r="I24"/>
      <c r="J24"/>
      <c r="K24"/>
    </row>
    <row r="25" spans="1:11" s="3" customFormat="1" ht="16.5" customHeight="1">
      <c r="G25"/>
      <c r="H25"/>
      <c r="I25"/>
      <c r="J25"/>
      <c r="K25"/>
    </row>
    <row r="26" spans="1:11" s="3" customFormat="1" ht="16.5" customHeight="1">
      <c r="G26"/>
      <c r="H26"/>
      <c r="I26"/>
      <c r="J26"/>
      <c r="K26"/>
    </row>
    <row r="27" spans="1:11" s="3" customFormat="1" ht="16.5" customHeight="1"/>
    <row r="28" spans="1:11" s="3" customFormat="1" ht="16.5" customHeight="1"/>
    <row r="29" spans="1:11" s="3" customFormat="1" ht="16.5" customHeight="1">
      <c r="G29" s="145"/>
      <c r="H29" s="145"/>
      <c r="I29" s="145"/>
      <c r="J29" s="145"/>
    </row>
    <row r="30" spans="1:11" s="3" customFormat="1" ht="16.5" customHeight="1"/>
    <row r="31" spans="1:11" s="3" customFormat="1" ht="16.5" customHeight="1"/>
  </sheetData>
  <mergeCells count="1">
    <mergeCell ref="A19:H19"/>
  </mergeCells>
  <hyperlinks>
    <hyperlink ref="K2" location="'Índice Cap_7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A90"/>
  <sheetViews>
    <sheetView zoomScaleNormal="100" zoomScaleSheetLayoutView="75" workbookViewId="0">
      <selection activeCell="I2" sqref="I2"/>
    </sheetView>
  </sheetViews>
  <sheetFormatPr baseColWidth="10" defaultColWidth="11.42578125" defaultRowHeight="16.5" customHeight="1"/>
  <cols>
    <col min="1" max="1" width="24.5703125" style="3" customWidth="1" collapsed="1"/>
    <col min="2" max="2" width="11.5703125" style="3" customWidth="1" collapsed="1"/>
    <col min="3" max="3" width="11.42578125" style="3" customWidth="1" collapsed="1"/>
    <col min="4" max="4" width="2.28515625" style="3" customWidth="1" collapsed="1"/>
    <col min="5" max="5" width="10.85546875" style="3" customWidth="1" collapsed="1"/>
    <col min="6" max="6" width="2.28515625" style="3" customWidth="1" collapsed="1"/>
    <col min="7" max="7" width="11.42578125" style="3" customWidth="1" collapsed="1"/>
    <col min="8" max="8" width="5.5703125" style="3" customWidth="1" collapsed="1"/>
    <col min="9" max="9" width="11.42578125" style="3" collapsed="1"/>
    <col min="10" max="15" width="14.7109375" style="3" customWidth="1" collapsed="1"/>
    <col min="16" max="25" width="11.42578125" style="3" collapsed="1"/>
    <col min="26" max="27" width="11.42578125" style="3"/>
    <col min="28" max="16384" width="11.42578125" style="3" collapsed="1"/>
  </cols>
  <sheetData>
    <row r="1" spans="1:25" ht="14.1" customHeight="1" thickBot="1">
      <c r="A1" s="2" t="s">
        <v>29</v>
      </c>
      <c r="B1" s="2"/>
      <c r="C1" s="2"/>
      <c r="D1" s="2"/>
      <c r="E1" s="2"/>
      <c r="F1" s="2"/>
      <c r="G1" s="2"/>
      <c r="K1"/>
      <c r="L1"/>
    </row>
    <row r="2" spans="1:25" ht="14.1" customHeight="1">
      <c r="I2" s="119" t="s">
        <v>55</v>
      </c>
      <c r="K2"/>
      <c r="L2"/>
    </row>
    <row r="3" spans="1:25" ht="14.1" customHeight="1">
      <c r="A3" s="22" t="s">
        <v>112</v>
      </c>
      <c r="D3" s="131"/>
      <c r="F3" s="13"/>
      <c r="G3" s="13"/>
      <c r="H3" s="20"/>
      <c r="I3" s="20"/>
      <c r="J3" s="119"/>
      <c r="K3"/>
      <c r="L3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5" ht="14.1" customHeight="1">
      <c r="A4" s="21"/>
      <c r="B4" s="5"/>
      <c r="C4" s="5"/>
      <c r="D4" s="131"/>
      <c r="F4" s="13"/>
      <c r="G4" s="13"/>
      <c r="H4" s="20"/>
      <c r="I4" s="20"/>
      <c r="J4" s="20"/>
      <c r="K4"/>
      <c r="L4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5" s="148" customFormat="1" ht="14.1" customHeight="1">
      <c r="A5" s="25"/>
      <c r="B5" s="98" t="s">
        <v>5</v>
      </c>
      <c r="C5" s="98"/>
      <c r="D5" s="25"/>
      <c r="E5" s="98" t="s">
        <v>3</v>
      </c>
      <c r="F5" s="25"/>
      <c r="G5" s="98" t="s">
        <v>80</v>
      </c>
      <c r="H5" s="97"/>
      <c r="I5" s="97"/>
      <c r="J5" s="20"/>
      <c r="K5" s="187"/>
      <c r="L5" s="18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1:25" s="148" customFormat="1" ht="14.1" customHeight="1">
      <c r="A6" s="176"/>
      <c r="B6" s="98">
        <v>2021</v>
      </c>
      <c r="C6" s="98">
        <v>2022</v>
      </c>
      <c r="D6" s="176"/>
      <c r="E6" s="98">
        <v>2022</v>
      </c>
      <c r="F6" s="98"/>
      <c r="G6" s="98">
        <v>2022</v>
      </c>
      <c r="H6" s="97"/>
      <c r="I6" s="97"/>
      <c r="J6" s="20"/>
      <c r="K6" s="187"/>
      <c r="L6" s="18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</row>
    <row r="7" spans="1:25" ht="14.1" customHeight="1">
      <c r="A7" s="5"/>
      <c r="D7" s="20"/>
      <c r="E7" s="26"/>
      <c r="F7" s="5"/>
      <c r="G7" s="131"/>
      <c r="H7" s="20"/>
      <c r="I7" s="20"/>
      <c r="J7" s="20"/>
      <c r="K7" s="187"/>
      <c r="L7" s="187"/>
      <c r="M7" s="20"/>
      <c r="N7" s="20"/>
      <c r="O7" s="20"/>
      <c r="P7" s="20"/>
      <c r="Q7" s="20"/>
      <c r="R7" s="26"/>
      <c r="S7" s="26"/>
      <c r="T7" s="26"/>
      <c r="U7" s="26"/>
      <c r="V7" s="20"/>
      <c r="W7" s="20"/>
      <c r="X7" s="20"/>
      <c r="Y7" s="20"/>
    </row>
    <row r="8" spans="1:25" ht="14.1" customHeight="1">
      <c r="A8" s="110" t="s">
        <v>70</v>
      </c>
      <c r="B8" s="164">
        <v>60.81</v>
      </c>
      <c r="C8" s="164">
        <v>63.29</v>
      </c>
      <c r="D8" s="164"/>
      <c r="E8" s="164">
        <v>65.239999999999995</v>
      </c>
      <c r="F8" s="164"/>
      <c r="G8" s="164">
        <v>56.56</v>
      </c>
      <c r="H8" s="20"/>
      <c r="I8" s="168"/>
      <c r="J8" s="20"/>
      <c r="K8" s="187"/>
      <c r="L8" s="187"/>
      <c r="M8" s="20"/>
      <c r="N8" s="20"/>
      <c r="O8" s="20"/>
      <c r="P8" s="20"/>
      <c r="Q8" s="20"/>
      <c r="R8" s="26"/>
      <c r="S8" s="26"/>
      <c r="T8" s="26"/>
      <c r="U8" s="26"/>
      <c r="V8" s="20"/>
      <c r="W8" s="20"/>
      <c r="X8" s="20"/>
      <c r="Y8" s="20"/>
    </row>
    <row r="9" spans="1:25" ht="14.1" customHeight="1">
      <c r="A9" s="89" t="s">
        <v>71</v>
      </c>
      <c r="B9" s="164">
        <v>74.150000000000006</v>
      </c>
      <c r="C9" s="164">
        <v>74.08</v>
      </c>
      <c r="D9" s="164"/>
      <c r="E9" s="164">
        <v>71.180000000000007</v>
      </c>
      <c r="F9" s="164"/>
      <c r="G9" s="164">
        <v>60.17</v>
      </c>
      <c r="H9" s="20"/>
      <c r="I9" s="168"/>
      <c r="J9" s="20"/>
      <c r="K9"/>
      <c r="L9"/>
      <c r="M9" s="20"/>
      <c r="N9" s="20"/>
      <c r="O9" s="20"/>
      <c r="P9" s="20"/>
      <c r="Q9" s="20"/>
      <c r="R9" s="26"/>
      <c r="S9" s="26"/>
      <c r="T9" s="26"/>
      <c r="U9" s="26"/>
      <c r="V9" s="20"/>
      <c r="W9" s="20"/>
      <c r="X9" s="20"/>
      <c r="Y9" s="20"/>
    </row>
    <row r="10" spans="1:25" ht="14.1" customHeight="1">
      <c r="A10" s="89" t="s">
        <v>72</v>
      </c>
      <c r="B10" s="164">
        <v>46.82</v>
      </c>
      <c r="C10" s="164">
        <v>46.94</v>
      </c>
      <c r="D10" s="164"/>
      <c r="E10" s="164">
        <v>53.88</v>
      </c>
      <c r="F10" s="164"/>
      <c r="G10" s="164">
        <v>48.73</v>
      </c>
      <c r="H10" s="20"/>
      <c r="I10" s="168"/>
      <c r="J10" s="20"/>
      <c r="K10"/>
      <c r="L10"/>
      <c r="M10" s="20"/>
      <c r="N10" s="20"/>
      <c r="O10" s="20"/>
      <c r="P10" s="20"/>
      <c r="Q10" s="20"/>
      <c r="R10" s="26"/>
      <c r="S10" s="26"/>
      <c r="T10" s="26"/>
      <c r="U10" s="26"/>
      <c r="V10" s="20"/>
      <c r="W10" s="20"/>
      <c r="X10" s="20"/>
      <c r="Y10" s="20"/>
    </row>
    <row r="11" spans="1:25" ht="14.1" customHeight="1">
      <c r="A11" s="89" t="s">
        <v>78</v>
      </c>
      <c r="B11" s="164">
        <v>45.57</v>
      </c>
      <c r="C11" s="164">
        <v>52.21</v>
      </c>
      <c r="D11" s="164"/>
      <c r="E11" s="164">
        <v>52.7</v>
      </c>
      <c r="F11" s="164"/>
      <c r="G11" s="164">
        <v>48.89</v>
      </c>
      <c r="H11" s="20"/>
      <c r="I11" s="168"/>
      <c r="J11" s="20"/>
      <c r="K11"/>
      <c r="L11"/>
      <c r="M11" s="20"/>
      <c r="N11" s="20"/>
      <c r="O11" s="20"/>
      <c r="P11" s="20"/>
      <c r="Q11" s="20"/>
      <c r="R11" s="26"/>
      <c r="S11" s="26"/>
      <c r="T11" s="26"/>
      <c r="U11" s="26"/>
      <c r="V11" s="20"/>
      <c r="W11" s="20"/>
      <c r="X11" s="20"/>
      <c r="Y11" s="20"/>
    </row>
    <row r="12" spans="1:25" ht="14.1" customHeight="1">
      <c r="A12" s="89" t="s">
        <v>79</v>
      </c>
      <c r="B12" s="164">
        <v>76.819999999999993</v>
      </c>
      <c r="C12" s="164">
        <v>79.92</v>
      </c>
      <c r="D12" s="164"/>
      <c r="E12" s="164">
        <v>83.18</v>
      </c>
      <c r="F12" s="164"/>
      <c r="G12" s="164">
        <v>68.459999999999994</v>
      </c>
      <c r="H12" s="20"/>
      <c r="I12" s="168"/>
      <c r="J12" s="20"/>
      <c r="K12"/>
      <c r="L12"/>
      <c r="M12" s="20"/>
      <c r="N12" s="20"/>
      <c r="O12" s="20"/>
      <c r="P12" s="20"/>
      <c r="Q12" s="20"/>
      <c r="R12" s="26"/>
      <c r="S12" s="26"/>
      <c r="T12" s="26"/>
      <c r="U12" s="26"/>
      <c r="V12" s="20"/>
      <c r="W12" s="20"/>
      <c r="X12" s="20"/>
      <c r="Y12" s="20"/>
    </row>
    <row r="13" spans="1:25" ht="14.1" customHeight="1">
      <c r="A13" s="20"/>
      <c r="D13" s="144"/>
      <c r="E13" s="144"/>
      <c r="F13" s="144"/>
      <c r="G13" s="144"/>
      <c r="K13"/>
      <c r="L13"/>
    </row>
    <row r="14" spans="1:25" ht="14.1" customHeight="1">
      <c r="A14" s="88" t="s">
        <v>171</v>
      </c>
      <c r="B14" s="30"/>
      <c r="C14" s="30"/>
      <c r="D14" s="124"/>
      <c r="K14"/>
      <c r="L14"/>
    </row>
    <row r="15" spans="1:25" ht="16.5" customHeight="1">
      <c r="K15"/>
      <c r="L15"/>
    </row>
    <row r="17" spans="1:21" ht="16.5" customHeight="1"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</row>
    <row r="18" spans="1:21" ht="16.5" customHeight="1">
      <c r="I18" s="224"/>
      <c r="J18" s="234" t="s">
        <v>207</v>
      </c>
      <c r="K18" s="228"/>
      <c r="L18" s="228"/>
      <c r="M18" s="228"/>
      <c r="N18" s="228"/>
      <c r="O18" s="228"/>
      <c r="P18" s="224"/>
      <c r="Q18" s="224"/>
      <c r="R18" s="224"/>
      <c r="S18" s="224"/>
      <c r="T18" s="224"/>
      <c r="U18" s="224"/>
    </row>
    <row r="19" spans="1:21" ht="16.5" customHeight="1">
      <c r="A19" s="216" t="s">
        <v>198</v>
      </c>
      <c r="B19" s="216"/>
      <c r="C19" s="216"/>
      <c r="D19" s="216"/>
      <c r="E19" s="216"/>
      <c r="F19" s="216"/>
      <c r="G19" s="216"/>
      <c r="H19" s="216"/>
      <c r="I19" s="234"/>
      <c r="J19" s="228"/>
      <c r="K19" s="228" t="s">
        <v>127</v>
      </c>
      <c r="L19" s="228"/>
      <c r="M19" s="228"/>
      <c r="N19" s="228"/>
      <c r="O19" s="228" t="s">
        <v>128</v>
      </c>
      <c r="P19" s="224"/>
      <c r="Q19" s="224"/>
      <c r="R19" s="224"/>
      <c r="S19" s="224"/>
      <c r="T19" s="224"/>
      <c r="U19" s="224"/>
    </row>
    <row r="20" spans="1:21" ht="67.5">
      <c r="I20" s="224"/>
      <c r="J20" s="235"/>
      <c r="K20" s="235" t="s">
        <v>73</v>
      </c>
      <c r="L20" s="235" t="s">
        <v>81</v>
      </c>
      <c r="M20" s="235" t="s">
        <v>74</v>
      </c>
      <c r="N20" s="235" t="s">
        <v>75</v>
      </c>
      <c r="O20" s="235" t="s">
        <v>111</v>
      </c>
      <c r="P20" s="235" t="s">
        <v>73</v>
      </c>
      <c r="Q20" s="235" t="s">
        <v>81</v>
      </c>
      <c r="R20" s="235" t="s">
        <v>74</v>
      </c>
      <c r="S20" s="235" t="s">
        <v>75</v>
      </c>
      <c r="T20" s="224"/>
      <c r="U20" s="224"/>
    </row>
    <row r="21" spans="1:21" ht="16.5" customHeight="1">
      <c r="I21" s="224"/>
      <c r="J21" s="236" t="s">
        <v>88</v>
      </c>
      <c r="K21" s="237">
        <f t="shared" ref="K21:K49" si="0">P21*$K$50</f>
        <v>19.147058823529438</v>
      </c>
      <c r="L21" s="237">
        <f t="shared" ref="L21:L49" si="1">Q21*$L$50</f>
        <v>14.21764705882353</v>
      </c>
      <c r="M21" s="237">
        <f t="shared" ref="M21:M49" si="2">R21*$M$50</f>
        <v>11.896470588235296</v>
      </c>
      <c r="N21" s="237">
        <f t="shared" ref="N21:N49" si="3">S21*$N$50</f>
        <v>11.251764705882353</v>
      </c>
      <c r="O21" s="238">
        <v>56.94</v>
      </c>
      <c r="P21" s="237">
        <v>65.099999999999994</v>
      </c>
      <c r="Q21" s="237">
        <v>48.34</v>
      </c>
      <c r="R21" s="237">
        <v>50.56</v>
      </c>
      <c r="S21" s="237">
        <v>63.76</v>
      </c>
      <c r="T21" s="224"/>
      <c r="U21" s="224"/>
    </row>
    <row r="22" spans="1:21" ht="16.5" customHeight="1">
      <c r="I22" s="224"/>
      <c r="J22" s="236" t="s">
        <v>90</v>
      </c>
      <c r="K22" s="237">
        <f t="shared" si="0"/>
        <v>16.535294117647084</v>
      </c>
      <c r="L22" s="237">
        <f t="shared" si="1"/>
        <v>15.982352941176472</v>
      </c>
      <c r="M22" s="237">
        <f t="shared" si="2"/>
        <v>12.828235294117649</v>
      </c>
      <c r="N22" s="237">
        <f t="shared" si="3"/>
        <v>13.24764705882353</v>
      </c>
      <c r="O22" s="238">
        <v>60.04</v>
      </c>
      <c r="P22" s="237">
        <v>56.22</v>
      </c>
      <c r="Q22" s="237">
        <v>54.34</v>
      </c>
      <c r="R22" s="237">
        <v>54.52</v>
      </c>
      <c r="S22" s="237">
        <v>75.069999999999993</v>
      </c>
      <c r="T22" s="224"/>
      <c r="U22" s="224"/>
    </row>
    <row r="23" spans="1:21" ht="16.5" customHeight="1">
      <c r="I23" s="224"/>
      <c r="J23" s="236" t="s">
        <v>85</v>
      </c>
      <c r="K23" s="237">
        <f t="shared" si="0"/>
        <v>12.735294117647078</v>
      </c>
      <c r="L23" s="237">
        <f t="shared" si="1"/>
        <v>14.355882352941178</v>
      </c>
      <c r="M23" s="237">
        <f t="shared" si="2"/>
        <v>17.524705882352944</v>
      </c>
      <c r="N23" s="237">
        <f t="shared" si="3"/>
        <v>11.998235294117647</v>
      </c>
      <c r="O23" s="238">
        <v>58.65</v>
      </c>
      <c r="P23" s="237">
        <v>43.3</v>
      </c>
      <c r="Q23" s="237">
        <v>48.81</v>
      </c>
      <c r="R23" s="237">
        <v>74.48</v>
      </c>
      <c r="S23" s="237">
        <v>67.989999999999995</v>
      </c>
      <c r="T23" s="224"/>
      <c r="U23" s="224"/>
    </row>
    <row r="24" spans="1:21" ht="16.5" customHeight="1">
      <c r="I24" s="224"/>
      <c r="J24" s="236" t="s">
        <v>103</v>
      </c>
      <c r="K24" s="237">
        <f t="shared" si="0"/>
        <v>15.402941176470611</v>
      </c>
      <c r="L24" s="237">
        <f t="shared" si="1"/>
        <v>11.055882352941177</v>
      </c>
      <c r="M24" s="237">
        <f t="shared" si="2"/>
        <v>5.1811764705882357</v>
      </c>
      <c r="N24" s="237">
        <f t="shared" si="3"/>
        <v>9.5611764705882365</v>
      </c>
      <c r="O24" s="238">
        <v>41.54</v>
      </c>
      <c r="P24" s="237">
        <v>52.37</v>
      </c>
      <c r="Q24" s="237">
        <v>37.590000000000003</v>
      </c>
      <c r="R24" s="237">
        <v>22.02</v>
      </c>
      <c r="S24" s="237">
        <v>54.18</v>
      </c>
      <c r="T24" s="224"/>
      <c r="U24" s="224"/>
    </row>
    <row r="25" spans="1:21" ht="16.5" customHeight="1">
      <c r="I25" s="224"/>
      <c r="J25" s="236" t="s">
        <v>126</v>
      </c>
      <c r="K25" s="237">
        <f t="shared" si="0"/>
        <v>16.150000000000023</v>
      </c>
      <c r="L25" s="237">
        <f t="shared" si="1"/>
        <v>11.908823529411766</v>
      </c>
      <c r="M25" s="237">
        <f t="shared" si="2"/>
        <v>12.120000000000001</v>
      </c>
      <c r="N25" s="237">
        <f t="shared" si="3"/>
        <v>11.431764705882355</v>
      </c>
      <c r="O25" s="238">
        <v>52.92</v>
      </c>
      <c r="P25" s="237">
        <v>54.91</v>
      </c>
      <c r="Q25" s="237">
        <v>40.49</v>
      </c>
      <c r="R25" s="237">
        <v>51.51</v>
      </c>
      <c r="S25" s="237">
        <v>64.78</v>
      </c>
      <c r="T25" s="224"/>
      <c r="U25" s="224"/>
    </row>
    <row r="26" spans="1:21" ht="16.5" customHeight="1">
      <c r="I26" s="224"/>
      <c r="J26" s="236" t="s">
        <v>99</v>
      </c>
      <c r="K26" s="237">
        <f t="shared" si="0"/>
        <v>17.594117647058852</v>
      </c>
      <c r="L26" s="237">
        <f t="shared" si="1"/>
        <v>12.441176470588236</v>
      </c>
      <c r="M26" s="237">
        <f t="shared" si="2"/>
        <v>10.769411764705884</v>
      </c>
      <c r="N26" s="237">
        <f t="shared" si="3"/>
        <v>10.212352941176471</v>
      </c>
      <c r="O26" s="238">
        <v>51.44</v>
      </c>
      <c r="P26" s="237">
        <v>59.82</v>
      </c>
      <c r="Q26" s="237">
        <v>42.3</v>
      </c>
      <c r="R26" s="237">
        <v>45.77</v>
      </c>
      <c r="S26" s="237">
        <v>57.87</v>
      </c>
      <c r="T26" s="224"/>
      <c r="U26" s="224"/>
    </row>
    <row r="27" spans="1:21" ht="16.5" customHeight="1">
      <c r="I27" s="224"/>
      <c r="J27" s="236" t="s">
        <v>100</v>
      </c>
      <c r="K27" s="237">
        <f t="shared" si="0"/>
        <v>15.402941176470611</v>
      </c>
      <c r="L27" s="237">
        <f t="shared" si="1"/>
        <v>15.78235294117647</v>
      </c>
      <c r="M27" s="237">
        <f t="shared" si="2"/>
        <v>11.92</v>
      </c>
      <c r="N27" s="237">
        <f t="shared" si="3"/>
        <v>10.018235294117648</v>
      </c>
      <c r="O27" s="238">
        <v>53.36</v>
      </c>
      <c r="P27" s="237">
        <v>52.37</v>
      </c>
      <c r="Q27" s="237">
        <v>53.66</v>
      </c>
      <c r="R27" s="237">
        <v>50.66</v>
      </c>
      <c r="S27" s="237">
        <v>56.77</v>
      </c>
      <c r="T27" s="224"/>
      <c r="U27" s="224"/>
    </row>
    <row r="28" spans="1:21" ht="16.5" customHeight="1">
      <c r="I28" s="224"/>
      <c r="J28" s="236" t="s">
        <v>82</v>
      </c>
      <c r="K28" s="237">
        <f t="shared" si="0"/>
        <v>22.241176470588272</v>
      </c>
      <c r="L28" s="237">
        <f t="shared" si="1"/>
        <v>18.120588235294118</v>
      </c>
      <c r="M28" s="237">
        <f t="shared" si="2"/>
        <v>18.560000000000002</v>
      </c>
      <c r="N28" s="237">
        <f t="shared" si="3"/>
        <v>15.284117647058824</v>
      </c>
      <c r="O28" s="238">
        <v>75.680000000000007</v>
      </c>
      <c r="P28" s="237">
        <v>75.62</v>
      </c>
      <c r="Q28" s="237">
        <v>61.61</v>
      </c>
      <c r="R28" s="237">
        <v>78.88</v>
      </c>
      <c r="S28" s="237">
        <v>86.61</v>
      </c>
      <c r="T28" s="224"/>
      <c r="U28" s="224"/>
    </row>
    <row r="29" spans="1:21" ht="16.5" customHeight="1">
      <c r="I29" s="224"/>
      <c r="J29" s="236" t="s">
        <v>97</v>
      </c>
      <c r="K29" s="237">
        <f t="shared" si="0"/>
        <v>16.147058823529438</v>
      </c>
      <c r="L29" s="237">
        <f t="shared" si="1"/>
        <v>14.073529411764707</v>
      </c>
      <c r="M29" s="237">
        <f t="shared" si="2"/>
        <v>8.3458823529411763</v>
      </c>
      <c r="N29" s="237">
        <f t="shared" si="3"/>
        <v>9.5117647058823529</v>
      </c>
      <c r="O29" s="238">
        <v>48.03</v>
      </c>
      <c r="P29" s="237">
        <v>54.9</v>
      </c>
      <c r="Q29" s="237">
        <v>47.85</v>
      </c>
      <c r="R29" s="237">
        <v>35.47</v>
      </c>
      <c r="S29" s="237">
        <v>53.9</v>
      </c>
      <c r="T29" s="224"/>
      <c r="U29" s="224"/>
    </row>
    <row r="30" spans="1:21" ht="16.5" customHeight="1">
      <c r="I30" s="224"/>
      <c r="J30" s="236" t="s">
        <v>94</v>
      </c>
      <c r="K30" s="237">
        <f t="shared" si="0"/>
        <v>18.629411764705914</v>
      </c>
      <c r="L30" s="237">
        <f t="shared" si="1"/>
        <v>13.747058823529413</v>
      </c>
      <c r="M30" s="237">
        <f t="shared" si="2"/>
        <v>10.268235294117648</v>
      </c>
      <c r="N30" s="237">
        <f t="shared" si="3"/>
        <v>12.591176470588236</v>
      </c>
      <c r="O30" s="238">
        <v>56.27</v>
      </c>
      <c r="P30" s="237">
        <v>63.34</v>
      </c>
      <c r="Q30" s="237">
        <v>46.74</v>
      </c>
      <c r="R30" s="237">
        <v>43.64</v>
      </c>
      <c r="S30" s="237">
        <v>71.349999999999994</v>
      </c>
      <c r="T30" s="224"/>
      <c r="U30" s="224"/>
    </row>
    <row r="31" spans="1:21" ht="16.5" customHeight="1">
      <c r="I31" s="224"/>
      <c r="J31" s="236" t="s">
        <v>197</v>
      </c>
      <c r="K31" s="237">
        <f t="shared" si="0"/>
        <v>20.935294117647093</v>
      </c>
      <c r="L31" s="237">
        <f t="shared" si="1"/>
        <v>15.847058823529412</v>
      </c>
      <c r="M31" s="237">
        <f t="shared" si="2"/>
        <v>12.400000000000002</v>
      </c>
      <c r="N31" s="237">
        <f t="shared" si="3"/>
        <v>14.678823529411767</v>
      </c>
      <c r="O31" s="238">
        <v>65.239999999999995</v>
      </c>
      <c r="P31" s="237">
        <v>71.180000000000007</v>
      </c>
      <c r="Q31" s="237">
        <v>53.88</v>
      </c>
      <c r="R31" s="237">
        <v>52.7</v>
      </c>
      <c r="S31" s="237">
        <v>83.18</v>
      </c>
      <c r="T31" s="224"/>
      <c r="U31" s="224"/>
    </row>
    <row r="32" spans="1:21" ht="16.5" customHeight="1">
      <c r="I32" s="224"/>
      <c r="J32" s="236" t="s">
        <v>86</v>
      </c>
      <c r="K32" s="237">
        <f t="shared" si="0"/>
        <v>14.367647058823552</v>
      </c>
      <c r="L32" s="237">
        <f t="shared" si="1"/>
        <v>18.214705882352941</v>
      </c>
      <c r="M32" s="237">
        <f t="shared" si="2"/>
        <v>10.527058823529414</v>
      </c>
      <c r="N32" s="237">
        <f t="shared" si="3"/>
        <v>15.924705882352942</v>
      </c>
      <c r="O32" s="238">
        <v>61.44</v>
      </c>
      <c r="P32" s="237">
        <v>48.85</v>
      </c>
      <c r="Q32" s="237">
        <v>61.93</v>
      </c>
      <c r="R32" s="237">
        <v>44.74</v>
      </c>
      <c r="S32" s="237">
        <v>90.24</v>
      </c>
      <c r="T32" s="224"/>
      <c r="U32" s="224"/>
    </row>
    <row r="33" spans="9:21" ht="16.5" customHeight="1">
      <c r="I33" s="224"/>
      <c r="J33" s="236" t="s">
        <v>84</v>
      </c>
      <c r="K33" s="237">
        <f t="shared" si="0"/>
        <v>17.638235294117674</v>
      </c>
      <c r="L33" s="237">
        <f t="shared" si="1"/>
        <v>22.152941176470588</v>
      </c>
      <c r="M33" s="237">
        <f t="shared" si="2"/>
        <v>15.200000000000001</v>
      </c>
      <c r="N33" s="237">
        <f t="shared" si="3"/>
        <v>15.55764705882353</v>
      </c>
      <c r="O33" s="238">
        <v>72.010000000000005</v>
      </c>
      <c r="P33" s="237">
        <v>59.97</v>
      </c>
      <c r="Q33" s="237">
        <v>75.319999999999993</v>
      </c>
      <c r="R33" s="237">
        <v>64.599999999999994</v>
      </c>
      <c r="S33" s="237">
        <v>88.16</v>
      </c>
      <c r="T33" s="224"/>
      <c r="U33" s="224"/>
    </row>
    <row r="34" spans="9:21" ht="16.5" customHeight="1">
      <c r="I34" s="224"/>
      <c r="J34" s="236" t="s">
        <v>93</v>
      </c>
      <c r="K34" s="237">
        <f t="shared" si="0"/>
        <v>17.682352941176497</v>
      </c>
      <c r="L34" s="237">
        <f t="shared" si="1"/>
        <v>15.558823529411764</v>
      </c>
      <c r="M34" s="237">
        <f t="shared" si="2"/>
        <v>11.251764705882355</v>
      </c>
      <c r="N34" s="237">
        <f t="shared" si="3"/>
        <v>12.451764705882354</v>
      </c>
      <c r="O34" s="238">
        <v>57.85</v>
      </c>
      <c r="P34" s="237">
        <v>60.12</v>
      </c>
      <c r="Q34" s="237">
        <v>52.9</v>
      </c>
      <c r="R34" s="237">
        <v>47.82</v>
      </c>
      <c r="S34" s="237">
        <v>70.56</v>
      </c>
      <c r="T34" s="224"/>
      <c r="U34" s="224"/>
    </row>
    <row r="35" spans="9:21" ht="16.5" customHeight="1">
      <c r="I35" s="224"/>
      <c r="J35" s="236" t="s">
        <v>102</v>
      </c>
      <c r="K35" s="237">
        <f t="shared" si="0"/>
        <v>15.238235294117672</v>
      </c>
      <c r="L35" s="237">
        <f t="shared" si="1"/>
        <v>12.497058823529413</v>
      </c>
      <c r="M35" s="237">
        <f t="shared" si="2"/>
        <v>10.07764705882353</v>
      </c>
      <c r="N35" s="237">
        <f t="shared" si="3"/>
        <v>9.0052941176470593</v>
      </c>
      <c r="O35" s="238">
        <v>47.04</v>
      </c>
      <c r="P35" s="237">
        <v>51.81</v>
      </c>
      <c r="Q35" s="237">
        <v>42.49</v>
      </c>
      <c r="R35" s="237">
        <v>42.83</v>
      </c>
      <c r="S35" s="237">
        <v>51.03</v>
      </c>
      <c r="T35" s="224"/>
      <c r="U35" s="224"/>
    </row>
    <row r="36" spans="9:21" ht="16.5" customHeight="1">
      <c r="I36" s="224"/>
      <c r="J36" s="236" t="s">
        <v>125</v>
      </c>
      <c r="K36" s="237">
        <f t="shared" si="0"/>
        <v>19.897058823529445</v>
      </c>
      <c r="L36" s="237">
        <f t="shared" si="1"/>
        <v>19.458823529411763</v>
      </c>
      <c r="M36" s="237">
        <f t="shared" si="2"/>
        <v>17.096470588235295</v>
      </c>
      <c r="N36" s="237">
        <f t="shared" si="3"/>
        <v>15.187058823529414</v>
      </c>
      <c r="O36" s="238">
        <v>73.13</v>
      </c>
      <c r="P36" s="237">
        <v>67.650000000000006</v>
      </c>
      <c r="Q36" s="237">
        <v>66.16</v>
      </c>
      <c r="R36" s="237">
        <v>72.66</v>
      </c>
      <c r="S36" s="237">
        <v>86.06</v>
      </c>
      <c r="T36" s="224"/>
      <c r="U36" s="224"/>
    </row>
    <row r="37" spans="9:21" ht="16.5" customHeight="1">
      <c r="I37" s="224"/>
      <c r="J37" s="236" t="s">
        <v>96</v>
      </c>
      <c r="K37" s="237">
        <f t="shared" si="0"/>
        <v>18.082352941176499</v>
      </c>
      <c r="L37" s="237">
        <f t="shared" si="1"/>
        <v>12.194117647058825</v>
      </c>
      <c r="M37" s="237">
        <f t="shared" si="2"/>
        <v>7.4917647058823533</v>
      </c>
      <c r="N37" s="237">
        <f t="shared" si="3"/>
        <v>8.7900000000000009</v>
      </c>
      <c r="O37" s="238">
        <v>46.15</v>
      </c>
      <c r="P37" s="237">
        <v>61.48</v>
      </c>
      <c r="Q37" s="237">
        <v>41.46</v>
      </c>
      <c r="R37" s="237">
        <v>31.84</v>
      </c>
      <c r="S37" s="237">
        <v>49.81</v>
      </c>
      <c r="T37" s="224"/>
      <c r="U37" s="224"/>
    </row>
    <row r="38" spans="9:21" ht="16.5" customHeight="1">
      <c r="I38" s="224"/>
      <c r="J38" s="236" t="s">
        <v>87</v>
      </c>
      <c r="K38" s="237">
        <f t="shared" si="0"/>
        <v>18.029411764705909</v>
      </c>
      <c r="L38" s="237">
        <f t="shared" si="1"/>
        <v>20.288235294117648</v>
      </c>
      <c r="M38" s="237">
        <f t="shared" si="2"/>
        <v>15.160000000000004</v>
      </c>
      <c r="N38" s="237">
        <f t="shared" si="3"/>
        <v>14.454705882352942</v>
      </c>
      <c r="O38" s="238">
        <v>69.16</v>
      </c>
      <c r="P38" s="237">
        <v>61.3</v>
      </c>
      <c r="Q38" s="237">
        <v>68.98</v>
      </c>
      <c r="R38" s="237">
        <v>64.430000000000007</v>
      </c>
      <c r="S38" s="237">
        <v>81.91</v>
      </c>
      <c r="T38" s="224"/>
      <c r="U38" s="224"/>
    </row>
    <row r="39" spans="9:21" ht="16.5" customHeight="1">
      <c r="I39" s="224"/>
      <c r="J39" s="236" t="s">
        <v>101</v>
      </c>
      <c r="K39" s="237">
        <f t="shared" si="0"/>
        <v>17.385294117647085</v>
      </c>
      <c r="L39" s="237">
        <f t="shared" si="1"/>
        <v>11.282352941176471</v>
      </c>
      <c r="M39" s="237">
        <f t="shared" si="2"/>
        <v>10.357647058823531</v>
      </c>
      <c r="N39" s="237">
        <f t="shared" si="3"/>
        <v>10.394117647058824</v>
      </c>
      <c r="O39" s="238">
        <v>50.1</v>
      </c>
      <c r="P39" s="237">
        <v>59.11</v>
      </c>
      <c r="Q39" s="237">
        <v>38.36</v>
      </c>
      <c r="R39" s="237">
        <v>44.02</v>
      </c>
      <c r="S39" s="237">
        <v>58.9</v>
      </c>
      <c r="T39" s="224"/>
      <c r="U39" s="224"/>
    </row>
    <row r="40" spans="9:21" ht="16.5" customHeight="1">
      <c r="I40" s="224"/>
      <c r="J40" s="236" t="s">
        <v>5</v>
      </c>
      <c r="K40" s="237">
        <f t="shared" si="0"/>
        <v>21.78823529411768</v>
      </c>
      <c r="L40" s="237">
        <f t="shared" si="1"/>
        <v>13.805882352941175</v>
      </c>
      <c r="M40" s="237">
        <f t="shared" si="2"/>
        <v>12.284705882352943</v>
      </c>
      <c r="N40" s="237">
        <f t="shared" si="3"/>
        <v>14.103529411764708</v>
      </c>
      <c r="O40" s="238">
        <v>63.29</v>
      </c>
      <c r="P40" s="237">
        <v>74.08</v>
      </c>
      <c r="Q40" s="237">
        <v>46.94</v>
      </c>
      <c r="R40" s="237">
        <v>52.21</v>
      </c>
      <c r="S40" s="237">
        <v>79.92</v>
      </c>
      <c r="T40" s="224"/>
      <c r="U40" s="224"/>
    </row>
    <row r="41" spans="9:21" ht="16.5" customHeight="1">
      <c r="I41" s="224"/>
      <c r="J41" s="236" t="s">
        <v>95</v>
      </c>
      <c r="K41" s="237">
        <f t="shared" si="0"/>
        <v>16.66176470588238</v>
      </c>
      <c r="L41" s="237">
        <f t="shared" si="1"/>
        <v>13.973529411764705</v>
      </c>
      <c r="M41" s="237">
        <f t="shared" si="2"/>
        <v>9.0211764705882374</v>
      </c>
      <c r="N41" s="237">
        <f t="shared" si="3"/>
        <v>14.209411764705882</v>
      </c>
      <c r="O41" s="238">
        <v>55.76</v>
      </c>
      <c r="P41" s="237">
        <v>56.65</v>
      </c>
      <c r="Q41" s="237">
        <v>47.51</v>
      </c>
      <c r="R41" s="237">
        <v>38.340000000000003</v>
      </c>
      <c r="S41" s="237">
        <v>80.52</v>
      </c>
      <c r="T41" s="224"/>
      <c r="U41" s="224"/>
    </row>
    <row r="42" spans="9:21" ht="16.5" customHeight="1">
      <c r="I42" s="224"/>
      <c r="J42" s="236" t="s">
        <v>91</v>
      </c>
      <c r="K42" s="237">
        <f t="shared" si="0"/>
        <v>15.176470588235318</v>
      </c>
      <c r="L42" s="237">
        <f t="shared" si="1"/>
        <v>13.488235294117647</v>
      </c>
      <c r="M42" s="237">
        <f t="shared" si="2"/>
        <v>12.952941176470588</v>
      </c>
      <c r="N42" s="237">
        <f t="shared" si="3"/>
        <v>14.437058823529414</v>
      </c>
      <c r="O42" s="238">
        <v>58.58</v>
      </c>
      <c r="P42" s="237">
        <v>51.6</v>
      </c>
      <c r="Q42" s="237">
        <v>45.86</v>
      </c>
      <c r="R42" s="237">
        <v>55.05</v>
      </c>
      <c r="S42" s="237">
        <v>81.81</v>
      </c>
      <c r="T42" s="224"/>
      <c r="U42" s="224"/>
    </row>
    <row r="43" spans="9:21" ht="16.5" customHeight="1">
      <c r="I43" s="224"/>
      <c r="J43" s="236" t="s">
        <v>195</v>
      </c>
      <c r="K43" s="237">
        <f t="shared" si="0"/>
        <v>18.970588235294148</v>
      </c>
      <c r="L43" s="237">
        <f t="shared" si="1"/>
        <v>18.71764705882353</v>
      </c>
      <c r="M43" s="237">
        <f t="shared" si="2"/>
        <v>8.9788235294117644</v>
      </c>
      <c r="N43" s="237">
        <f t="shared" si="3"/>
        <v>14.054117647058824</v>
      </c>
      <c r="O43" s="238">
        <v>61.48</v>
      </c>
      <c r="P43" s="237">
        <v>64.5</v>
      </c>
      <c r="Q43" s="237">
        <v>63.64</v>
      </c>
      <c r="R43" s="237">
        <v>38.159999999999997</v>
      </c>
      <c r="S43" s="237">
        <v>79.64</v>
      </c>
      <c r="T43" s="224"/>
      <c r="U43" s="224"/>
    </row>
    <row r="44" spans="9:21" ht="16.5" customHeight="1">
      <c r="I44" s="224"/>
      <c r="J44" s="236" t="s">
        <v>89</v>
      </c>
      <c r="K44" s="237">
        <f t="shared" si="0"/>
        <v>14.835294117647081</v>
      </c>
      <c r="L44" s="237">
        <f t="shared" si="1"/>
        <v>17.658823529411766</v>
      </c>
      <c r="M44" s="237">
        <f t="shared" si="2"/>
        <v>13.400000000000002</v>
      </c>
      <c r="N44" s="237">
        <f t="shared" si="3"/>
        <v>14.205882352941178</v>
      </c>
      <c r="O44" s="238">
        <v>61.98</v>
      </c>
      <c r="P44" s="237">
        <v>50.44</v>
      </c>
      <c r="Q44" s="237">
        <v>60.04</v>
      </c>
      <c r="R44" s="237">
        <v>56.95</v>
      </c>
      <c r="S44" s="237">
        <v>80.5</v>
      </c>
      <c r="T44" s="224"/>
      <c r="U44" s="224"/>
    </row>
    <row r="45" spans="9:21" ht="16.5" customHeight="1">
      <c r="I45" s="224"/>
      <c r="J45" s="236" t="s">
        <v>98</v>
      </c>
      <c r="K45" s="237">
        <f t="shared" si="0"/>
        <v>14.00294117647061</v>
      </c>
      <c r="L45" s="237">
        <f t="shared" si="1"/>
        <v>11.852941176470587</v>
      </c>
      <c r="M45" s="237">
        <f t="shared" si="2"/>
        <v>7.0164705882352951</v>
      </c>
      <c r="N45" s="237">
        <f t="shared" si="3"/>
        <v>10.921764705882353</v>
      </c>
      <c r="O45" s="238">
        <v>44.9</v>
      </c>
      <c r="P45" s="237">
        <v>47.61</v>
      </c>
      <c r="Q45" s="237">
        <v>40.299999999999997</v>
      </c>
      <c r="R45" s="237">
        <v>29.82</v>
      </c>
      <c r="S45" s="237">
        <v>61.89</v>
      </c>
      <c r="T45" s="224"/>
      <c r="U45" s="224"/>
    </row>
    <row r="46" spans="9:21" ht="16.5" customHeight="1">
      <c r="I46" s="224"/>
      <c r="J46" s="236" t="s">
        <v>92</v>
      </c>
      <c r="K46" s="237">
        <f t="shared" si="0"/>
        <v>17.426470588235322</v>
      </c>
      <c r="L46" s="237">
        <f t="shared" si="1"/>
        <v>13.920588235294117</v>
      </c>
      <c r="M46" s="237">
        <f t="shared" si="2"/>
        <v>11.204705882352942</v>
      </c>
      <c r="N46" s="237">
        <f t="shared" si="3"/>
        <v>11.468823529411765</v>
      </c>
      <c r="O46" s="238">
        <v>54.8</v>
      </c>
      <c r="P46" s="237">
        <v>59.25</v>
      </c>
      <c r="Q46" s="237">
        <v>47.33</v>
      </c>
      <c r="R46" s="237">
        <v>47.62</v>
      </c>
      <c r="S46" s="237">
        <v>64.989999999999995</v>
      </c>
      <c r="T46" s="224"/>
      <c r="U46" s="224"/>
    </row>
    <row r="47" spans="9:21" ht="16.5" customHeight="1">
      <c r="I47" s="224"/>
      <c r="J47" s="236" t="s">
        <v>104</v>
      </c>
      <c r="K47" s="237">
        <f t="shared" si="0"/>
        <v>17.052941176470615</v>
      </c>
      <c r="L47" s="237">
        <f t="shared" si="1"/>
        <v>11.079411764705883</v>
      </c>
      <c r="M47" s="237">
        <f t="shared" si="2"/>
        <v>5.2588235294117656</v>
      </c>
      <c r="N47" s="237">
        <f t="shared" si="3"/>
        <v>4.9358823529411762</v>
      </c>
      <c r="O47" s="238">
        <v>36.49</v>
      </c>
      <c r="P47" s="237">
        <v>57.98</v>
      </c>
      <c r="Q47" s="237">
        <v>37.67</v>
      </c>
      <c r="R47" s="237">
        <v>22.35</v>
      </c>
      <c r="S47" s="237">
        <v>27.97</v>
      </c>
      <c r="T47" s="224"/>
      <c r="U47" s="224"/>
    </row>
    <row r="48" spans="9:21" ht="16.5" customHeight="1">
      <c r="I48" s="224"/>
      <c r="J48" s="236" t="s">
        <v>83</v>
      </c>
      <c r="K48" s="237">
        <f t="shared" si="0"/>
        <v>19.302941176470618</v>
      </c>
      <c r="L48" s="237">
        <f t="shared" si="1"/>
        <v>19.223529411764705</v>
      </c>
      <c r="M48" s="237">
        <f t="shared" si="2"/>
        <v>17.760000000000002</v>
      </c>
      <c r="N48" s="237">
        <f t="shared" si="3"/>
        <v>14.929411764705883</v>
      </c>
      <c r="O48" s="238">
        <v>72.77</v>
      </c>
      <c r="P48" s="237">
        <v>65.63</v>
      </c>
      <c r="Q48" s="237">
        <v>65.36</v>
      </c>
      <c r="R48" s="237">
        <v>75.48</v>
      </c>
      <c r="S48" s="237">
        <v>84.6</v>
      </c>
      <c r="T48" s="224"/>
      <c r="U48" s="224"/>
    </row>
    <row r="49" spans="9:21" ht="16.5" customHeight="1">
      <c r="I49" s="224"/>
      <c r="J49" s="236" t="s">
        <v>205</v>
      </c>
      <c r="K49" s="237">
        <f t="shared" si="0"/>
        <v>17.697058823529439</v>
      </c>
      <c r="L49" s="237">
        <f t="shared" si="1"/>
        <v>14.33235294117647</v>
      </c>
      <c r="M49" s="237">
        <f t="shared" si="2"/>
        <v>11.503529411764708</v>
      </c>
      <c r="N49" s="237">
        <f t="shared" si="3"/>
        <v>12.081176470588234</v>
      </c>
      <c r="O49" s="238">
        <v>56.56</v>
      </c>
      <c r="P49" s="237">
        <v>60.17</v>
      </c>
      <c r="Q49" s="237">
        <v>48.73</v>
      </c>
      <c r="R49" s="237">
        <v>48.89</v>
      </c>
      <c r="S49" s="237">
        <v>68.459999999999994</v>
      </c>
      <c r="T49" s="224"/>
      <c r="U49" s="224"/>
    </row>
    <row r="50" spans="9:21" ht="16.5" customHeight="1">
      <c r="I50" s="224"/>
      <c r="J50" s="224"/>
      <c r="K50" s="239">
        <v>0.29411764705882398</v>
      </c>
      <c r="L50" s="239">
        <v>0.29411764705882354</v>
      </c>
      <c r="M50" s="239">
        <v>0.23529411764705885</v>
      </c>
      <c r="N50" s="239">
        <v>0.17647058823529413</v>
      </c>
      <c r="O50" s="224"/>
      <c r="P50" s="224"/>
      <c r="Q50" s="224"/>
      <c r="R50" s="224"/>
      <c r="S50" s="224"/>
      <c r="T50" s="224"/>
      <c r="U50" s="224"/>
    </row>
    <row r="51" spans="9:21" ht="16.5" customHeight="1"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</row>
    <row r="52" spans="9:21" ht="16.5" customHeight="1"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</row>
    <row r="53" spans="9:21" ht="16.5" customHeight="1"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</row>
    <row r="54" spans="9:21" ht="16.5" customHeight="1"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</row>
    <row r="55" spans="9:21" ht="16.5" customHeight="1"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</row>
    <row r="56" spans="9:21" ht="16.5" customHeight="1"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</row>
    <row r="57" spans="9:21" ht="16.5" customHeight="1"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</row>
    <row r="58" spans="9:21" ht="16.5" customHeight="1"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</row>
    <row r="59" spans="9:21" ht="16.5" customHeight="1"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</row>
    <row r="60" spans="9:21" ht="16.5" customHeight="1"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</row>
    <row r="61" spans="9:21" ht="16.5" customHeight="1"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</row>
    <row r="62" spans="9:21" ht="16.5" customHeight="1"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</row>
    <row r="63" spans="9:21" ht="16.5" customHeight="1"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</row>
    <row r="64" spans="9:21" ht="16.5" customHeight="1"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</row>
    <row r="65" spans="9:21" ht="16.5" customHeight="1"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</row>
    <row r="66" spans="9:21" ht="16.5" customHeight="1"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</row>
    <row r="67" spans="9:21" ht="16.5" customHeight="1"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</row>
    <row r="68" spans="9:21" ht="16.5" customHeight="1"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</row>
    <row r="69" spans="9:21" ht="16.5" customHeight="1"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</row>
    <row r="70" spans="9:21" ht="16.5" customHeight="1"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</row>
    <row r="71" spans="9:21" ht="16.5" customHeight="1"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</row>
    <row r="72" spans="9:21" ht="16.5" customHeight="1"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</row>
    <row r="73" spans="9:21" ht="16.5" customHeight="1"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</row>
    <row r="74" spans="9:21" ht="16.5" customHeight="1"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</row>
    <row r="75" spans="9:21" ht="16.5" customHeight="1"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</row>
    <row r="76" spans="9:21" ht="16.5" customHeight="1"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</row>
    <row r="77" spans="9:21" ht="16.5" customHeight="1"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</row>
    <row r="78" spans="9:21" ht="16.5" customHeight="1"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</row>
    <row r="79" spans="9:21" ht="16.5" customHeight="1"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</row>
    <row r="80" spans="9:21" ht="16.5" customHeight="1"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</row>
    <row r="81" spans="9:21" ht="16.5" customHeight="1"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</row>
    <row r="82" spans="9:21" ht="16.5" customHeight="1"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</row>
    <row r="83" spans="9:21" ht="16.5" customHeight="1"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</row>
    <row r="84" spans="9:21" ht="16.5" customHeight="1"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</row>
    <row r="85" spans="9:21" ht="16.5" customHeight="1"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</row>
    <row r="86" spans="9:21" ht="16.5" customHeight="1"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</row>
    <row r="87" spans="9:21" ht="16.5" customHeight="1"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</row>
    <row r="88" spans="9:21" ht="16.5" customHeight="1"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</row>
    <row r="89" spans="9:21" ht="16.5" customHeight="1"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</row>
    <row r="90" spans="9:21" ht="16.5" customHeight="1"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</row>
  </sheetData>
  <sortState ref="J21:S49">
    <sortCondition ref="J21:J49"/>
  </sortState>
  <hyperlinks>
    <hyperlink ref="I2" location="'Índice Cap_7'!B8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69"/>
  <sheetViews>
    <sheetView zoomScaleNormal="100" zoomScaleSheetLayoutView="75" workbookViewId="0">
      <selection activeCell="G12" sqref="G12:H12"/>
    </sheetView>
  </sheetViews>
  <sheetFormatPr baseColWidth="10" defaultColWidth="11.42578125" defaultRowHeight="16.5" customHeight="1"/>
  <cols>
    <col min="1" max="1" width="24.5703125" style="3" customWidth="1" collapsed="1"/>
    <col min="2" max="6" width="9.5703125" style="3" customWidth="1" collapsed="1"/>
    <col min="7" max="7" width="8" style="3" customWidth="1"/>
    <col min="8" max="20" width="11.42578125" style="3" collapsed="1"/>
    <col min="21" max="22" width="11.42578125" style="3"/>
    <col min="23" max="16384" width="11.42578125" style="3" collapsed="1"/>
  </cols>
  <sheetData>
    <row r="1" spans="1:13" ht="14.1" customHeight="1" thickBot="1">
      <c r="A1" s="2" t="s">
        <v>29</v>
      </c>
      <c r="B1" s="2"/>
      <c r="C1" s="2"/>
      <c r="D1" s="2"/>
      <c r="E1" s="2"/>
      <c r="F1" s="2"/>
      <c r="G1" s="16"/>
    </row>
    <row r="2" spans="1:13" ht="14.1" customHeight="1">
      <c r="H2" s="119" t="s">
        <v>55</v>
      </c>
    </row>
    <row r="3" spans="1:13" ht="14.1" customHeight="1">
      <c r="A3" s="22" t="s">
        <v>28</v>
      </c>
    </row>
    <row r="4" spans="1:13" ht="14.1" customHeight="1"/>
    <row r="5" spans="1:13" ht="14.1" customHeight="1">
      <c r="A5" s="22" t="s">
        <v>14</v>
      </c>
      <c r="I5" s="124"/>
      <c r="J5" s="124"/>
      <c r="K5" s="124"/>
      <c r="L5" s="124"/>
      <c r="M5" s="124"/>
    </row>
    <row r="6" spans="1:13" ht="14.1" customHeight="1">
      <c r="A6" s="22"/>
      <c r="I6" s="124"/>
      <c r="J6" s="124"/>
      <c r="K6" s="124"/>
      <c r="L6" s="124"/>
      <c r="M6" s="124"/>
    </row>
    <row r="7" spans="1:13" ht="14.1" customHeight="1">
      <c r="A7" s="23" t="s">
        <v>4</v>
      </c>
      <c r="I7" s="124"/>
      <c r="J7" s="124"/>
      <c r="K7" s="124"/>
      <c r="L7" s="124"/>
      <c r="M7" s="124"/>
    </row>
    <row r="8" spans="1:13" ht="9.9499999999999993" customHeight="1">
      <c r="A8" s="24"/>
      <c r="B8" s="20"/>
      <c r="C8" s="20"/>
      <c r="D8" s="20"/>
      <c r="E8" s="20"/>
      <c r="F8" s="20"/>
      <c r="G8" s="20"/>
      <c r="I8" s="3" t="s">
        <v>13</v>
      </c>
    </row>
    <row r="9" spans="1:13" ht="15.95" customHeight="1">
      <c r="A9" s="14"/>
      <c r="B9" s="7">
        <v>2018</v>
      </c>
      <c r="C9" s="7">
        <v>2019</v>
      </c>
      <c r="D9" s="7">
        <v>2020</v>
      </c>
      <c r="E9" s="7">
        <v>2021</v>
      </c>
      <c r="F9" s="7">
        <v>2022</v>
      </c>
    </row>
    <row r="10" spans="1:13" ht="14.1" customHeight="1">
      <c r="A10" s="5"/>
      <c r="B10" s="20"/>
      <c r="C10" s="20"/>
      <c r="D10" s="20"/>
      <c r="E10" s="20"/>
      <c r="F10" s="20"/>
      <c r="G10" s="20"/>
      <c r="H10" s="124"/>
      <c r="I10"/>
      <c r="J10"/>
      <c r="K10"/>
    </row>
    <row r="11" spans="1:13" ht="14.1" customHeight="1">
      <c r="A11" s="151" t="s">
        <v>115</v>
      </c>
      <c r="B11" s="27"/>
      <c r="C11" s="27"/>
      <c r="D11" s="27"/>
      <c r="E11" s="27"/>
      <c r="F11" s="27"/>
      <c r="G11" s="27"/>
      <c r="H11" s="129"/>
      <c r="I11"/>
      <c r="J11"/>
      <c r="K11"/>
    </row>
    <row r="12" spans="1:13" ht="14.1" customHeight="1">
      <c r="A12" s="9" t="s">
        <v>6</v>
      </c>
      <c r="B12" s="130">
        <v>69507</v>
      </c>
      <c r="C12" s="130">
        <v>67745</v>
      </c>
      <c r="D12" s="130">
        <v>64412</v>
      </c>
      <c r="E12" s="130">
        <v>65065</v>
      </c>
      <c r="F12" s="130">
        <v>82304.938999999998</v>
      </c>
      <c r="G12" s="130"/>
      <c r="H12" s="169"/>
      <c r="I12"/>
      <c r="J12"/>
      <c r="K12"/>
    </row>
    <row r="13" spans="1:13" ht="14.1" customHeight="1">
      <c r="A13" s="9" t="s">
        <v>7</v>
      </c>
      <c r="B13" s="130">
        <v>1285.5</v>
      </c>
      <c r="C13" s="130">
        <v>1260.7</v>
      </c>
      <c r="D13" s="130">
        <v>1202.9000000000001</v>
      </c>
      <c r="E13" s="130">
        <v>1307.8</v>
      </c>
      <c r="F13" s="130">
        <v>1471</v>
      </c>
      <c r="G13" s="130"/>
      <c r="H13" s="169"/>
      <c r="I13"/>
      <c r="J13"/>
      <c r="K13"/>
      <c r="L13" s="130"/>
    </row>
    <row r="14" spans="1:13" ht="14.1" customHeight="1">
      <c r="A14" s="10" t="s">
        <v>8</v>
      </c>
      <c r="B14" s="130"/>
      <c r="C14" s="130"/>
      <c r="D14" s="130"/>
      <c r="E14" s="130"/>
      <c r="F14" s="130"/>
      <c r="G14" s="130"/>
      <c r="J14"/>
      <c r="K14"/>
      <c r="L14" s="130"/>
    </row>
    <row r="15" spans="1:13" ht="14.1" customHeight="1">
      <c r="A15" s="10" t="s">
        <v>0</v>
      </c>
      <c r="B15" s="130">
        <v>817.7</v>
      </c>
      <c r="C15" s="130">
        <v>798.2</v>
      </c>
      <c r="D15" s="130">
        <v>785.7</v>
      </c>
      <c r="E15" s="130">
        <v>841.7</v>
      </c>
      <c r="F15" s="130">
        <v>985.7</v>
      </c>
      <c r="G15" s="130"/>
      <c r="H15" s="169"/>
      <c r="I15"/>
      <c r="J15"/>
      <c r="K15"/>
      <c r="L15" s="130"/>
    </row>
    <row r="16" spans="1:13" ht="14.1" customHeight="1">
      <c r="A16" s="10" t="s">
        <v>1</v>
      </c>
      <c r="B16" s="130">
        <v>395.4</v>
      </c>
      <c r="C16" s="130">
        <v>377.3</v>
      </c>
      <c r="D16" s="130">
        <v>384.7</v>
      </c>
      <c r="E16" s="130">
        <v>418.6</v>
      </c>
      <c r="F16" s="130">
        <v>467.7</v>
      </c>
      <c r="G16" s="130"/>
      <c r="H16" s="169"/>
      <c r="I16"/>
      <c r="J16"/>
      <c r="K16"/>
      <c r="L16" s="130"/>
    </row>
    <row r="17" spans="1:12" ht="14.1" customHeight="1">
      <c r="A17" s="151" t="s">
        <v>17</v>
      </c>
      <c r="B17" s="130"/>
      <c r="C17" s="130"/>
      <c r="D17" s="130"/>
      <c r="E17" s="130"/>
      <c r="F17" s="130"/>
      <c r="G17" s="130"/>
      <c r="J17"/>
      <c r="K17"/>
      <c r="L17" s="27"/>
    </row>
    <row r="18" spans="1:12" ht="14.1" customHeight="1">
      <c r="A18" s="9" t="s">
        <v>6</v>
      </c>
      <c r="B18" s="130">
        <v>33163</v>
      </c>
      <c r="C18" s="130">
        <v>32300</v>
      </c>
      <c r="D18" s="130">
        <v>27292</v>
      </c>
      <c r="E18" s="130">
        <v>27609</v>
      </c>
      <c r="F18" s="130">
        <v>37650.546000000002</v>
      </c>
      <c r="G18" s="130"/>
      <c r="H18" s="169"/>
      <c r="I18"/>
      <c r="J18"/>
      <c r="K18" s="27"/>
      <c r="L18" s="27"/>
    </row>
    <row r="19" spans="1:12" ht="14.1" customHeight="1">
      <c r="A19" s="9" t="s">
        <v>7</v>
      </c>
      <c r="B19" s="130">
        <v>528</v>
      </c>
      <c r="C19" s="130">
        <v>507.7</v>
      </c>
      <c r="D19" s="130">
        <v>429.6</v>
      </c>
      <c r="E19" s="130">
        <v>503.6</v>
      </c>
      <c r="F19" s="130">
        <v>645</v>
      </c>
      <c r="G19" s="130"/>
      <c r="H19" s="169"/>
      <c r="I19"/>
      <c r="J19"/>
      <c r="K19" s="27"/>
      <c r="L19" s="169"/>
    </row>
    <row r="20" spans="1:12" ht="14.1" customHeight="1">
      <c r="A20" s="10" t="s">
        <v>8</v>
      </c>
      <c r="B20" s="130"/>
      <c r="C20" s="130"/>
      <c r="D20" s="130"/>
      <c r="F20" s="130"/>
      <c r="G20" s="130"/>
      <c r="H20" s="169"/>
      <c r="I20"/>
      <c r="J20"/>
      <c r="K20" s="27"/>
      <c r="L20" s="169"/>
    </row>
    <row r="21" spans="1:12" ht="14.1" customHeight="1">
      <c r="A21" s="10" t="s">
        <v>0</v>
      </c>
      <c r="B21" s="130">
        <v>208</v>
      </c>
      <c r="C21" s="130">
        <v>210.5</v>
      </c>
      <c r="D21" s="130">
        <v>169.4</v>
      </c>
      <c r="E21" s="130">
        <v>192.5</v>
      </c>
      <c r="F21" s="130">
        <v>321.2</v>
      </c>
      <c r="G21" s="130"/>
      <c r="H21" s="169"/>
      <c r="I21"/>
      <c r="J21"/>
      <c r="K21" s="27"/>
      <c r="L21" s="169"/>
    </row>
    <row r="22" spans="1:12" ht="14.1" customHeight="1">
      <c r="A22" s="10" t="s">
        <v>1</v>
      </c>
      <c r="B22" s="130">
        <v>75</v>
      </c>
      <c r="C22" s="130">
        <v>77.099999999999994</v>
      </c>
      <c r="D22" s="130">
        <v>69.099999999999994</v>
      </c>
      <c r="E22" s="130">
        <v>72</v>
      </c>
      <c r="F22" s="130">
        <v>117.4</v>
      </c>
      <c r="G22" s="130"/>
      <c r="I22"/>
      <c r="J22"/>
      <c r="K22" s="27"/>
      <c r="L22" s="169"/>
    </row>
    <row r="23" spans="1:12" ht="14.1" customHeight="1">
      <c r="A23" s="151" t="s">
        <v>116</v>
      </c>
      <c r="B23" s="130"/>
      <c r="C23" s="130"/>
      <c r="D23" s="130"/>
      <c r="E23" s="130"/>
      <c r="F23" s="130"/>
      <c r="G23" s="130"/>
      <c r="H23" s="169"/>
      <c r="I23"/>
      <c r="J23"/>
      <c r="K23" s="27"/>
      <c r="L23" s="169"/>
    </row>
    <row r="24" spans="1:12" ht="14.1" customHeight="1">
      <c r="A24" s="9" t="s">
        <v>6</v>
      </c>
      <c r="B24" s="130">
        <v>16990</v>
      </c>
      <c r="C24" s="130">
        <v>16320</v>
      </c>
      <c r="D24" s="130">
        <v>17048</v>
      </c>
      <c r="E24" s="130">
        <v>17705</v>
      </c>
      <c r="F24" s="130">
        <v>21793.19</v>
      </c>
      <c r="G24" s="130"/>
      <c r="H24" s="169"/>
      <c r="I24"/>
      <c r="J24"/>
      <c r="K24"/>
      <c r="L24" s="170"/>
    </row>
    <row r="25" spans="1:12" ht="14.1" customHeight="1">
      <c r="A25" s="9" t="s">
        <v>7</v>
      </c>
      <c r="B25" s="130">
        <v>278</v>
      </c>
      <c r="C25" s="130">
        <v>279</v>
      </c>
      <c r="D25" s="130">
        <v>291.89999999999998</v>
      </c>
      <c r="E25" s="130">
        <v>298</v>
      </c>
      <c r="F25" s="130">
        <v>314.10000000000002</v>
      </c>
      <c r="G25" s="130"/>
      <c r="H25" s="169"/>
      <c r="I25" s="178"/>
      <c r="J25"/>
      <c r="K25"/>
      <c r="L25" s="27"/>
    </row>
    <row r="26" spans="1:12" ht="14.1" customHeight="1">
      <c r="A26" s="10" t="s">
        <v>8</v>
      </c>
      <c r="B26" s="130"/>
      <c r="C26" s="130"/>
      <c r="D26" s="130"/>
      <c r="E26" s="130"/>
      <c r="F26" s="130"/>
      <c r="G26" s="130"/>
      <c r="H26" s="169"/>
      <c r="I26"/>
      <c r="J26"/>
      <c r="K26"/>
      <c r="L26" s="27"/>
    </row>
    <row r="27" spans="1:12" ht="14.1" customHeight="1">
      <c r="A27" s="10" t="s">
        <v>0</v>
      </c>
      <c r="B27" s="130">
        <v>175.3</v>
      </c>
      <c r="C27" s="130">
        <v>165.9</v>
      </c>
      <c r="D27" s="130">
        <v>183.1</v>
      </c>
      <c r="E27" s="130">
        <v>192.7</v>
      </c>
      <c r="F27" s="130">
        <v>203.1</v>
      </c>
      <c r="G27" s="130"/>
      <c r="H27" s="169"/>
      <c r="J27"/>
      <c r="K27"/>
      <c r="L27" s="27"/>
    </row>
    <row r="28" spans="1:12" ht="14.1" customHeight="1">
      <c r="A28" s="10" t="s">
        <v>1</v>
      </c>
      <c r="B28" s="130">
        <v>102</v>
      </c>
      <c r="C28" s="130">
        <v>100.7</v>
      </c>
      <c r="D28" s="130">
        <v>99.6</v>
      </c>
      <c r="E28" s="130">
        <v>111</v>
      </c>
      <c r="F28" s="130">
        <v>116.6</v>
      </c>
      <c r="G28" s="130"/>
      <c r="H28" s="169"/>
      <c r="I28"/>
      <c r="J28"/>
      <c r="K28"/>
      <c r="L28" s="27"/>
    </row>
    <row r="29" spans="1:12" ht="14.1" customHeight="1">
      <c r="A29" s="151" t="s">
        <v>61</v>
      </c>
      <c r="B29" s="130"/>
      <c r="C29" s="130"/>
      <c r="D29" s="130"/>
      <c r="E29" s="130"/>
      <c r="F29" s="130"/>
      <c r="G29" s="130"/>
      <c r="H29" s="169"/>
      <c r="I29" s="177"/>
      <c r="J29"/>
      <c r="K29"/>
    </row>
    <row r="30" spans="1:12" ht="14.1" customHeight="1">
      <c r="A30" s="9" t="s">
        <v>6</v>
      </c>
      <c r="B30" s="130">
        <v>19308</v>
      </c>
      <c r="C30" s="130">
        <f>C12-C18-C24</f>
        <v>19125</v>
      </c>
      <c r="D30" s="130">
        <v>20072</v>
      </c>
      <c r="E30" s="130">
        <v>19751</v>
      </c>
      <c r="F30" s="130">
        <v>22861.203000000001</v>
      </c>
      <c r="G30" s="130"/>
      <c r="H30" s="169"/>
      <c r="J30"/>
      <c r="K30"/>
    </row>
    <row r="31" spans="1:12" ht="14.1" customHeight="1">
      <c r="A31" s="9" t="s">
        <v>7</v>
      </c>
      <c r="B31" s="130">
        <v>478</v>
      </c>
      <c r="C31" s="130">
        <f t="shared" ref="C31:C34" si="0">C13-C19-C25</f>
        <v>474</v>
      </c>
      <c r="D31" s="130">
        <v>481.40000000000009</v>
      </c>
      <c r="E31" s="130">
        <v>506.19999999999993</v>
      </c>
      <c r="F31" s="130">
        <v>511.9</v>
      </c>
      <c r="G31" s="130"/>
      <c r="H31" s="169"/>
      <c r="I31" s="169"/>
      <c r="J31"/>
      <c r="K31"/>
    </row>
    <row r="32" spans="1:12" ht="14.1" customHeight="1">
      <c r="A32" s="10" t="s">
        <v>8</v>
      </c>
      <c r="B32" s="130"/>
      <c r="C32" s="130"/>
      <c r="D32" s="130"/>
      <c r="E32" s="130"/>
      <c r="F32" s="130"/>
      <c r="G32" s="130"/>
      <c r="H32" s="131"/>
      <c r="I32" s="169"/>
      <c r="J32"/>
      <c r="K32"/>
    </row>
    <row r="33" spans="1:20" ht="14.1" customHeight="1">
      <c r="A33" s="10" t="s">
        <v>0</v>
      </c>
      <c r="B33" s="130">
        <v>432.8</v>
      </c>
      <c r="C33" s="130">
        <f t="shared" si="0"/>
        <v>421.80000000000007</v>
      </c>
      <c r="D33" s="130">
        <v>433.20000000000005</v>
      </c>
      <c r="E33" s="130">
        <v>456.50000000000006</v>
      </c>
      <c r="F33" s="130">
        <v>461.4</v>
      </c>
      <c r="G33" s="130"/>
      <c r="H33" s="131"/>
      <c r="I33" s="169"/>
      <c r="J33"/>
      <c r="K33"/>
      <c r="L33" s="1"/>
      <c r="M33" s="1"/>
      <c r="N33" s="1"/>
      <c r="O33" s="1"/>
    </row>
    <row r="34" spans="1:20" ht="14.1" customHeight="1">
      <c r="A34" s="10" t="s">
        <v>1</v>
      </c>
      <c r="B34" s="130">
        <v>217.2</v>
      </c>
      <c r="C34" s="130">
        <f t="shared" si="0"/>
        <v>199.50000000000006</v>
      </c>
      <c r="D34" s="130">
        <v>216.00000000000003</v>
      </c>
      <c r="E34" s="130">
        <v>235.60000000000002</v>
      </c>
      <c r="F34" s="130">
        <v>233.7</v>
      </c>
      <c r="G34" s="130"/>
      <c r="H34" s="169"/>
      <c r="I34" s="169"/>
      <c r="J34"/>
      <c r="K34"/>
      <c r="L34" s="1"/>
      <c r="M34" s="1"/>
      <c r="N34" s="1"/>
      <c r="O34" s="1"/>
    </row>
    <row r="35" spans="1:20" ht="14.1" customHeight="1">
      <c r="A35" s="21"/>
      <c r="B35" s="20"/>
      <c r="C35" s="20"/>
      <c r="D35" s="20"/>
      <c r="E35" s="20"/>
      <c r="F35" s="130"/>
      <c r="G35" s="130"/>
      <c r="H35" s="131"/>
      <c r="I35" s="169"/>
      <c r="J35"/>
      <c r="K35"/>
      <c r="L35" s="1"/>
      <c r="M35" s="1"/>
      <c r="N35" s="1"/>
      <c r="O35" s="1"/>
    </row>
    <row r="36" spans="1:20" ht="14.1" customHeight="1">
      <c r="A36" s="29" t="s">
        <v>62</v>
      </c>
      <c r="B36" s="30"/>
      <c r="C36" s="30"/>
      <c r="D36" s="30"/>
      <c r="E36" s="30"/>
      <c r="F36" s="30"/>
      <c r="G36" s="41"/>
      <c r="H36" s="124"/>
      <c r="I36" s="169"/>
      <c r="J36"/>
      <c r="K36"/>
    </row>
    <row r="37" spans="1:20" s="8" customFormat="1" ht="14.1" customHeight="1">
      <c r="A37" s="15"/>
      <c r="B37" s="5"/>
      <c r="C37" s="5"/>
      <c r="D37" s="5"/>
      <c r="E37" s="5"/>
      <c r="F37" s="5"/>
      <c r="G37" s="5"/>
      <c r="H37" s="128"/>
      <c r="I37" s="170"/>
      <c r="J37"/>
      <c r="K37"/>
    </row>
    <row r="38" spans="1:20" ht="14.1" customHeight="1">
      <c r="A38" s="5"/>
      <c r="B38" s="27"/>
      <c r="C38" s="27"/>
      <c r="D38" s="27"/>
      <c r="E38" s="27"/>
      <c r="F38" s="27"/>
      <c r="G38" s="27"/>
      <c r="H38" s="134"/>
      <c r="I38"/>
      <c r="J38"/>
      <c r="K38"/>
      <c r="L38" s="33"/>
      <c r="M38" s="33"/>
      <c r="N38" s="31"/>
      <c r="O38" s="33"/>
      <c r="P38" s="33"/>
      <c r="Q38" s="33"/>
      <c r="R38" s="33"/>
      <c r="S38" s="33"/>
      <c r="T38" s="31"/>
    </row>
    <row r="39" spans="1:20" ht="14.1" customHeight="1">
      <c r="A39" s="5"/>
      <c r="B39" s="27"/>
      <c r="C39" s="27"/>
      <c r="D39" s="27"/>
      <c r="E39" s="27"/>
      <c r="F39" s="27"/>
      <c r="G39" s="27"/>
      <c r="H39" s="135"/>
      <c r="I39"/>
      <c r="J39"/>
      <c r="K39"/>
      <c r="L39" s="20"/>
      <c r="M39" s="20"/>
      <c r="N39" s="20"/>
      <c r="O39" s="26"/>
      <c r="P39" s="26"/>
      <c r="Q39" s="20"/>
      <c r="R39" s="20"/>
      <c r="S39" s="20"/>
      <c r="T39" s="13"/>
    </row>
    <row r="40" spans="1:20" ht="14.1" customHeight="1">
      <c r="H40" s="20"/>
      <c r="I40"/>
      <c r="J40"/>
      <c r="K40"/>
      <c r="L40" s="20"/>
      <c r="M40" s="20"/>
      <c r="N40" s="20"/>
      <c r="O40" s="26"/>
      <c r="P40" s="26"/>
      <c r="Q40" s="20"/>
      <c r="R40" s="20"/>
      <c r="S40" s="20"/>
      <c r="T40" s="20"/>
    </row>
    <row r="41" spans="1:20" ht="14.1" customHeight="1">
      <c r="H41" s="20"/>
      <c r="I41"/>
      <c r="J41"/>
      <c r="K41"/>
      <c r="L41" s="20"/>
      <c r="M41" s="20"/>
      <c r="N41" s="20"/>
      <c r="O41" s="26"/>
      <c r="P41" s="26"/>
      <c r="Q41" s="20"/>
      <c r="R41" s="20"/>
      <c r="S41" s="20"/>
      <c r="T41" s="20"/>
    </row>
    <row r="42" spans="1:20" ht="14.1" customHeight="1">
      <c r="H42" s="20"/>
      <c r="I42" s="20"/>
      <c r="J42" s="20"/>
      <c r="K42" s="20"/>
      <c r="L42" s="20"/>
      <c r="M42" s="20"/>
      <c r="N42" s="20"/>
      <c r="O42" s="26"/>
      <c r="P42" s="26"/>
      <c r="Q42" s="20"/>
      <c r="R42" s="20"/>
      <c r="S42" s="20"/>
      <c r="T42" s="20"/>
    </row>
    <row r="43" spans="1:20" ht="14.1" customHeight="1"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14.1" customHeight="1">
      <c r="H44" s="26"/>
      <c r="I44" s="26" t="s">
        <v>13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14.1" customHeight="1"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14.1" customHeight="1"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14.1" customHeight="1"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4.1" customHeight="1"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14.1" customHeight="1"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14.1" customHeight="1"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14.1" customHeight="1"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14.1" customHeight="1"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14.1" customHeight="1"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14.1" customHeight="1"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14.1" customHeight="1">
      <c r="A55" s="13"/>
      <c r="B55" s="13"/>
      <c r="C55" s="13"/>
      <c r="D55" s="13"/>
      <c r="E55" s="13"/>
      <c r="F55" s="13"/>
      <c r="G55" s="13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s="13" customFormat="1" ht="14.1" customHeight="1">
      <c r="A56" s="3"/>
      <c r="B56" s="3"/>
      <c r="C56" s="3"/>
      <c r="D56" s="3"/>
      <c r="E56" s="3"/>
      <c r="F56" s="3"/>
      <c r="G56" s="3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14.1" customHeight="1">
      <c r="H57" s="20"/>
      <c r="I57" s="20"/>
      <c r="J57" s="20"/>
      <c r="K57" s="20"/>
      <c r="L57" s="20"/>
      <c r="M57" s="20"/>
      <c r="N57" s="20"/>
      <c r="O57" s="26"/>
      <c r="P57" s="26"/>
      <c r="Q57" s="20"/>
      <c r="R57" s="20"/>
      <c r="S57" s="20"/>
      <c r="T57" s="20"/>
    </row>
    <row r="58" spans="1:20" ht="14.1" customHeight="1">
      <c r="H58" s="20"/>
      <c r="I58" s="20"/>
      <c r="J58" s="20"/>
      <c r="K58" s="20"/>
      <c r="L58" s="20"/>
      <c r="M58" s="20"/>
      <c r="N58" s="20"/>
      <c r="O58" s="26"/>
      <c r="P58" s="26"/>
      <c r="Q58" s="20"/>
      <c r="R58" s="20"/>
      <c r="S58" s="20"/>
      <c r="T58" s="20"/>
    </row>
    <row r="59" spans="1:20" ht="14.1" customHeight="1">
      <c r="H59" s="20"/>
      <c r="I59" s="20"/>
      <c r="J59" s="20"/>
      <c r="K59" s="20"/>
      <c r="L59" s="20"/>
      <c r="M59" s="20"/>
      <c r="N59" s="20"/>
      <c r="O59" s="26"/>
      <c r="P59" s="26"/>
      <c r="Q59" s="20"/>
      <c r="R59" s="20"/>
      <c r="S59" s="20"/>
      <c r="T59" s="20"/>
    </row>
    <row r="60" spans="1:20" ht="14.1" customHeight="1">
      <c r="H60" s="20"/>
      <c r="I60" s="20"/>
      <c r="J60" s="20"/>
      <c r="K60" s="20"/>
      <c r="L60" s="20"/>
      <c r="M60" s="20"/>
      <c r="N60" s="20"/>
      <c r="O60" s="26"/>
      <c r="P60" s="26"/>
      <c r="Q60" s="20"/>
      <c r="R60" s="20"/>
      <c r="S60" s="20"/>
      <c r="T60" s="20"/>
    </row>
    <row r="61" spans="1:20" ht="14.1" customHeight="1">
      <c r="H61" s="20"/>
      <c r="I61" s="20"/>
      <c r="J61" s="20"/>
      <c r="K61" s="20"/>
      <c r="L61" s="20"/>
      <c r="M61" s="20"/>
      <c r="N61" s="20"/>
      <c r="O61" s="26"/>
      <c r="P61" s="26"/>
      <c r="Q61" s="20"/>
      <c r="R61" s="20"/>
      <c r="S61" s="20"/>
      <c r="T61" s="20"/>
    </row>
    <row r="62" spans="1:20" ht="14.1" customHeight="1">
      <c r="H62" s="20"/>
      <c r="I62" s="20"/>
      <c r="J62" s="20"/>
      <c r="K62" s="20"/>
      <c r="L62" s="20"/>
      <c r="M62" s="20"/>
      <c r="N62" s="20"/>
      <c r="O62" s="26"/>
      <c r="P62" s="26"/>
      <c r="Q62" s="20"/>
      <c r="R62" s="20"/>
      <c r="S62" s="20"/>
      <c r="T62" s="20"/>
    </row>
    <row r="63" spans="1:20" ht="14.1" customHeight="1"/>
    <row r="64" spans="1:20" ht="14.1" customHeight="1"/>
    <row r="65" ht="14.1" customHeight="1"/>
    <row r="66" ht="14.1" customHeight="1"/>
    <row r="67" ht="14.1" customHeight="1"/>
    <row r="68" ht="14.1" customHeight="1"/>
    <row r="69" ht="14.1" customHeight="1"/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D118"/>
  <sheetViews>
    <sheetView topLeftCell="A4" zoomScale="115" zoomScaleNormal="115" zoomScaleSheetLayoutView="75" workbookViewId="0">
      <selection activeCell="E32" sqref="E32"/>
    </sheetView>
  </sheetViews>
  <sheetFormatPr baseColWidth="10" defaultColWidth="11.42578125" defaultRowHeight="16.5" customHeight="1"/>
  <cols>
    <col min="1" max="1" width="24.5703125" style="3" customWidth="1" collapsed="1"/>
    <col min="2" max="6" width="10.7109375" style="3" customWidth="1" collapsed="1"/>
    <col min="7" max="7" width="5.5703125" style="3" customWidth="1" collapsed="1"/>
    <col min="8" max="28" width="11.42578125" style="3" collapsed="1"/>
    <col min="29" max="30" width="11.42578125" style="3"/>
    <col min="31" max="16384" width="11.42578125" style="3" collapsed="1"/>
  </cols>
  <sheetData>
    <row r="1" spans="1:28" ht="14.1" customHeight="1" thickBot="1">
      <c r="A1" s="2" t="s">
        <v>29</v>
      </c>
      <c r="B1" s="2"/>
      <c r="C1" s="2"/>
      <c r="D1" s="2"/>
      <c r="E1" s="2"/>
      <c r="F1" s="2"/>
    </row>
    <row r="2" spans="1:28" ht="14.1" customHeight="1"/>
    <row r="3" spans="1:28" ht="14.1" customHeight="1">
      <c r="A3" s="22" t="s">
        <v>30</v>
      </c>
      <c r="H3" s="119" t="s">
        <v>55</v>
      </c>
    </row>
    <row r="4" spans="1:28" ht="14.1" customHeight="1"/>
    <row r="5" spans="1:28" ht="14.1" customHeight="1">
      <c r="A5" s="22" t="s">
        <v>199</v>
      </c>
      <c r="G5" s="2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8" ht="14.1" customHeight="1">
      <c r="A6" s="22"/>
      <c r="G6" s="20"/>
      <c r="H6" s="26"/>
      <c r="I6" s="13"/>
      <c r="J6" s="20"/>
      <c r="K6" s="20"/>
      <c r="L6" s="20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14.1" customHeight="1">
      <c r="A7" s="23" t="s">
        <v>27</v>
      </c>
      <c r="B7" s="36"/>
      <c r="C7" s="35"/>
      <c r="D7" s="36"/>
      <c r="E7" s="36"/>
      <c r="F7" s="36"/>
      <c r="G7" s="20"/>
      <c r="H7" s="20"/>
      <c r="I7" s="13"/>
      <c r="J7" s="20"/>
      <c r="K7" s="20"/>
      <c r="L7" s="20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9.9499999999999993" customHeight="1">
      <c r="A8" s="18"/>
      <c r="B8" s="18"/>
      <c r="C8" s="18"/>
      <c r="D8" s="18"/>
      <c r="E8" s="18"/>
      <c r="F8" s="18"/>
      <c r="G8" s="20"/>
      <c r="H8" s="20"/>
      <c r="I8" s="13"/>
      <c r="J8" s="20"/>
      <c r="K8" s="20"/>
      <c r="L8" s="20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5.95" customHeight="1">
      <c r="A9" s="14"/>
      <c r="B9" s="14">
        <v>2018</v>
      </c>
      <c r="C9" s="14">
        <v>2019</v>
      </c>
      <c r="D9" s="14">
        <v>2020</v>
      </c>
      <c r="E9" s="14">
        <v>2021</v>
      </c>
      <c r="F9" s="14">
        <v>2022</v>
      </c>
      <c r="G9" s="20"/>
      <c r="H9" s="103"/>
      <c r="I9" s="13"/>
      <c r="J9" s="20"/>
      <c r="K9" s="20"/>
      <c r="L9" s="20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4.1" customHeight="1">
      <c r="A10" s="5"/>
      <c r="B10" s="52"/>
      <c r="C10" s="52"/>
      <c r="D10" s="52"/>
      <c r="E10" s="52"/>
      <c r="F10" s="52"/>
      <c r="G10" s="20"/>
      <c r="H10" s="103"/>
      <c r="I10" s="13"/>
      <c r="J10" s="13"/>
      <c r="K10" s="20"/>
      <c r="L10" s="20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ht="14.1" customHeight="1">
      <c r="A11" s="43" t="s">
        <v>10</v>
      </c>
      <c r="B11" s="27">
        <v>206</v>
      </c>
      <c r="C11" s="27">
        <v>226</v>
      </c>
      <c r="D11" s="27">
        <v>242</v>
      </c>
      <c r="E11" s="27">
        <v>209</v>
      </c>
      <c r="F11" s="27">
        <v>214</v>
      </c>
      <c r="G11" s="136"/>
      <c r="H11" s="103"/>
      <c r="I11" s="13"/>
      <c r="J11" s="13"/>
      <c r="K11" s="20"/>
      <c r="L11" s="20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14.1" customHeight="1">
      <c r="A12" s="43" t="s">
        <v>32</v>
      </c>
      <c r="B12" s="27">
        <v>42957</v>
      </c>
      <c r="C12" s="27">
        <v>74278</v>
      </c>
      <c r="D12" s="27">
        <v>73909</v>
      </c>
      <c r="E12" s="27">
        <v>60227</v>
      </c>
      <c r="F12" s="27">
        <v>84101</v>
      </c>
      <c r="G12" s="136"/>
      <c r="H12" s="103"/>
      <c r="I12" s="13"/>
      <c r="J12" s="20"/>
      <c r="K12" s="20"/>
      <c r="L12" s="20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ht="14.1" customHeight="1">
      <c r="A13" s="43" t="s">
        <v>230</v>
      </c>
      <c r="B13" s="28">
        <v>2.4957648350075159</v>
      </c>
      <c r="C13" s="28">
        <v>72.912447331051979</v>
      </c>
      <c r="D13" s="28">
        <v>-0.49678235816796867</v>
      </c>
      <c r="E13" s="28">
        <v>-18.511953889242172</v>
      </c>
      <c r="F13" s="28">
        <f>((F12/E12)-1)*100</f>
        <v>39.640028558619875</v>
      </c>
      <c r="G13" s="136"/>
      <c r="H13" s="28"/>
      <c r="I13" s="97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6"/>
      <c r="V13" s="26"/>
      <c r="W13" s="26"/>
      <c r="X13" s="26"/>
      <c r="Y13" s="20"/>
      <c r="Z13" s="20"/>
      <c r="AA13" s="20"/>
      <c r="AB13" s="20"/>
    </row>
    <row r="14" spans="1:28" ht="14.1" customHeight="1">
      <c r="A14" s="20"/>
      <c r="B14" s="20"/>
      <c r="C14" s="20"/>
      <c r="D14" s="20"/>
      <c r="E14" s="20"/>
      <c r="F14" s="20"/>
      <c r="G14" s="103"/>
      <c r="H14" s="103"/>
      <c r="I14" s="97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6"/>
      <c r="V14" s="26"/>
      <c r="W14" s="26"/>
      <c r="X14" s="26"/>
      <c r="Y14" s="20"/>
      <c r="Z14" s="20"/>
      <c r="AA14" s="20"/>
      <c r="AB14" s="20"/>
    </row>
    <row r="15" spans="1:28" ht="14.1" customHeight="1">
      <c r="A15" s="88" t="s">
        <v>56</v>
      </c>
      <c r="B15" s="30"/>
      <c r="C15" s="30"/>
      <c r="D15" s="30"/>
      <c r="E15" s="30"/>
      <c r="F15" s="30"/>
      <c r="G15" s="108"/>
      <c r="H15" s="103"/>
    </row>
    <row r="16" spans="1:28" ht="14.1" customHeight="1">
      <c r="A16" s="102" t="s">
        <v>226</v>
      </c>
      <c r="G16" s="108"/>
      <c r="H16" s="108"/>
    </row>
    <row r="17" spans="1:8" ht="14.1" customHeight="1">
      <c r="A17" s="102" t="s">
        <v>227</v>
      </c>
      <c r="G17" s="108"/>
      <c r="H17" s="108"/>
    </row>
    <row r="18" spans="1:8" customFormat="1" ht="12.75">
      <c r="A18" s="102" t="s">
        <v>228</v>
      </c>
      <c r="H18" s="108"/>
    </row>
    <row r="19" spans="1:8" customFormat="1" ht="12.75"/>
    <row r="20" spans="1:8" customFormat="1" ht="12.75"/>
    <row r="21" spans="1:8" customFormat="1" ht="16.5" customHeight="1"/>
    <row r="22" spans="1:8" customFormat="1" ht="12.75"/>
    <row r="23" spans="1:8" customFormat="1" ht="12.75"/>
    <row r="24" spans="1:8" customFormat="1" ht="12.75"/>
    <row r="25" spans="1:8" customFormat="1" ht="12.75"/>
    <row r="26" spans="1:8" customFormat="1" ht="12.75"/>
    <row r="27" spans="1:8" customFormat="1" ht="12.75"/>
    <row r="28" spans="1:8" customFormat="1" ht="12.75"/>
    <row r="29" spans="1:8" customFormat="1" ht="12.75"/>
    <row r="30" spans="1:8" customFormat="1" ht="12.75"/>
    <row r="31" spans="1:8" customFormat="1" ht="12.75"/>
    <row r="32" spans="1:8" customFormat="1" ht="12.75"/>
    <row r="33" customFormat="1" ht="12.75"/>
    <row r="34" customFormat="1" ht="12.75"/>
    <row r="35" customFormat="1" ht="12.75"/>
    <row r="36" customFormat="1" ht="12.75"/>
    <row r="37" customFormat="1" ht="16.5" customHeight="1"/>
    <row r="38" customFormat="1" ht="12.75"/>
    <row r="39" customFormat="1" ht="12.75"/>
    <row r="40" customFormat="1" ht="12.75"/>
    <row r="41" customFormat="1" ht="12.75"/>
    <row r="42" customFormat="1" ht="12.75"/>
    <row r="43" customFormat="1" ht="12.75"/>
    <row r="44" customFormat="1" ht="12.75"/>
    <row r="45" customFormat="1" ht="12.75"/>
    <row r="46" customFormat="1" ht="12.75"/>
    <row r="47" customFormat="1" ht="12.75"/>
    <row r="48" customFormat="1" ht="12.75"/>
    <row r="49" customFormat="1" ht="12.75"/>
    <row r="50" customFormat="1" ht="12.75"/>
    <row r="51" customFormat="1" ht="12.75"/>
    <row r="52" customFormat="1" ht="12.75"/>
    <row r="53" customFormat="1" ht="12.75"/>
    <row r="54" customFormat="1" ht="12.75"/>
    <row r="55" customFormat="1" ht="12.75"/>
    <row r="56" customFormat="1" ht="12.75"/>
    <row r="57" customFormat="1" ht="16.5" customHeight="1"/>
    <row r="58" customFormat="1" ht="12.75"/>
    <row r="59" customFormat="1" ht="12.75"/>
    <row r="60" customFormat="1" ht="12.75"/>
    <row r="61" customFormat="1" ht="12.75"/>
    <row r="62" customFormat="1" ht="12.75"/>
    <row r="63" customFormat="1" ht="12.75"/>
    <row r="64" customFormat="1" ht="12.75"/>
    <row r="65" customFormat="1" ht="12.75"/>
    <row r="66" customFormat="1" ht="12.75"/>
    <row r="67" customFormat="1" ht="12.75"/>
    <row r="68" customFormat="1" ht="12.75"/>
    <row r="69" customFormat="1" ht="12.75"/>
    <row r="70" customFormat="1" ht="12.75"/>
    <row r="71" customFormat="1" ht="12.75"/>
    <row r="72" customFormat="1" ht="12.75"/>
    <row r="73" customFormat="1" ht="12.75"/>
    <row r="74" customFormat="1" ht="12.75"/>
    <row r="75" customFormat="1" ht="12.75"/>
    <row r="76" customFormat="1" ht="12.75"/>
    <row r="77" customFormat="1" ht="12.75"/>
    <row r="78" customFormat="1" ht="12.75"/>
    <row r="79" customFormat="1" ht="16.5" customHeight="1"/>
    <row r="80" customFormat="1" ht="12.75"/>
    <row r="81" customFormat="1" ht="12.75"/>
    <row r="82" customFormat="1" ht="12.75"/>
    <row r="83" customFormat="1" ht="12.75"/>
    <row r="84" customFormat="1" ht="12.75"/>
    <row r="85" customFormat="1" ht="12.75"/>
    <row r="86" customFormat="1" ht="12.75"/>
    <row r="87" customFormat="1" ht="12.75"/>
    <row r="88" customFormat="1" ht="12.75"/>
    <row r="89" customFormat="1" ht="12.75"/>
    <row r="90" customFormat="1" ht="12.75"/>
    <row r="91" customFormat="1" ht="12.75"/>
    <row r="92" customFormat="1" ht="12.75"/>
    <row r="93" customFormat="1" ht="12.75"/>
    <row r="94" customFormat="1" ht="12.75"/>
    <row r="95" customFormat="1" ht="12.75"/>
    <row r="96" customFormat="1" ht="12.75"/>
    <row r="97" customFormat="1" ht="16.5" customHeight="1"/>
    <row r="98" customFormat="1" ht="12.75"/>
    <row r="99" customFormat="1" ht="12.75"/>
    <row r="100" customFormat="1" ht="12.75"/>
    <row r="101" customFormat="1" ht="12.75"/>
    <row r="102" customFormat="1" ht="12.75"/>
    <row r="103" customFormat="1" ht="12.75"/>
    <row r="104" customFormat="1" ht="12.75"/>
    <row r="105" customFormat="1" ht="12.75"/>
    <row r="106" customFormat="1" ht="12.75"/>
    <row r="107" customFormat="1" ht="12.75"/>
    <row r="108" customFormat="1" ht="12.75"/>
    <row r="109" customFormat="1" ht="12.75"/>
    <row r="110" customFormat="1" ht="12.75"/>
    <row r="111" customFormat="1" ht="12.75"/>
    <row r="112" customFormat="1" ht="12.75"/>
    <row r="113" spans="8:8" customFormat="1" ht="12.75"/>
    <row r="114" spans="8:8" customFormat="1" ht="12.75"/>
    <row r="115" spans="8:8" customFormat="1" ht="12.75"/>
    <row r="116" spans="8:8" customFormat="1" ht="12.75"/>
    <row r="117" spans="8:8" customFormat="1" ht="12.75"/>
    <row r="118" spans="8:8" ht="16.5" customHeight="1">
      <c r="H118"/>
    </row>
  </sheetData>
  <hyperlinks>
    <hyperlink ref="H3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FD19"/>
  <sheetViews>
    <sheetView zoomScaleNormal="100" zoomScaleSheetLayoutView="75" workbookViewId="0">
      <selection activeCell="G9" sqref="G9:G14"/>
    </sheetView>
  </sheetViews>
  <sheetFormatPr baseColWidth="10" defaultColWidth="11.42578125" defaultRowHeight="16.5" customHeight="1"/>
  <cols>
    <col min="1" max="1" width="15.140625" style="3" customWidth="1" collapsed="1"/>
    <col min="2" max="2" width="8.42578125" style="3" customWidth="1" collapsed="1"/>
    <col min="3" max="4" width="8.28515625" style="3" customWidth="1" collapsed="1"/>
    <col min="5" max="5" width="8.42578125" style="3" customWidth="1" collapsed="1"/>
    <col min="6" max="6" width="7.85546875" style="3" customWidth="1" collapsed="1"/>
    <col min="7" max="7" width="8.140625" style="3" customWidth="1" collapsed="1"/>
    <col min="8" max="8" width="8.42578125" style="3" customWidth="1" collapsed="1"/>
    <col min="9" max="9" width="7.85546875" style="3" customWidth="1" collapsed="1"/>
    <col min="10" max="10" width="8.140625" style="3" customWidth="1" collapsed="1"/>
    <col min="11" max="11" width="11.140625" style="3" customWidth="1"/>
    <col min="12" max="28" width="11.42578125" style="3" collapsed="1"/>
    <col min="29" max="31" width="11.42578125" style="3"/>
    <col min="32" max="16384" width="11.42578125" style="3" collapsed="1"/>
  </cols>
  <sheetData>
    <row r="1" spans="1:16384" ht="14.1" customHeight="1">
      <c r="A1" s="22" t="s">
        <v>164</v>
      </c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16384" ht="14.1" customHeight="1">
      <c r="A2" s="22" t="s">
        <v>229</v>
      </c>
      <c r="K2" s="175"/>
      <c r="L2" s="173"/>
      <c r="M2"/>
      <c r="N2" s="173"/>
      <c r="O2"/>
      <c r="P2" s="173"/>
      <c r="Q2"/>
      <c r="R2" s="173"/>
      <c r="S2"/>
      <c r="T2" s="173"/>
      <c r="U2"/>
      <c r="V2" s="173"/>
      <c r="W2"/>
      <c r="X2" s="173"/>
      <c r="Y2"/>
      <c r="Z2" s="173"/>
      <c r="AA2"/>
      <c r="AB2" s="173"/>
      <c r="AC2"/>
      <c r="AD2" s="173"/>
      <c r="AE2"/>
      <c r="AF2" s="173"/>
      <c r="AG2"/>
      <c r="AH2" s="173"/>
      <c r="AI2"/>
      <c r="AJ2" s="173"/>
      <c r="AK2"/>
      <c r="AL2" s="173"/>
      <c r="AM2"/>
      <c r="AN2" s="173"/>
      <c r="AO2"/>
      <c r="AP2" s="173"/>
      <c r="AQ2"/>
      <c r="AR2" s="173"/>
      <c r="AS2"/>
      <c r="AT2" s="173"/>
      <c r="AU2"/>
      <c r="AV2" s="173"/>
      <c r="AW2"/>
      <c r="AX2" s="173"/>
      <c r="AY2"/>
      <c r="AZ2" s="173"/>
      <c r="BA2"/>
      <c r="BB2" s="173"/>
      <c r="BC2"/>
      <c r="BD2" s="173"/>
      <c r="BE2"/>
      <c r="BF2" s="173"/>
      <c r="BG2"/>
      <c r="BH2" s="173"/>
      <c r="BI2"/>
      <c r="BJ2" s="173"/>
      <c r="BK2"/>
      <c r="BL2" s="173"/>
      <c r="BM2"/>
      <c r="BN2" s="173"/>
      <c r="BO2"/>
      <c r="BP2" s="173"/>
      <c r="BQ2"/>
      <c r="BR2" s="173"/>
      <c r="BS2"/>
      <c r="BT2" s="173"/>
      <c r="BU2"/>
      <c r="BV2" s="173"/>
      <c r="BW2"/>
      <c r="BX2" s="173"/>
      <c r="BY2"/>
      <c r="BZ2" s="173"/>
      <c r="CA2"/>
      <c r="CB2" s="173"/>
      <c r="CC2"/>
      <c r="CD2" s="173"/>
      <c r="CE2"/>
      <c r="CF2" s="173"/>
      <c r="CG2"/>
      <c r="CH2" s="173"/>
      <c r="CI2"/>
      <c r="CJ2" s="173"/>
      <c r="CK2"/>
      <c r="CL2" s="173"/>
      <c r="CM2"/>
      <c r="CN2" s="173"/>
      <c r="CO2"/>
      <c r="CP2" s="173"/>
      <c r="CQ2"/>
      <c r="CR2" s="173"/>
      <c r="CS2"/>
      <c r="CT2" s="173"/>
      <c r="CU2"/>
      <c r="CV2" s="173"/>
      <c r="CW2"/>
      <c r="CX2" s="173"/>
      <c r="CY2"/>
      <c r="CZ2" s="173"/>
      <c r="DA2"/>
      <c r="DB2" s="173"/>
      <c r="DC2"/>
      <c r="DD2" s="173"/>
      <c r="DE2"/>
      <c r="DF2" s="173"/>
      <c r="DG2"/>
      <c r="DH2" s="173"/>
      <c r="DI2"/>
      <c r="DJ2" s="173"/>
      <c r="DK2"/>
      <c r="DL2" s="173"/>
      <c r="DM2"/>
      <c r="DN2" s="173"/>
      <c r="DO2"/>
      <c r="DP2" s="173"/>
      <c r="DQ2"/>
      <c r="DR2" s="173"/>
      <c r="DS2"/>
      <c r="DT2" s="173"/>
      <c r="DU2"/>
      <c r="DV2" s="173"/>
      <c r="DW2"/>
      <c r="DX2" s="173"/>
      <c r="DY2"/>
      <c r="DZ2" s="173"/>
      <c r="EA2"/>
      <c r="EB2" s="173"/>
      <c r="EC2"/>
      <c r="ED2" s="173"/>
      <c r="EE2"/>
      <c r="EF2" s="173"/>
      <c r="EG2"/>
      <c r="EH2" s="173"/>
      <c r="EI2"/>
      <c r="EJ2" s="173"/>
      <c r="EK2"/>
      <c r="EL2" s="173"/>
      <c r="EM2"/>
      <c r="EN2" s="173"/>
      <c r="EO2"/>
      <c r="EP2" s="173"/>
      <c r="EQ2"/>
      <c r="ER2" s="173"/>
      <c r="ES2"/>
      <c r="ET2" s="173"/>
      <c r="EU2"/>
      <c r="EV2" s="173"/>
      <c r="EW2"/>
      <c r="EX2" s="173"/>
      <c r="EY2"/>
      <c r="EZ2" s="173"/>
      <c r="FA2"/>
      <c r="FB2" s="173"/>
      <c r="FC2"/>
      <c r="FD2" s="173"/>
      <c r="FE2"/>
      <c r="FF2" s="173"/>
      <c r="FG2"/>
      <c r="FH2" s="173"/>
      <c r="FI2"/>
      <c r="FJ2" s="173"/>
      <c r="FK2"/>
      <c r="FL2" s="173"/>
      <c r="FM2"/>
      <c r="FN2" s="173"/>
      <c r="FO2"/>
      <c r="FP2" s="173"/>
      <c r="FQ2"/>
      <c r="FR2" s="173"/>
      <c r="FS2"/>
      <c r="FT2" s="173"/>
      <c r="FU2"/>
      <c r="FV2" s="173"/>
      <c r="FW2"/>
      <c r="FX2" s="173"/>
      <c r="FY2"/>
      <c r="FZ2" s="173"/>
      <c r="GA2"/>
      <c r="GB2" s="173"/>
      <c r="GC2"/>
      <c r="GD2" s="173"/>
      <c r="GE2"/>
      <c r="GF2" s="173"/>
      <c r="GG2"/>
      <c r="GH2" s="173"/>
      <c r="GI2"/>
      <c r="GJ2" s="173"/>
      <c r="GK2"/>
      <c r="GL2" s="173"/>
      <c r="GM2"/>
      <c r="GN2" s="173"/>
      <c r="GO2"/>
      <c r="GP2" s="173"/>
      <c r="GQ2"/>
      <c r="GR2" s="173"/>
      <c r="GS2"/>
      <c r="GT2" s="173"/>
      <c r="GU2"/>
      <c r="GV2" s="173"/>
      <c r="GW2"/>
      <c r="GX2" s="173"/>
      <c r="GY2"/>
      <c r="GZ2" s="173"/>
      <c r="HA2"/>
      <c r="HB2" s="173"/>
      <c r="HC2"/>
      <c r="HD2" s="173"/>
      <c r="HE2"/>
      <c r="HF2" s="173"/>
      <c r="HG2"/>
      <c r="HH2" s="173"/>
      <c r="HI2"/>
      <c r="HJ2" s="173"/>
      <c r="HK2"/>
      <c r="HL2" s="173"/>
      <c r="HM2"/>
      <c r="HN2" s="173"/>
      <c r="HO2"/>
      <c r="HP2" s="173"/>
      <c r="HQ2"/>
      <c r="HR2" s="173"/>
      <c r="HS2"/>
      <c r="HT2" s="173"/>
      <c r="HU2"/>
      <c r="HV2" s="173"/>
      <c r="HW2"/>
      <c r="HX2" s="173"/>
      <c r="HY2"/>
      <c r="HZ2" s="173"/>
      <c r="IA2"/>
      <c r="IB2" s="173"/>
      <c r="IC2"/>
      <c r="ID2" s="173"/>
      <c r="IE2"/>
      <c r="IF2" s="173"/>
      <c r="IG2"/>
      <c r="IH2" s="173"/>
      <c r="II2"/>
      <c r="IJ2" s="173"/>
      <c r="IK2"/>
      <c r="IL2" s="173"/>
      <c r="IM2"/>
      <c r="IN2" s="173"/>
      <c r="IO2"/>
      <c r="IP2" s="173"/>
      <c r="IQ2"/>
      <c r="IR2" s="173"/>
      <c r="IS2"/>
      <c r="IT2" s="173"/>
      <c r="IU2"/>
      <c r="IV2" s="173"/>
      <c r="IW2"/>
      <c r="IX2" s="173"/>
      <c r="IY2"/>
      <c r="IZ2" s="173"/>
      <c r="JA2"/>
      <c r="JB2" s="173"/>
      <c r="JC2"/>
      <c r="JD2" s="173"/>
      <c r="JE2"/>
      <c r="JF2" s="173"/>
      <c r="JG2"/>
      <c r="JH2" s="173"/>
      <c r="JI2"/>
      <c r="JJ2" s="173"/>
      <c r="JK2"/>
      <c r="JL2" s="173"/>
      <c r="JM2"/>
      <c r="JN2" s="173"/>
      <c r="JO2"/>
      <c r="JP2" s="173"/>
      <c r="JQ2"/>
      <c r="JR2" s="173"/>
      <c r="JS2"/>
      <c r="JT2" s="173"/>
      <c r="JU2"/>
      <c r="JV2" s="173"/>
      <c r="JW2"/>
      <c r="JX2" s="173"/>
      <c r="JY2"/>
      <c r="JZ2" s="173"/>
      <c r="KA2"/>
      <c r="KB2" s="173"/>
      <c r="KC2"/>
      <c r="KD2" s="173"/>
      <c r="KE2"/>
      <c r="KF2" s="173"/>
      <c r="KG2"/>
      <c r="KH2" s="173"/>
      <c r="KI2"/>
      <c r="KJ2" s="173"/>
      <c r="KK2"/>
      <c r="KL2" s="173"/>
      <c r="KM2"/>
      <c r="KN2" s="173"/>
      <c r="KO2"/>
      <c r="KP2" s="173"/>
      <c r="KQ2"/>
      <c r="KR2" s="173"/>
      <c r="KS2"/>
      <c r="KT2" s="173"/>
      <c r="KU2"/>
      <c r="KV2" s="173"/>
      <c r="KW2"/>
      <c r="KX2" s="173"/>
      <c r="KY2"/>
      <c r="KZ2" s="173"/>
      <c r="LA2"/>
      <c r="LB2" s="173"/>
      <c r="LC2"/>
      <c r="LD2" s="173"/>
      <c r="LE2"/>
      <c r="LF2" s="173"/>
      <c r="LG2"/>
      <c r="LH2" s="173"/>
      <c r="LI2"/>
      <c r="LJ2" s="173"/>
      <c r="LK2"/>
      <c r="LL2" s="173"/>
      <c r="LM2"/>
      <c r="LN2" s="173"/>
      <c r="LO2"/>
      <c r="LP2" s="173"/>
      <c r="LQ2"/>
      <c r="LR2" s="173"/>
      <c r="LS2"/>
      <c r="LT2" s="173"/>
      <c r="LU2"/>
      <c r="LV2" s="173"/>
      <c r="LW2"/>
      <c r="LX2" s="173"/>
      <c r="LY2"/>
      <c r="LZ2" s="173"/>
      <c r="MA2"/>
      <c r="MB2" s="173"/>
      <c r="MC2"/>
      <c r="MD2" s="173"/>
      <c r="ME2"/>
      <c r="MF2" s="173"/>
      <c r="MG2"/>
      <c r="MH2" s="173"/>
      <c r="MI2"/>
      <c r="MJ2" s="173"/>
      <c r="MK2"/>
      <c r="ML2" s="173"/>
      <c r="MM2"/>
      <c r="MN2" s="173"/>
      <c r="MO2"/>
      <c r="MP2" s="173"/>
      <c r="MQ2"/>
      <c r="MR2" s="173"/>
      <c r="MS2"/>
      <c r="MT2" s="173"/>
      <c r="MU2"/>
      <c r="MV2" s="173"/>
      <c r="MW2"/>
      <c r="MX2" s="173"/>
      <c r="MY2"/>
      <c r="MZ2" s="173"/>
      <c r="NA2"/>
      <c r="NB2" s="173"/>
      <c r="NC2"/>
      <c r="ND2" s="173"/>
      <c r="NE2"/>
      <c r="NF2" s="173"/>
      <c r="NG2"/>
      <c r="NH2" s="173"/>
      <c r="NI2"/>
      <c r="NJ2" s="173"/>
      <c r="NK2"/>
      <c r="NL2" s="173"/>
      <c r="NM2"/>
      <c r="NN2" s="173"/>
      <c r="NO2"/>
      <c r="NP2" s="173"/>
      <c r="NQ2"/>
      <c r="NR2" s="173"/>
      <c r="NS2"/>
      <c r="NT2" s="173"/>
      <c r="NU2"/>
      <c r="NV2" s="173"/>
      <c r="NW2"/>
      <c r="NX2" s="173"/>
      <c r="NY2"/>
      <c r="NZ2" s="173"/>
      <c r="OA2"/>
      <c r="OB2" s="173"/>
      <c r="OC2"/>
      <c r="OD2" s="173"/>
      <c r="OE2"/>
      <c r="OF2" s="173"/>
      <c r="OG2"/>
      <c r="OH2" s="173"/>
      <c r="OI2"/>
      <c r="OJ2" s="173"/>
      <c r="OK2"/>
      <c r="OL2" s="173"/>
      <c r="OM2"/>
      <c r="ON2" s="173"/>
      <c r="OO2"/>
      <c r="OP2" s="173"/>
      <c r="OQ2"/>
      <c r="OR2" s="173"/>
      <c r="OS2"/>
      <c r="OT2" s="173"/>
      <c r="OU2"/>
      <c r="OV2" s="173"/>
      <c r="OW2"/>
      <c r="OX2" s="173"/>
      <c r="OY2"/>
      <c r="OZ2" s="173"/>
      <c r="PA2"/>
      <c r="PB2" s="173"/>
      <c r="PC2"/>
      <c r="PD2" s="173"/>
      <c r="PE2"/>
      <c r="PF2" s="173"/>
      <c r="PG2"/>
      <c r="PH2" s="173"/>
      <c r="PI2"/>
      <c r="PJ2" s="173"/>
      <c r="PK2"/>
      <c r="PL2" s="173"/>
      <c r="PM2"/>
      <c r="PN2" s="173"/>
      <c r="PO2"/>
      <c r="PP2" s="173"/>
      <c r="PQ2"/>
      <c r="PR2" s="173"/>
      <c r="PS2"/>
      <c r="PT2" s="173"/>
      <c r="PU2"/>
      <c r="PV2" s="173"/>
      <c r="PW2"/>
      <c r="PX2" s="173"/>
      <c r="PY2"/>
      <c r="PZ2" s="173"/>
      <c r="QA2"/>
      <c r="QB2" s="173"/>
      <c r="QC2"/>
      <c r="QD2" s="173"/>
      <c r="QE2"/>
      <c r="QF2" s="173"/>
      <c r="QG2"/>
      <c r="QH2" s="173"/>
      <c r="QI2"/>
      <c r="QJ2" s="173"/>
      <c r="QK2"/>
      <c r="QL2" s="173"/>
      <c r="QM2"/>
      <c r="QN2" s="173"/>
      <c r="QO2"/>
      <c r="QP2" s="173"/>
      <c r="QQ2"/>
      <c r="QR2" s="173"/>
      <c r="QS2"/>
      <c r="QT2" s="173"/>
      <c r="QU2"/>
      <c r="QV2" s="173"/>
      <c r="QW2"/>
      <c r="QX2" s="173"/>
      <c r="QY2"/>
      <c r="QZ2" s="173"/>
      <c r="RA2"/>
      <c r="RB2" s="173"/>
      <c r="RC2"/>
      <c r="RD2" s="173"/>
      <c r="RE2"/>
      <c r="RF2" s="173"/>
      <c r="RG2"/>
      <c r="RH2" s="173"/>
      <c r="RI2"/>
      <c r="RJ2" s="173"/>
      <c r="RK2"/>
      <c r="RL2" s="173"/>
      <c r="RM2"/>
      <c r="RN2" s="173"/>
      <c r="RO2"/>
      <c r="RP2" s="173"/>
      <c r="RQ2"/>
      <c r="RR2" s="173"/>
      <c r="RS2"/>
      <c r="RT2" s="173"/>
      <c r="RU2"/>
      <c r="RV2" s="173"/>
      <c r="RW2"/>
      <c r="RX2" s="173"/>
      <c r="RY2"/>
      <c r="RZ2" s="173"/>
      <c r="SA2"/>
      <c r="SB2" s="173"/>
      <c r="SC2"/>
      <c r="SD2" s="173"/>
      <c r="SE2"/>
      <c r="SF2" s="173"/>
      <c r="SG2"/>
      <c r="SH2" s="173"/>
      <c r="SI2"/>
      <c r="SJ2" s="173"/>
      <c r="SK2"/>
      <c r="SL2" s="173"/>
      <c r="SM2"/>
      <c r="SN2" s="173"/>
      <c r="SO2"/>
      <c r="SP2" s="173"/>
      <c r="SQ2"/>
      <c r="SR2" s="173"/>
      <c r="SS2"/>
      <c r="ST2" s="173"/>
      <c r="SU2"/>
      <c r="SV2" s="173"/>
      <c r="SW2"/>
      <c r="SX2" s="173"/>
      <c r="SY2"/>
      <c r="SZ2" s="173"/>
      <c r="TA2"/>
      <c r="TB2" s="173"/>
      <c r="TC2"/>
      <c r="TD2" s="173"/>
      <c r="TE2"/>
      <c r="TF2" s="173"/>
      <c r="TG2"/>
      <c r="TH2" s="173"/>
      <c r="TI2"/>
      <c r="TJ2" s="173"/>
      <c r="TK2"/>
      <c r="TL2" s="173"/>
      <c r="TM2"/>
      <c r="TN2" s="173"/>
      <c r="TO2"/>
      <c r="TP2" s="173"/>
      <c r="TQ2"/>
      <c r="TR2" s="173"/>
      <c r="TS2"/>
      <c r="TT2" s="173"/>
      <c r="TU2"/>
      <c r="TV2" s="173"/>
      <c r="TW2"/>
      <c r="TX2" s="173"/>
      <c r="TY2"/>
      <c r="TZ2" s="173"/>
      <c r="UA2"/>
      <c r="UB2" s="173"/>
      <c r="UC2"/>
      <c r="UD2" s="173"/>
      <c r="UE2"/>
      <c r="UF2" s="173"/>
      <c r="UG2"/>
      <c r="UH2" s="173"/>
      <c r="UI2"/>
      <c r="UJ2" s="173"/>
      <c r="UK2"/>
      <c r="UL2" s="173"/>
      <c r="UM2"/>
      <c r="UN2" s="173"/>
      <c r="UO2"/>
      <c r="UP2" s="173"/>
      <c r="UQ2"/>
      <c r="UR2" s="173"/>
      <c r="US2"/>
      <c r="UT2" s="173"/>
      <c r="UU2"/>
      <c r="UV2" s="173"/>
      <c r="UW2"/>
      <c r="UX2" s="173"/>
      <c r="UY2"/>
      <c r="UZ2" s="173"/>
      <c r="VA2"/>
      <c r="VB2" s="173"/>
      <c r="VC2"/>
      <c r="VD2" s="173"/>
      <c r="VE2"/>
      <c r="VF2" s="173"/>
      <c r="VG2"/>
      <c r="VH2" s="173"/>
      <c r="VI2"/>
      <c r="VJ2" s="173"/>
      <c r="VK2"/>
      <c r="VL2" s="173"/>
      <c r="VM2"/>
      <c r="VN2" s="173"/>
      <c r="VO2"/>
      <c r="VP2" s="173"/>
      <c r="VQ2"/>
      <c r="VR2" s="173"/>
      <c r="VS2"/>
      <c r="VT2" s="173"/>
      <c r="VU2"/>
      <c r="VV2" s="173"/>
      <c r="VW2"/>
      <c r="VX2" s="173"/>
      <c r="VY2"/>
      <c r="VZ2" s="173"/>
      <c r="WA2"/>
      <c r="WB2" s="173"/>
      <c r="WC2"/>
      <c r="WD2" s="173"/>
      <c r="WE2"/>
      <c r="WF2" s="173"/>
      <c r="WG2"/>
      <c r="WH2" s="173"/>
      <c r="WI2"/>
      <c r="WJ2" s="173"/>
      <c r="WK2"/>
      <c r="WL2" s="173"/>
      <c r="WM2"/>
      <c r="WN2" s="173"/>
      <c r="WO2"/>
      <c r="WP2" s="173"/>
      <c r="WQ2"/>
      <c r="WR2" s="173"/>
      <c r="WS2"/>
      <c r="WT2" s="173"/>
      <c r="WU2"/>
      <c r="WV2" s="173"/>
      <c r="WW2"/>
      <c r="WX2" s="173"/>
      <c r="WY2"/>
      <c r="WZ2" s="173"/>
      <c r="XA2"/>
      <c r="XB2" s="173"/>
      <c r="XC2"/>
      <c r="XD2" s="173"/>
      <c r="XE2"/>
      <c r="XF2" s="173"/>
      <c r="XG2"/>
      <c r="XH2" s="173"/>
      <c r="XI2"/>
      <c r="XJ2" s="173"/>
      <c r="XK2"/>
      <c r="XL2" s="173"/>
      <c r="XM2"/>
      <c r="XN2" s="173"/>
      <c r="XO2"/>
      <c r="XP2" s="173"/>
      <c r="XQ2"/>
      <c r="XR2" s="173"/>
      <c r="XS2"/>
      <c r="XT2" s="173"/>
      <c r="XU2"/>
      <c r="XV2" s="173"/>
      <c r="XW2"/>
      <c r="XX2" s="173"/>
      <c r="XY2"/>
      <c r="XZ2" s="173"/>
      <c r="YA2"/>
      <c r="YB2" s="173"/>
      <c r="YC2"/>
      <c r="YD2" s="173"/>
      <c r="YE2"/>
      <c r="YF2" s="173"/>
      <c r="YG2"/>
      <c r="YH2" s="173"/>
      <c r="YI2"/>
      <c r="YJ2" s="173"/>
      <c r="YK2"/>
      <c r="YL2" s="173"/>
      <c r="YM2"/>
      <c r="YN2" s="173"/>
      <c r="YO2"/>
      <c r="YP2" s="173"/>
      <c r="YQ2"/>
      <c r="YR2" s="173"/>
      <c r="YS2"/>
      <c r="YT2" s="173"/>
      <c r="YU2"/>
      <c r="YV2" s="173"/>
      <c r="YW2"/>
      <c r="YX2" s="173"/>
      <c r="YY2"/>
      <c r="YZ2" s="173"/>
      <c r="ZA2"/>
      <c r="ZB2" s="173"/>
      <c r="ZC2"/>
      <c r="ZD2" s="173"/>
      <c r="ZE2"/>
      <c r="ZF2" s="173"/>
      <c r="ZG2"/>
      <c r="ZH2" s="173"/>
      <c r="ZI2"/>
      <c r="ZJ2" s="173"/>
      <c r="ZK2"/>
      <c r="ZL2" s="173"/>
      <c r="ZM2"/>
      <c r="ZN2" s="173"/>
      <c r="ZO2"/>
      <c r="ZP2" s="173"/>
      <c r="ZQ2"/>
      <c r="ZR2" s="173"/>
      <c r="ZS2"/>
      <c r="ZT2" s="173"/>
      <c r="ZU2"/>
      <c r="ZV2" s="173"/>
      <c r="ZW2"/>
      <c r="ZX2" s="173"/>
      <c r="ZY2"/>
      <c r="ZZ2" s="173"/>
      <c r="AAA2"/>
      <c r="AAB2" s="173"/>
      <c r="AAC2"/>
      <c r="AAD2" s="173"/>
      <c r="AAE2"/>
      <c r="AAF2" s="173"/>
      <c r="AAG2"/>
      <c r="AAH2" s="173"/>
      <c r="AAI2"/>
      <c r="AAJ2" s="173"/>
      <c r="AAK2"/>
      <c r="AAL2" s="173"/>
      <c r="AAM2"/>
      <c r="AAN2" s="173"/>
      <c r="AAO2"/>
      <c r="AAP2" s="173"/>
      <c r="AAQ2"/>
      <c r="AAR2" s="173"/>
      <c r="AAS2"/>
      <c r="AAT2" s="173"/>
      <c r="AAU2"/>
      <c r="AAV2" s="173"/>
      <c r="AAW2"/>
      <c r="AAX2" s="173"/>
      <c r="AAY2"/>
      <c r="AAZ2" s="173"/>
      <c r="ABA2"/>
      <c r="ABB2" s="173"/>
      <c r="ABC2"/>
      <c r="ABD2" s="173"/>
      <c r="ABE2"/>
      <c r="ABF2" s="173"/>
      <c r="ABG2"/>
      <c r="ABH2" s="173"/>
      <c r="ABI2"/>
      <c r="ABJ2" s="173"/>
      <c r="ABK2"/>
      <c r="ABL2" s="173"/>
      <c r="ABM2"/>
      <c r="ABN2" s="173"/>
      <c r="ABO2"/>
      <c r="ABP2" s="173"/>
      <c r="ABQ2"/>
      <c r="ABR2" s="173"/>
      <c r="ABS2"/>
      <c r="ABT2" s="173"/>
      <c r="ABU2"/>
      <c r="ABV2" s="173"/>
      <c r="ABW2"/>
      <c r="ABX2" s="173"/>
      <c r="ABY2"/>
      <c r="ABZ2" s="173"/>
      <c r="ACA2"/>
      <c r="ACB2" s="173"/>
      <c r="ACC2"/>
      <c r="ACD2" s="173"/>
      <c r="ACE2"/>
      <c r="ACF2" s="173"/>
      <c r="ACG2"/>
      <c r="ACH2" s="173"/>
      <c r="ACI2"/>
      <c r="ACJ2" s="173"/>
      <c r="ACK2"/>
      <c r="ACL2" s="173"/>
      <c r="ACM2"/>
      <c r="ACN2" s="173"/>
      <c r="ACO2"/>
      <c r="ACP2" s="173"/>
      <c r="ACQ2"/>
      <c r="ACR2" s="173"/>
      <c r="ACS2"/>
      <c r="ACT2" s="173"/>
      <c r="ACU2"/>
      <c r="ACV2" s="173"/>
      <c r="ACW2"/>
      <c r="ACX2" s="173"/>
      <c r="ACY2"/>
      <c r="ACZ2" s="173"/>
      <c r="ADA2"/>
      <c r="ADB2" s="173"/>
      <c r="ADC2"/>
      <c r="ADD2" s="173"/>
      <c r="ADE2"/>
      <c r="ADF2" s="173"/>
      <c r="ADG2"/>
      <c r="ADH2" s="173"/>
      <c r="ADI2"/>
      <c r="ADJ2" s="173"/>
      <c r="ADK2"/>
      <c r="ADL2" s="173"/>
      <c r="ADM2"/>
      <c r="ADN2" s="173"/>
      <c r="ADO2"/>
      <c r="ADP2" s="173"/>
      <c r="ADQ2"/>
      <c r="ADR2" s="173"/>
      <c r="ADS2"/>
      <c r="ADT2" s="173"/>
      <c r="ADU2"/>
      <c r="ADV2" s="173"/>
      <c r="ADW2"/>
      <c r="ADX2" s="173"/>
      <c r="ADY2"/>
      <c r="ADZ2" s="173"/>
      <c r="AEA2"/>
      <c r="AEB2" s="173"/>
      <c r="AEC2"/>
      <c r="AED2" s="173"/>
      <c r="AEE2"/>
      <c r="AEF2" s="173"/>
      <c r="AEG2"/>
      <c r="AEH2" s="173"/>
      <c r="AEI2"/>
      <c r="AEJ2" s="173"/>
      <c r="AEK2"/>
      <c r="AEL2" s="173"/>
      <c r="AEM2"/>
      <c r="AEN2" s="173"/>
      <c r="AEO2"/>
      <c r="AEP2" s="173"/>
      <c r="AEQ2"/>
      <c r="AER2" s="173"/>
      <c r="AES2"/>
      <c r="AET2" s="173"/>
      <c r="AEU2"/>
      <c r="AEV2" s="173"/>
      <c r="AEW2"/>
      <c r="AEX2" s="173"/>
      <c r="AEY2"/>
      <c r="AEZ2" s="173"/>
      <c r="AFA2"/>
      <c r="AFB2" s="173"/>
      <c r="AFC2"/>
      <c r="AFD2" s="173"/>
      <c r="AFE2"/>
      <c r="AFF2" s="173"/>
      <c r="AFG2"/>
      <c r="AFH2" s="173"/>
      <c r="AFI2"/>
      <c r="AFJ2" s="173"/>
      <c r="AFK2"/>
      <c r="AFL2" s="173"/>
      <c r="AFM2"/>
      <c r="AFN2" s="173"/>
      <c r="AFO2"/>
      <c r="AFP2" s="173"/>
      <c r="AFQ2"/>
      <c r="AFR2" s="173"/>
      <c r="AFS2"/>
      <c r="AFT2" s="173"/>
      <c r="AFU2"/>
      <c r="AFV2" s="173"/>
      <c r="AFW2"/>
      <c r="AFX2" s="173"/>
      <c r="AFY2"/>
      <c r="AFZ2" s="173"/>
      <c r="AGA2"/>
      <c r="AGB2" s="173"/>
      <c r="AGC2"/>
      <c r="AGD2" s="173"/>
      <c r="AGE2"/>
      <c r="AGF2" s="173"/>
      <c r="AGG2"/>
      <c r="AGH2" s="173"/>
      <c r="AGI2"/>
      <c r="AGJ2" s="173"/>
      <c r="AGK2"/>
      <c r="AGL2" s="173"/>
      <c r="AGM2"/>
      <c r="AGN2" s="173"/>
      <c r="AGO2"/>
      <c r="AGP2" s="173"/>
      <c r="AGQ2"/>
      <c r="AGR2" s="173"/>
      <c r="AGS2"/>
      <c r="AGT2" s="173"/>
      <c r="AGU2"/>
      <c r="AGV2" s="173"/>
      <c r="AGW2"/>
      <c r="AGX2" s="173"/>
      <c r="AGY2"/>
      <c r="AGZ2" s="173"/>
      <c r="AHA2"/>
      <c r="AHB2" s="173"/>
      <c r="AHC2"/>
      <c r="AHD2" s="173"/>
      <c r="AHE2"/>
      <c r="AHF2" s="173"/>
      <c r="AHG2"/>
      <c r="AHH2" s="173"/>
      <c r="AHI2"/>
      <c r="AHJ2" s="173"/>
      <c r="AHK2"/>
      <c r="AHL2" s="173"/>
      <c r="AHM2"/>
      <c r="AHN2" s="173"/>
      <c r="AHO2"/>
      <c r="AHP2" s="173"/>
      <c r="AHQ2"/>
      <c r="AHR2" s="173"/>
      <c r="AHS2"/>
      <c r="AHT2" s="173"/>
      <c r="AHU2"/>
      <c r="AHV2" s="173"/>
      <c r="AHW2"/>
      <c r="AHX2" s="173"/>
      <c r="AHY2"/>
      <c r="AHZ2" s="173"/>
      <c r="AIA2"/>
      <c r="AIB2" s="173"/>
      <c r="AIC2"/>
      <c r="AID2" s="173"/>
      <c r="AIE2"/>
      <c r="AIF2" s="173"/>
      <c r="AIG2"/>
      <c r="AIH2" s="173"/>
      <c r="AII2"/>
      <c r="AIJ2" s="173"/>
      <c r="AIK2"/>
      <c r="AIL2" s="173"/>
      <c r="AIM2"/>
      <c r="AIN2" s="173"/>
      <c r="AIO2"/>
      <c r="AIP2" s="173"/>
      <c r="AIQ2"/>
      <c r="AIR2" s="173"/>
      <c r="AIS2"/>
      <c r="AIT2" s="173"/>
      <c r="AIU2"/>
      <c r="AIV2" s="173"/>
      <c r="AIW2"/>
      <c r="AIX2" s="173"/>
      <c r="AIY2"/>
      <c r="AIZ2" s="173"/>
      <c r="AJA2"/>
      <c r="AJB2" s="173"/>
      <c r="AJC2"/>
      <c r="AJD2" s="173"/>
      <c r="AJE2"/>
      <c r="AJF2" s="173"/>
      <c r="AJG2"/>
      <c r="AJH2" s="173"/>
      <c r="AJI2"/>
      <c r="AJJ2" s="173"/>
      <c r="AJK2"/>
      <c r="AJL2" s="173"/>
      <c r="AJM2"/>
      <c r="AJN2" s="173"/>
      <c r="AJO2"/>
      <c r="AJP2" s="173"/>
      <c r="AJQ2"/>
      <c r="AJR2" s="173"/>
      <c r="AJS2"/>
      <c r="AJT2" s="173"/>
      <c r="AJU2"/>
      <c r="AJV2" s="173"/>
      <c r="AJW2"/>
      <c r="AJX2" s="173"/>
      <c r="AJY2"/>
      <c r="AJZ2" s="173"/>
      <c r="AKA2"/>
      <c r="AKB2" s="173"/>
      <c r="AKC2"/>
      <c r="AKD2" s="173"/>
      <c r="AKE2"/>
      <c r="AKF2" s="173"/>
      <c r="AKG2"/>
      <c r="AKH2" s="173"/>
      <c r="AKI2"/>
      <c r="AKJ2" s="173"/>
      <c r="AKK2"/>
      <c r="AKL2" s="173"/>
      <c r="AKM2"/>
      <c r="AKN2" s="173"/>
      <c r="AKO2"/>
      <c r="AKP2" s="173"/>
      <c r="AKQ2"/>
      <c r="AKR2" s="173"/>
      <c r="AKS2"/>
      <c r="AKT2" s="173"/>
      <c r="AKU2"/>
      <c r="AKV2" s="173"/>
      <c r="AKW2"/>
      <c r="AKX2" s="173"/>
      <c r="AKY2"/>
      <c r="AKZ2" s="173"/>
      <c r="ALA2"/>
      <c r="ALB2" s="173"/>
      <c r="ALC2"/>
      <c r="ALD2" s="173"/>
      <c r="ALE2"/>
      <c r="ALF2" s="173"/>
      <c r="ALG2"/>
      <c r="ALH2" s="173"/>
      <c r="ALI2"/>
      <c r="ALJ2" s="173"/>
      <c r="ALK2"/>
      <c r="ALL2" s="173"/>
      <c r="ALM2"/>
      <c r="ALN2" s="173"/>
      <c r="ALO2"/>
      <c r="ALP2" s="173"/>
      <c r="ALQ2"/>
      <c r="ALR2" s="173"/>
      <c r="ALS2"/>
      <c r="ALT2" s="173"/>
      <c r="ALU2"/>
      <c r="ALV2" s="173"/>
      <c r="ALW2"/>
      <c r="ALX2" s="173"/>
      <c r="ALY2"/>
      <c r="ALZ2" s="173"/>
      <c r="AMA2"/>
      <c r="AMB2" s="173"/>
      <c r="AMC2"/>
      <c r="AMD2" s="173"/>
      <c r="AME2"/>
      <c r="AMF2" s="173"/>
      <c r="AMG2"/>
      <c r="AMH2" s="173"/>
      <c r="AMI2"/>
      <c r="AMJ2" s="173"/>
      <c r="AMK2"/>
      <c r="AML2" s="173"/>
      <c r="AMM2"/>
      <c r="AMN2" s="173"/>
      <c r="AMO2"/>
      <c r="AMP2" s="173"/>
      <c r="AMQ2"/>
      <c r="AMR2" s="173"/>
      <c r="AMS2"/>
      <c r="AMT2" s="173"/>
      <c r="AMU2"/>
      <c r="AMV2" s="173"/>
      <c r="AMW2"/>
      <c r="AMX2" s="173"/>
      <c r="AMY2"/>
      <c r="AMZ2" s="173"/>
      <c r="ANA2"/>
      <c r="ANB2" s="173"/>
      <c r="ANC2"/>
      <c r="AND2" s="173"/>
      <c r="ANE2"/>
      <c r="ANF2" s="173"/>
      <c r="ANG2"/>
      <c r="ANH2" s="173"/>
      <c r="ANI2"/>
      <c r="ANJ2" s="173"/>
      <c r="ANK2"/>
      <c r="ANL2" s="173"/>
      <c r="ANM2"/>
      <c r="ANN2" s="173"/>
      <c r="ANO2"/>
      <c r="ANP2" s="173"/>
      <c r="ANQ2"/>
      <c r="ANR2" s="173"/>
      <c r="ANS2"/>
      <c r="ANT2" s="173"/>
      <c r="ANU2"/>
      <c r="ANV2" s="173"/>
      <c r="ANW2"/>
      <c r="ANX2" s="173"/>
      <c r="ANY2"/>
      <c r="ANZ2" s="173"/>
      <c r="AOA2"/>
      <c r="AOB2" s="173"/>
      <c r="AOC2"/>
      <c r="AOD2" s="173"/>
      <c r="AOE2"/>
      <c r="AOF2" s="173"/>
      <c r="AOG2"/>
      <c r="AOH2" s="173"/>
      <c r="AOI2"/>
      <c r="AOJ2" s="173"/>
      <c r="AOK2"/>
      <c r="AOL2" s="173"/>
      <c r="AOM2"/>
      <c r="AON2" s="173"/>
      <c r="AOO2"/>
      <c r="AOP2" s="173"/>
      <c r="AOQ2"/>
      <c r="AOR2" s="173"/>
      <c r="AOS2"/>
      <c r="AOT2" s="173"/>
      <c r="AOU2"/>
      <c r="AOV2" s="173"/>
      <c r="AOW2"/>
      <c r="AOX2" s="173"/>
      <c r="AOY2"/>
      <c r="AOZ2" s="173"/>
      <c r="APA2"/>
      <c r="APB2" s="173"/>
      <c r="APC2"/>
      <c r="APD2" s="173"/>
      <c r="APE2"/>
      <c r="APF2" s="173"/>
      <c r="APG2"/>
      <c r="APH2" s="173"/>
      <c r="API2"/>
      <c r="APJ2" s="173"/>
      <c r="APK2"/>
      <c r="APL2" s="173"/>
      <c r="APM2"/>
      <c r="APN2" s="173"/>
      <c r="APO2"/>
      <c r="APP2" s="173"/>
      <c r="APQ2"/>
      <c r="APR2" s="173"/>
      <c r="APS2"/>
      <c r="APT2" s="173"/>
      <c r="APU2"/>
      <c r="APV2" s="173"/>
      <c r="APW2"/>
      <c r="APX2" s="173"/>
      <c r="APY2"/>
      <c r="APZ2" s="173"/>
      <c r="AQA2"/>
      <c r="AQB2" s="173"/>
      <c r="AQC2"/>
      <c r="AQD2" s="173"/>
      <c r="AQE2"/>
      <c r="AQF2" s="173"/>
      <c r="AQG2"/>
      <c r="AQH2" s="173"/>
      <c r="AQI2"/>
      <c r="AQJ2" s="173"/>
      <c r="AQK2"/>
      <c r="AQL2" s="173"/>
      <c r="AQM2"/>
      <c r="AQN2" s="173"/>
      <c r="AQO2"/>
      <c r="AQP2" s="173"/>
      <c r="AQQ2"/>
      <c r="AQR2" s="173"/>
      <c r="AQS2"/>
      <c r="AQT2" s="173"/>
      <c r="AQU2"/>
      <c r="AQV2" s="173"/>
      <c r="AQW2"/>
      <c r="AQX2" s="173"/>
      <c r="AQY2"/>
      <c r="AQZ2" s="173"/>
      <c r="ARA2"/>
      <c r="ARB2" s="173"/>
      <c r="ARC2"/>
      <c r="ARD2" s="173"/>
      <c r="ARE2"/>
      <c r="ARF2" s="173"/>
      <c r="ARG2"/>
      <c r="ARH2" s="173"/>
      <c r="ARI2"/>
      <c r="ARJ2" s="173"/>
      <c r="ARK2"/>
      <c r="ARL2" s="173"/>
      <c r="ARM2"/>
      <c r="ARN2" s="173"/>
      <c r="ARO2"/>
      <c r="ARP2" s="173"/>
      <c r="ARQ2"/>
      <c r="ARR2" s="173"/>
      <c r="ARS2"/>
      <c r="ART2" s="173"/>
      <c r="ARU2"/>
      <c r="ARV2" s="173"/>
      <c r="ARW2"/>
      <c r="ARX2" s="173"/>
      <c r="ARY2"/>
      <c r="ARZ2" s="173"/>
      <c r="ASA2"/>
      <c r="ASB2" s="173"/>
      <c r="ASC2"/>
      <c r="ASD2" s="173"/>
      <c r="ASE2"/>
      <c r="ASF2" s="173"/>
      <c r="ASG2"/>
      <c r="ASH2" s="173"/>
      <c r="ASI2"/>
      <c r="ASJ2" s="173"/>
      <c r="ASK2"/>
      <c r="ASL2" s="173"/>
      <c r="ASM2"/>
      <c r="ASN2" s="173"/>
      <c r="ASO2"/>
      <c r="ASP2" s="173"/>
      <c r="ASQ2"/>
      <c r="ASR2" s="173"/>
      <c r="ASS2"/>
      <c r="AST2" s="173"/>
      <c r="ASU2"/>
      <c r="ASV2" s="173"/>
      <c r="ASW2"/>
      <c r="ASX2" s="173"/>
      <c r="ASY2"/>
      <c r="ASZ2" s="173"/>
      <c r="ATA2"/>
      <c r="ATB2" s="173"/>
      <c r="ATC2"/>
      <c r="ATD2" s="173"/>
      <c r="ATE2"/>
      <c r="ATF2" s="173"/>
      <c r="ATG2"/>
      <c r="ATH2" s="173"/>
      <c r="ATI2"/>
      <c r="ATJ2" s="173"/>
      <c r="ATK2"/>
      <c r="ATL2" s="173"/>
      <c r="ATM2"/>
      <c r="ATN2" s="173"/>
      <c r="ATO2"/>
      <c r="ATP2" s="173"/>
      <c r="ATQ2"/>
      <c r="ATR2" s="173"/>
      <c r="ATS2"/>
      <c r="ATT2" s="173"/>
      <c r="ATU2"/>
      <c r="ATV2" s="173"/>
      <c r="ATW2"/>
      <c r="ATX2" s="173"/>
      <c r="ATY2"/>
      <c r="ATZ2" s="173"/>
      <c r="AUA2"/>
      <c r="AUB2" s="173"/>
      <c r="AUC2"/>
      <c r="AUD2" s="173"/>
      <c r="AUE2"/>
      <c r="AUF2" s="173"/>
      <c r="AUG2"/>
      <c r="AUH2" s="173"/>
      <c r="AUI2"/>
      <c r="AUJ2" s="173"/>
      <c r="AUK2"/>
      <c r="AUL2" s="173"/>
      <c r="AUM2"/>
      <c r="AUN2" s="173"/>
      <c r="AUO2"/>
      <c r="AUP2" s="173"/>
      <c r="AUQ2"/>
      <c r="AUR2" s="173"/>
      <c r="AUS2"/>
      <c r="AUT2" s="173"/>
      <c r="AUU2"/>
      <c r="AUV2" s="173"/>
      <c r="AUW2"/>
      <c r="AUX2" s="173"/>
      <c r="AUY2"/>
      <c r="AUZ2" s="173"/>
      <c r="AVA2"/>
      <c r="AVB2" s="173"/>
      <c r="AVC2"/>
      <c r="AVD2" s="173"/>
      <c r="AVE2"/>
      <c r="AVF2" s="173"/>
      <c r="AVG2"/>
      <c r="AVH2" s="173"/>
      <c r="AVI2"/>
      <c r="AVJ2" s="173"/>
      <c r="AVK2"/>
      <c r="AVL2" s="173"/>
      <c r="AVM2"/>
      <c r="AVN2" s="173"/>
      <c r="AVO2"/>
      <c r="AVP2" s="173"/>
      <c r="AVQ2"/>
      <c r="AVR2" s="173"/>
      <c r="AVS2"/>
      <c r="AVT2" s="173"/>
      <c r="AVU2"/>
      <c r="AVV2" s="173"/>
      <c r="AVW2"/>
      <c r="AVX2" s="173"/>
      <c r="AVY2"/>
      <c r="AVZ2" s="173"/>
      <c r="AWA2"/>
      <c r="AWB2" s="173"/>
      <c r="AWC2"/>
      <c r="AWD2" s="173"/>
      <c r="AWE2"/>
      <c r="AWF2" s="173"/>
      <c r="AWG2"/>
      <c r="AWH2" s="173"/>
      <c r="AWI2"/>
      <c r="AWJ2" s="173"/>
      <c r="AWK2"/>
      <c r="AWL2" s="173"/>
      <c r="AWM2"/>
      <c r="AWN2" s="173"/>
      <c r="AWO2"/>
      <c r="AWP2" s="173"/>
      <c r="AWQ2"/>
      <c r="AWR2" s="173"/>
      <c r="AWS2"/>
      <c r="AWT2" s="173"/>
      <c r="AWU2"/>
      <c r="AWV2" s="173"/>
      <c r="AWW2"/>
      <c r="AWX2" s="173"/>
      <c r="AWY2"/>
      <c r="AWZ2" s="173"/>
      <c r="AXA2"/>
      <c r="AXB2" s="173"/>
      <c r="AXC2"/>
      <c r="AXD2" s="173"/>
      <c r="AXE2"/>
      <c r="AXF2" s="173"/>
      <c r="AXG2"/>
      <c r="AXH2" s="173"/>
      <c r="AXI2"/>
      <c r="AXJ2" s="173"/>
      <c r="AXK2"/>
      <c r="AXL2" s="173"/>
      <c r="AXM2"/>
      <c r="AXN2" s="173"/>
      <c r="AXO2"/>
      <c r="AXP2" s="173"/>
      <c r="AXQ2"/>
      <c r="AXR2" s="173"/>
      <c r="AXS2"/>
      <c r="AXT2" s="173"/>
      <c r="AXU2"/>
      <c r="AXV2" s="173"/>
      <c r="AXW2"/>
      <c r="AXX2" s="173"/>
      <c r="AXY2"/>
      <c r="AXZ2" s="173"/>
      <c r="AYA2"/>
      <c r="AYB2" s="173"/>
      <c r="AYC2"/>
      <c r="AYD2" s="173"/>
      <c r="AYE2"/>
      <c r="AYF2" s="173"/>
      <c r="AYG2"/>
      <c r="AYH2" s="173"/>
      <c r="AYI2"/>
      <c r="AYJ2" s="173"/>
      <c r="AYK2"/>
      <c r="AYL2" s="173"/>
      <c r="AYM2"/>
      <c r="AYN2" s="173"/>
      <c r="AYO2"/>
      <c r="AYP2" s="173"/>
      <c r="AYQ2"/>
      <c r="AYR2" s="173"/>
      <c r="AYS2"/>
      <c r="AYT2" s="173"/>
      <c r="AYU2"/>
      <c r="AYV2" s="173"/>
      <c r="AYW2"/>
      <c r="AYX2" s="173"/>
      <c r="AYY2"/>
      <c r="AYZ2" s="173"/>
      <c r="AZA2"/>
      <c r="AZB2" s="173"/>
      <c r="AZC2"/>
      <c r="AZD2" s="173"/>
      <c r="AZE2"/>
      <c r="AZF2" s="173"/>
      <c r="AZG2"/>
      <c r="AZH2" s="173"/>
      <c r="AZI2"/>
      <c r="AZJ2" s="173"/>
      <c r="AZK2"/>
      <c r="AZL2" s="173"/>
      <c r="AZM2"/>
      <c r="AZN2" s="173"/>
      <c r="AZO2"/>
      <c r="AZP2" s="173"/>
      <c r="AZQ2"/>
      <c r="AZR2" s="173"/>
      <c r="AZS2"/>
      <c r="AZT2" s="173"/>
      <c r="AZU2"/>
      <c r="AZV2" s="173"/>
      <c r="AZW2"/>
      <c r="AZX2" s="173"/>
      <c r="AZY2"/>
      <c r="AZZ2" s="173"/>
      <c r="BAA2"/>
      <c r="BAB2" s="173"/>
      <c r="BAC2"/>
      <c r="BAD2" s="173"/>
      <c r="BAE2"/>
      <c r="BAF2" s="173"/>
      <c r="BAG2"/>
      <c r="BAH2" s="173"/>
      <c r="BAI2"/>
      <c r="BAJ2" s="173"/>
      <c r="BAK2"/>
      <c r="BAL2" s="173"/>
      <c r="BAM2"/>
      <c r="BAN2" s="173"/>
      <c r="BAO2"/>
      <c r="BAP2" s="173"/>
      <c r="BAQ2"/>
      <c r="BAR2" s="173"/>
      <c r="BAS2"/>
      <c r="BAT2" s="173"/>
      <c r="BAU2"/>
      <c r="BAV2" s="173"/>
      <c r="BAW2"/>
      <c r="BAX2" s="173"/>
      <c r="BAY2"/>
      <c r="BAZ2" s="173"/>
      <c r="BBA2"/>
      <c r="BBB2" s="173"/>
      <c r="BBC2"/>
      <c r="BBD2" s="173"/>
      <c r="BBE2"/>
      <c r="BBF2" s="173"/>
      <c r="BBG2"/>
      <c r="BBH2" s="173"/>
      <c r="BBI2"/>
      <c r="BBJ2" s="173"/>
      <c r="BBK2"/>
      <c r="BBL2" s="173"/>
      <c r="BBM2"/>
      <c r="BBN2" s="173"/>
      <c r="BBO2"/>
      <c r="BBP2" s="173"/>
      <c r="BBQ2"/>
      <c r="BBR2" s="173"/>
      <c r="BBS2"/>
      <c r="BBT2" s="173"/>
      <c r="BBU2"/>
      <c r="BBV2" s="173"/>
      <c r="BBW2"/>
      <c r="BBX2" s="173"/>
      <c r="BBY2"/>
      <c r="BBZ2" s="173"/>
      <c r="BCA2"/>
      <c r="BCB2" s="173"/>
      <c r="BCC2"/>
      <c r="BCD2" s="173"/>
      <c r="BCE2"/>
      <c r="BCF2" s="173"/>
      <c r="BCG2"/>
      <c r="BCH2" s="173"/>
      <c r="BCI2"/>
      <c r="BCJ2" s="173"/>
      <c r="BCK2"/>
      <c r="BCL2" s="173"/>
      <c r="BCM2"/>
      <c r="BCN2" s="173"/>
      <c r="BCO2"/>
      <c r="BCP2" s="173"/>
      <c r="BCQ2"/>
      <c r="BCR2" s="173"/>
      <c r="BCS2"/>
      <c r="BCT2" s="173"/>
      <c r="BCU2"/>
      <c r="BCV2" s="173"/>
      <c r="BCW2"/>
      <c r="BCX2" s="173"/>
      <c r="BCY2"/>
      <c r="BCZ2" s="173"/>
      <c r="BDA2"/>
      <c r="BDB2" s="173"/>
      <c r="BDC2"/>
      <c r="BDD2" s="173"/>
      <c r="BDE2"/>
      <c r="BDF2" s="173"/>
      <c r="BDG2"/>
      <c r="BDH2" s="173"/>
      <c r="BDI2"/>
      <c r="BDJ2" s="173"/>
      <c r="BDK2"/>
      <c r="BDL2" s="173"/>
      <c r="BDM2"/>
      <c r="BDN2" s="173"/>
      <c r="BDO2"/>
      <c r="BDP2" s="173"/>
      <c r="BDQ2"/>
      <c r="BDR2" s="173"/>
      <c r="BDS2"/>
      <c r="BDT2" s="173"/>
      <c r="BDU2"/>
      <c r="BDV2" s="173"/>
      <c r="BDW2"/>
      <c r="BDX2" s="173"/>
      <c r="BDY2"/>
      <c r="BDZ2" s="173"/>
      <c r="BEA2"/>
      <c r="BEB2" s="173"/>
      <c r="BEC2"/>
      <c r="BED2" s="173"/>
      <c r="BEE2"/>
      <c r="BEF2" s="173"/>
      <c r="BEG2"/>
      <c r="BEH2" s="173"/>
      <c r="BEI2"/>
      <c r="BEJ2" s="173"/>
      <c r="BEK2"/>
      <c r="BEL2" s="173"/>
      <c r="BEM2"/>
      <c r="BEN2" s="173"/>
      <c r="BEO2"/>
      <c r="BEP2" s="173"/>
      <c r="BEQ2"/>
      <c r="BER2" s="173"/>
      <c r="BES2"/>
      <c r="BET2" s="173"/>
      <c r="BEU2"/>
      <c r="BEV2" s="173"/>
      <c r="BEW2"/>
      <c r="BEX2" s="173"/>
      <c r="BEY2"/>
      <c r="BEZ2" s="173"/>
      <c r="BFA2"/>
      <c r="BFB2" s="173"/>
      <c r="BFC2"/>
      <c r="BFD2" s="173"/>
      <c r="BFE2"/>
      <c r="BFF2" s="173"/>
      <c r="BFG2"/>
      <c r="BFH2" s="173"/>
      <c r="BFI2"/>
      <c r="BFJ2" s="173"/>
      <c r="BFK2"/>
      <c r="BFL2" s="173"/>
      <c r="BFM2"/>
      <c r="BFN2" s="173"/>
      <c r="BFO2"/>
      <c r="BFP2" s="173"/>
      <c r="BFQ2"/>
      <c r="BFR2" s="173"/>
      <c r="BFS2"/>
      <c r="BFT2" s="173"/>
      <c r="BFU2"/>
      <c r="BFV2" s="173"/>
      <c r="BFW2"/>
      <c r="BFX2" s="173"/>
      <c r="BFY2"/>
      <c r="BFZ2" s="173"/>
      <c r="BGA2"/>
      <c r="BGB2" s="173"/>
      <c r="BGC2"/>
      <c r="BGD2" s="173"/>
      <c r="BGE2"/>
      <c r="BGF2" s="173"/>
      <c r="BGG2"/>
      <c r="BGH2" s="173"/>
      <c r="BGI2"/>
      <c r="BGJ2" s="173"/>
      <c r="BGK2"/>
      <c r="BGL2" s="173"/>
      <c r="BGM2"/>
      <c r="BGN2" s="173"/>
      <c r="BGO2"/>
      <c r="BGP2" s="173"/>
      <c r="BGQ2"/>
      <c r="BGR2" s="173"/>
      <c r="BGS2"/>
      <c r="BGT2" s="173"/>
      <c r="BGU2"/>
      <c r="BGV2" s="173"/>
      <c r="BGW2"/>
      <c r="BGX2" s="173"/>
      <c r="BGY2"/>
      <c r="BGZ2" s="173"/>
      <c r="BHA2"/>
      <c r="BHB2" s="173"/>
      <c r="BHC2"/>
      <c r="BHD2" s="173"/>
      <c r="BHE2"/>
      <c r="BHF2" s="173"/>
      <c r="BHG2"/>
      <c r="BHH2" s="173"/>
      <c r="BHI2"/>
      <c r="BHJ2" s="173"/>
      <c r="BHK2"/>
      <c r="BHL2" s="173"/>
      <c r="BHM2"/>
      <c r="BHN2" s="173"/>
      <c r="BHO2"/>
      <c r="BHP2" s="173"/>
      <c r="BHQ2"/>
      <c r="BHR2" s="173"/>
      <c r="BHS2"/>
      <c r="BHT2" s="173"/>
      <c r="BHU2"/>
      <c r="BHV2" s="173"/>
      <c r="BHW2"/>
      <c r="BHX2" s="173"/>
      <c r="BHY2"/>
      <c r="BHZ2" s="173"/>
      <c r="BIA2"/>
      <c r="BIB2" s="173"/>
      <c r="BIC2"/>
      <c r="BID2" s="173"/>
      <c r="BIE2"/>
      <c r="BIF2" s="173"/>
      <c r="BIG2"/>
      <c r="BIH2" s="173"/>
      <c r="BII2"/>
      <c r="BIJ2" s="173"/>
      <c r="BIK2"/>
      <c r="BIL2" s="173"/>
      <c r="BIM2"/>
      <c r="BIN2" s="173"/>
      <c r="BIO2"/>
      <c r="BIP2" s="173"/>
      <c r="BIQ2"/>
      <c r="BIR2" s="173"/>
      <c r="BIS2"/>
      <c r="BIT2" s="173"/>
      <c r="BIU2"/>
      <c r="BIV2" s="173"/>
      <c r="BIW2"/>
      <c r="BIX2" s="173"/>
      <c r="BIY2"/>
      <c r="BIZ2" s="173"/>
      <c r="BJA2"/>
      <c r="BJB2" s="173"/>
      <c r="BJC2"/>
      <c r="BJD2" s="173"/>
      <c r="BJE2"/>
      <c r="BJF2" s="173"/>
      <c r="BJG2"/>
      <c r="BJH2" s="173"/>
      <c r="BJI2"/>
      <c r="BJJ2" s="173"/>
      <c r="BJK2"/>
      <c r="BJL2" s="173"/>
      <c r="BJM2"/>
      <c r="BJN2" s="173"/>
      <c r="BJO2"/>
      <c r="BJP2" s="173"/>
      <c r="BJQ2"/>
      <c r="BJR2" s="173"/>
      <c r="BJS2"/>
      <c r="BJT2" s="173"/>
      <c r="BJU2"/>
      <c r="BJV2" s="173"/>
      <c r="BJW2"/>
      <c r="BJX2" s="173"/>
      <c r="BJY2"/>
      <c r="BJZ2" s="173"/>
      <c r="BKA2"/>
      <c r="BKB2" s="173"/>
      <c r="BKC2"/>
      <c r="BKD2" s="173"/>
      <c r="BKE2"/>
      <c r="BKF2" s="173"/>
      <c r="BKG2"/>
      <c r="BKH2" s="173"/>
      <c r="BKI2"/>
      <c r="BKJ2" s="173"/>
      <c r="BKK2"/>
      <c r="BKL2" s="173"/>
      <c r="BKM2"/>
      <c r="BKN2" s="173"/>
      <c r="BKO2"/>
      <c r="BKP2" s="173"/>
      <c r="BKQ2"/>
      <c r="BKR2" s="173"/>
      <c r="BKS2"/>
      <c r="BKT2" s="173"/>
      <c r="BKU2"/>
      <c r="BKV2" s="173"/>
      <c r="BKW2"/>
      <c r="BKX2" s="173"/>
      <c r="BKY2"/>
      <c r="BKZ2" s="173"/>
      <c r="BLA2"/>
      <c r="BLB2" s="173"/>
      <c r="BLC2"/>
      <c r="BLD2" s="173"/>
      <c r="BLE2"/>
      <c r="BLF2" s="173"/>
      <c r="BLG2"/>
      <c r="BLH2" s="173"/>
      <c r="BLI2"/>
      <c r="BLJ2" s="173"/>
      <c r="BLK2"/>
      <c r="BLL2" s="173"/>
      <c r="BLM2"/>
      <c r="BLN2" s="173"/>
      <c r="BLO2"/>
      <c r="BLP2" s="173"/>
      <c r="BLQ2"/>
      <c r="BLR2" s="173"/>
      <c r="BLS2"/>
      <c r="BLT2" s="173"/>
      <c r="BLU2"/>
      <c r="BLV2" s="173"/>
      <c r="BLW2"/>
      <c r="BLX2" s="173"/>
      <c r="BLY2"/>
      <c r="BLZ2" s="173"/>
      <c r="BMA2"/>
      <c r="BMB2" s="173"/>
      <c r="BMC2"/>
      <c r="BMD2" s="173"/>
      <c r="BME2"/>
      <c r="BMF2" s="173"/>
      <c r="BMG2"/>
      <c r="BMH2" s="173"/>
      <c r="BMI2"/>
      <c r="BMJ2" s="173"/>
      <c r="BMK2"/>
      <c r="BML2" s="173"/>
      <c r="BMM2"/>
      <c r="BMN2" s="173"/>
      <c r="BMO2"/>
      <c r="BMP2" s="173"/>
      <c r="BMQ2"/>
      <c r="BMR2" s="173"/>
      <c r="BMS2"/>
      <c r="BMT2" s="173"/>
      <c r="BMU2"/>
      <c r="BMV2" s="173"/>
      <c r="BMW2"/>
      <c r="BMX2" s="173"/>
      <c r="BMY2"/>
      <c r="BMZ2" s="173"/>
      <c r="BNA2"/>
      <c r="BNB2" s="173"/>
      <c r="BNC2"/>
      <c r="BND2" s="173"/>
      <c r="BNE2"/>
      <c r="BNF2" s="173"/>
      <c r="BNG2"/>
      <c r="BNH2" s="173"/>
      <c r="BNI2"/>
      <c r="BNJ2" s="173"/>
      <c r="BNK2"/>
      <c r="BNL2" s="173"/>
      <c r="BNM2"/>
      <c r="BNN2" s="173"/>
      <c r="BNO2"/>
      <c r="BNP2" s="173"/>
      <c r="BNQ2"/>
      <c r="BNR2" s="173"/>
      <c r="BNS2"/>
      <c r="BNT2" s="173"/>
      <c r="BNU2"/>
      <c r="BNV2" s="173"/>
      <c r="BNW2"/>
      <c r="BNX2" s="173"/>
      <c r="BNY2"/>
      <c r="BNZ2" s="173"/>
      <c r="BOA2"/>
      <c r="BOB2" s="173"/>
      <c r="BOC2"/>
      <c r="BOD2" s="173"/>
      <c r="BOE2"/>
      <c r="BOF2" s="173"/>
      <c r="BOG2"/>
      <c r="BOH2" s="173"/>
      <c r="BOI2"/>
      <c r="BOJ2" s="173"/>
      <c r="BOK2"/>
      <c r="BOL2" s="173"/>
      <c r="BOM2"/>
      <c r="BON2" s="173"/>
      <c r="BOO2"/>
      <c r="BOP2" s="173"/>
      <c r="BOQ2"/>
      <c r="BOR2" s="173"/>
      <c r="BOS2"/>
      <c r="BOT2" s="173"/>
      <c r="BOU2"/>
      <c r="BOV2" s="173"/>
      <c r="BOW2"/>
      <c r="BOX2" s="173"/>
      <c r="BOY2"/>
      <c r="BOZ2" s="173"/>
      <c r="BPA2"/>
      <c r="BPB2" s="173"/>
      <c r="BPC2"/>
      <c r="BPD2" s="173"/>
      <c r="BPE2"/>
      <c r="BPF2" s="173"/>
      <c r="BPG2"/>
      <c r="BPH2" s="173"/>
      <c r="BPI2"/>
      <c r="BPJ2" s="173"/>
      <c r="BPK2"/>
      <c r="BPL2" s="173"/>
      <c r="BPM2"/>
      <c r="BPN2" s="173"/>
      <c r="BPO2"/>
      <c r="BPP2" s="173"/>
      <c r="BPQ2"/>
      <c r="BPR2" s="173"/>
      <c r="BPS2"/>
      <c r="BPT2" s="173"/>
      <c r="BPU2"/>
      <c r="BPV2" s="173"/>
      <c r="BPW2"/>
      <c r="BPX2" s="173"/>
      <c r="BPY2"/>
      <c r="BPZ2" s="173"/>
      <c r="BQA2"/>
      <c r="BQB2" s="173"/>
      <c r="BQC2"/>
      <c r="BQD2" s="173"/>
      <c r="BQE2"/>
      <c r="BQF2" s="173"/>
      <c r="BQG2"/>
      <c r="BQH2" s="173"/>
      <c r="BQI2"/>
      <c r="BQJ2" s="173"/>
      <c r="BQK2"/>
      <c r="BQL2" s="173"/>
      <c r="BQM2"/>
      <c r="BQN2" s="173"/>
      <c r="BQO2"/>
      <c r="BQP2" s="173"/>
      <c r="BQQ2"/>
      <c r="BQR2" s="173"/>
      <c r="BQS2"/>
      <c r="BQT2" s="173"/>
      <c r="BQU2"/>
      <c r="BQV2" s="173"/>
      <c r="BQW2"/>
      <c r="BQX2" s="173"/>
      <c r="BQY2"/>
      <c r="BQZ2" s="173"/>
      <c r="BRA2"/>
      <c r="BRB2" s="173"/>
      <c r="BRC2"/>
      <c r="BRD2" s="173"/>
      <c r="BRE2"/>
      <c r="BRF2" s="173"/>
      <c r="BRG2"/>
      <c r="BRH2" s="173"/>
      <c r="BRI2"/>
      <c r="BRJ2" s="173"/>
      <c r="BRK2"/>
      <c r="BRL2" s="173"/>
      <c r="BRM2"/>
      <c r="BRN2" s="173"/>
      <c r="BRO2"/>
      <c r="BRP2" s="173"/>
      <c r="BRQ2"/>
      <c r="BRR2" s="173"/>
      <c r="BRS2"/>
      <c r="BRT2" s="173"/>
      <c r="BRU2"/>
      <c r="BRV2" s="173"/>
      <c r="BRW2"/>
      <c r="BRX2" s="173"/>
      <c r="BRY2"/>
      <c r="BRZ2" s="173"/>
      <c r="BSA2"/>
      <c r="BSB2" s="173"/>
      <c r="BSC2"/>
      <c r="BSD2" s="173"/>
      <c r="BSE2"/>
      <c r="BSF2" s="173"/>
      <c r="BSG2"/>
      <c r="BSH2" s="173"/>
      <c r="BSI2"/>
      <c r="BSJ2" s="173"/>
      <c r="BSK2"/>
      <c r="BSL2" s="173"/>
      <c r="BSM2"/>
      <c r="BSN2" s="173"/>
      <c r="BSO2"/>
      <c r="BSP2" s="173"/>
      <c r="BSQ2"/>
      <c r="BSR2" s="173"/>
      <c r="BSS2"/>
      <c r="BST2" s="173"/>
      <c r="BSU2"/>
      <c r="BSV2" s="173"/>
      <c r="BSW2"/>
      <c r="BSX2" s="173"/>
      <c r="BSY2"/>
      <c r="BSZ2" s="173"/>
      <c r="BTA2"/>
      <c r="BTB2" s="173"/>
      <c r="BTC2"/>
      <c r="BTD2" s="173"/>
      <c r="BTE2"/>
      <c r="BTF2" s="173"/>
      <c r="BTG2"/>
      <c r="BTH2" s="173"/>
      <c r="BTI2"/>
      <c r="BTJ2" s="173"/>
      <c r="BTK2"/>
      <c r="BTL2" s="173"/>
      <c r="BTM2"/>
      <c r="BTN2" s="173"/>
      <c r="BTO2"/>
      <c r="BTP2" s="173"/>
      <c r="BTQ2"/>
      <c r="BTR2" s="173"/>
      <c r="BTS2"/>
      <c r="BTT2" s="173"/>
      <c r="BTU2"/>
      <c r="BTV2" s="173"/>
      <c r="BTW2"/>
      <c r="BTX2" s="173"/>
      <c r="BTY2"/>
      <c r="BTZ2" s="173"/>
      <c r="BUA2"/>
      <c r="BUB2" s="173"/>
      <c r="BUC2"/>
      <c r="BUD2" s="173"/>
      <c r="BUE2"/>
      <c r="BUF2" s="173"/>
      <c r="BUG2"/>
      <c r="BUH2" s="173"/>
      <c r="BUI2"/>
      <c r="BUJ2" s="173"/>
      <c r="BUK2"/>
      <c r="BUL2" s="173"/>
      <c r="BUM2"/>
      <c r="BUN2" s="173"/>
      <c r="BUO2"/>
      <c r="BUP2" s="173"/>
      <c r="BUQ2"/>
      <c r="BUR2" s="173"/>
      <c r="BUS2"/>
      <c r="BUT2" s="173"/>
      <c r="BUU2"/>
      <c r="BUV2" s="173"/>
      <c r="BUW2"/>
      <c r="BUX2" s="173"/>
      <c r="BUY2"/>
      <c r="BUZ2" s="173"/>
      <c r="BVA2"/>
      <c r="BVB2" s="173"/>
      <c r="BVC2"/>
      <c r="BVD2" s="173"/>
      <c r="BVE2"/>
      <c r="BVF2" s="173"/>
      <c r="BVG2"/>
      <c r="BVH2" s="173"/>
      <c r="BVI2"/>
      <c r="BVJ2" s="173"/>
      <c r="BVK2"/>
      <c r="BVL2" s="173"/>
      <c r="BVM2"/>
      <c r="BVN2" s="173"/>
      <c r="BVO2"/>
      <c r="BVP2" s="173"/>
      <c r="BVQ2"/>
      <c r="BVR2" s="173"/>
      <c r="BVS2"/>
      <c r="BVT2" s="173"/>
      <c r="BVU2"/>
      <c r="BVV2" s="173"/>
      <c r="BVW2"/>
      <c r="BVX2" s="173"/>
      <c r="BVY2"/>
      <c r="BVZ2" s="173"/>
      <c r="BWA2"/>
      <c r="BWB2" s="173"/>
      <c r="BWC2"/>
      <c r="BWD2" s="173"/>
      <c r="BWE2"/>
      <c r="BWF2" s="173"/>
      <c r="BWG2"/>
      <c r="BWH2" s="173"/>
      <c r="BWI2"/>
      <c r="BWJ2" s="173"/>
      <c r="BWK2"/>
      <c r="BWL2" s="173"/>
      <c r="BWM2"/>
      <c r="BWN2" s="173"/>
      <c r="BWO2"/>
      <c r="BWP2" s="173"/>
      <c r="BWQ2"/>
      <c r="BWR2" s="173"/>
      <c r="BWS2"/>
      <c r="BWT2" s="173"/>
      <c r="BWU2"/>
      <c r="BWV2" s="173"/>
      <c r="BWW2"/>
      <c r="BWX2" s="173"/>
      <c r="BWY2"/>
      <c r="BWZ2" s="173"/>
      <c r="BXA2"/>
      <c r="BXB2" s="173"/>
      <c r="BXC2"/>
      <c r="BXD2" s="173"/>
      <c r="BXE2"/>
      <c r="BXF2" s="173"/>
      <c r="BXG2"/>
      <c r="BXH2" s="173"/>
      <c r="BXI2"/>
      <c r="BXJ2" s="173"/>
      <c r="BXK2"/>
      <c r="BXL2" s="173"/>
      <c r="BXM2"/>
      <c r="BXN2" s="173"/>
      <c r="BXO2"/>
      <c r="BXP2" s="173"/>
      <c r="BXQ2"/>
      <c r="BXR2" s="173"/>
      <c r="BXS2"/>
      <c r="BXT2" s="173"/>
      <c r="BXU2"/>
      <c r="BXV2" s="173"/>
      <c r="BXW2"/>
      <c r="BXX2" s="173"/>
      <c r="BXY2"/>
      <c r="BXZ2" s="173"/>
      <c r="BYA2"/>
      <c r="BYB2" s="173"/>
      <c r="BYC2"/>
      <c r="BYD2" s="173"/>
      <c r="BYE2"/>
      <c r="BYF2" s="173"/>
      <c r="BYG2"/>
      <c r="BYH2" s="173"/>
      <c r="BYI2"/>
      <c r="BYJ2" s="173"/>
      <c r="BYK2"/>
      <c r="BYL2" s="173"/>
      <c r="BYM2"/>
      <c r="BYN2" s="173"/>
      <c r="BYO2"/>
      <c r="BYP2" s="173"/>
      <c r="BYQ2"/>
      <c r="BYR2" s="173"/>
      <c r="BYS2"/>
      <c r="BYT2" s="173"/>
      <c r="BYU2"/>
      <c r="BYV2" s="173"/>
      <c r="BYW2"/>
      <c r="BYX2" s="173"/>
      <c r="BYY2"/>
      <c r="BYZ2" s="173"/>
      <c r="BZA2"/>
      <c r="BZB2" s="173"/>
      <c r="BZC2"/>
      <c r="BZD2" s="173"/>
      <c r="BZE2"/>
      <c r="BZF2" s="173"/>
      <c r="BZG2"/>
      <c r="BZH2" s="173"/>
      <c r="BZI2"/>
      <c r="BZJ2" s="173"/>
      <c r="BZK2"/>
      <c r="BZL2" s="173"/>
      <c r="BZM2"/>
      <c r="BZN2" s="173"/>
      <c r="BZO2"/>
      <c r="BZP2" s="173"/>
      <c r="BZQ2"/>
      <c r="BZR2" s="173"/>
      <c r="BZS2"/>
      <c r="BZT2" s="173"/>
      <c r="BZU2"/>
      <c r="BZV2" s="173"/>
      <c r="BZW2"/>
      <c r="BZX2" s="173"/>
      <c r="BZY2"/>
      <c r="BZZ2" s="173"/>
      <c r="CAA2"/>
      <c r="CAB2" s="173"/>
      <c r="CAC2"/>
      <c r="CAD2" s="173"/>
      <c r="CAE2"/>
      <c r="CAF2" s="173"/>
      <c r="CAG2"/>
      <c r="CAH2" s="173"/>
      <c r="CAI2"/>
      <c r="CAJ2" s="173"/>
      <c r="CAK2"/>
      <c r="CAL2" s="173"/>
      <c r="CAM2"/>
      <c r="CAN2" s="173"/>
      <c r="CAO2"/>
      <c r="CAP2" s="173"/>
      <c r="CAQ2"/>
      <c r="CAR2" s="173"/>
      <c r="CAS2"/>
      <c r="CAT2" s="173"/>
      <c r="CAU2"/>
      <c r="CAV2" s="173"/>
      <c r="CAW2"/>
      <c r="CAX2" s="173"/>
      <c r="CAY2"/>
      <c r="CAZ2" s="173"/>
      <c r="CBA2"/>
      <c r="CBB2" s="173"/>
      <c r="CBC2"/>
      <c r="CBD2" s="173"/>
      <c r="CBE2"/>
      <c r="CBF2" s="173"/>
      <c r="CBG2"/>
      <c r="CBH2" s="173"/>
      <c r="CBI2"/>
      <c r="CBJ2" s="173"/>
      <c r="CBK2"/>
      <c r="CBL2" s="173"/>
      <c r="CBM2"/>
      <c r="CBN2" s="173"/>
      <c r="CBO2"/>
      <c r="CBP2" s="173"/>
      <c r="CBQ2"/>
      <c r="CBR2" s="173"/>
      <c r="CBS2"/>
      <c r="CBT2" s="173"/>
      <c r="CBU2"/>
      <c r="CBV2" s="173"/>
      <c r="CBW2"/>
      <c r="CBX2" s="173"/>
      <c r="CBY2"/>
      <c r="CBZ2" s="173"/>
      <c r="CCA2"/>
      <c r="CCB2" s="173"/>
      <c r="CCC2"/>
      <c r="CCD2" s="173"/>
      <c r="CCE2"/>
      <c r="CCF2" s="173"/>
      <c r="CCG2"/>
      <c r="CCH2" s="173"/>
      <c r="CCI2"/>
      <c r="CCJ2" s="173"/>
      <c r="CCK2"/>
      <c r="CCL2" s="173"/>
      <c r="CCM2"/>
      <c r="CCN2" s="173"/>
      <c r="CCO2"/>
      <c r="CCP2" s="173"/>
      <c r="CCQ2"/>
      <c r="CCR2" s="173"/>
      <c r="CCS2"/>
      <c r="CCT2" s="173"/>
      <c r="CCU2"/>
      <c r="CCV2" s="173"/>
      <c r="CCW2"/>
      <c r="CCX2" s="173"/>
      <c r="CCY2"/>
      <c r="CCZ2" s="173"/>
      <c r="CDA2"/>
      <c r="CDB2" s="173"/>
      <c r="CDC2"/>
      <c r="CDD2" s="173"/>
      <c r="CDE2"/>
      <c r="CDF2" s="173"/>
      <c r="CDG2"/>
      <c r="CDH2" s="173"/>
      <c r="CDI2"/>
      <c r="CDJ2" s="173"/>
      <c r="CDK2"/>
      <c r="CDL2" s="173"/>
      <c r="CDM2"/>
      <c r="CDN2" s="173"/>
      <c r="CDO2"/>
      <c r="CDP2" s="173"/>
      <c r="CDQ2"/>
      <c r="CDR2" s="173"/>
      <c r="CDS2"/>
      <c r="CDT2" s="173"/>
      <c r="CDU2"/>
      <c r="CDV2" s="173"/>
      <c r="CDW2"/>
      <c r="CDX2" s="173"/>
      <c r="CDY2"/>
      <c r="CDZ2" s="173"/>
      <c r="CEA2"/>
      <c r="CEB2" s="173"/>
      <c r="CEC2"/>
      <c r="CED2" s="173"/>
      <c r="CEE2"/>
      <c r="CEF2" s="173"/>
      <c r="CEG2"/>
      <c r="CEH2" s="173"/>
      <c r="CEI2"/>
      <c r="CEJ2" s="173"/>
      <c r="CEK2"/>
      <c r="CEL2" s="173"/>
      <c r="CEM2"/>
      <c r="CEN2" s="173"/>
      <c r="CEO2"/>
      <c r="CEP2" s="173"/>
      <c r="CEQ2"/>
      <c r="CER2" s="173"/>
      <c r="CES2"/>
      <c r="CET2" s="173"/>
      <c r="CEU2"/>
      <c r="CEV2" s="173"/>
      <c r="CEW2"/>
      <c r="CEX2" s="173"/>
      <c r="CEY2"/>
      <c r="CEZ2" s="173"/>
      <c r="CFA2"/>
      <c r="CFB2" s="173"/>
      <c r="CFC2"/>
      <c r="CFD2" s="173"/>
      <c r="CFE2"/>
      <c r="CFF2" s="173"/>
      <c r="CFG2"/>
      <c r="CFH2" s="173"/>
      <c r="CFI2"/>
      <c r="CFJ2" s="173"/>
      <c r="CFK2"/>
      <c r="CFL2" s="173"/>
      <c r="CFM2"/>
      <c r="CFN2" s="173"/>
      <c r="CFO2"/>
      <c r="CFP2" s="173"/>
      <c r="CFQ2"/>
      <c r="CFR2" s="173"/>
      <c r="CFS2"/>
      <c r="CFT2" s="173"/>
      <c r="CFU2"/>
      <c r="CFV2" s="173"/>
      <c r="CFW2"/>
      <c r="CFX2" s="173"/>
      <c r="CFY2"/>
      <c r="CFZ2" s="173"/>
      <c r="CGA2"/>
      <c r="CGB2" s="173"/>
      <c r="CGC2"/>
      <c r="CGD2" s="173"/>
      <c r="CGE2"/>
      <c r="CGF2" s="173"/>
      <c r="CGG2"/>
      <c r="CGH2" s="173"/>
      <c r="CGI2"/>
      <c r="CGJ2" s="173"/>
      <c r="CGK2"/>
      <c r="CGL2" s="173"/>
      <c r="CGM2"/>
      <c r="CGN2" s="173"/>
      <c r="CGO2"/>
      <c r="CGP2" s="173"/>
      <c r="CGQ2"/>
      <c r="CGR2" s="173"/>
      <c r="CGS2"/>
      <c r="CGT2" s="173"/>
      <c r="CGU2"/>
      <c r="CGV2" s="173"/>
      <c r="CGW2"/>
      <c r="CGX2" s="173"/>
      <c r="CGY2"/>
      <c r="CGZ2" s="173"/>
      <c r="CHA2"/>
      <c r="CHB2" s="173"/>
      <c r="CHC2"/>
      <c r="CHD2" s="173"/>
      <c r="CHE2"/>
      <c r="CHF2" s="173"/>
      <c r="CHG2"/>
      <c r="CHH2" s="173"/>
      <c r="CHI2"/>
      <c r="CHJ2" s="173"/>
      <c r="CHK2"/>
      <c r="CHL2" s="173"/>
      <c r="CHM2"/>
      <c r="CHN2" s="173"/>
      <c r="CHO2"/>
      <c r="CHP2" s="173"/>
      <c r="CHQ2"/>
      <c r="CHR2" s="173"/>
      <c r="CHS2"/>
      <c r="CHT2" s="173"/>
      <c r="CHU2"/>
      <c r="CHV2" s="173"/>
      <c r="CHW2"/>
      <c r="CHX2" s="173"/>
      <c r="CHY2"/>
      <c r="CHZ2" s="173"/>
      <c r="CIA2"/>
      <c r="CIB2" s="173"/>
      <c r="CIC2"/>
      <c r="CID2" s="173"/>
      <c r="CIE2"/>
      <c r="CIF2" s="173"/>
      <c r="CIG2"/>
      <c r="CIH2" s="173"/>
      <c r="CII2"/>
      <c r="CIJ2" s="173"/>
      <c r="CIK2"/>
      <c r="CIL2" s="173"/>
      <c r="CIM2"/>
      <c r="CIN2" s="173"/>
      <c r="CIO2"/>
      <c r="CIP2" s="173"/>
      <c r="CIQ2"/>
      <c r="CIR2" s="173"/>
      <c r="CIS2"/>
      <c r="CIT2" s="173"/>
      <c r="CIU2"/>
      <c r="CIV2" s="173"/>
      <c r="CIW2"/>
      <c r="CIX2" s="173"/>
      <c r="CIY2"/>
      <c r="CIZ2" s="173"/>
      <c r="CJA2"/>
      <c r="CJB2" s="173"/>
      <c r="CJC2"/>
      <c r="CJD2" s="173"/>
      <c r="CJE2"/>
      <c r="CJF2" s="173"/>
      <c r="CJG2"/>
      <c r="CJH2" s="173"/>
      <c r="CJI2"/>
      <c r="CJJ2" s="173"/>
      <c r="CJK2"/>
      <c r="CJL2" s="173"/>
      <c r="CJM2"/>
      <c r="CJN2" s="173"/>
      <c r="CJO2"/>
      <c r="CJP2" s="173"/>
      <c r="CJQ2"/>
      <c r="CJR2" s="173"/>
      <c r="CJS2"/>
      <c r="CJT2" s="173"/>
      <c r="CJU2"/>
      <c r="CJV2" s="173"/>
      <c r="CJW2"/>
      <c r="CJX2" s="173"/>
      <c r="CJY2"/>
      <c r="CJZ2" s="173"/>
      <c r="CKA2"/>
      <c r="CKB2" s="173"/>
      <c r="CKC2"/>
      <c r="CKD2" s="173"/>
      <c r="CKE2"/>
      <c r="CKF2" s="173"/>
      <c r="CKG2"/>
      <c r="CKH2" s="173"/>
      <c r="CKI2"/>
      <c r="CKJ2" s="173"/>
      <c r="CKK2"/>
      <c r="CKL2" s="173"/>
      <c r="CKM2"/>
      <c r="CKN2" s="173"/>
      <c r="CKO2"/>
      <c r="CKP2" s="173"/>
      <c r="CKQ2"/>
      <c r="CKR2" s="173"/>
      <c r="CKS2"/>
      <c r="CKT2" s="173"/>
      <c r="CKU2"/>
      <c r="CKV2" s="173"/>
      <c r="CKW2"/>
      <c r="CKX2" s="173"/>
      <c r="CKY2"/>
      <c r="CKZ2" s="173"/>
      <c r="CLA2"/>
      <c r="CLB2" s="173"/>
      <c r="CLC2"/>
      <c r="CLD2" s="173"/>
      <c r="CLE2"/>
      <c r="CLF2" s="173"/>
      <c r="CLG2"/>
      <c r="CLH2" s="173"/>
      <c r="CLI2"/>
      <c r="CLJ2" s="173"/>
      <c r="CLK2"/>
      <c r="CLL2" s="173"/>
      <c r="CLM2"/>
      <c r="CLN2" s="173"/>
      <c r="CLO2"/>
      <c r="CLP2" s="173"/>
      <c r="CLQ2"/>
      <c r="CLR2" s="173"/>
      <c r="CLS2"/>
      <c r="CLT2" s="173"/>
      <c r="CLU2"/>
      <c r="CLV2" s="173"/>
      <c r="CLW2"/>
      <c r="CLX2" s="173"/>
      <c r="CLY2"/>
      <c r="CLZ2" s="173"/>
      <c r="CMA2"/>
      <c r="CMB2" s="173"/>
      <c r="CMC2"/>
      <c r="CMD2" s="173"/>
      <c r="CME2"/>
      <c r="CMF2" s="173"/>
      <c r="CMG2"/>
      <c r="CMH2" s="173"/>
      <c r="CMI2"/>
      <c r="CMJ2" s="173"/>
      <c r="CMK2"/>
      <c r="CML2" s="173"/>
      <c r="CMM2"/>
      <c r="CMN2" s="173"/>
      <c r="CMO2"/>
      <c r="CMP2" s="173"/>
      <c r="CMQ2"/>
      <c r="CMR2" s="173"/>
      <c r="CMS2"/>
      <c r="CMT2" s="173"/>
      <c r="CMU2"/>
      <c r="CMV2" s="173"/>
      <c r="CMW2"/>
      <c r="CMX2" s="173"/>
      <c r="CMY2"/>
      <c r="CMZ2" s="173"/>
      <c r="CNA2"/>
      <c r="CNB2" s="173"/>
      <c r="CNC2"/>
      <c r="CND2" s="173"/>
      <c r="CNE2"/>
      <c r="CNF2" s="173"/>
      <c r="CNG2"/>
      <c r="CNH2" s="173"/>
      <c r="CNI2"/>
      <c r="CNJ2" s="173"/>
      <c r="CNK2"/>
      <c r="CNL2" s="173"/>
      <c r="CNM2"/>
      <c r="CNN2" s="173"/>
      <c r="CNO2"/>
      <c r="CNP2" s="173"/>
      <c r="CNQ2"/>
      <c r="CNR2" s="173"/>
      <c r="CNS2"/>
      <c r="CNT2" s="173"/>
      <c r="CNU2"/>
      <c r="CNV2" s="173"/>
      <c r="CNW2"/>
      <c r="CNX2" s="173"/>
      <c r="CNY2"/>
      <c r="CNZ2" s="173"/>
      <c r="COA2"/>
      <c r="COB2" s="173"/>
      <c r="COC2"/>
      <c r="COD2" s="173"/>
      <c r="COE2"/>
      <c r="COF2" s="173"/>
      <c r="COG2"/>
      <c r="COH2" s="173"/>
      <c r="COI2"/>
      <c r="COJ2" s="173"/>
      <c r="COK2"/>
      <c r="COL2" s="173"/>
      <c r="COM2"/>
      <c r="CON2" s="173"/>
      <c r="COO2"/>
      <c r="COP2" s="173"/>
      <c r="COQ2"/>
      <c r="COR2" s="173"/>
      <c r="COS2"/>
      <c r="COT2" s="173"/>
      <c r="COU2"/>
      <c r="COV2" s="173"/>
      <c r="COW2"/>
      <c r="COX2" s="173"/>
      <c r="COY2"/>
      <c r="COZ2" s="173"/>
      <c r="CPA2"/>
      <c r="CPB2" s="173"/>
      <c r="CPC2"/>
      <c r="CPD2" s="173"/>
      <c r="CPE2"/>
      <c r="CPF2" s="173"/>
      <c r="CPG2"/>
      <c r="CPH2" s="173"/>
      <c r="CPI2"/>
      <c r="CPJ2" s="173"/>
      <c r="CPK2"/>
      <c r="CPL2" s="173"/>
      <c r="CPM2"/>
      <c r="CPN2" s="173"/>
      <c r="CPO2"/>
      <c r="CPP2" s="173"/>
      <c r="CPQ2"/>
      <c r="CPR2" s="173"/>
      <c r="CPS2"/>
      <c r="CPT2" s="173"/>
      <c r="CPU2"/>
      <c r="CPV2" s="173"/>
      <c r="CPW2"/>
      <c r="CPX2" s="173"/>
      <c r="CPY2"/>
      <c r="CPZ2" s="173"/>
      <c r="CQA2"/>
      <c r="CQB2" s="173"/>
      <c r="CQC2"/>
      <c r="CQD2" s="173"/>
      <c r="CQE2"/>
      <c r="CQF2" s="173"/>
      <c r="CQG2"/>
      <c r="CQH2" s="173"/>
      <c r="CQI2"/>
      <c r="CQJ2" s="173"/>
      <c r="CQK2"/>
      <c r="CQL2" s="173"/>
      <c r="CQM2"/>
      <c r="CQN2" s="173"/>
      <c r="CQO2"/>
      <c r="CQP2" s="173"/>
      <c r="CQQ2"/>
      <c r="CQR2" s="173"/>
      <c r="CQS2"/>
      <c r="CQT2" s="173"/>
      <c r="CQU2"/>
      <c r="CQV2" s="173"/>
      <c r="CQW2"/>
      <c r="CQX2" s="173"/>
      <c r="CQY2"/>
      <c r="CQZ2" s="173"/>
      <c r="CRA2"/>
      <c r="CRB2" s="173"/>
      <c r="CRC2"/>
      <c r="CRD2" s="173"/>
      <c r="CRE2"/>
      <c r="CRF2" s="173"/>
      <c r="CRG2"/>
      <c r="CRH2" s="173"/>
      <c r="CRI2"/>
      <c r="CRJ2" s="173"/>
      <c r="CRK2"/>
      <c r="CRL2" s="173"/>
      <c r="CRM2"/>
      <c r="CRN2" s="173"/>
      <c r="CRO2"/>
      <c r="CRP2" s="173"/>
      <c r="CRQ2"/>
      <c r="CRR2" s="173"/>
      <c r="CRS2"/>
      <c r="CRT2" s="173"/>
      <c r="CRU2"/>
      <c r="CRV2" s="173"/>
      <c r="CRW2"/>
      <c r="CRX2" s="173"/>
      <c r="CRY2"/>
      <c r="CRZ2" s="173"/>
      <c r="CSA2"/>
      <c r="CSB2" s="173"/>
      <c r="CSC2"/>
      <c r="CSD2" s="173"/>
      <c r="CSE2"/>
      <c r="CSF2" s="173"/>
      <c r="CSG2"/>
      <c r="CSH2" s="173"/>
      <c r="CSI2"/>
      <c r="CSJ2" s="173"/>
      <c r="CSK2"/>
      <c r="CSL2" s="173"/>
      <c r="CSM2"/>
      <c r="CSN2" s="173"/>
      <c r="CSO2"/>
      <c r="CSP2" s="173"/>
      <c r="CSQ2"/>
      <c r="CSR2" s="173"/>
      <c r="CSS2"/>
      <c r="CST2" s="173"/>
      <c r="CSU2"/>
      <c r="CSV2" s="173"/>
      <c r="CSW2"/>
      <c r="CSX2" s="173"/>
      <c r="CSY2"/>
      <c r="CSZ2" s="173"/>
      <c r="CTA2"/>
      <c r="CTB2" s="173"/>
      <c r="CTC2"/>
      <c r="CTD2" s="173"/>
      <c r="CTE2"/>
      <c r="CTF2" s="173"/>
      <c r="CTG2"/>
      <c r="CTH2" s="173"/>
      <c r="CTI2"/>
      <c r="CTJ2" s="173"/>
      <c r="CTK2"/>
      <c r="CTL2" s="173"/>
      <c r="CTM2"/>
      <c r="CTN2" s="173"/>
      <c r="CTO2"/>
      <c r="CTP2" s="173"/>
      <c r="CTQ2"/>
      <c r="CTR2" s="173"/>
      <c r="CTS2"/>
      <c r="CTT2" s="173"/>
      <c r="CTU2"/>
      <c r="CTV2" s="173"/>
      <c r="CTW2"/>
      <c r="CTX2" s="173"/>
      <c r="CTY2"/>
      <c r="CTZ2" s="173"/>
      <c r="CUA2"/>
      <c r="CUB2" s="173"/>
      <c r="CUC2"/>
      <c r="CUD2" s="173"/>
      <c r="CUE2"/>
      <c r="CUF2" s="173"/>
      <c r="CUG2"/>
      <c r="CUH2" s="173"/>
      <c r="CUI2"/>
      <c r="CUJ2" s="173"/>
      <c r="CUK2"/>
      <c r="CUL2" s="173"/>
      <c r="CUM2"/>
      <c r="CUN2" s="173"/>
      <c r="CUO2"/>
      <c r="CUP2" s="173"/>
      <c r="CUQ2"/>
      <c r="CUR2" s="173"/>
      <c r="CUS2"/>
      <c r="CUT2" s="173"/>
      <c r="CUU2"/>
      <c r="CUV2" s="173"/>
      <c r="CUW2"/>
      <c r="CUX2" s="173"/>
      <c r="CUY2"/>
      <c r="CUZ2" s="173"/>
      <c r="CVA2"/>
      <c r="CVB2" s="173"/>
      <c r="CVC2"/>
      <c r="CVD2" s="173"/>
      <c r="CVE2"/>
      <c r="CVF2" s="173"/>
      <c r="CVG2"/>
      <c r="CVH2" s="173"/>
      <c r="CVI2"/>
      <c r="CVJ2" s="173"/>
      <c r="CVK2"/>
      <c r="CVL2" s="173"/>
      <c r="CVM2"/>
      <c r="CVN2" s="173"/>
      <c r="CVO2"/>
      <c r="CVP2" s="173"/>
      <c r="CVQ2"/>
      <c r="CVR2" s="173"/>
      <c r="CVS2"/>
      <c r="CVT2" s="173"/>
      <c r="CVU2"/>
      <c r="CVV2" s="173"/>
      <c r="CVW2"/>
      <c r="CVX2" s="173"/>
      <c r="CVY2"/>
      <c r="CVZ2" s="173"/>
      <c r="CWA2"/>
      <c r="CWB2" s="173"/>
      <c r="CWC2"/>
      <c r="CWD2" s="173"/>
      <c r="CWE2"/>
      <c r="CWF2" s="173"/>
      <c r="CWG2"/>
      <c r="CWH2" s="173"/>
      <c r="CWI2"/>
      <c r="CWJ2" s="173"/>
      <c r="CWK2"/>
      <c r="CWL2" s="173"/>
      <c r="CWM2"/>
      <c r="CWN2" s="173"/>
      <c r="CWO2"/>
      <c r="CWP2" s="173"/>
      <c r="CWQ2"/>
      <c r="CWR2" s="173"/>
      <c r="CWS2"/>
      <c r="CWT2" s="173"/>
      <c r="CWU2"/>
      <c r="CWV2" s="173"/>
      <c r="CWW2"/>
      <c r="CWX2" s="173"/>
      <c r="CWY2"/>
      <c r="CWZ2" s="173"/>
      <c r="CXA2"/>
      <c r="CXB2" s="173"/>
      <c r="CXC2"/>
      <c r="CXD2" s="173"/>
      <c r="CXE2"/>
      <c r="CXF2" s="173"/>
      <c r="CXG2"/>
      <c r="CXH2" s="173"/>
      <c r="CXI2"/>
      <c r="CXJ2" s="173"/>
      <c r="CXK2"/>
      <c r="CXL2" s="173"/>
      <c r="CXM2"/>
      <c r="CXN2" s="173"/>
      <c r="CXO2"/>
      <c r="CXP2" s="173"/>
      <c r="CXQ2"/>
      <c r="CXR2" s="173"/>
      <c r="CXS2"/>
      <c r="CXT2" s="173"/>
      <c r="CXU2"/>
      <c r="CXV2" s="173"/>
      <c r="CXW2"/>
      <c r="CXX2" s="173"/>
      <c r="CXY2"/>
      <c r="CXZ2" s="173"/>
      <c r="CYA2"/>
      <c r="CYB2" s="173"/>
      <c r="CYC2"/>
      <c r="CYD2" s="173"/>
      <c r="CYE2"/>
      <c r="CYF2" s="173"/>
      <c r="CYG2"/>
      <c r="CYH2" s="173"/>
      <c r="CYI2"/>
      <c r="CYJ2" s="173"/>
      <c r="CYK2"/>
      <c r="CYL2" s="173"/>
      <c r="CYM2"/>
      <c r="CYN2" s="173"/>
      <c r="CYO2"/>
      <c r="CYP2" s="173"/>
      <c r="CYQ2"/>
      <c r="CYR2" s="173"/>
      <c r="CYS2"/>
      <c r="CYT2" s="173"/>
      <c r="CYU2"/>
      <c r="CYV2" s="173"/>
      <c r="CYW2"/>
      <c r="CYX2" s="173"/>
      <c r="CYY2"/>
      <c r="CYZ2" s="173"/>
      <c r="CZA2"/>
      <c r="CZB2" s="173"/>
      <c r="CZC2"/>
      <c r="CZD2" s="173"/>
      <c r="CZE2"/>
      <c r="CZF2" s="173"/>
      <c r="CZG2"/>
      <c r="CZH2" s="173"/>
      <c r="CZI2"/>
      <c r="CZJ2" s="173"/>
      <c r="CZK2"/>
      <c r="CZL2" s="173"/>
      <c r="CZM2"/>
      <c r="CZN2" s="173"/>
      <c r="CZO2"/>
      <c r="CZP2" s="173"/>
      <c r="CZQ2"/>
      <c r="CZR2" s="173"/>
      <c r="CZS2"/>
      <c r="CZT2" s="173"/>
      <c r="CZU2"/>
      <c r="CZV2" s="173"/>
      <c r="CZW2"/>
      <c r="CZX2" s="173"/>
      <c r="CZY2"/>
      <c r="CZZ2" s="173"/>
      <c r="DAA2"/>
      <c r="DAB2" s="173"/>
      <c r="DAC2"/>
      <c r="DAD2" s="173"/>
      <c r="DAE2"/>
      <c r="DAF2" s="173"/>
      <c r="DAG2"/>
      <c r="DAH2" s="173"/>
      <c r="DAI2"/>
      <c r="DAJ2" s="173"/>
      <c r="DAK2"/>
      <c r="DAL2" s="173"/>
      <c r="DAM2"/>
      <c r="DAN2" s="173"/>
      <c r="DAO2"/>
      <c r="DAP2" s="173"/>
      <c r="DAQ2"/>
      <c r="DAR2" s="173"/>
      <c r="DAS2"/>
      <c r="DAT2" s="173"/>
      <c r="DAU2"/>
      <c r="DAV2" s="173"/>
      <c r="DAW2"/>
      <c r="DAX2" s="173"/>
      <c r="DAY2"/>
      <c r="DAZ2" s="173"/>
      <c r="DBA2"/>
      <c r="DBB2" s="173"/>
      <c r="DBC2"/>
      <c r="DBD2" s="173"/>
      <c r="DBE2"/>
      <c r="DBF2" s="173"/>
      <c r="DBG2"/>
      <c r="DBH2" s="173"/>
      <c r="DBI2"/>
      <c r="DBJ2" s="173"/>
      <c r="DBK2"/>
      <c r="DBL2" s="173"/>
      <c r="DBM2"/>
      <c r="DBN2" s="173"/>
      <c r="DBO2"/>
      <c r="DBP2" s="173"/>
      <c r="DBQ2"/>
      <c r="DBR2" s="173"/>
      <c r="DBS2"/>
      <c r="DBT2" s="173"/>
      <c r="DBU2"/>
      <c r="DBV2" s="173"/>
      <c r="DBW2"/>
      <c r="DBX2" s="173"/>
      <c r="DBY2"/>
      <c r="DBZ2" s="173"/>
      <c r="DCA2"/>
      <c r="DCB2" s="173"/>
      <c r="DCC2"/>
      <c r="DCD2" s="173"/>
      <c r="DCE2"/>
      <c r="DCF2" s="173"/>
      <c r="DCG2"/>
      <c r="DCH2" s="173"/>
      <c r="DCI2"/>
      <c r="DCJ2" s="173"/>
      <c r="DCK2"/>
      <c r="DCL2" s="173"/>
      <c r="DCM2"/>
      <c r="DCN2" s="173"/>
      <c r="DCO2"/>
      <c r="DCP2" s="173"/>
      <c r="DCQ2"/>
      <c r="DCR2" s="173"/>
      <c r="DCS2"/>
      <c r="DCT2" s="173"/>
      <c r="DCU2"/>
      <c r="DCV2" s="173"/>
      <c r="DCW2"/>
      <c r="DCX2" s="173"/>
      <c r="DCY2"/>
      <c r="DCZ2" s="173"/>
      <c r="DDA2"/>
      <c r="DDB2" s="173"/>
      <c r="DDC2"/>
      <c r="DDD2" s="173"/>
      <c r="DDE2"/>
      <c r="DDF2" s="173"/>
      <c r="DDG2"/>
      <c r="DDH2" s="173"/>
      <c r="DDI2"/>
      <c r="DDJ2" s="173"/>
      <c r="DDK2"/>
      <c r="DDL2" s="173"/>
      <c r="DDM2"/>
      <c r="DDN2" s="173"/>
      <c r="DDO2"/>
      <c r="DDP2" s="173"/>
      <c r="DDQ2"/>
      <c r="DDR2" s="173"/>
      <c r="DDS2"/>
      <c r="DDT2" s="173"/>
      <c r="DDU2"/>
      <c r="DDV2" s="173"/>
      <c r="DDW2"/>
      <c r="DDX2" s="173"/>
      <c r="DDY2"/>
      <c r="DDZ2" s="173"/>
      <c r="DEA2"/>
      <c r="DEB2" s="173"/>
      <c r="DEC2"/>
      <c r="DED2" s="173"/>
      <c r="DEE2"/>
      <c r="DEF2" s="173"/>
      <c r="DEG2"/>
      <c r="DEH2" s="173"/>
      <c r="DEI2"/>
      <c r="DEJ2" s="173"/>
      <c r="DEK2"/>
      <c r="DEL2" s="173"/>
      <c r="DEM2"/>
      <c r="DEN2" s="173"/>
      <c r="DEO2"/>
      <c r="DEP2" s="173"/>
      <c r="DEQ2"/>
      <c r="DER2" s="173"/>
      <c r="DES2"/>
      <c r="DET2" s="173"/>
      <c r="DEU2"/>
      <c r="DEV2" s="173"/>
      <c r="DEW2"/>
      <c r="DEX2" s="173"/>
      <c r="DEY2"/>
      <c r="DEZ2" s="173"/>
      <c r="DFA2"/>
      <c r="DFB2" s="173"/>
      <c r="DFC2"/>
      <c r="DFD2" s="173"/>
      <c r="DFE2"/>
      <c r="DFF2" s="173"/>
      <c r="DFG2"/>
      <c r="DFH2" s="173"/>
      <c r="DFI2"/>
      <c r="DFJ2" s="173"/>
      <c r="DFK2"/>
      <c r="DFL2" s="173"/>
      <c r="DFM2"/>
      <c r="DFN2" s="173"/>
      <c r="DFO2"/>
      <c r="DFP2" s="173"/>
      <c r="DFQ2"/>
      <c r="DFR2" s="173"/>
      <c r="DFS2"/>
      <c r="DFT2" s="173"/>
      <c r="DFU2"/>
      <c r="DFV2" s="173"/>
      <c r="DFW2"/>
      <c r="DFX2" s="173"/>
      <c r="DFY2"/>
      <c r="DFZ2" s="173"/>
      <c r="DGA2"/>
      <c r="DGB2" s="173"/>
      <c r="DGC2"/>
      <c r="DGD2" s="173"/>
      <c r="DGE2"/>
      <c r="DGF2" s="173"/>
      <c r="DGG2"/>
      <c r="DGH2" s="173"/>
      <c r="DGI2"/>
      <c r="DGJ2" s="173"/>
      <c r="DGK2"/>
      <c r="DGL2" s="173"/>
      <c r="DGM2"/>
      <c r="DGN2" s="173"/>
      <c r="DGO2"/>
      <c r="DGP2" s="173"/>
      <c r="DGQ2"/>
      <c r="DGR2" s="173"/>
      <c r="DGS2"/>
      <c r="DGT2" s="173"/>
      <c r="DGU2"/>
      <c r="DGV2" s="173"/>
      <c r="DGW2"/>
      <c r="DGX2" s="173"/>
      <c r="DGY2"/>
      <c r="DGZ2" s="173"/>
      <c r="DHA2"/>
      <c r="DHB2" s="173"/>
      <c r="DHC2"/>
      <c r="DHD2" s="173"/>
      <c r="DHE2"/>
      <c r="DHF2" s="173"/>
      <c r="DHG2"/>
      <c r="DHH2" s="173"/>
      <c r="DHI2"/>
      <c r="DHJ2" s="173"/>
      <c r="DHK2"/>
      <c r="DHL2" s="173"/>
      <c r="DHM2"/>
      <c r="DHN2" s="173"/>
      <c r="DHO2"/>
      <c r="DHP2" s="173"/>
      <c r="DHQ2"/>
      <c r="DHR2" s="173"/>
      <c r="DHS2"/>
      <c r="DHT2" s="173"/>
      <c r="DHU2"/>
      <c r="DHV2" s="173"/>
      <c r="DHW2"/>
      <c r="DHX2" s="173"/>
      <c r="DHY2"/>
      <c r="DHZ2" s="173"/>
      <c r="DIA2"/>
      <c r="DIB2" s="173"/>
      <c r="DIC2"/>
      <c r="DID2" s="173"/>
      <c r="DIE2"/>
      <c r="DIF2" s="173"/>
      <c r="DIG2"/>
      <c r="DIH2" s="173"/>
      <c r="DII2"/>
      <c r="DIJ2" s="173"/>
      <c r="DIK2"/>
      <c r="DIL2" s="173"/>
      <c r="DIM2"/>
      <c r="DIN2" s="173"/>
      <c r="DIO2"/>
      <c r="DIP2" s="173"/>
      <c r="DIQ2"/>
      <c r="DIR2" s="173"/>
      <c r="DIS2"/>
      <c r="DIT2" s="173"/>
      <c r="DIU2"/>
      <c r="DIV2" s="173"/>
      <c r="DIW2"/>
      <c r="DIX2" s="173"/>
      <c r="DIY2"/>
      <c r="DIZ2" s="173"/>
      <c r="DJA2"/>
      <c r="DJB2" s="173"/>
      <c r="DJC2"/>
      <c r="DJD2" s="173"/>
      <c r="DJE2"/>
      <c r="DJF2" s="173"/>
      <c r="DJG2"/>
      <c r="DJH2" s="173"/>
      <c r="DJI2"/>
      <c r="DJJ2" s="173"/>
      <c r="DJK2"/>
      <c r="DJL2" s="173"/>
      <c r="DJM2"/>
      <c r="DJN2" s="173"/>
      <c r="DJO2"/>
      <c r="DJP2" s="173"/>
      <c r="DJQ2"/>
      <c r="DJR2" s="173"/>
      <c r="DJS2"/>
      <c r="DJT2" s="173"/>
      <c r="DJU2"/>
      <c r="DJV2" s="173"/>
      <c r="DJW2"/>
      <c r="DJX2" s="173"/>
      <c r="DJY2"/>
      <c r="DJZ2" s="173"/>
      <c r="DKA2"/>
      <c r="DKB2" s="173"/>
      <c r="DKC2"/>
      <c r="DKD2" s="173"/>
      <c r="DKE2"/>
      <c r="DKF2" s="173"/>
      <c r="DKG2"/>
      <c r="DKH2" s="173"/>
      <c r="DKI2"/>
      <c r="DKJ2" s="173"/>
      <c r="DKK2"/>
      <c r="DKL2" s="173"/>
      <c r="DKM2"/>
      <c r="DKN2" s="173"/>
      <c r="DKO2"/>
      <c r="DKP2" s="173"/>
      <c r="DKQ2"/>
      <c r="DKR2" s="173"/>
      <c r="DKS2"/>
      <c r="DKT2" s="173"/>
      <c r="DKU2"/>
      <c r="DKV2" s="173"/>
      <c r="DKW2"/>
      <c r="DKX2" s="173"/>
      <c r="DKY2"/>
      <c r="DKZ2" s="173"/>
      <c r="DLA2"/>
      <c r="DLB2" s="173"/>
      <c r="DLC2"/>
      <c r="DLD2" s="173"/>
      <c r="DLE2"/>
      <c r="DLF2" s="173"/>
      <c r="DLG2"/>
      <c r="DLH2" s="173"/>
      <c r="DLI2"/>
      <c r="DLJ2" s="173"/>
      <c r="DLK2"/>
      <c r="DLL2" s="173"/>
      <c r="DLM2"/>
      <c r="DLN2" s="173"/>
      <c r="DLO2"/>
      <c r="DLP2" s="173"/>
      <c r="DLQ2"/>
      <c r="DLR2" s="173"/>
      <c r="DLS2"/>
      <c r="DLT2" s="173"/>
      <c r="DLU2"/>
      <c r="DLV2" s="173"/>
      <c r="DLW2"/>
      <c r="DLX2" s="173"/>
      <c r="DLY2"/>
      <c r="DLZ2" s="173"/>
      <c r="DMA2"/>
      <c r="DMB2" s="173"/>
      <c r="DMC2"/>
      <c r="DMD2" s="173"/>
      <c r="DME2"/>
      <c r="DMF2" s="173"/>
      <c r="DMG2"/>
      <c r="DMH2" s="173"/>
      <c r="DMI2"/>
      <c r="DMJ2" s="173"/>
      <c r="DMK2"/>
      <c r="DML2" s="173"/>
      <c r="DMM2"/>
      <c r="DMN2" s="173"/>
      <c r="DMO2"/>
      <c r="DMP2" s="173"/>
      <c r="DMQ2"/>
      <c r="DMR2" s="173"/>
      <c r="DMS2"/>
      <c r="DMT2" s="173"/>
      <c r="DMU2"/>
      <c r="DMV2" s="173"/>
      <c r="DMW2"/>
      <c r="DMX2" s="173"/>
      <c r="DMY2"/>
      <c r="DMZ2" s="173"/>
      <c r="DNA2"/>
      <c r="DNB2" s="173"/>
      <c r="DNC2"/>
      <c r="DND2" s="173"/>
      <c r="DNE2"/>
      <c r="DNF2" s="173"/>
      <c r="DNG2"/>
      <c r="DNH2" s="173"/>
      <c r="DNI2"/>
      <c r="DNJ2" s="173"/>
      <c r="DNK2"/>
      <c r="DNL2" s="173"/>
      <c r="DNM2"/>
      <c r="DNN2" s="173"/>
      <c r="DNO2"/>
      <c r="DNP2" s="173"/>
      <c r="DNQ2"/>
      <c r="DNR2" s="173"/>
      <c r="DNS2"/>
      <c r="DNT2" s="173"/>
      <c r="DNU2"/>
      <c r="DNV2" s="173"/>
      <c r="DNW2"/>
      <c r="DNX2" s="173"/>
      <c r="DNY2"/>
      <c r="DNZ2" s="173"/>
      <c r="DOA2"/>
      <c r="DOB2" s="173"/>
      <c r="DOC2"/>
      <c r="DOD2" s="173"/>
      <c r="DOE2"/>
      <c r="DOF2" s="173"/>
      <c r="DOG2"/>
      <c r="DOH2" s="173"/>
      <c r="DOI2"/>
      <c r="DOJ2" s="173"/>
      <c r="DOK2"/>
      <c r="DOL2" s="173"/>
      <c r="DOM2"/>
      <c r="DON2" s="173"/>
      <c r="DOO2"/>
      <c r="DOP2" s="173"/>
      <c r="DOQ2"/>
      <c r="DOR2" s="173"/>
      <c r="DOS2"/>
      <c r="DOT2" s="173"/>
      <c r="DOU2"/>
      <c r="DOV2" s="173"/>
      <c r="DOW2"/>
      <c r="DOX2" s="173"/>
      <c r="DOY2"/>
      <c r="DOZ2" s="173"/>
      <c r="DPA2"/>
      <c r="DPB2" s="173"/>
      <c r="DPC2"/>
      <c r="DPD2" s="173"/>
      <c r="DPE2"/>
      <c r="DPF2" s="173"/>
      <c r="DPG2"/>
      <c r="DPH2" s="173"/>
      <c r="DPI2"/>
      <c r="DPJ2" s="173"/>
      <c r="DPK2"/>
      <c r="DPL2" s="173"/>
      <c r="DPM2"/>
      <c r="DPN2" s="173"/>
      <c r="DPO2"/>
      <c r="DPP2" s="173"/>
      <c r="DPQ2"/>
      <c r="DPR2" s="173"/>
      <c r="DPS2"/>
      <c r="DPT2" s="173"/>
      <c r="DPU2"/>
      <c r="DPV2" s="173"/>
      <c r="DPW2"/>
      <c r="DPX2" s="173"/>
      <c r="DPY2"/>
      <c r="DPZ2" s="173"/>
      <c r="DQA2"/>
      <c r="DQB2" s="173"/>
      <c r="DQC2"/>
      <c r="DQD2" s="173"/>
      <c r="DQE2"/>
      <c r="DQF2" s="173"/>
      <c r="DQG2"/>
      <c r="DQH2" s="173"/>
      <c r="DQI2"/>
      <c r="DQJ2" s="173"/>
      <c r="DQK2"/>
      <c r="DQL2" s="173"/>
      <c r="DQM2"/>
      <c r="DQN2" s="173"/>
      <c r="DQO2"/>
      <c r="DQP2" s="173"/>
      <c r="DQQ2"/>
      <c r="DQR2" s="173"/>
      <c r="DQS2"/>
      <c r="DQT2" s="173"/>
      <c r="DQU2"/>
      <c r="DQV2" s="173"/>
      <c r="DQW2"/>
      <c r="DQX2" s="173"/>
      <c r="DQY2"/>
      <c r="DQZ2" s="173"/>
      <c r="DRA2"/>
      <c r="DRB2" s="173"/>
      <c r="DRC2"/>
      <c r="DRD2" s="173"/>
      <c r="DRE2"/>
      <c r="DRF2" s="173"/>
      <c r="DRG2"/>
      <c r="DRH2" s="173"/>
      <c r="DRI2"/>
      <c r="DRJ2" s="173"/>
      <c r="DRK2"/>
      <c r="DRL2" s="173"/>
      <c r="DRM2"/>
      <c r="DRN2" s="173"/>
      <c r="DRO2"/>
      <c r="DRP2" s="173"/>
      <c r="DRQ2"/>
      <c r="DRR2" s="173"/>
      <c r="DRS2"/>
      <c r="DRT2" s="173"/>
      <c r="DRU2"/>
      <c r="DRV2" s="173"/>
      <c r="DRW2"/>
      <c r="DRX2" s="173"/>
      <c r="DRY2"/>
      <c r="DRZ2" s="173"/>
      <c r="DSA2"/>
      <c r="DSB2" s="173"/>
      <c r="DSC2"/>
      <c r="DSD2" s="173"/>
      <c r="DSE2"/>
      <c r="DSF2" s="173"/>
      <c r="DSG2"/>
      <c r="DSH2" s="173"/>
      <c r="DSI2"/>
      <c r="DSJ2" s="173"/>
      <c r="DSK2"/>
      <c r="DSL2" s="173"/>
      <c r="DSM2"/>
      <c r="DSN2" s="173"/>
      <c r="DSO2"/>
      <c r="DSP2" s="173"/>
      <c r="DSQ2"/>
      <c r="DSR2" s="173"/>
      <c r="DSS2"/>
      <c r="DST2" s="173"/>
      <c r="DSU2"/>
      <c r="DSV2" s="173"/>
      <c r="DSW2"/>
      <c r="DSX2" s="173"/>
      <c r="DSY2"/>
      <c r="DSZ2" s="173"/>
      <c r="DTA2"/>
      <c r="DTB2" s="173"/>
      <c r="DTC2"/>
      <c r="DTD2" s="173"/>
      <c r="DTE2"/>
      <c r="DTF2" s="173"/>
      <c r="DTG2"/>
      <c r="DTH2" s="173"/>
      <c r="DTI2"/>
      <c r="DTJ2" s="173"/>
      <c r="DTK2"/>
      <c r="DTL2" s="173"/>
      <c r="DTM2"/>
      <c r="DTN2" s="173"/>
      <c r="DTO2"/>
      <c r="DTP2" s="173"/>
      <c r="DTQ2"/>
      <c r="DTR2" s="173"/>
      <c r="DTS2"/>
      <c r="DTT2" s="173"/>
      <c r="DTU2"/>
      <c r="DTV2" s="173"/>
      <c r="DTW2"/>
      <c r="DTX2" s="173"/>
      <c r="DTY2"/>
      <c r="DTZ2" s="173"/>
      <c r="DUA2"/>
      <c r="DUB2" s="173"/>
      <c r="DUC2"/>
      <c r="DUD2" s="173"/>
      <c r="DUE2"/>
      <c r="DUF2" s="173"/>
      <c r="DUG2"/>
      <c r="DUH2" s="173"/>
      <c r="DUI2"/>
      <c r="DUJ2" s="173"/>
      <c r="DUK2"/>
      <c r="DUL2" s="173"/>
      <c r="DUM2"/>
      <c r="DUN2" s="173"/>
      <c r="DUO2"/>
      <c r="DUP2" s="173"/>
      <c r="DUQ2"/>
      <c r="DUR2" s="173"/>
      <c r="DUS2"/>
      <c r="DUT2" s="173"/>
      <c r="DUU2"/>
      <c r="DUV2" s="173"/>
      <c r="DUW2"/>
      <c r="DUX2" s="173"/>
      <c r="DUY2"/>
      <c r="DUZ2" s="173"/>
      <c r="DVA2"/>
      <c r="DVB2" s="173"/>
      <c r="DVC2"/>
      <c r="DVD2" s="173"/>
      <c r="DVE2"/>
      <c r="DVF2" s="173"/>
      <c r="DVG2"/>
      <c r="DVH2" s="173"/>
      <c r="DVI2"/>
      <c r="DVJ2" s="173"/>
      <c r="DVK2"/>
      <c r="DVL2" s="173"/>
      <c r="DVM2"/>
      <c r="DVN2" s="173"/>
      <c r="DVO2"/>
      <c r="DVP2" s="173"/>
      <c r="DVQ2"/>
      <c r="DVR2" s="173"/>
      <c r="DVS2"/>
      <c r="DVT2" s="173"/>
      <c r="DVU2"/>
      <c r="DVV2" s="173"/>
      <c r="DVW2"/>
      <c r="DVX2" s="173"/>
      <c r="DVY2"/>
      <c r="DVZ2" s="173"/>
      <c r="DWA2"/>
      <c r="DWB2" s="173"/>
      <c r="DWC2"/>
      <c r="DWD2" s="173"/>
      <c r="DWE2"/>
      <c r="DWF2" s="173"/>
      <c r="DWG2"/>
      <c r="DWH2" s="173"/>
      <c r="DWI2"/>
      <c r="DWJ2" s="173"/>
      <c r="DWK2"/>
      <c r="DWL2" s="173"/>
      <c r="DWM2"/>
      <c r="DWN2" s="173"/>
      <c r="DWO2"/>
      <c r="DWP2" s="173"/>
      <c r="DWQ2"/>
      <c r="DWR2" s="173"/>
      <c r="DWS2"/>
      <c r="DWT2" s="173"/>
      <c r="DWU2"/>
      <c r="DWV2" s="173"/>
      <c r="DWW2"/>
      <c r="DWX2" s="173"/>
      <c r="DWY2"/>
      <c r="DWZ2" s="173"/>
      <c r="DXA2"/>
      <c r="DXB2" s="173"/>
      <c r="DXC2"/>
      <c r="DXD2" s="173"/>
      <c r="DXE2"/>
      <c r="DXF2" s="173"/>
      <c r="DXG2"/>
      <c r="DXH2" s="173"/>
      <c r="DXI2"/>
      <c r="DXJ2" s="173"/>
      <c r="DXK2"/>
      <c r="DXL2" s="173"/>
      <c r="DXM2"/>
      <c r="DXN2" s="173"/>
      <c r="DXO2"/>
      <c r="DXP2" s="173"/>
      <c r="DXQ2"/>
      <c r="DXR2" s="173"/>
      <c r="DXS2"/>
      <c r="DXT2" s="173"/>
      <c r="DXU2"/>
      <c r="DXV2" s="173"/>
      <c r="DXW2"/>
      <c r="DXX2" s="173"/>
      <c r="DXY2"/>
      <c r="DXZ2" s="173"/>
      <c r="DYA2"/>
      <c r="DYB2" s="173"/>
      <c r="DYC2"/>
      <c r="DYD2" s="173"/>
      <c r="DYE2"/>
      <c r="DYF2" s="173"/>
      <c r="DYG2"/>
      <c r="DYH2" s="173"/>
      <c r="DYI2"/>
      <c r="DYJ2" s="173"/>
      <c r="DYK2"/>
      <c r="DYL2" s="173"/>
      <c r="DYM2"/>
      <c r="DYN2" s="173"/>
      <c r="DYO2"/>
      <c r="DYP2" s="173"/>
      <c r="DYQ2"/>
      <c r="DYR2" s="173"/>
      <c r="DYS2"/>
      <c r="DYT2" s="173"/>
      <c r="DYU2"/>
      <c r="DYV2" s="173"/>
      <c r="DYW2"/>
      <c r="DYX2" s="173"/>
      <c r="DYY2"/>
      <c r="DYZ2" s="173"/>
      <c r="DZA2"/>
      <c r="DZB2" s="173"/>
      <c r="DZC2"/>
      <c r="DZD2" s="173"/>
      <c r="DZE2"/>
      <c r="DZF2" s="173"/>
      <c r="DZG2"/>
      <c r="DZH2" s="173"/>
      <c r="DZI2"/>
      <c r="DZJ2" s="173"/>
      <c r="DZK2"/>
      <c r="DZL2" s="173"/>
      <c r="DZM2"/>
      <c r="DZN2" s="173"/>
      <c r="DZO2"/>
      <c r="DZP2" s="173"/>
      <c r="DZQ2"/>
      <c r="DZR2" s="173"/>
      <c r="DZS2"/>
      <c r="DZT2" s="173"/>
      <c r="DZU2"/>
      <c r="DZV2" s="173"/>
      <c r="DZW2"/>
      <c r="DZX2" s="173"/>
      <c r="DZY2"/>
      <c r="DZZ2" s="173"/>
      <c r="EAA2"/>
      <c r="EAB2" s="173"/>
      <c r="EAC2"/>
      <c r="EAD2" s="173"/>
      <c r="EAE2"/>
      <c r="EAF2" s="173"/>
      <c r="EAG2"/>
      <c r="EAH2" s="173"/>
      <c r="EAI2"/>
      <c r="EAJ2" s="173"/>
      <c r="EAK2"/>
      <c r="EAL2" s="173"/>
      <c r="EAM2"/>
      <c r="EAN2" s="173"/>
      <c r="EAO2"/>
      <c r="EAP2" s="173"/>
      <c r="EAQ2"/>
      <c r="EAR2" s="173"/>
      <c r="EAS2"/>
      <c r="EAT2" s="173"/>
      <c r="EAU2"/>
      <c r="EAV2" s="173"/>
      <c r="EAW2"/>
      <c r="EAX2" s="173"/>
      <c r="EAY2"/>
      <c r="EAZ2" s="173"/>
      <c r="EBA2"/>
      <c r="EBB2" s="173"/>
      <c r="EBC2"/>
      <c r="EBD2" s="173"/>
      <c r="EBE2"/>
      <c r="EBF2" s="173"/>
      <c r="EBG2"/>
      <c r="EBH2" s="173"/>
      <c r="EBI2"/>
      <c r="EBJ2" s="173"/>
      <c r="EBK2"/>
      <c r="EBL2" s="173"/>
      <c r="EBM2"/>
      <c r="EBN2" s="173"/>
      <c r="EBO2"/>
      <c r="EBP2" s="173"/>
      <c r="EBQ2"/>
      <c r="EBR2" s="173"/>
      <c r="EBS2"/>
      <c r="EBT2" s="173"/>
      <c r="EBU2"/>
      <c r="EBV2" s="173"/>
      <c r="EBW2"/>
      <c r="EBX2" s="173"/>
      <c r="EBY2"/>
      <c r="EBZ2" s="173"/>
      <c r="ECA2"/>
      <c r="ECB2" s="173"/>
      <c r="ECC2"/>
      <c r="ECD2" s="173"/>
      <c r="ECE2"/>
      <c r="ECF2" s="173"/>
      <c r="ECG2"/>
      <c r="ECH2" s="173"/>
      <c r="ECI2"/>
      <c r="ECJ2" s="173"/>
      <c r="ECK2"/>
      <c r="ECL2" s="173"/>
      <c r="ECM2"/>
      <c r="ECN2" s="173"/>
      <c r="ECO2"/>
      <c r="ECP2" s="173"/>
      <c r="ECQ2"/>
      <c r="ECR2" s="173"/>
      <c r="ECS2"/>
      <c r="ECT2" s="173"/>
      <c r="ECU2"/>
      <c r="ECV2" s="173"/>
      <c r="ECW2"/>
      <c r="ECX2" s="173"/>
      <c r="ECY2"/>
      <c r="ECZ2" s="173"/>
      <c r="EDA2"/>
      <c r="EDB2" s="173"/>
      <c r="EDC2"/>
      <c r="EDD2" s="173"/>
      <c r="EDE2"/>
      <c r="EDF2" s="173"/>
      <c r="EDG2"/>
      <c r="EDH2" s="173"/>
      <c r="EDI2"/>
      <c r="EDJ2" s="173"/>
      <c r="EDK2"/>
      <c r="EDL2" s="173"/>
      <c r="EDM2"/>
      <c r="EDN2" s="173"/>
      <c r="EDO2"/>
      <c r="EDP2" s="173"/>
      <c r="EDQ2"/>
      <c r="EDR2" s="173"/>
      <c r="EDS2"/>
      <c r="EDT2" s="173"/>
      <c r="EDU2"/>
      <c r="EDV2" s="173"/>
      <c r="EDW2"/>
      <c r="EDX2" s="173"/>
      <c r="EDY2"/>
      <c r="EDZ2" s="173"/>
      <c r="EEA2"/>
      <c r="EEB2" s="173"/>
      <c r="EEC2"/>
      <c r="EED2" s="173"/>
      <c r="EEE2"/>
      <c r="EEF2" s="173"/>
      <c r="EEG2"/>
      <c r="EEH2" s="173"/>
      <c r="EEI2"/>
      <c r="EEJ2" s="173"/>
      <c r="EEK2"/>
      <c r="EEL2" s="173"/>
      <c r="EEM2"/>
      <c r="EEN2" s="173"/>
      <c r="EEO2"/>
      <c r="EEP2" s="173"/>
      <c r="EEQ2"/>
      <c r="EER2" s="173"/>
      <c r="EES2"/>
      <c r="EET2" s="173"/>
      <c r="EEU2"/>
      <c r="EEV2" s="173"/>
      <c r="EEW2"/>
      <c r="EEX2" s="173"/>
      <c r="EEY2"/>
      <c r="EEZ2" s="173"/>
      <c r="EFA2"/>
      <c r="EFB2" s="173"/>
      <c r="EFC2"/>
      <c r="EFD2" s="173"/>
      <c r="EFE2"/>
      <c r="EFF2" s="173"/>
      <c r="EFG2"/>
      <c r="EFH2" s="173"/>
      <c r="EFI2"/>
      <c r="EFJ2" s="173"/>
      <c r="EFK2"/>
      <c r="EFL2" s="173"/>
      <c r="EFM2"/>
      <c r="EFN2" s="173"/>
      <c r="EFO2"/>
      <c r="EFP2" s="173"/>
      <c r="EFQ2"/>
      <c r="EFR2" s="173"/>
      <c r="EFS2"/>
      <c r="EFT2" s="173"/>
      <c r="EFU2"/>
      <c r="EFV2" s="173"/>
      <c r="EFW2"/>
      <c r="EFX2" s="173"/>
      <c r="EFY2"/>
      <c r="EFZ2" s="173"/>
      <c r="EGA2"/>
      <c r="EGB2" s="173"/>
      <c r="EGC2"/>
      <c r="EGD2" s="173"/>
      <c r="EGE2"/>
      <c r="EGF2" s="173"/>
      <c r="EGG2"/>
      <c r="EGH2" s="173"/>
      <c r="EGI2"/>
      <c r="EGJ2" s="173"/>
      <c r="EGK2"/>
      <c r="EGL2" s="173"/>
      <c r="EGM2"/>
      <c r="EGN2" s="173"/>
      <c r="EGO2"/>
      <c r="EGP2" s="173"/>
      <c r="EGQ2"/>
      <c r="EGR2" s="173"/>
      <c r="EGS2"/>
      <c r="EGT2" s="173"/>
      <c r="EGU2"/>
      <c r="EGV2" s="173"/>
      <c r="EGW2"/>
      <c r="EGX2" s="173"/>
      <c r="EGY2"/>
      <c r="EGZ2" s="173"/>
      <c r="EHA2"/>
      <c r="EHB2" s="173"/>
      <c r="EHC2"/>
      <c r="EHD2" s="173"/>
      <c r="EHE2"/>
      <c r="EHF2" s="173"/>
      <c r="EHG2"/>
      <c r="EHH2" s="173"/>
      <c r="EHI2"/>
      <c r="EHJ2" s="173"/>
      <c r="EHK2"/>
      <c r="EHL2" s="173"/>
      <c r="EHM2"/>
      <c r="EHN2" s="173"/>
      <c r="EHO2"/>
      <c r="EHP2" s="173"/>
      <c r="EHQ2"/>
      <c r="EHR2" s="173"/>
      <c r="EHS2"/>
      <c r="EHT2" s="173"/>
      <c r="EHU2"/>
      <c r="EHV2" s="173"/>
      <c r="EHW2"/>
      <c r="EHX2" s="173"/>
      <c r="EHY2"/>
      <c r="EHZ2" s="173"/>
      <c r="EIA2"/>
      <c r="EIB2" s="173"/>
      <c r="EIC2"/>
      <c r="EID2" s="173"/>
      <c r="EIE2"/>
      <c r="EIF2" s="173"/>
      <c r="EIG2"/>
      <c r="EIH2" s="173"/>
      <c r="EII2"/>
      <c r="EIJ2" s="173"/>
      <c r="EIK2"/>
      <c r="EIL2" s="173"/>
      <c r="EIM2"/>
      <c r="EIN2" s="173"/>
      <c r="EIO2"/>
      <c r="EIP2" s="173"/>
      <c r="EIQ2"/>
      <c r="EIR2" s="173"/>
      <c r="EIS2"/>
      <c r="EIT2" s="173"/>
      <c r="EIU2"/>
      <c r="EIV2" s="173"/>
      <c r="EIW2"/>
      <c r="EIX2" s="173"/>
      <c r="EIY2"/>
      <c r="EIZ2" s="173"/>
      <c r="EJA2"/>
      <c r="EJB2" s="173"/>
      <c r="EJC2"/>
      <c r="EJD2" s="173"/>
      <c r="EJE2"/>
      <c r="EJF2" s="173"/>
      <c r="EJG2"/>
      <c r="EJH2" s="173"/>
      <c r="EJI2"/>
      <c r="EJJ2" s="173"/>
      <c r="EJK2"/>
      <c r="EJL2" s="173"/>
      <c r="EJM2"/>
      <c r="EJN2" s="173"/>
      <c r="EJO2"/>
      <c r="EJP2" s="173"/>
      <c r="EJQ2"/>
      <c r="EJR2" s="173"/>
      <c r="EJS2"/>
      <c r="EJT2" s="173"/>
      <c r="EJU2"/>
      <c r="EJV2" s="173"/>
      <c r="EJW2"/>
      <c r="EJX2" s="173"/>
      <c r="EJY2"/>
      <c r="EJZ2" s="173"/>
      <c r="EKA2"/>
      <c r="EKB2" s="173"/>
      <c r="EKC2"/>
      <c r="EKD2" s="173"/>
      <c r="EKE2"/>
      <c r="EKF2" s="173"/>
      <c r="EKG2"/>
      <c r="EKH2" s="173"/>
      <c r="EKI2"/>
      <c r="EKJ2" s="173"/>
      <c r="EKK2"/>
      <c r="EKL2" s="173"/>
      <c r="EKM2"/>
      <c r="EKN2" s="173"/>
      <c r="EKO2"/>
      <c r="EKP2" s="173"/>
      <c r="EKQ2"/>
      <c r="EKR2" s="173"/>
      <c r="EKS2"/>
      <c r="EKT2" s="173"/>
      <c r="EKU2"/>
      <c r="EKV2" s="173"/>
      <c r="EKW2"/>
      <c r="EKX2" s="173"/>
      <c r="EKY2"/>
      <c r="EKZ2" s="173"/>
      <c r="ELA2"/>
      <c r="ELB2" s="173"/>
      <c r="ELC2"/>
      <c r="ELD2" s="173"/>
      <c r="ELE2"/>
      <c r="ELF2" s="173"/>
      <c r="ELG2"/>
      <c r="ELH2" s="173"/>
      <c r="ELI2"/>
      <c r="ELJ2" s="173"/>
      <c r="ELK2"/>
      <c r="ELL2" s="173"/>
      <c r="ELM2"/>
      <c r="ELN2" s="173"/>
      <c r="ELO2"/>
      <c r="ELP2" s="173"/>
      <c r="ELQ2"/>
      <c r="ELR2" s="173"/>
      <c r="ELS2"/>
      <c r="ELT2" s="173"/>
      <c r="ELU2"/>
      <c r="ELV2" s="173"/>
      <c r="ELW2"/>
      <c r="ELX2" s="173"/>
      <c r="ELY2"/>
      <c r="ELZ2" s="173"/>
      <c r="EMA2"/>
      <c r="EMB2" s="173"/>
      <c r="EMC2"/>
      <c r="EMD2" s="173"/>
      <c r="EME2"/>
      <c r="EMF2" s="173"/>
      <c r="EMG2"/>
      <c r="EMH2" s="173"/>
      <c r="EMI2"/>
      <c r="EMJ2" s="173"/>
      <c r="EMK2"/>
      <c r="EML2" s="173"/>
      <c r="EMM2"/>
      <c r="EMN2" s="173"/>
      <c r="EMO2"/>
      <c r="EMP2" s="173"/>
      <c r="EMQ2"/>
      <c r="EMR2" s="173"/>
      <c r="EMS2"/>
      <c r="EMT2" s="173"/>
      <c r="EMU2"/>
      <c r="EMV2" s="173"/>
      <c r="EMW2"/>
      <c r="EMX2" s="173"/>
      <c r="EMY2"/>
      <c r="EMZ2" s="173"/>
      <c r="ENA2"/>
      <c r="ENB2" s="173"/>
      <c r="ENC2"/>
      <c r="END2" s="173"/>
      <c r="ENE2"/>
      <c r="ENF2" s="173"/>
      <c r="ENG2"/>
      <c r="ENH2" s="173"/>
      <c r="ENI2"/>
      <c r="ENJ2" s="173"/>
      <c r="ENK2"/>
      <c r="ENL2" s="173"/>
      <c r="ENM2"/>
      <c r="ENN2" s="173"/>
      <c r="ENO2"/>
      <c r="ENP2" s="173"/>
      <c r="ENQ2"/>
      <c r="ENR2" s="173"/>
      <c r="ENS2"/>
      <c r="ENT2" s="173"/>
      <c r="ENU2"/>
      <c r="ENV2" s="173"/>
      <c r="ENW2"/>
      <c r="ENX2" s="173"/>
      <c r="ENY2"/>
      <c r="ENZ2" s="173"/>
      <c r="EOA2"/>
      <c r="EOB2" s="173"/>
      <c r="EOC2"/>
      <c r="EOD2" s="173"/>
      <c r="EOE2"/>
      <c r="EOF2" s="173"/>
      <c r="EOG2"/>
      <c r="EOH2" s="173"/>
      <c r="EOI2"/>
      <c r="EOJ2" s="173"/>
      <c r="EOK2"/>
      <c r="EOL2" s="173"/>
      <c r="EOM2"/>
      <c r="EON2" s="173"/>
      <c r="EOO2"/>
      <c r="EOP2" s="173"/>
      <c r="EOQ2"/>
      <c r="EOR2" s="173"/>
      <c r="EOS2"/>
      <c r="EOT2" s="173"/>
      <c r="EOU2"/>
      <c r="EOV2" s="173"/>
      <c r="EOW2"/>
      <c r="EOX2" s="173"/>
      <c r="EOY2"/>
      <c r="EOZ2" s="173"/>
      <c r="EPA2"/>
      <c r="EPB2" s="173"/>
      <c r="EPC2"/>
      <c r="EPD2" s="173"/>
      <c r="EPE2"/>
      <c r="EPF2" s="173"/>
      <c r="EPG2"/>
      <c r="EPH2" s="173"/>
      <c r="EPI2"/>
      <c r="EPJ2" s="173"/>
      <c r="EPK2"/>
      <c r="EPL2" s="173"/>
      <c r="EPM2"/>
      <c r="EPN2" s="173"/>
      <c r="EPO2"/>
      <c r="EPP2" s="173"/>
      <c r="EPQ2"/>
      <c r="EPR2" s="173"/>
      <c r="EPS2"/>
      <c r="EPT2" s="173"/>
      <c r="EPU2"/>
      <c r="EPV2" s="173"/>
      <c r="EPW2"/>
      <c r="EPX2" s="173"/>
      <c r="EPY2"/>
      <c r="EPZ2" s="173"/>
      <c r="EQA2"/>
      <c r="EQB2" s="173"/>
      <c r="EQC2"/>
      <c r="EQD2" s="173"/>
      <c r="EQE2"/>
      <c r="EQF2" s="173"/>
      <c r="EQG2"/>
      <c r="EQH2" s="173"/>
      <c r="EQI2"/>
      <c r="EQJ2" s="173"/>
      <c r="EQK2"/>
      <c r="EQL2" s="173"/>
      <c r="EQM2"/>
      <c r="EQN2" s="173"/>
      <c r="EQO2"/>
      <c r="EQP2" s="173"/>
      <c r="EQQ2"/>
      <c r="EQR2" s="173"/>
      <c r="EQS2"/>
      <c r="EQT2" s="173"/>
      <c r="EQU2"/>
      <c r="EQV2" s="173"/>
      <c r="EQW2"/>
      <c r="EQX2" s="173"/>
      <c r="EQY2"/>
      <c r="EQZ2" s="173"/>
      <c r="ERA2"/>
      <c r="ERB2" s="173"/>
      <c r="ERC2"/>
      <c r="ERD2" s="173"/>
      <c r="ERE2"/>
      <c r="ERF2" s="173"/>
      <c r="ERG2"/>
      <c r="ERH2" s="173"/>
      <c r="ERI2"/>
      <c r="ERJ2" s="173"/>
      <c r="ERK2"/>
      <c r="ERL2" s="173"/>
      <c r="ERM2"/>
      <c r="ERN2" s="173"/>
      <c r="ERO2"/>
      <c r="ERP2" s="173"/>
      <c r="ERQ2"/>
      <c r="ERR2" s="173"/>
      <c r="ERS2"/>
      <c r="ERT2" s="173"/>
      <c r="ERU2"/>
      <c r="ERV2" s="173"/>
      <c r="ERW2"/>
      <c r="ERX2" s="173"/>
      <c r="ERY2"/>
      <c r="ERZ2" s="173"/>
      <c r="ESA2"/>
      <c r="ESB2" s="173"/>
      <c r="ESC2"/>
      <c r="ESD2" s="173"/>
      <c r="ESE2"/>
      <c r="ESF2" s="173"/>
      <c r="ESG2"/>
      <c r="ESH2" s="173"/>
      <c r="ESI2"/>
      <c r="ESJ2" s="173"/>
      <c r="ESK2"/>
      <c r="ESL2" s="173"/>
      <c r="ESM2"/>
      <c r="ESN2" s="173"/>
      <c r="ESO2"/>
      <c r="ESP2" s="173"/>
      <c r="ESQ2"/>
      <c r="ESR2" s="173"/>
      <c r="ESS2"/>
      <c r="EST2" s="173"/>
      <c r="ESU2"/>
      <c r="ESV2" s="173"/>
      <c r="ESW2"/>
      <c r="ESX2" s="173"/>
      <c r="ESY2"/>
      <c r="ESZ2" s="173"/>
      <c r="ETA2"/>
      <c r="ETB2" s="173"/>
      <c r="ETC2"/>
      <c r="ETD2" s="173"/>
      <c r="ETE2"/>
      <c r="ETF2" s="173"/>
      <c r="ETG2"/>
      <c r="ETH2" s="173"/>
      <c r="ETI2"/>
      <c r="ETJ2" s="173"/>
      <c r="ETK2"/>
      <c r="ETL2" s="173"/>
      <c r="ETM2"/>
      <c r="ETN2" s="173"/>
      <c r="ETO2"/>
      <c r="ETP2" s="173"/>
      <c r="ETQ2"/>
      <c r="ETR2" s="173"/>
      <c r="ETS2"/>
      <c r="ETT2" s="173"/>
      <c r="ETU2"/>
      <c r="ETV2" s="173"/>
      <c r="ETW2"/>
      <c r="ETX2" s="173"/>
      <c r="ETY2"/>
      <c r="ETZ2" s="173"/>
      <c r="EUA2"/>
      <c r="EUB2" s="173"/>
      <c r="EUC2"/>
      <c r="EUD2" s="173"/>
      <c r="EUE2"/>
      <c r="EUF2" s="173"/>
      <c r="EUG2"/>
      <c r="EUH2" s="173"/>
      <c r="EUI2"/>
      <c r="EUJ2" s="173"/>
      <c r="EUK2"/>
      <c r="EUL2" s="173"/>
      <c r="EUM2"/>
      <c r="EUN2" s="173"/>
      <c r="EUO2"/>
      <c r="EUP2" s="173"/>
      <c r="EUQ2"/>
      <c r="EUR2" s="173"/>
      <c r="EUS2"/>
      <c r="EUT2" s="173"/>
      <c r="EUU2"/>
      <c r="EUV2" s="173"/>
      <c r="EUW2"/>
      <c r="EUX2" s="173"/>
      <c r="EUY2"/>
      <c r="EUZ2" s="173"/>
      <c r="EVA2"/>
      <c r="EVB2" s="173"/>
      <c r="EVC2"/>
      <c r="EVD2" s="173"/>
      <c r="EVE2"/>
      <c r="EVF2" s="173"/>
      <c r="EVG2"/>
      <c r="EVH2" s="173"/>
      <c r="EVI2"/>
      <c r="EVJ2" s="173"/>
      <c r="EVK2"/>
      <c r="EVL2" s="173"/>
      <c r="EVM2"/>
      <c r="EVN2" s="173"/>
      <c r="EVO2"/>
      <c r="EVP2" s="173"/>
      <c r="EVQ2"/>
      <c r="EVR2" s="173"/>
      <c r="EVS2"/>
      <c r="EVT2" s="173"/>
      <c r="EVU2"/>
      <c r="EVV2" s="173"/>
      <c r="EVW2"/>
      <c r="EVX2" s="173"/>
      <c r="EVY2"/>
      <c r="EVZ2" s="173"/>
      <c r="EWA2"/>
      <c r="EWB2" s="173"/>
      <c r="EWC2"/>
      <c r="EWD2" s="173"/>
      <c r="EWE2"/>
      <c r="EWF2" s="173"/>
      <c r="EWG2"/>
      <c r="EWH2" s="173"/>
      <c r="EWI2"/>
      <c r="EWJ2" s="173"/>
      <c r="EWK2"/>
      <c r="EWL2" s="173"/>
      <c r="EWM2"/>
      <c r="EWN2" s="173"/>
      <c r="EWO2"/>
      <c r="EWP2" s="173"/>
      <c r="EWQ2"/>
      <c r="EWR2" s="173"/>
      <c r="EWS2"/>
      <c r="EWT2" s="173"/>
      <c r="EWU2"/>
      <c r="EWV2" s="173"/>
      <c r="EWW2"/>
      <c r="EWX2" s="173"/>
      <c r="EWY2"/>
      <c r="EWZ2" s="173"/>
      <c r="EXA2"/>
      <c r="EXB2" s="173"/>
      <c r="EXC2"/>
      <c r="EXD2" s="173"/>
      <c r="EXE2"/>
      <c r="EXF2" s="173"/>
      <c r="EXG2"/>
      <c r="EXH2" s="173"/>
      <c r="EXI2"/>
      <c r="EXJ2" s="173"/>
      <c r="EXK2"/>
      <c r="EXL2" s="173"/>
      <c r="EXM2"/>
      <c r="EXN2" s="173"/>
      <c r="EXO2"/>
      <c r="EXP2" s="173"/>
      <c r="EXQ2"/>
      <c r="EXR2" s="173"/>
      <c r="EXS2"/>
      <c r="EXT2" s="173"/>
      <c r="EXU2"/>
      <c r="EXV2" s="173"/>
      <c r="EXW2"/>
      <c r="EXX2" s="173"/>
      <c r="EXY2"/>
      <c r="EXZ2" s="173"/>
      <c r="EYA2"/>
      <c r="EYB2" s="173"/>
      <c r="EYC2"/>
      <c r="EYD2" s="173"/>
      <c r="EYE2"/>
      <c r="EYF2" s="173"/>
      <c r="EYG2"/>
      <c r="EYH2" s="173"/>
      <c r="EYI2"/>
      <c r="EYJ2" s="173"/>
      <c r="EYK2"/>
      <c r="EYL2" s="173"/>
      <c r="EYM2"/>
      <c r="EYN2" s="173"/>
      <c r="EYO2"/>
      <c r="EYP2" s="173"/>
      <c r="EYQ2"/>
      <c r="EYR2" s="173"/>
      <c r="EYS2"/>
      <c r="EYT2" s="173"/>
      <c r="EYU2"/>
      <c r="EYV2" s="173"/>
      <c r="EYW2"/>
      <c r="EYX2" s="173"/>
      <c r="EYY2"/>
      <c r="EYZ2" s="173"/>
      <c r="EZA2"/>
      <c r="EZB2" s="173"/>
      <c r="EZC2"/>
      <c r="EZD2" s="173"/>
      <c r="EZE2"/>
      <c r="EZF2" s="173"/>
      <c r="EZG2"/>
      <c r="EZH2" s="173"/>
      <c r="EZI2"/>
      <c r="EZJ2" s="173"/>
      <c r="EZK2"/>
      <c r="EZL2" s="173"/>
      <c r="EZM2"/>
      <c r="EZN2" s="173"/>
      <c r="EZO2"/>
      <c r="EZP2" s="173"/>
      <c r="EZQ2"/>
      <c r="EZR2" s="173"/>
      <c r="EZS2"/>
      <c r="EZT2" s="173"/>
      <c r="EZU2"/>
      <c r="EZV2" s="173"/>
      <c r="EZW2"/>
      <c r="EZX2" s="173"/>
      <c r="EZY2"/>
      <c r="EZZ2" s="173"/>
      <c r="FAA2"/>
      <c r="FAB2" s="173"/>
      <c r="FAC2"/>
      <c r="FAD2" s="173"/>
      <c r="FAE2"/>
      <c r="FAF2" s="173"/>
      <c r="FAG2"/>
      <c r="FAH2" s="173"/>
      <c r="FAI2"/>
      <c r="FAJ2" s="173"/>
      <c r="FAK2"/>
      <c r="FAL2" s="173"/>
      <c r="FAM2"/>
      <c r="FAN2" s="173"/>
      <c r="FAO2"/>
      <c r="FAP2" s="173"/>
      <c r="FAQ2"/>
      <c r="FAR2" s="173"/>
      <c r="FAS2"/>
      <c r="FAT2" s="173"/>
      <c r="FAU2"/>
      <c r="FAV2" s="173"/>
      <c r="FAW2"/>
      <c r="FAX2" s="173"/>
      <c r="FAY2"/>
      <c r="FAZ2" s="173"/>
      <c r="FBA2"/>
      <c r="FBB2" s="173"/>
      <c r="FBC2"/>
      <c r="FBD2" s="173"/>
      <c r="FBE2"/>
      <c r="FBF2" s="173"/>
      <c r="FBG2"/>
      <c r="FBH2" s="173"/>
      <c r="FBI2"/>
      <c r="FBJ2" s="173"/>
      <c r="FBK2"/>
      <c r="FBL2" s="173"/>
      <c r="FBM2"/>
      <c r="FBN2" s="173"/>
      <c r="FBO2"/>
      <c r="FBP2" s="173"/>
      <c r="FBQ2"/>
      <c r="FBR2" s="173"/>
      <c r="FBS2"/>
      <c r="FBT2" s="173"/>
      <c r="FBU2"/>
      <c r="FBV2" s="173"/>
      <c r="FBW2"/>
      <c r="FBX2" s="173"/>
      <c r="FBY2"/>
      <c r="FBZ2" s="173"/>
      <c r="FCA2"/>
      <c r="FCB2" s="173"/>
      <c r="FCC2"/>
      <c r="FCD2" s="173"/>
      <c r="FCE2"/>
      <c r="FCF2" s="173"/>
      <c r="FCG2"/>
      <c r="FCH2" s="173"/>
      <c r="FCI2"/>
      <c r="FCJ2" s="173"/>
      <c r="FCK2"/>
      <c r="FCL2" s="173"/>
      <c r="FCM2"/>
      <c r="FCN2" s="173"/>
      <c r="FCO2"/>
      <c r="FCP2" s="173"/>
      <c r="FCQ2"/>
      <c r="FCR2" s="173"/>
      <c r="FCS2"/>
      <c r="FCT2" s="173"/>
      <c r="FCU2"/>
      <c r="FCV2" s="173"/>
      <c r="FCW2"/>
      <c r="FCX2" s="173"/>
      <c r="FCY2"/>
      <c r="FCZ2" s="173"/>
      <c r="FDA2"/>
      <c r="FDB2" s="173"/>
      <c r="FDC2"/>
      <c r="FDD2" s="173"/>
      <c r="FDE2"/>
      <c r="FDF2" s="173"/>
      <c r="FDG2"/>
      <c r="FDH2" s="173"/>
      <c r="FDI2"/>
      <c r="FDJ2" s="173"/>
      <c r="FDK2"/>
      <c r="FDL2" s="173"/>
      <c r="FDM2"/>
      <c r="FDN2" s="173"/>
      <c r="FDO2"/>
      <c r="FDP2" s="173"/>
      <c r="FDQ2"/>
      <c r="FDR2" s="173"/>
      <c r="FDS2"/>
      <c r="FDT2" s="173"/>
      <c r="FDU2"/>
      <c r="FDV2" s="173"/>
      <c r="FDW2"/>
      <c r="FDX2" s="173"/>
      <c r="FDY2"/>
      <c r="FDZ2" s="173"/>
      <c r="FEA2"/>
      <c r="FEB2" s="173"/>
      <c r="FEC2"/>
      <c r="FED2" s="173"/>
      <c r="FEE2"/>
      <c r="FEF2" s="173"/>
      <c r="FEG2"/>
      <c r="FEH2" s="173"/>
      <c r="FEI2"/>
      <c r="FEJ2" s="173"/>
      <c r="FEK2"/>
      <c r="FEL2" s="173"/>
      <c r="FEM2"/>
      <c r="FEN2" s="173"/>
      <c r="FEO2"/>
      <c r="FEP2" s="173"/>
      <c r="FEQ2"/>
      <c r="FER2" s="173"/>
      <c r="FES2"/>
      <c r="FET2" s="173"/>
      <c r="FEU2"/>
      <c r="FEV2" s="173"/>
      <c r="FEW2"/>
      <c r="FEX2" s="173"/>
      <c r="FEY2"/>
      <c r="FEZ2" s="173"/>
      <c r="FFA2"/>
      <c r="FFB2" s="173"/>
      <c r="FFC2"/>
      <c r="FFD2" s="173"/>
      <c r="FFE2"/>
      <c r="FFF2" s="173"/>
      <c r="FFG2"/>
      <c r="FFH2" s="173"/>
      <c r="FFI2"/>
      <c r="FFJ2" s="173"/>
      <c r="FFK2"/>
      <c r="FFL2" s="173"/>
      <c r="FFM2"/>
      <c r="FFN2" s="173"/>
      <c r="FFO2"/>
      <c r="FFP2" s="173"/>
      <c r="FFQ2"/>
      <c r="FFR2" s="173"/>
      <c r="FFS2"/>
      <c r="FFT2" s="173"/>
      <c r="FFU2"/>
      <c r="FFV2" s="173"/>
      <c r="FFW2"/>
      <c r="FFX2" s="173"/>
      <c r="FFY2"/>
      <c r="FFZ2" s="173"/>
      <c r="FGA2"/>
      <c r="FGB2" s="173"/>
      <c r="FGC2"/>
      <c r="FGD2" s="173"/>
      <c r="FGE2"/>
      <c r="FGF2" s="173"/>
      <c r="FGG2"/>
      <c r="FGH2" s="173"/>
      <c r="FGI2"/>
      <c r="FGJ2" s="173"/>
      <c r="FGK2"/>
      <c r="FGL2" s="173"/>
      <c r="FGM2"/>
      <c r="FGN2" s="173"/>
      <c r="FGO2"/>
      <c r="FGP2" s="173"/>
      <c r="FGQ2"/>
      <c r="FGR2" s="173"/>
      <c r="FGS2"/>
      <c r="FGT2" s="173"/>
      <c r="FGU2"/>
      <c r="FGV2" s="173"/>
      <c r="FGW2"/>
      <c r="FGX2" s="173"/>
      <c r="FGY2"/>
      <c r="FGZ2" s="173"/>
      <c r="FHA2"/>
      <c r="FHB2" s="173"/>
      <c r="FHC2"/>
      <c r="FHD2" s="173"/>
      <c r="FHE2"/>
      <c r="FHF2" s="173"/>
      <c r="FHG2"/>
      <c r="FHH2" s="173"/>
      <c r="FHI2"/>
      <c r="FHJ2" s="173"/>
      <c r="FHK2"/>
      <c r="FHL2" s="173"/>
      <c r="FHM2"/>
      <c r="FHN2" s="173"/>
      <c r="FHO2"/>
      <c r="FHP2" s="173"/>
      <c r="FHQ2"/>
      <c r="FHR2" s="173"/>
      <c r="FHS2"/>
      <c r="FHT2" s="173"/>
      <c r="FHU2"/>
      <c r="FHV2" s="173"/>
      <c r="FHW2"/>
      <c r="FHX2" s="173"/>
      <c r="FHY2"/>
      <c r="FHZ2" s="173"/>
      <c r="FIA2"/>
      <c r="FIB2" s="173"/>
      <c r="FIC2"/>
      <c r="FID2" s="173"/>
      <c r="FIE2"/>
      <c r="FIF2" s="173"/>
      <c r="FIG2"/>
      <c r="FIH2" s="173"/>
      <c r="FII2"/>
      <c r="FIJ2" s="173"/>
      <c r="FIK2"/>
      <c r="FIL2" s="173"/>
      <c r="FIM2"/>
      <c r="FIN2" s="173"/>
      <c r="FIO2"/>
      <c r="FIP2" s="173"/>
      <c r="FIQ2"/>
      <c r="FIR2" s="173"/>
      <c r="FIS2"/>
      <c r="FIT2" s="173"/>
      <c r="FIU2"/>
      <c r="FIV2" s="173"/>
      <c r="FIW2"/>
      <c r="FIX2" s="173"/>
      <c r="FIY2"/>
      <c r="FIZ2" s="173"/>
      <c r="FJA2"/>
      <c r="FJB2" s="173"/>
      <c r="FJC2"/>
      <c r="FJD2" s="173"/>
      <c r="FJE2"/>
      <c r="FJF2" s="173"/>
      <c r="FJG2"/>
      <c r="FJH2" s="173"/>
      <c r="FJI2"/>
      <c r="FJJ2" s="173"/>
      <c r="FJK2"/>
      <c r="FJL2" s="173"/>
      <c r="FJM2"/>
      <c r="FJN2" s="173"/>
      <c r="FJO2"/>
      <c r="FJP2" s="173"/>
      <c r="FJQ2"/>
      <c r="FJR2" s="173"/>
      <c r="FJS2"/>
      <c r="FJT2" s="173"/>
      <c r="FJU2"/>
      <c r="FJV2" s="173"/>
      <c r="FJW2"/>
      <c r="FJX2" s="173"/>
      <c r="FJY2"/>
      <c r="FJZ2" s="173"/>
      <c r="FKA2"/>
      <c r="FKB2" s="173"/>
      <c r="FKC2"/>
      <c r="FKD2" s="173"/>
      <c r="FKE2"/>
      <c r="FKF2" s="173"/>
      <c r="FKG2"/>
      <c r="FKH2" s="173"/>
      <c r="FKI2"/>
      <c r="FKJ2" s="173"/>
      <c r="FKK2"/>
      <c r="FKL2" s="173"/>
      <c r="FKM2"/>
      <c r="FKN2" s="173"/>
      <c r="FKO2"/>
      <c r="FKP2" s="173"/>
      <c r="FKQ2"/>
      <c r="FKR2" s="173"/>
      <c r="FKS2"/>
      <c r="FKT2" s="173"/>
      <c r="FKU2"/>
      <c r="FKV2" s="173"/>
      <c r="FKW2"/>
      <c r="FKX2" s="173"/>
      <c r="FKY2"/>
      <c r="FKZ2" s="173"/>
      <c r="FLA2"/>
      <c r="FLB2" s="173"/>
      <c r="FLC2"/>
      <c r="FLD2" s="173"/>
      <c r="FLE2"/>
      <c r="FLF2" s="173"/>
      <c r="FLG2"/>
      <c r="FLH2" s="173"/>
      <c r="FLI2"/>
      <c r="FLJ2" s="173"/>
      <c r="FLK2"/>
      <c r="FLL2" s="173"/>
      <c r="FLM2"/>
      <c r="FLN2" s="173"/>
      <c r="FLO2"/>
      <c r="FLP2" s="173"/>
      <c r="FLQ2"/>
      <c r="FLR2" s="173"/>
      <c r="FLS2"/>
      <c r="FLT2" s="173"/>
      <c r="FLU2"/>
      <c r="FLV2" s="173"/>
      <c r="FLW2"/>
      <c r="FLX2" s="173"/>
      <c r="FLY2"/>
      <c r="FLZ2" s="173"/>
      <c r="FMA2"/>
      <c r="FMB2" s="173"/>
      <c r="FMC2"/>
      <c r="FMD2" s="173"/>
      <c r="FME2"/>
      <c r="FMF2" s="173"/>
      <c r="FMG2"/>
      <c r="FMH2" s="173"/>
      <c r="FMI2"/>
      <c r="FMJ2" s="173"/>
      <c r="FMK2"/>
      <c r="FML2" s="173"/>
      <c r="FMM2"/>
      <c r="FMN2" s="173"/>
      <c r="FMO2"/>
      <c r="FMP2" s="173"/>
      <c r="FMQ2"/>
      <c r="FMR2" s="173"/>
      <c r="FMS2"/>
      <c r="FMT2" s="173"/>
      <c r="FMU2"/>
      <c r="FMV2" s="173"/>
      <c r="FMW2"/>
      <c r="FMX2" s="173"/>
      <c r="FMY2"/>
      <c r="FMZ2" s="173"/>
      <c r="FNA2"/>
      <c r="FNB2" s="173"/>
      <c r="FNC2"/>
      <c r="FND2" s="173"/>
      <c r="FNE2"/>
      <c r="FNF2" s="173"/>
      <c r="FNG2"/>
      <c r="FNH2" s="173"/>
      <c r="FNI2"/>
      <c r="FNJ2" s="173"/>
      <c r="FNK2"/>
      <c r="FNL2" s="173"/>
      <c r="FNM2"/>
      <c r="FNN2" s="173"/>
      <c r="FNO2"/>
      <c r="FNP2" s="173"/>
      <c r="FNQ2"/>
      <c r="FNR2" s="173"/>
      <c r="FNS2"/>
      <c r="FNT2" s="173"/>
      <c r="FNU2"/>
      <c r="FNV2" s="173"/>
      <c r="FNW2"/>
      <c r="FNX2" s="173"/>
      <c r="FNY2"/>
      <c r="FNZ2" s="173"/>
      <c r="FOA2"/>
      <c r="FOB2" s="173"/>
      <c r="FOC2"/>
      <c r="FOD2" s="173"/>
      <c r="FOE2"/>
      <c r="FOF2" s="173"/>
      <c r="FOG2"/>
      <c r="FOH2" s="173"/>
      <c r="FOI2"/>
      <c r="FOJ2" s="173"/>
      <c r="FOK2"/>
      <c r="FOL2" s="173"/>
      <c r="FOM2"/>
      <c r="FON2" s="173"/>
      <c r="FOO2"/>
      <c r="FOP2" s="173"/>
      <c r="FOQ2"/>
      <c r="FOR2" s="173"/>
      <c r="FOS2"/>
      <c r="FOT2" s="173"/>
      <c r="FOU2"/>
      <c r="FOV2" s="173"/>
      <c r="FOW2"/>
      <c r="FOX2" s="173"/>
      <c r="FOY2"/>
      <c r="FOZ2" s="173"/>
      <c r="FPA2"/>
      <c r="FPB2" s="173"/>
      <c r="FPC2"/>
      <c r="FPD2" s="173"/>
      <c r="FPE2"/>
      <c r="FPF2" s="173"/>
      <c r="FPG2"/>
      <c r="FPH2" s="173"/>
      <c r="FPI2"/>
      <c r="FPJ2" s="173"/>
      <c r="FPK2"/>
      <c r="FPL2" s="173"/>
      <c r="FPM2"/>
      <c r="FPN2" s="173"/>
      <c r="FPO2"/>
      <c r="FPP2" s="173"/>
      <c r="FPQ2"/>
      <c r="FPR2" s="173"/>
      <c r="FPS2"/>
      <c r="FPT2" s="173"/>
      <c r="FPU2"/>
      <c r="FPV2" s="173"/>
      <c r="FPW2"/>
      <c r="FPX2" s="173"/>
      <c r="FPY2"/>
      <c r="FPZ2" s="173"/>
      <c r="FQA2"/>
      <c r="FQB2" s="173"/>
      <c r="FQC2"/>
      <c r="FQD2" s="173"/>
      <c r="FQE2"/>
      <c r="FQF2" s="173"/>
      <c r="FQG2"/>
      <c r="FQH2" s="173"/>
      <c r="FQI2"/>
      <c r="FQJ2" s="173"/>
      <c r="FQK2"/>
      <c r="FQL2" s="173"/>
      <c r="FQM2"/>
      <c r="FQN2" s="173"/>
      <c r="FQO2"/>
      <c r="FQP2" s="173"/>
      <c r="FQQ2"/>
      <c r="FQR2" s="173"/>
      <c r="FQS2"/>
      <c r="FQT2" s="173"/>
      <c r="FQU2"/>
      <c r="FQV2" s="173"/>
      <c r="FQW2"/>
      <c r="FQX2" s="173"/>
      <c r="FQY2"/>
      <c r="FQZ2" s="173"/>
      <c r="FRA2"/>
      <c r="FRB2" s="173"/>
      <c r="FRC2"/>
      <c r="FRD2" s="173"/>
      <c r="FRE2"/>
      <c r="FRF2" s="173"/>
      <c r="FRG2"/>
      <c r="FRH2" s="173"/>
      <c r="FRI2"/>
      <c r="FRJ2" s="173"/>
      <c r="FRK2"/>
      <c r="FRL2" s="173"/>
      <c r="FRM2"/>
      <c r="FRN2" s="173"/>
      <c r="FRO2"/>
      <c r="FRP2" s="173"/>
      <c r="FRQ2"/>
      <c r="FRR2" s="173"/>
      <c r="FRS2"/>
      <c r="FRT2" s="173"/>
      <c r="FRU2"/>
      <c r="FRV2" s="173"/>
      <c r="FRW2"/>
      <c r="FRX2" s="173"/>
      <c r="FRY2"/>
      <c r="FRZ2" s="173"/>
      <c r="FSA2"/>
      <c r="FSB2" s="173"/>
      <c r="FSC2"/>
      <c r="FSD2" s="173"/>
      <c r="FSE2"/>
      <c r="FSF2" s="173"/>
      <c r="FSG2"/>
      <c r="FSH2" s="173"/>
      <c r="FSI2"/>
      <c r="FSJ2" s="173"/>
      <c r="FSK2"/>
      <c r="FSL2" s="173"/>
      <c r="FSM2"/>
      <c r="FSN2" s="173"/>
      <c r="FSO2"/>
      <c r="FSP2" s="173"/>
      <c r="FSQ2"/>
      <c r="FSR2" s="173"/>
      <c r="FSS2"/>
      <c r="FST2" s="173"/>
      <c r="FSU2"/>
      <c r="FSV2" s="173"/>
      <c r="FSW2"/>
      <c r="FSX2" s="173"/>
      <c r="FSY2"/>
      <c r="FSZ2" s="173"/>
      <c r="FTA2"/>
      <c r="FTB2" s="173"/>
      <c r="FTC2"/>
      <c r="FTD2" s="173"/>
      <c r="FTE2"/>
      <c r="FTF2" s="173"/>
      <c r="FTG2"/>
      <c r="FTH2" s="173"/>
      <c r="FTI2"/>
      <c r="FTJ2" s="173"/>
      <c r="FTK2"/>
      <c r="FTL2" s="173"/>
      <c r="FTM2"/>
      <c r="FTN2" s="173"/>
      <c r="FTO2"/>
      <c r="FTP2" s="173"/>
      <c r="FTQ2"/>
      <c r="FTR2" s="173"/>
      <c r="FTS2"/>
      <c r="FTT2" s="173"/>
      <c r="FTU2"/>
      <c r="FTV2" s="173"/>
      <c r="FTW2"/>
      <c r="FTX2" s="173"/>
      <c r="FTY2"/>
      <c r="FTZ2" s="173"/>
      <c r="FUA2"/>
      <c r="FUB2" s="173"/>
      <c r="FUC2"/>
      <c r="FUD2" s="173"/>
      <c r="FUE2"/>
      <c r="FUF2" s="173"/>
      <c r="FUG2"/>
      <c r="FUH2" s="173"/>
      <c r="FUI2"/>
      <c r="FUJ2" s="173"/>
      <c r="FUK2"/>
      <c r="FUL2" s="173"/>
      <c r="FUM2"/>
      <c r="FUN2" s="173"/>
      <c r="FUO2"/>
      <c r="FUP2" s="173"/>
      <c r="FUQ2"/>
      <c r="FUR2" s="173"/>
      <c r="FUS2"/>
      <c r="FUT2" s="173"/>
      <c r="FUU2"/>
      <c r="FUV2" s="173"/>
      <c r="FUW2"/>
      <c r="FUX2" s="173"/>
      <c r="FUY2"/>
      <c r="FUZ2" s="173"/>
      <c r="FVA2"/>
      <c r="FVB2" s="173"/>
      <c r="FVC2"/>
      <c r="FVD2" s="173"/>
      <c r="FVE2"/>
      <c r="FVF2" s="173"/>
      <c r="FVG2"/>
      <c r="FVH2" s="173"/>
      <c r="FVI2"/>
      <c r="FVJ2" s="173"/>
      <c r="FVK2"/>
      <c r="FVL2" s="173"/>
      <c r="FVM2"/>
      <c r="FVN2" s="173"/>
      <c r="FVO2"/>
      <c r="FVP2" s="173"/>
      <c r="FVQ2"/>
      <c r="FVR2" s="173"/>
      <c r="FVS2"/>
      <c r="FVT2" s="173"/>
      <c r="FVU2"/>
      <c r="FVV2" s="173"/>
      <c r="FVW2"/>
      <c r="FVX2" s="173"/>
      <c r="FVY2"/>
      <c r="FVZ2" s="173"/>
      <c r="FWA2"/>
      <c r="FWB2" s="173"/>
      <c r="FWC2"/>
      <c r="FWD2" s="173"/>
      <c r="FWE2"/>
      <c r="FWF2" s="173"/>
      <c r="FWG2"/>
      <c r="FWH2" s="173"/>
      <c r="FWI2"/>
      <c r="FWJ2" s="173"/>
      <c r="FWK2"/>
      <c r="FWL2" s="173"/>
      <c r="FWM2"/>
      <c r="FWN2" s="173"/>
      <c r="FWO2"/>
      <c r="FWP2" s="173"/>
      <c r="FWQ2"/>
      <c r="FWR2" s="173"/>
      <c r="FWS2"/>
      <c r="FWT2" s="173"/>
      <c r="FWU2"/>
      <c r="FWV2" s="173"/>
      <c r="FWW2"/>
      <c r="FWX2" s="173"/>
      <c r="FWY2"/>
      <c r="FWZ2" s="173"/>
      <c r="FXA2"/>
      <c r="FXB2" s="173"/>
      <c r="FXC2"/>
      <c r="FXD2" s="173"/>
      <c r="FXE2"/>
      <c r="FXF2" s="173"/>
      <c r="FXG2"/>
      <c r="FXH2" s="173"/>
      <c r="FXI2"/>
      <c r="FXJ2" s="173"/>
      <c r="FXK2"/>
      <c r="FXL2" s="173"/>
      <c r="FXM2"/>
      <c r="FXN2" s="173"/>
      <c r="FXO2"/>
      <c r="FXP2" s="173"/>
      <c r="FXQ2"/>
      <c r="FXR2" s="173"/>
      <c r="FXS2"/>
      <c r="FXT2" s="173"/>
      <c r="FXU2"/>
      <c r="FXV2" s="173"/>
      <c r="FXW2"/>
      <c r="FXX2" s="173"/>
      <c r="FXY2"/>
      <c r="FXZ2" s="173"/>
      <c r="FYA2"/>
      <c r="FYB2" s="173"/>
      <c r="FYC2"/>
      <c r="FYD2" s="173"/>
      <c r="FYE2"/>
      <c r="FYF2" s="173"/>
      <c r="FYG2"/>
      <c r="FYH2" s="173"/>
      <c r="FYI2"/>
      <c r="FYJ2" s="173"/>
      <c r="FYK2"/>
      <c r="FYL2" s="173"/>
      <c r="FYM2"/>
      <c r="FYN2" s="173"/>
      <c r="FYO2"/>
      <c r="FYP2" s="173"/>
      <c r="FYQ2"/>
      <c r="FYR2" s="173"/>
      <c r="FYS2"/>
      <c r="FYT2" s="173"/>
      <c r="FYU2"/>
      <c r="FYV2" s="173"/>
      <c r="FYW2"/>
      <c r="FYX2" s="173"/>
      <c r="FYY2"/>
      <c r="FYZ2" s="173"/>
      <c r="FZA2"/>
      <c r="FZB2" s="173"/>
      <c r="FZC2"/>
      <c r="FZD2" s="173"/>
      <c r="FZE2"/>
      <c r="FZF2" s="173"/>
      <c r="FZG2"/>
      <c r="FZH2" s="173"/>
      <c r="FZI2"/>
      <c r="FZJ2" s="173"/>
      <c r="FZK2"/>
      <c r="FZL2" s="173"/>
      <c r="FZM2"/>
      <c r="FZN2" s="173"/>
      <c r="FZO2"/>
      <c r="FZP2" s="173"/>
      <c r="FZQ2"/>
      <c r="FZR2" s="173"/>
      <c r="FZS2"/>
      <c r="FZT2" s="173"/>
      <c r="FZU2"/>
      <c r="FZV2" s="173"/>
      <c r="FZW2"/>
      <c r="FZX2" s="173"/>
      <c r="FZY2"/>
      <c r="FZZ2" s="173"/>
      <c r="GAA2"/>
      <c r="GAB2" s="173"/>
      <c r="GAC2"/>
      <c r="GAD2" s="173"/>
      <c r="GAE2"/>
      <c r="GAF2" s="173"/>
      <c r="GAG2"/>
      <c r="GAH2" s="173"/>
      <c r="GAI2"/>
      <c r="GAJ2" s="173"/>
      <c r="GAK2"/>
      <c r="GAL2" s="173"/>
      <c r="GAM2"/>
      <c r="GAN2" s="173"/>
      <c r="GAO2"/>
      <c r="GAP2" s="173"/>
      <c r="GAQ2"/>
      <c r="GAR2" s="173"/>
      <c r="GAS2"/>
      <c r="GAT2" s="173"/>
      <c r="GAU2"/>
      <c r="GAV2" s="173"/>
      <c r="GAW2"/>
      <c r="GAX2" s="173"/>
      <c r="GAY2"/>
      <c r="GAZ2" s="173"/>
      <c r="GBA2"/>
      <c r="GBB2" s="173"/>
      <c r="GBC2"/>
      <c r="GBD2" s="173"/>
      <c r="GBE2"/>
      <c r="GBF2" s="173"/>
      <c r="GBG2"/>
      <c r="GBH2" s="173"/>
      <c r="GBI2"/>
      <c r="GBJ2" s="173"/>
      <c r="GBK2"/>
      <c r="GBL2" s="173"/>
      <c r="GBM2"/>
      <c r="GBN2" s="173"/>
      <c r="GBO2"/>
      <c r="GBP2" s="173"/>
      <c r="GBQ2"/>
      <c r="GBR2" s="173"/>
      <c r="GBS2"/>
      <c r="GBT2" s="173"/>
      <c r="GBU2"/>
      <c r="GBV2" s="173"/>
      <c r="GBW2"/>
      <c r="GBX2" s="173"/>
      <c r="GBY2"/>
      <c r="GBZ2" s="173"/>
      <c r="GCA2"/>
      <c r="GCB2" s="173"/>
      <c r="GCC2"/>
      <c r="GCD2" s="173"/>
      <c r="GCE2"/>
      <c r="GCF2" s="173"/>
      <c r="GCG2"/>
      <c r="GCH2" s="173"/>
      <c r="GCI2"/>
      <c r="GCJ2" s="173"/>
      <c r="GCK2"/>
      <c r="GCL2" s="173"/>
      <c r="GCM2"/>
      <c r="GCN2" s="173"/>
      <c r="GCO2"/>
      <c r="GCP2" s="173"/>
      <c r="GCQ2"/>
      <c r="GCR2" s="173"/>
      <c r="GCS2"/>
      <c r="GCT2" s="173"/>
      <c r="GCU2"/>
      <c r="GCV2" s="173"/>
      <c r="GCW2"/>
      <c r="GCX2" s="173"/>
      <c r="GCY2"/>
      <c r="GCZ2" s="173"/>
      <c r="GDA2"/>
      <c r="GDB2" s="173"/>
      <c r="GDC2"/>
      <c r="GDD2" s="173"/>
      <c r="GDE2"/>
      <c r="GDF2" s="173"/>
      <c r="GDG2"/>
      <c r="GDH2" s="173"/>
      <c r="GDI2"/>
      <c r="GDJ2" s="173"/>
      <c r="GDK2"/>
      <c r="GDL2" s="173"/>
      <c r="GDM2"/>
      <c r="GDN2" s="173"/>
      <c r="GDO2"/>
      <c r="GDP2" s="173"/>
      <c r="GDQ2"/>
      <c r="GDR2" s="173"/>
      <c r="GDS2"/>
      <c r="GDT2" s="173"/>
      <c r="GDU2"/>
      <c r="GDV2" s="173"/>
      <c r="GDW2"/>
      <c r="GDX2" s="173"/>
      <c r="GDY2"/>
      <c r="GDZ2" s="173"/>
      <c r="GEA2"/>
      <c r="GEB2" s="173"/>
      <c r="GEC2"/>
      <c r="GED2" s="173"/>
      <c r="GEE2"/>
      <c r="GEF2" s="173"/>
      <c r="GEG2"/>
      <c r="GEH2" s="173"/>
      <c r="GEI2"/>
      <c r="GEJ2" s="173"/>
      <c r="GEK2"/>
      <c r="GEL2" s="173"/>
      <c r="GEM2"/>
      <c r="GEN2" s="173"/>
      <c r="GEO2"/>
      <c r="GEP2" s="173"/>
      <c r="GEQ2"/>
      <c r="GER2" s="173"/>
      <c r="GES2"/>
      <c r="GET2" s="173"/>
      <c r="GEU2"/>
      <c r="GEV2" s="173"/>
      <c r="GEW2"/>
      <c r="GEX2" s="173"/>
      <c r="GEY2"/>
      <c r="GEZ2" s="173"/>
      <c r="GFA2"/>
      <c r="GFB2" s="173"/>
      <c r="GFC2"/>
      <c r="GFD2" s="173"/>
      <c r="GFE2"/>
      <c r="GFF2" s="173"/>
      <c r="GFG2"/>
      <c r="GFH2" s="173"/>
      <c r="GFI2"/>
      <c r="GFJ2" s="173"/>
      <c r="GFK2"/>
      <c r="GFL2" s="173"/>
      <c r="GFM2"/>
      <c r="GFN2" s="173"/>
      <c r="GFO2"/>
      <c r="GFP2" s="173"/>
      <c r="GFQ2"/>
      <c r="GFR2" s="173"/>
      <c r="GFS2"/>
      <c r="GFT2" s="173"/>
      <c r="GFU2"/>
      <c r="GFV2" s="173"/>
      <c r="GFW2"/>
      <c r="GFX2" s="173"/>
      <c r="GFY2"/>
      <c r="GFZ2" s="173"/>
      <c r="GGA2"/>
      <c r="GGB2" s="173"/>
      <c r="GGC2"/>
      <c r="GGD2" s="173"/>
      <c r="GGE2"/>
      <c r="GGF2" s="173"/>
      <c r="GGG2"/>
      <c r="GGH2" s="173"/>
      <c r="GGI2"/>
      <c r="GGJ2" s="173"/>
      <c r="GGK2"/>
      <c r="GGL2" s="173"/>
      <c r="GGM2"/>
      <c r="GGN2" s="173"/>
      <c r="GGO2"/>
      <c r="GGP2" s="173"/>
      <c r="GGQ2"/>
      <c r="GGR2" s="173"/>
      <c r="GGS2"/>
      <c r="GGT2" s="173"/>
      <c r="GGU2"/>
      <c r="GGV2" s="173"/>
      <c r="GGW2"/>
      <c r="GGX2" s="173"/>
      <c r="GGY2"/>
      <c r="GGZ2" s="173"/>
      <c r="GHA2"/>
      <c r="GHB2" s="173"/>
      <c r="GHC2"/>
      <c r="GHD2" s="173"/>
      <c r="GHE2"/>
      <c r="GHF2" s="173"/>
      <c r="GHG2"/>
      <c r="GHH2" s="173"/>
      <c r="GHI2"/>
      <c r="GHJ2" s="173"/>
      <c r="GHK2"/>
      <c r="GHL2" s="173"/>
      <c r="GHM2"/>
      <c r="GHN2" s="173"/>
      <c r="GHO2"/>
      <c r="GHP2" s="173"/>
      <c r="GHQ2"/>
      <c r="GHR2" s="173"/>
      <c r="GHS2"/>
      <c r="GHT2" s="173"/>
      <c r="GHU2"/>
      <c r="GHV2" s="173"/>
      <c r="GHW2"/>
      <c r="GHX2" s="173"/>
      <c r="GHY2"/>
      <c r="GHZ2" s="173"/>
      <c r="GIA2"/>
      <c r="GIB2" s="173"/>
      <c r="GIC2"/>
      <c r="GID2" s="173"/>
      <c r="GIE2"/>
      <c r="GIF2" s="173"/>
      <c r="GIG2"/>
      <c r="GIH2" s="173"/>
      <c r="GII2"/>
      <c r="GIJ2" s="173"/>
      <c r="GIK2"/>
      <c r="GIL2" s="173"/>
      <c r="GIM2"/>
      <c r="GIN2" s="173"/>
      <c r="GIO2"/>
      <c r="GIP2" s="173"/>
      <c r="GIQ2"/>
      <c r="GIR2" s="173"/>
      <c r="GIS2"/>
      <c r="GIT2" s="173"/>
      <c r="GIU2"/>
      <c r="GIV2" s="173"/>
      <c r="GIW2"/>
      <c r="GIX2" s="173"/>
      <c r="GIY2"/>
      <c r="GIZ2" s="173"/>
      <c r="GJA2"/>
      <c r="GJB2" s="173"/>
      <c r="GJC2"/>
      <c r="GJD2" s="173"/>
      <c r="GJE2"/>
      <c r="GJF2" s="173"/>
      <c r="GJG2"/>
      <c r="GJH2" s="173"/>
      <c r="GJI2"/>
      <c r="GJJ2" s="173"/>
      <c r="GJK2"/>
      <c r="GJL2" s="173"/>
      <c r="GJM2"/>
      <c r="GJN2" s="173"/>
      <c r="GJO2"/>
      <c r="GJP2" s="173"/>
      <c r="GJQ2"/>
      <c r="GJR2" s="173"/>
      <c r="GJS2"/>
      <c r="GJT2" s="173"/>
      <c r="GJU2"/>
      <c r="GJV2" s="173"/>
      <c r="GJW2"/>
      <c r="GJX2" s="173"/>
      <c r="GJY2"/>
      <c r="GJZ2" s="173"/>
      <c r="GKA2"/>
      <c r="GKB2" s="173"/>
      <c r="GKC2"/>
      <c r="GKD2" s="173"/>
      <c r="GKE2"/>
      <c r="GKF2" s="173"/>
      <c r="GKG2"/>
      <c r="GKH2" s="173"/>
      <c r="GKI2"/>
      <c r="GKJ2" s="173"/>
      <c r="GKK2"/>
      <c r="GKL2" s="173"/>
      <c r="GKM2"/>
      <c r="GKN2" s="173"/>
      <c r="GKO2"/>
      <c r="GKP2" s="173"/>
      <c r="GKQ2"/>
      <c r="GKR2" s="173"/>
      <c r="GKS2"/>
      <c r="GKT2" s="173"/>
      <c r="GKU2"/>
      <c r="GKV2" s="173"/>
      <c r="GKW2"/>
      <c r="GKX2" s="173"/>
      <c r="GKY2"/>
      <c r="GKZ2" s="173"/>
      <c r="GLA2"/>
      <c r="GLB2" s="173"/>
      <c r="GLC2"/>
      <c r="GLD2" s="173"/>
      <c r="GLE2"/>
      <c r="GLF2" s="173"/>
      <c r="GLG2"/>
      <c r="GLH2" s="173"/>
      <c r="GLI2"/>
      <c r="GLJ2" s="173"/>
      <c r="GLK2"/>
      <c r="GLL2" s="173"/>
      <c r="GLM2"/>
      <c r="GLN2" s="173"/>
      <c r="GLO2"/>
      <c r="GLP2" s="173"/>
      <c r="GLQ2"/>
      <c r="GLR2" s="173"/>
      <c r="GLS2"/>
      <c r="GLT2" s="173"/>
      <c r="GLU2"/>
      <c r="GLV2" s="173"/>
      <c r="GLW2"/>
      <c r="GLX2" s="173"/>
      <c r="GLY2"/>
      <c r="GLZ2" s="173"/>
      <c r="GMA2"/>
      <c r="GMB2" s="173"/>
      <c r="GMC2"/>
      <c r="GMD2" s="173"/>
      <c r="GME2"/>
      <c r="GMF2" s="173"/>
      <c r="GMG2"/>
      <c r="GMH2" s="173"/>
      <c r="GMI2"/>
      <c r="GMJ2" s="173"/>
      <c r="GMK2"/>
      <c r="GML2" s="173"/>
      <c r="GMM2"/>
      <c r="GMN2" s="173"/>
      <c r="GMO2"/>
      <c r="GMP2" s="173"/>
      <c r="GMQ2"/>
      <c r="GMR2" s="173"/>
      <c r="GMS2"/>
      <c r="GMT2" s="173"/>
      <c r="GMU2"/>
      <c r="GMV2" s="173"/>
      <c r="GMW2"/>
      <c r="GMX2" s="173"/>
      <c r="GMY2"/>
      <c r="GMZ2" s="173"/>
      <c r="GNA2"/>
      <c r="GNB2" s="173"/>
      <c r="GNC2"/>
      <c r="GND2" s="173"/>
      <c r="GNE2"/>
      <c r="GNF2" s="173"/>
      <c r="GNG2"/>
      <c r="GNH2" s="173"/>
      <c r="GNI2"/>
      <c r="GNJ2" s="173"/>
      <c r="GNK2"/>
      <c r="GNL2" s="173"/>
      <c r="GNM2"/>
      <c r="GNN2" s="173"/>
      <c r="GNO2"/>
      <c r="GNP2" s="173"/>
      <c r="GNQ2"/>
      <c r="GNR2" s="173"/>
      <c r="GNS2"/>
      <c r="GNT2" s="173"/>
      <c r="GNU2"/>
      <c r="GNV2" s="173"/>
      <c r="GNW2"/>
      <c r="GNX2" s="173"/>
      <c r="GNY2"/>
      <c r="GNZ2" s="173"/>
      <c r="GOA2"/>
      <c r="GOB2" s="173"/>
      <c r="GOC2"/>
      <c r="GOD2" s="173"/>
      <c r="GOE2"/>
      <c r="GOF2" s="173"/>
      <c r="GOG2"/>
      <c r="GOH2" s="173"/>
      <c r="GOI2"/>
      <c r="GOJ2" s="173"/>
      <c r="GOK2"/>
      <c r="GOL2" s="173"/>
      <c r="GOM2"/>
      <c r="GON2" s="173"/>
      <c r="GOO2"/>
      <c r="GOP2" s="173"/>
      <c r="GOQ2"/>
      <c r="GOR2" s="173"/>
      <c r="GOS2"/>
      <c r="GOT2" s="173"/>
      <c r="GOU2"/>
      <c r="GOV2" s="173"/>
      <c r="GOW2"/>
      <c r="GOX2" s="173"/>
      <c r="GOY2"/>
      <c r="GOZ2" s="173"/>
      <c r="GPA2"/>
      <c r="GPB2" s="173"/>
      <c r="GPC2"/>
      <c r="GPD2" s="173"/>
      <c r="GPE2"/>
      <c r="GPF2" s="173"/>
      <c r="GPG2"/>
      <c r="GPH2" s="173"/>
      <c r="GPI2"/>
      <c r="GPJ2" s="173"/>
      <c r="GPK2"/>
      <c r="GPL2" s="173"/>
      <c r="GPM2"/>
      <c r="GPN2" s="173"/>
      <c r="GPO2"/>
      <c r="GPP2" s="173"/>
      <c r="GPQ2"/>
      <c r="GPR2" s="173"/>
      <c r="GPS2"/>
      <c r="GPT2" s="173"/>
      <c r="GPU2"/>
      <c r="GPV2" s="173"/>
      <c r="GPW2"/>
      <c r="GPX2" s="173"/>
      <c r="GPY2"/>
      <c r="GPZ2" s="173"/>
      <c r="GQA2"/>
      <c r="GQB2" s="173"/>
      <c r="GQC2"/>
      <c r="GQD2" s="173"/>
      <c r="GQE2"/>
      <c r="GQF2" s="173"/>
      <c r="GQG2"/>
      <c r="GQH2" s="173"/>
      <c r="GQI2"/>
      <c r="GQJ2" s="173"/>
      <c r="GQK2"/>
      <c r="GQL2" s="173"/>
      <c r="GQM2"/>
      <c r="GQN2" s="173"/>
      <c r="GQO2"/>
      <c r="GQP2" s="173"/>
      <c r="GQQ2"/>
      <c r="GQR2" s="173"/>
      <c r="GQS2"/>
      <c r="GQT2" s="173"/>
      <c r="GQU2"/>
      <c r="GQV2" s="173"/>
      <c r="GQW2"/>
      <c r="GQX2" s="173"/>
      <c r="GQY2"/>
      <c r="GQZ2" s="173"/>
      <c r="GRA2"/>
      <c r="GRB2" s="173"/>
      <c r="GRC2"/>
      <c r="GRD2" s="173"/>
      <c r="GRE2"/>
      <c r="GRF2" s="173"/>
      <c r="GRG2"/>
      <c r="GRH2" s="173"/>
      <c r="GRI2"/>
      <c r="GRJ2" s="173"/>
      <c r="GRK2"/>
      <c r="GRL2" s="173"/>
      <c r="GRM2"/>
      <c r="GRN2" s="173"/>
      <c r="GRO2"/>
      <c r="GRP2" s="173"/>
      <c r="GRQ2"/>
      <c r="GRR2" s="173"/>
      <c r="GRS2"/>
      <c r="GRT2" s="173"/>
      <c r="GRU2"/>
      <c r="GRV2" s="173"/>
      <c r="GRW2"/>
      <c r="GRX2" s="173"/>
      <c r="GRY2"/>
      <c r="GRZ2" s="173"/>
      <c r="GSA2"/>
      <c r="GSB2" s="173"/>
      <c r="GSC2"/>
      <c r="GSD2" s="173"/>
      <c r="GSE2"/>
      <c r="GSF2" s="173"/>
      <c r="GSG2"/>
      <c r="GSH2" s="173"/>
      <c r="GSI2"/>
      <c r="GSJ2" s="173"/>
      <c r="GSK2"/>
      <c r="GSL2" s="173"/>
      <c r="GSM2"/>
      <c r="GSN2" s="173"/>
      <c r="GSO2"/>
      <c r="GSP2" s="173"/>
      <c r="GSQ2"/>
      <c r="GSR2" s="173"/>
      <c r="GSS2"/>
      <c r="GST2" s="173"/>
      <c r="GSU2"/>
      <c r="GSV2" s="173"/>
      <c r="GSW2"/>
      <c r="GSX2" s="173"/>
      <c r="GSY2"/>
      <c r="GSZ2" s="173"/>
      <c r="GTA2"/>
      <c r="GTB2" s="173"/>
      <c r="GTC2"/>
      <c r="GTD2" s="173"/>
      <c r="GTE2"/>
      <c r="GTF2" s="173"/>
      <c r="GTG2"/>
      <c r="GTH2" s="173"/>
      <c r="GTI2"/>
      <c r="GTJ2" s="173"/>
      <c r="GTK2"/>
      <c r="GTL2" s="173"/>
      <c r="GTM2"/>
      <c r="GTN2" s="173"/>
      <c r="GTO2"/>
      <c r="GTP2" s="173"/>
      <c r="GTQ2"/>
      <c r="GTR2" s="173"/>
      <c r="GTS2"/>
      <c r="GTT2" s="173"/>
      <c r="GTU2"/>
      <c r="GTV2" s="173"/>
      <c r="GTW2"/>
      <c r="GTX2" s="173"/>
      <c r="GTY2"/>
      <c r="GTZ2" s="173"/>
      <c r="GUA2"/>
      <c r="GUB2" s="173"/>
      <c r="GUC2"/>
      <c r="GUD2" s="173"/>
      <c r="GUE2"/>
      <c r="GUF2" s="173"/>
      <c r="GUG2"/>
      <c r="GUH2" s="173"/>
      <c r="GUI2"/>
      <c r="GUJ2" s="173"/>
      <c r="GUK2"/>
      <c r="GUL2" s="173"/>
      <c r="GUM2"/>
      <c r="GUN2" s="173"/>
      <c r="GUO2"/>
      <c r="GUP2" s="173"/>
      <c r="GUQ2"/>
      <c r="GUR2" s="173"/>
      <c r="GUS2"/>
      <c r="GUT2" s="173"/>
      <c r="GUU2"/>
      <c r="GUV2" s="173"/>
      <c r="GUW2"/>
      <c r="GUX2" s="173"/>
      <c r="GUY2"/>
      <c r="GUZ2" s="173"/>
      <c r="GVA2"/>
      <c r="GVB2" s="173"/>
      <c r="GVC2"/>
      <c r="GVD2" s="173"/>
      <c r="GVE2"/>
      <c r="GVF2" s="173"/>
      <c r="GVG2"/>
      <c r="GVH2" s="173"/>
      <c r="GVI2"/>
      <c r="GVJ2" s="173"/>
      <c r="GVK2"/>
      <c r="GVL2" s="173"/>
      <c r="GVM2"/>
      <c r="GVN2" s="173"/>
      <c r="GVO2"/>
      <c r="GVP2" s="173"/>
      <c r="GVQ2"/>
      <c r="GVR2" s="173"/>
      <c r="GVS2"/>
      <c r="GVT2" s="173"/>
      <c r="GVU2"/>
      <c r="GVV2" s="173"/>
      <c r="GVW2"/>
      <c r="GVX2" s="173"/>
      <c r="GVY2"/>
      <c r="GVZ2" s="173"/>
      <c r="GWA2"/>
      <c r="GWB2" s="173"/>
      <c r="GWC2"/>
      <c r="GWD2" s="173"/>
      <c r="GWE2"/>
      <c r="GWF2" s="173"/>
      <c r="GWG2"/>
      <c r="GWH2" s="173"/>
      <c r="GWI2"/>
      <c r="GWJ2" s="173"/>
      <c r="GWK2"/>
      <c r="GWL2" s="173"/>
      <c r="GWM2"/>
      <c r="GWN2" s="173"/>
      <c r="GWO2"/>
      <c r="GWP2" s="173"/>
      <c r="GWQ2"/>
      <c r="GWR2" s="173"/>
      <c r="GWS2"/>
      <c r="GWT2" s="173"/>
      <c r="GWU2"/>
      <c r="GWV2" s="173"/>
      <c r="GWW2"/>
      <c r="GWX2" s="173"/>
      <c r="GWY2"/>
      <c r="GWZ2" s="173"/>
      <c r="GXA2"/>
      <c r="GXB2" s="173"/>
      <c r="GXC2"/>
      <c r="GXD2" s="173"/>
      <c r="GXE2"/>
      <c r="GXF2" s="173"/>
      <c r="GXG2"/>
      <c r="GXH2" s="173"/>
      <c r="GXI2"/>
      <c r="GXJ2" s="173"/>
      <c r="GXK2"/>
      <c r="GXL2" s="173"/>
      <c r="GXM2"/>
      <c r="GXN2" s="173"/>
      <c r="GXO2"/>
      <c r="GXP2" s="173"/>
      <c r="GXQ2"/>
      <c r="GXR2" s="173"/>
      <c r="GXS2"/>
      <c r="GXT2" s="173"/>
      <c r="GXU2"/>
      <c r="GXV2" s="173"/>
      <c r="GXW2"/>
      <c r="GXX2" s="173"/>
      <c r="GXY2"/>
      <c r="GXZ2" s="173"/>
      <c r="GYA2"/>
      <c r="GYB2" s="173"/>
      <c r="GYC2"/>
      <c r="GYD2" s="173"/>
      <c r="GYE2"/>
      <c r="GYF2" s="173"/>
      <c r="GYG2"/>
      <c r="GYH2" s="173"/>
      <c r="GYI2"/>
      <c r="GYJ2" s="173"/>
      <c r="GYK2"/>
      <c r="GYL2" s="173"/>
      <c r="GYM2"/>
      <c r="GYN2" s="173"/>
      <c r="GYO2"/>
      <c r="GYP2" s="173"/>
      <c r="GYQ2"/>
      <c r="GYR2" s="173"/>
      <c r="GYS2"/>
      <c r="GYT2" s="173"/>
      <c r="GYU2"/>
      <c r="GYV2" s="173"/>
      <c r="GYW2"/>
      <c r="GYX2" s="173"/>
      <c r="GYY2"/>
      <c r="GYZ2" s="173"/>
      <c r="GZA2"/>
      <c r="GZB2" s="173"/>
      <c r="GZC2"/>
      <c r="GZD2" s="173"/>
      <c r="GZE2"/>
      <c r="GZF2" s="173"/>
      <c r="GZG2"/>
      <c r="GZH2" s="173"/>
      <c r="GZI2"/>
      <c r="GZJ2" s="173"/>
      <c r="GZK2"/>
      <c r="GZL2" s="173"/>
      <c r="GZM2"/>
      <c r="GZN2" s="173"/>
      <c r="GZO2"/>
      <c r="GZP2" s="173"/>
      <c r="GZQ2"/>
      <c r="GZR2" s="173"/>
      <c r="GZS2"/>
      <c r="GZT2" s="173"/>
      <c r="GZU2"/>
      <c r="GZV2" s="173"/>
      <c r="GZW2"/>
      <c r="GZX2" s="173"/>
      <c r="GZY2"/>
      <c r="GZZ2" s="173"/>
      <c r="HAA2"/>
      <c r="HAB2" s="173"/>
      <c r="HAC2"/>
      <c r="HAD2" s="173"/>
      <c r="HAE2"/>
      <c r="HAF2" s="173"/>
      <c r="HAG2"/>
      <c r="HAH2" s="173"/>
      <c r="HAI2"/>
      <c r="HAJ2" s="173"/>
      <c r="HAK2"/>
      <c r="HAL2" s="173"/>
      <c r="HAM2"/>
      <c r="HAN2" s="173"/>
      <c r="HAO2"/>
      <c r="HAP2" s="173"/>
      <c r="HAQ2"/>
      <c r="HAR2" s="173"/>
      <c r="HAS2"/>
      <c r="HAT2" s="173"/>
      <c r="HAU2"/>
      <c r="HAV2" s="173"/>
      <c r="HAW2"/>
      <c r="HAX2" s="173"/>
      <c r="HAY2"/>
      <c r="HAZ2" s="173"/>
      <c r="HBA2"/>
      <c r="HBB2" s="173"/>
      <c r="HBC2"/>
      <c r="HBD2" s="173"/>
      <c r="HBE2"/>
      <c r="HBF2" s="173"/>
      <c r="HBG2"/>
      <c r="HBH2" s="173"/>
      <c r="HBI2"/>
      <c r="HBJ2" s="173"/>
      <c r="HBK2"/>
      <c r="HBL2" s="173"/>
      <c r="HBM2"/>
      <c r="HBN2" s="173"/>
      <c r="HBO2"/>
      <c r="HBP2" s="173"/>
      <c r="HBQ2"/>
      <c r="HBR2" s="173"/>
      <c r="HBS2"/>
      <c r="HBT2" s="173"/>
      <c r="HBU2"/>
      <c r="HBV2" s="173"/>
      <c r="HBW2"/>
      <c r="HBX2" s="173"/>
      <c r="HBY2"/>
      <c r="HBZ2" s="173"/>
      <c r="HCA2"/>
      <c r="HCB2" s="173"/>
      <c r="HCC2"/>
      <c r="HCD2" s="173"/>
      <c r="HCE2"/>
      <c r="HCF2" s="173"/>
      <c r="HCG2"/>
      <c r="HCH2" s="173"/>
      <c r="HCI2"/>
      <c r="HCJ2" s="173"/>
      <c r="HCK2"/>
      <c r="HCL2" s="173"/>
      <c r="HCM2"/>
      <c r="HCN2" s="173"/>
      <c r="HCO2"/>
      <c r="HCP2" s="173"/>
      <c r="HCQ2"/>
      <c r="HCR2" s="173"/>
      <c r="HCS2"/>
      <c r="HCT2" s="173"/>
      <c r="HCU2"/>
      <c r="HCV2" s="173"/>
      <c r="HCW2"/>
      <c r="HCX2" s="173"/>
      <c r="HCY2"/>
      <c r="HCZ2" s="173"/>
      <c r="HDA2"/>
      <c r="HDB2" s="173"/>
      <c r="HDC2"/>
      <c r="HDD2" s="173"/>
      <c r="HDE2"/>
      <c r="HDF2" s="173"/>
      <c r="HDG2"/>
      <c r="HDH2" s="173"/>
      <c r="HDI2"/>
      <c r="HDJ2" s="173"/>
      <c r="HDK2"/>
      <c r="HDL2" s="173"/>
      <c r="HDM2"/>
      <c r="HDN2" s="173"/>
      <c r="HDO2"/>
      <c r="HDP2" s="173"/>
      <c r="HDQ2"/>
      <c r="HDR2" s="173"/>
      <c r="HDS2"/>
      <c r="HDT2" s="173"/>
      <c r="HDU2"/>
      <c r="HDV2" s="173"/>
      <c r="HDW2"/>
      <c r="HDX2" s="173"/>
      <c r="HDY2"/>
      <c r="HDZ2" s="173"/>
      <c r="HEA2"/>
      <c r="HEB2" s="173"/>
      <c r="HEC2"/>
      <c r="HED2" s="173"/>
      <c r="HEE2"/>
      <c r="HEF2" s="173"/>
      <c r="HEG2"/>
      <c r="HEH2" s="173"/>
      <c r="HEI2"/>
      <c r="HEJ2" s="173"/>
      <c r="HEK2"/>
      <c r="HEL2" s="173"/>
      <c r="HEM2"/>
      <c r="HEN2" s="173"/>
      <c r="HEO2"/>
      <c r="HEP2" s="173"/>
      <c r="HEQ2"/>
      <c r="HER2" s="173"/>
      <c r="HES2"/>
      <c r="HET2" s="173"/>
      <c r="HEU2"/>
      <c r="HEV2" s="173"/>
      <c r="HEW2"/>
      <c r="HEX2" s="173"/>
      <c r="HEY2"/>
      <c r="HEZ2" s="173"/>
      <c r="HFA2"/>
      <c r="HFB2" s="173"/>
      <c r="HFC2"/>
      <c r="HFD2" s="173"/>
      <c r="HFE2"/>
      <c r="HFF2" s="173"/>
      <c r="HFG2"/>
      <c r="HFH2" s="173"/>
      <c r="HFI2"/>
      <c r="HFJ2" s="173"/>
      <c r="HFK2"/>
      <c r="HFL2" s="173"/>
      <c r="HFM2"/>
      <c r="HFN2" s="173"/>
      <c r="HFO2"/>
      <c r="HFP2" s="173"/>
      <c r="HFQ2"/>
      <c r="HFR2" s="173"/>
      <c r="HFS2"/>
      <c r="HFT2" s="173"/>
      <c r="HFU2"/>
      <c r="HFV2" s="173"/>
      <c r="HFW2"/>
      <c r="HFX2" s="173"/>
      <c r="HFY2"/>
      <c r="HFZ2" s="173"/>
      <c r="HGA2"/>
      <c r="HGB2" s="173"/>
      <c r="HGC2"/>
      <c r="HGD2" s="173"/>
      <c r="HGE2"/>
      <c r="HGF2" s="173"/>
      <c r="HGG2"/>
      <c r="HGH2" s="173"/>
      <c r="HGI2"/>
      <c r="HGJ2" s="173"/>
      <c r="HGK2"/>
      <c r="HGL2" s="173"/>
      <c r="HGM2"/>
      <c r="HGN2" s="173"/>
      <c r="HGO2"/>
      <c r="HGP2" s="173"/>
      <c r="HGQ2"/>
      <c r="HGR2" s="173"/>
      <c r="HGS2"/>
      <c r="HGT2" s="173"/>
      <c r="HGU2"/>
      <c r="HGV2" s="173"/>
      <c r="HGW2"/>
      <c r="HGX2" s="173"/>
      <c r="HGY2"/>
      <c r="HGZ2" s="173"/>
      <c r="HHA2"/>
      <c r="HHB2" s="173"/>
      <c r="HHC2"/>
      <c r="HHD2" s="173"/>
      <c r="HHE2"/>
      <c r="HHF2" s="173"/>
      <c r="HHG2"/>
      <c r="HHH2" s="173"/>
      <c r="HHI2"/>
      <c r="HHJ2" s="173"/>
      <c r="HHK2"/>
      <c r="HHL2" s="173"/>
      <c r="HHM2"/>
      <c r="HHN2" s="173"/>
      <c r="HHO2"/>
      <c r="HHP2" s="173"/>
      <c r="HHQ2"/>
      <c r="HHR2" s="173"/>
      <c r="HHS2"/>
      <c r="HHT2" s="173"/>
      <c r="HHU2"/>
      <c r="HHV2" s="173"/>
      <c r="HHW2"/>
      <c r="HHX2" s="173"/>
      <c r="HHY2"/>
      <c r="HHZ2" s="173"/>
      <c r="HIA2"/>
      <c r="HIB2" s="173"/>
      <c r="HIC2"/>
      <c r="HID2" s="173"/>
      <c r="HIE2"/>
      <c r="HIF2" s="173"/>
      <c r="HIG2"/>
      <c r="HIH2" s="173"/>
      <c r="HII2"/>
      <c r="HIJ2" s="173"/>
      <c r="HIK2"/>
      <c r="HIL2" s="173"/>
      <c r="HIM2"/>
      <c r="HIN2" s="173"/>
      <c r="HIO2"/>
      <c r="HIP2" s="173"/>
      <c r="HIQ2"/>
      <c r="HIR2" s="173"/>
      <c r="HIS2"/>
      <c r="HIT2" s="173"/>
      <c r="HIU2"/>
      <c r="HIV2" s="173"/>
      <c r="HIW2"/>
      <c r="HIX2" s="173"/>
      <c r="HIY2"/>
      <c r="HIZ2" s="173"/>
      <c r="HJA2"/>
      <c r="HJB2" s="173"/>
      <c r="HJC2"/>
      <c r="HJD2" s="173"/>
      <c r="HJE2"/>
      <c r="HJF2" s="173"/>
      <c r="HJG2"/>
      <c r="HJH2" s="173"/>
      <c r="HJI2"/>
      <c r="HJJ2" s="173"/>
      <c r="HJK2"/>
      <c r="HJL2" s="173"/>
      <c r="HJM2"/>
      <c r="HJN2" s="173"/>
      <c r="HJO2"/>
      <c r="HJP2" s="173"/>
      <c r="HJQ2"/>
      <c r="HJR2" s="173"/>
      <c r="HJS2"/>
      <c r="HJT2" s="173"/>
      <c r="HJU2"/>
      <c r="HJV2" s="173"/>
      <c r="HJW2"/>
      <c r="HJX2" s="173"/>
      <c r="HJY2"/>
      <c r="HJZ2" s="173"/>
      <c r="HKA2"/>
      <c r="HKB2" s="173"/>
      <c r="HKC2"/>
      <c r="HKD2" s="173"/>
      <c r="HKE2"/>
      <c r="HKF2" s="173"/>
      <c r="HKG2"/>
      <c r="HKH2" s="173"/>
      <c r="HKI2"/>
      <c r="HKJ2" s="173"/>
      <c r="HKK2"/>
      <c r="HKL2" s="173"/>
      <c r="HKM2"/>
      <c r="HKN2" s="173"/>
      <c r="HKO2"/>
      <c r="HKP2" s="173"/>
      <c r="HKQ2"/>
      <c r="HKR2" s="173"/>
      <c r="HKS2"/>
      <c r="HKT2" s="173"/>
      <c r="HKU2"/>
      <c r="HKV2" s="173"/>
      <c r="HKW2"/>
      <c r="HKX2" s="173"/>
      <c r="HKY2"/>
      <c r="HKZ2" s="173"/>
      <c r="HLA2"/>
      <c r="HLB2" s="173"/>
      <c r="HLC2"/>
      <c r="HLD2" s="173"/>
      <c r="HLE2"/>
      <c r="HLF2" s="173"/>
      <c r="HLG2"/>
      <c r="HLH2" s="173"/>
      <c r="HLI2"/>
      <c r="HLJ2" s="173"/>
      <c r="HLK2"/>
      <c r="HLL2" s="173"/>
      <c r="HLM2"/>
      <c r="HLN2" s="173"/>
      <c r="HLO2"/>
      <c r="HLP2" s="173"/>
      <c r="HLQ2"/>
      <c r="HLR2" s="173"/>
      <c r="HLS2"/>
      <c r="HLT2" s="173"/>
      <c r="HLU2"/>
      <c r="HLV2" s="173"/>
      <c r="HLW2"/>
      <c r="HLX2" s="173"/>
      <c r="HLY2"/>
      <c r="HLZ2" s="173"/>
      <c r="HMA2"/>
      <c r="HMB2" s="173"/>
      <c r="HMC2"/>
      <c r="HMD2" s="173"/>
      <c r="HME2"/>
      <c r="HMF2" s="173"/>
      <c r="HMG2"/>
      <c r="HMH2" s="173"/>
      <c r="HMI2"/>
      <c r="HMJ2" s="173"/>
      <c r="HMK2"/>
      <c r="HML2" s="173"/>
      <c r="HMM2"/>
      <c r="HMN2" s="173"/>
      <c r="HMO2"/>
      <c r="HMP2" s="173"/>
      <c r="HMQ2"/>
      <c r="HMR2" s="173"/>
      <c r="HMS2"/>
      <c r="HMT2" s="173"/>
      <c r="HMU2"/>
      <c r="HMV2" s="173"/>
      <c r="HMW2"/>
      <c r="HMX2" s="173"/>
      <c r="HMY2"/>
      <c r="HMZ2" s="173"/>
      <c r="HNA2"/>
      <c r="HNB2" s="173"/>
      <c r="HNC2"/>
      <c r="HND2" s="173"/>
      <c r="HNE2"/>
      <c r="HNF2" s="173"/>
      <c r="HNG2"/>
      <c r="HNH2" s="173"/>
      <c r="HNI2"/>
      <c r="HNJ2" s="173"/>
      <c r="HNK2"/>
      <c r="HNL2" s="173"/>
      <c r="HNM2"/>
      <c r="HNN2" s="173"/>
      <c r="HNO2"/>
      <c r="HNP2" s="173"/>
      <c r="HNQ2"/>
      <c r="HNR2" s="173"/>
      <c r="HNS2"/>
      <c r="HNT2" s="173"/>
      <c r="HNU2"/>
      <c r="HNV2" s="173"/>
      <c r="HNW2"/>
      <c r="HNX2" s="173"/>
      <c r="HNY2"/>
      <c r="HNZ2" s="173"/>
      <c r="HOA2"/>
      <c r="HOB2" s="173"/>
      <c r="HOC2"/>
      <c r="HOD2" s="173"/>
      <c r="HOE2"/>
      <c r="HOF2" s="173"/>
      <c r="HOG2"/>
      <c r="HOH2" s="173"/>
      <c r="HOI2"/>
      <c r="HOJ2" s="173"/>
      <c r="HOK2"/>
      <c r="HOL2" s="173"/>
      <c r="HOM2"/>
      <c r="HON2" s="173"/>
      <c r="HOO2"/>
      <c r="HOP2" s="173"/>
      <c r="HOQ2"/>
      <c r="HOR2" s="173"/>
      <c r="HOS2"/>
      <c r="HOT2" s="173"/>
      <c r="HOU2"/>
      <c r="HOV2" s="173"/>
      <c r="HOW2"/>
      <c r="HOX2" s="173"/>
      <c r="HOY2"/>
      <c r="HOZ2" s="173"/>
      <c r="HPA2"/>
      <c r="HPB2" s="173"/>
      <c r="HPC2"/>
      <c r="HPD2" s="173"/>
      <c r="HPE2"/>
      <c r="HPF2" s="173"/>
      <c r="HPG2"/>
      <c r="HPH2" s="173"/>
      <c r="HPI2"/>
      <c r="HPJ2" s="173"/>
      <c r="HPK2"/>
      <c r="HPL2" s="173"/>
      <c r="HPM2"/>
      <c r="HPN2" s="173"/>
      <c r="HPO2"/>
      <c r="HPP2" s="173"/>
      <c r="HPQ2"/>
      <c r="HPR2" s="173"/>
      <c r="HPS2"/>
      <c r="HPT2" s="173"/>
      <c r="HPU2"/>
      <c r="HPV2" s="173"/>
      <c r="HPW2"/>
      <c r="HPX2" s="173"/>
      <c r="HPY2"/>
      <c r="HPZ2" s="173"/>
      <c r="HQA2"/>
      <c r="HQB2" s="173"/>
      <c r="HQC2"/>
      <c r="HQD2" s="173"/>
      <c r="HQE2"/>
      <c r="HQF2" s="173"/>
      <c r="HQG2"/>
      <c r="HQH2" s="173"/>
      <c r="HQI2"/>
      <c r="HQJ2" s="173"/>
      <c r="HQK2"/>
      <c r="HQL2" s="173"/>
      <c r="HQM2"/>
      <c r="HQN2" s="173"/>
      <c r="HQO2"/>
      <c r="HQP2" s="173"/>
      <c r="HQQ2"/>
      <c r="HQR2" s="173"/>
      <c r="HQS2"/>
      <c r="HQT2" s="173"/>
      <c r="HQU2"/>
      <c r="HQV2" s="173"/>
      <c r="HQW2"/>
      <c r="HQX2" s="173"/>
      <c r="HQY2"/>
      <c r="HQZ2" s="173"/>
      <c r="HRA2"/>
      <c r="HRB2" s="173"/>
      <c r="HRC2"/>
      <c r="HRD2" s="173"/>
      <c r="HRE2"/>
      <c r="HRF2" s="173"/>
      <c r="HRG2"/>
      <c r="HRH2" s="173"/>
      <c r="HRI2"/>
      <c r="HRJ2" s="173"/>
      <c r="HRK2"/>
      <c r="HRL2" s="173"/>
      <c r="HRM2"/>
      <c r="HRN2" s="173"/>
      <c r="HRO2"/>
      <c r="HRP2" s="173"/>
      <c r="HRQ2"/>
      <c r="HRR2" s="173"/>
      <c r="HRS2"/>
      <c r="HRT2" s="173"/>
      <c r="HRU2"/>
      <c r="HRV2" s="173"/>
      <c r="HRW2"/>
      <c r="HRX2" s="173"/>
      <c r="HRY2"/>
      <c r="HRZ2" s="173"/>
      <c r="HSA2"/>
      <c r="HSB2" s="173"/>
      <c r="HSC2"/>
      <c r="HSD2" s="173"/>
      <c r="HSE2"/>
      <c r="HSF2" s="173"/>
      <c r="HSG2"/>
      <c r="HSH2" s="173"/>
      <c r="HSI2"/>
      <c r="HSJ2" s="173"/>
      <c r="HSK2"/>
      <c r="HSL2" s="173"/>
      <c r="HSM2"/>
      <c r="HSN2" s="173"/>
      <c r="HSO2"/>
      <c r="HSP2" s="173"/>
      <c r="HSQ2"/>
      <c r="HSR2" s="173"/>
      <c r="HSS2"/>
      <c r="HST2" s="173"/>
      <c r="HSU2"/>
      <c r="HSV2" s="173"/>
      <c r="HSW2"/>
      <c r="HSX2" s="173"/>
      <c r="HSY2"/>
      <c r="HSZ2" s="173"/>
      <c r="HTA2"/>
      <c r="HTB2" s="173"/>
      <c r="HTC2"/>
      <c r="HTD2" s="173"/>
      <c r="HTE2"/>
      <c r="HTF2" s="173"/>
      <c r="HTG2"/>
      <c r="HTH2" s="173"/>
      <c r="HTI2"/>
      <c r="HTJ2" s="173"/>
      <c r="HTK2"/>
      <c r="HTL2" s="173"/>
      <c r="HTM2"/>
      <c r="HTN2" s="173"/>
      <c r="HTO2"/>
      <c r="HTP2" s="173"/>
      <c r="HTQ2"/>
      <c r="HTR2" s="173"/>
      <c r="HTS2"/>
      <c r="HTT2" s="173"/>
      <c r="HTU2"/>
      <c r="HTV2" s="173"/>
      <c r="HTW2"/>
      <c r="HTX2" s="173"/>
      <c r="HTY2"/>
      <c r="HTZ2" s="173"/>
      <c r="HUA2"/>
      <c r="HUB2" s="173"/>
      <c r="HUC2"/>
      <c r="HUD2" s="173"/>
      <c r="HUE2"/>
      <c r="HUF2" s="173"/>
      <c r="HUG2"/>
      <c r="HUH2" s="173"/>
      <c r="HUI2"/>
      <c r="HUJ2" s="173"/>
      <c r="HUK2"/>
      <c r="HUL2" s="173"/>
      <c r="HUM2"/>
      <c r="HUN2" s="173"/>
      <c r="HUO2"/>
      <c r="HUP2" s="173"/>
      <c r="HUQ2"/>
      <c r="HUR2" s="173"/>
      <c r="HUS2"/>
      <c r="HUT2" s="173"/>
      <c r="HUU2"/>
      <c r="HUV2" s="173"/>
      <c r="HUW2"/>
      <c r="HUX2" s="173"/>
      <c r="HUY2"/>
      <c r="HUZ2" s="173"/>
      <c r="HVA2"/>
      <c r="HVB2" s="173"/>
      <c r="HVC2"/>
      <c r="HVD2" s="173"/>
      <c r="HVE2"/>
      <c r="HVF2" s="173"/>
      <c r="HVG2"/>
      <c r="HVH2" s="173"/>
      <c r="HVI2"/>
      <c r="HVJ2" s="173"/>
      <c r="HVK2"/>
      <c r="HVL2" s="173"/>
      <c r="HVM2"/>
      <c r="HVN2" s="173"/>
      <c r="HVO2"/>
      <c r="HVP2" s="173"/>
      <c r="HVQ2"/>
      <c r="HVR2" s="173"/>
      <c r="HVS2"/>
      <c r="HVT2" s="173"/>
      <c r="HVU2"/>
      <c r="HVV2" s="173"/>
      <c r="HVW2"/>
      <c r="HVX2" s="173"/>
      <c r="HVY2"/>
      <c r="HVZ2" s="173"/>
      <c r="HWA2"/>
      <c r="HWB2" s="173"/>
      <c r="HWC2"/>
      <c r="HWD2" s="173"/>
      <c r="HWE2"/>
      <c r="HWF2" s="173"/>
      <c r="HWG2"/>
      <c r="HWH2" s="173"/>
      <c r="HWI2"/>
      <c r="HWJ2" s="173"/>
      <c r="HWK2"/>
      <c r="HWL2" s="173"/>
      <c r="HWM2"/>
      <c r="HWN2" s="173"/>
      <c r="HWO2"/>
      <c r="HWP2" s="173"/>
      <c r="HWQ2"/>
      <c r="HWR2" s="173"/>
      <c r="HWS2"/>
      <c r="HWT2" s="173"/>
      <c r="HWU2"/>
      <c r="HWV2" s="173"/>
      <c r="HWW2"/>
      <c r="HWX2" s="173"/>
      <c r="HWY2"/>
      <c r="HWZ2" s="173"/>
      <c r="HXA2"/>
      <c r="HXB2" s="173"/>
      <c r="HXC2"/>
      <c r="HXD2" s="173"/>
      <c r="HXE2"/>
      <c r="HXF2" s="173"/>
      <c r="HXG2"/>
      <c r="HXH2" s="173"/>
      <c r="HXI2"/>
      <c r="HXJ2" s="173"/>
      <c r="HXK2"/>
      <c r="HXL2" s="173"/>
      <c r="HXM2"/>
      <c r="HXN2" s="173"/>
      <c r="HXO2"/>
      <c r="HXP2" s="173"/>
      <c r="HXQ2"/>
      <c r="HXR2" s="173"/>
      <c r="HXS2"/>
      <c r="HXT2" s="173"/>
      <c r="HXU2"/>
      <c r="HXV2" s="173"/>
      <c r="HXW2"/>
      <c r="HXX2" s="173"/>
      <c r="HXY2"/>
      <c r="HXZ2" s="173"/>
      <c r="HYA2"/>
      <c r="HYB2" s="173"/>
      <c r="HYC2"/>
      <c r="HYD2" s="173"/>
      <c r="HYE2"/>
      <c r="HYF2" s="173"/>
      <c r="HYG2"/>
      <c r="HYH2" s="173"/>
      <c r="HYI2"/>
      <c r="HYJ2" s="173"/>
      <c r="HYK2"/>
      <c r="HYL2" s="173"/>
      <c r="HYM2"/>
      <c r="HYN2" s="173"/>
      <c r="HYO2"/>
      <c r="HYP2" s="173"/>
      <c r="HYQ2"/>
      <c r="HYR2" s="173"/>
      <c r="HYS2"/>
      <c r="HYT2" s="173"/>
      <c r="HYU2"/>
      <c r="HYV2" s="173"/>
      <c r="HYW2"/>
      <c r="HYX2" s="173"/>
      <c r="HYY2"/>
      <c r="HYZ2" s="173"/>
      <c r="HZA2"/>
      <c r="HZB2" s="173"/>
      <c r="HZC2"/>
      <c r="HZD2" s="173"/>
      <c r="HZE2"/>
      <c r="HZF2" s="173"/>
      <c r="HZG2"/>
      <c r="HZH2" s="173"/>
      <c r="HZI2"/>
      <c r="HZJ2" s="173"/>
      <c r="HZK2"/>
      <c r="HZL2" s="173"/>
      <c r="HZM2"/>
      <c r="HZN2" s="173"/>
      <c r="HZO2"/>
      <c r="HZP2" s="173"/>
      <c r="HZQ2"/>
      <c r="HZR2" s="173"/>
      <c r="HZS2"/>
      <c r="HZT2" s="173"/>
      <c r="HZU2"/>
      <c r="HZV2" s="173"/>
      <c r="HZW2"/>
      <c r="HZX2" s="173"/>
      <c r="HZY2"/>
      <c r="HZZ2" s="173"/>
      <c r="IAA2"/>
      <c r="IAB2" s="173"/>
      <c r="IAC2"/>
      <c r="IAD2" s="173"/>
      <c r="IAE2"/>
      <c r="IAF2" s="173"/>
      <c r="IAG2"/>
      <c r="IAH2" s="173"/>
      <c r="IAI2"/>
      <c r="IAJ2" s="173"/>
      <c r="IAK2"/>
      <c r="IAL2" s="173"/>
      <c r="IAM2"/>
      <c r="IAN2" s="173"/>
      <c r="IAO2"/>
      <c r="IAP2" s="173"/>
      <c r="IAQ2"/>
      <c r="IAR2" s="173"/>
      <c r="IAS2"/>
      <c r="IAT2" s="173"/>
      <c r="IAU2"/>
      <c r="IAV2" s="173"/>
      <c r="IAW2"/>
      <c r="IAX2" s="173"/>
      <c r="IAY2"/>
      <c r="IAZ2" s="173"/>
      <c r="IBA2"/>
      <c r="IBB2" s="173"/>
      <c r="IBC2"/>
      <c r="IBD2" s="173"/>
      <c r="IBE2"/>
      <c r="IBF2" s="173"/>
      <c r="IBG2"/>
      <c r="IBH2" s="173"/>
      <c r="IBI2"/>
      <c r="IBJ2" s="173"/>
      <c r="IBK2"/>
      <c r="IBL2" s="173"/>
      <c r="IBM2"/>
      <c r="IBN2" s="173"/>
      <c r="IBO2"/>
      <c r="IBP2" s="173"/>
      <c r="IBQ2"/>
      <c r="IBR2" s="173"/>
      <c r="IBS2"/>
      <c r="IBT2" s="173"/>
      <c r="IBU2"/>
      <c r="IBV2" s="173"/>
      <c r="IBW2"/>
      <c r="IBX2" s="173"/>
      <c r="IBY2"/>
      <c r="IBZ2" s="173"/>
      <c r="ICA2"/>
      <c r="ICB2" s="173"/>
      <c r="ICC2"/>
      <c r="ICD2" s="173"/>
      <c r="ICE2"/>
      <c r="ICF2" s="173"/>
      <c r="ICG2"/>
      <c r="ICH2" s="173"/>
      <c r="ICI2"/>
      <c r="ICJ2" s="173"/>
      <c r="ICK2"/>
      <c r="ICL2" s="173"/>
      <c r="ICM2"/>
      <c r="ICN2" s="173"/>
      <c r="ICO2"/>
      <c r="ICP2" s="173"/>
      <c r="ICQ2"/>
      <c r="ICR2" s="173"/>
      <c r="ICS2"/>
      <c r="ICT2" s="173"/>
      <c r="ICU2"/>
      <c r="ICV2" s="173"/>
      <c r="ICW2"/>
      <c r="ICX2" s="173"/>
      <c r="ICY2"/>
      <c r="ICZ2" s="173"/>
      <c r="IDA2"/>
      <c r="IDB2" s="173"/>
      <c r="IDC2"/>
      <c r="IDD2" s="173"/>
      <c r="IDE2"/>
      <c r="IDF2" s="173"/>
      <c r="IDG2"/>
      <c r="IDH2" s="173"/>
      <c r="IDI2"/>
      <c r="IDJ2" s="173"/>
      <c r="IDK2"/>
      <c r="IDL2" s="173"/>
      <c r="IDM2"/>
      <c r="IDN2" s="173"/>
      <c r="IDO2"/>
      <c r="IDP2" s="173"/>
      <c r="IDQ2"/>
      <c r="IDR2" s="173"/>
      <c r="IDS2"/>
      <c r="IDT2" s="173"/>
      <c r="IDU2"/>
      <c r="IDV2" s="173"/>
      <c r="IDW2"/>
      <c r="IDX2" s="173"/>
      <c r="IDY2"/>
      <c r="IDZ2" s="173"/>
      <c r="IEA2"/>
      <c r="IEB2" s="173"/>
      <c r="IEC2"/>
      <c r="IED2" s="173"/>
      <c r="IEE2"/>
      <c r="IEF2" s="173"/>
      <c r="IEG2"/>
      <c r="IEH2" s="173"/>
      <c r="IEI2"/>
      <c r="IEJ2" s="173"/>
      <c r="IEK2"/>
      <c r="IEL2" s="173"/>
      <c r="IEM2"/>
      <c r="IEN2" s="173"/>
      <c r="IEO2"/>
      <c r="IEP2" s="173"/>
      <c r="IEQ2"/>
      <c r="IER2" s="173"/>
      <c r="IES2"/>
      <c r="IET2" s="173"/>
      <c r="IEU2"/>
      <c r="IEV2" s="173"/>
      <c r="IEW2"/>
      <c r="IEX2" s="173"/>
      <c r="IEY2"/>
      <c r="IEZ2" s="173"/>
      <c r="IFA2"/>
      <c r="IFB2" s="173"/>
      <c r="IFC2"/>
      <c r="IFD2" s="173"/>
      <c r="IFE2"/>
      <c r="IFF2" s="173"/>
      <c r="IFG2"/>
      <c r="IFH2" s="173"/>
      <c r="IFI2"/>
      <c r="IFJ2" s="173"/>
      <c r="IFK2"/>
      <c r="IFL2" s="173"/>
      <c r="IFM2"/>
      <c r="IFN2" s="173"/>
      <c r="IFO2"/>
      <c r="IFP2" s="173"/>
      <c r="IFQ2"/>
      <c r="IFR2" s="173"/>
      <c r="IFS2"/>
      <c r="IFT2" s="173"/>
      <c r="IFU2"/>
      <c r="IFV2" s="173"/>
      <c r="IFW2"/>
      <c r="IFX2" s="173"/>
      <c r="IFY2"/>
      <c r="IFZ2" s="173"/>
      <c r="IGA2"/>
      <c r="IGB2" s="173"/>
      <c r="IGC2"/>
      <c r="IGD2" s="173"/>
      <c r="IGE2"/>
      <c r="IGF2" s="173"/>
      <c r="IGG2"/>
      <c r="IGH2" s="173"/>
      <c r="IGI2"/>
      <c r="IGJ2" s="173"/>
      <c r="IGK2"/>
      <c r="IGL2" s="173"/>
      <c r="IGM2"/>
      <c r="IGN2" s="173"/>
      <c r="IGO2"/>
      <c r="IGP2" s="173"/>
      <c r="IGQ2"/>
      <c r="IGR2" s="173"/>
      <c r="IGS2"/>
      <c r="IGT2" s="173"/>
      <c r="IGU2"/>
      <c r="IGV2" s="173"/>
      <c r="IGW2"/>
      <c r="IGX2" s="173"/>
      <c r="IGY2"/>
      <c r="IGZ2" s="173"/>
      <c r="IHA2"/>
      <c r="IHB2" s="173"/>
      <c r="IHC2"/>
      <c r="IHD2" s="173"/>
      <c r="IHE2"/>
      <c r="IHF2" s="173"/>
      <c r="IHG2"/>
      <c r="IHH2" s="173"/>
      <c r="IHI2"/>
      <c r="IHJ2" s="173"/>
      <c r="IHK2"/>
      <c r="IHL2" s="173"/>
      <c r="IHM2"/>
      <c r="IHN2" s="173"/>
      <c r="IHO2"/>
      <c r="IHP2" s="173"/>
      <c r="IHQ2"/>
      <c r="IHR2" s="173"/>
      <c r="IHS2"/>
      <c r="IHT2" s="173"/>
      <c r="IHU2"/>
      <c r="IHV2" s="173"/>
      <c r="IHW2"/>
      <c r="IHX2" s="173"/>
      <c r="IHY2"/>
      <c r="IHZ2" s="173"/>
      <c r="IIA2"/>
      <c r="IIB2" s="173"/>
      <c r="IIC2"/>
      <c r="IID2" s="173"/>
      <c r="IIE2"/>
      <c r="IIF2" s="173"/>
      <c r="IIG2"/>
      <c r="IIH2" s="173"/>
      <c r="III2"/>
      <c r="IIJ2" s="173"/>
      <c r="IIK2"/>
      <c r="IIL2" s="173"/>
      <c r="IIM2"/>
      <c r="IIN2" s="173"/>
      <c r="IIO2"/>
      <c r="IIP2" s="173"/>
      <c r="IIQ2"/>
      <c r="IIR2" s="173"/>
      <c r="IIS2"/>
      <c r="IIT2" s="173"/>
      <c r="IIU2"/>
      <c r="IIV2" s="173"/>
      <c r="IIW2"/>
      <c r="IIX2" s="173"/>
      <c r="IIY2"/>
      <c r="IIZ2" s="173"/>
      <c r="IJA2"/>
      <c r="IJB2" s="173"/>
      <c r="IJC2"/>
      <c r="IJD2" s="173"/>
      <c r="IJE2"/>
      <c r="IJF2" s="173"/>
      <c r="IJG2"/>
      <c r="IJH2" s="173"/>
      <c r="IJI2"/>
      <c r="IJJ2" s="173"/>
      <c r="IJK2"/>
      <c r="IJL2" s="173"/>
      <c r="IJM2"/>
      <c r="IJN2" s="173"/>
      <c r="IJO2"/>
      <c r="IJP2" s="173"/>
      <c r="IJQ2"/>
      <c r="IJR2" s="173"/>
      <c r="IJS2"/>
      <c r="IJT2" s="173"/>
      <c r="IJU2"/>
      <c r="IJV2" s="173"/>
      <c r="IJW2"/>
      <c r="IJX2" s="173"/>
      <c r="IJY2"/>
      <c r="IJZ2" s="173"/>
      <c r="IKA2"/>
      <c r="IKB2" s="173"/>
      <c r="IKC2"/>
      <c r="IKD2" s="173"/>
      <c r="IKE2"/>
      <c r="IKF2" s="173"/>
      <c r="IKG2"/>
      <c r="IKH2" s="173"/>
      <c r="IKI2"/>
      <c r="IKJ2" s="173"/>
      <c r="IKK2"/>
      <c r="IKL2" s="173"/>
      <c r="IKM2"/>
      <c r="IKN2" s="173"/>
      <c r="IKO2"/>
      <c r="IKP2" s="173"/>
      <c r="IKQ2"/>
      <c r="IKR2" s="173"/>
      <c r="IKS2"/>
      <c r="IKT2" s="173"/>
      <c r="IKU2"/>
      <c r="IKV2" s="173"/>
      <c r="IKW2"/>
      <c r="IKX2" s="173"/>
      <c r="IKY2"/>
      <c r="IKZ2" s="173"/>
      <c r="ILA2"/>
      <c r="ILB2" s="173"/>
      <c r="ILC2"/>
      <c r="ILD2" s="173"/>
      <c r="ILE2"/>
      <c r="ILF2" s="173"/>
      <c r="ILG2"/>
      <c r="ILH2" s="173"/>
      <c r="ILI2"/>
      <c r="ILJ2" s="173"/>
      <c r="ILK2"/>
      <c r="ILL2" s="173"/>
      <c r="ILM2"/>
      <c r="ILN2" s="173"/>
      <c r="ILO2"/>
      <c r="ILP2" s="173"/>
      <c r="ILQ2"/>
      <c r="ILR2" s="173"/>
      <c r="ILS2"/>
      <c r="ILT2" s="173"/>
      <c r="ILU2"/>
      <c r="ILV2" s="173"/>
      <c r="ILW2"/>
      <c r="ILX2" s="173"/>
      <c r="ILY2"/>
      <c r="ILZ2" s="173"/>
      <c r="IMA2"/>
      <c r="IMB2" s="173"/>
      <c r="IMC2"/>
      <c r="IMD2" s="173"/>
      <c r="IME2"/>
      <c r="IMF2" s="173"/>
      <c r="IMG2"/>
      <c r="IMH2" s="173"/>
      <c r="IMI2"/>
      <c r="IMJ2" s="173"/>
      <c r="IMK2"/>
      <c r="IML2" s="173"/>
      <c r="IMM2"/>
      <c r="IMN2" s="173"/>
      <c r="IMO2"/>
      <c r="IMP2" s="173"/>
      <c r="IMQ2"/>
      <c r="IMR2" s="173"/>
      <c r="IMS2"/>
      <c r="IMT2" s="173"/>
      <c r="IMU2"/>
      <c r="IMV2" s="173"/>
      <c r="IMW2"/>
      <c r="IMX2" s="173"/>
      <c r="IMY2"/>
      <c r="IMZ2" s="173"/>
      <c r="INA2"/>
      <c r="INB2" s="173"/>
      <c r="INC2"/>
      <c r="IND2" s="173"/>
      <c r="INE2"/>
      <c r="INF2" s="173"/>
      <c r="ING2"/>
      <c r="INH2" s="173"/>
      <c r="INI2"/>
      <c r="INJ2" s="173"/>
      <c r="INK2"/>
      <c r="INL2" s="173"/>
      <c r="INM2"/>
      <c r="INN2" s="173"/>
      <c r="INO2"/>
      <c r="INP2" s="173"/>
      <c r="INQ2"/>
      <c r="INR2" s="173"/>
      <c r="INS2"/>
      <c r="INT2" s="173"/>
      <c r="INU2"/>
      <c r="INV2" s="173"/>
      <c r="INW2"/>
      <c r="INX2" s="173"/>
      <c r="INY2"/>
      <c r="INZ2" s="173"/>
      <c r="IOA2"/>
      <c r="IOB2" s="173"/>
      <c r="IOC2"/>
      <c r="IOD2" s="173"/>
      <c r="IOE2"/>
      <c r="IOF2" s="173"/>
      <c r="IOG2"/>
      <c r="IOH2" s="173"/>
      <c r="IOI2"/>
      <c r="IOJ2" s="173"/>
      <c r="IOK2"/>
      <c r="IOL2" s="173"/>
      <c r="IOM2"/>
      <c r="ION2" s="173"/>
      <c r="IOO2"/>
      <c r="IOP2" s="173"/>
      <c r="IOQ2"/>
      <c r="IOR2" s="173"/>
      <c r="IOS2"/>
      <c r="IOT2" s="173"/>
      <c r="IOU2"/>
      <c r="IOV2" s="173"/>
      <c r="IOW2"/>
      <c r="IOX2" s="173"/>
      <c r="IOY2"/>
      <c r="IOZ2" s="173"/>
      <c r="IPA2"/>
      <c r="IPB2" s="173"/>
      <c r="IPC2"/>
      <c r="IPD2" s="173"/>
      <c r="IPE2"/>
      <c r="IPF2" s="173"/>
      <c r="IPG2"/>
      <c r="IPH2" s="173"/>
      <c r="IPI2"/>
      <c r="IPJ2" s="173"/>
      <c r="IPK2"/>
      <c r="IPL2" s="173"/>
      <c r="IPM2"/>
      <c r="IPN2" s="173"/>
      <c r="IPO2"/>
      <c r="IPP2" s="173"/>
      <c r="IPQ2"/>
      <c r="IPR2" s="173"/>
      <c r="IPS2"/>
      <c r="IPT2" s="173"/>
      <c r="IPU2"/>
      <c r="IPV2" s="173"/>
      <c r="IPW2"/>
      <c r="IPX2" s="173"/>
      <c r="IPY2"/>
      <c r="IPZ2" s="173"/>
      <c r="IQA2"/>
      <c r="IQB2" s="173"/>
      <c r="IQC2"/>
      <c r="IQD2" s="173"/>
      <c r="IQE2"/>
      <c r="IQF2" s="173"/>
      <c r="IQG2"/>
      <c r="IQH2" s="173"/>
      <c r="IQI2"/>
      <c r="IQJ2" s="173"/>
      <c r="IQK2"/>
      <c r="IQL2" s="173"/>
      <c r="IQM2"/>
      <c r="IQN2" s="173"/>
      <c r="IQO2"/>
      <c r="IQP2" s="173"/>
      <c r="IQQ2"/>
      <c r="IQR2" s="173"/>
      <c r="IQS2"/>
      <c r="IQT2" s="173"/>
      <c r="IQU2"/>
      <c r="IQV2" s="173"/>
      <c r="IQW2"/>
      <c r="IQX2" s="173"/>
      <c r="IQY2"/>
      <c r="IQZ2" s="173"/>
      <c r="IRA2"/>
      <c r="IRB2" s="173"/>
      <c r="IRC2"/>
      <c r="IRD2" s="173"/>
      <c r="IRE2"/>
      <c r="IRF2" s="173"/>
      <c r="IRG2"/>
      <c r="IRH2" s="173"/>
      <c r="IRI2"/>
      <c r="IRJ2" s="173"/>
      <c r="IRK2"/>
      <c r="IRL2" s="173"/>
      <c r="IRM2"/>
      <c r="IRN2" s="173"/>
      <c r="IRO2"/>
      <c r="IRP2" s="173"/>
      <c r="IRQ2"/>
      <c r="IRR2" s="173"/>
      <c r="IRS2"/>
      <c r="IRT2" s="173"/>
      <c r="IRU2"/>
      <c r="IRV2" s="173"/>
      <c r="IRW2"/>
      <c r="IRX2" s="173"/>
      <c r="IRY2"/>
      <c r="IRZ2" s="173"/>
      <c r="ISA2"/>
      <c r="ISB2" s="173"/>
      <c r="ISC2"/>
      <c r="ISD2" s="173"/>
      <c r="ISE2"/>
      <c r="ISF2" s="173"/>
      <c r="ISG2"/>
      <c r="ISH2" s="173"/>
      <c r="ISI2"/>
      <c r="ISJ2" s="173"/>
      <c r="ISK2"/>
      <c r="ISL2" s="173"/>
      <c r="ISM2"/>
      <c r="ISN2" s="173"/>
      <c r="ISO2"/>
      <c r="ISP2" s="173"/>
      <c r="ISQ2"/>
      <c r="ISR2" s="173"/>
      <c r="ISS2"/>
      <c r="IST2" s="173"/>
      <c r="ISU2"/>
      <c r="ISV2" s="173"/>
      <c r="ISW2"/>
      <c r="ISX2" s="173"/>
      <c r="ISY2"/>
      <c r="ISZ2" s="173"/>
      <c r="ITA2"/>
      <c r="ITB2" s="173"/>
      <c r="ITC2"/>
      <c r="ITD2" s="173"/>
      <c r="ITE2"/>
      <c r="ITF2" s="173"/>
      <c r="ITG2"/>
      <c r="ITH2" s="173"/>
      <c r="ITI2"/>
      <c r="ITJ2" s="173"/>
      <c r="ITK2"/>
      <c r="ITL2" s="173"/>
      <c r="ITM2"/>
      <c r="ITN2" s="173"/>
      <c r="ITO2"/>
      <c r="ITP2" s="173"/>
      <c r="ITQ2"/>
      <c r="ITR2" s="173"/>
      <c r="ITS2"/>
      <c r="ITT2" s="173"/>
      <c r="ITU2"/>
      <c r="ITV2" s="173"/>
      <c r="ITW2"/>
      <c r="ITX2" s="173"/>
      <c r="ITY2"/>
      <c r="ITZ2" s="173"/>
      <c r="IUA2"/>
      <c r="IUB2" s="173"/>
      <c r="IUC2"/>
      <c r="IUD2" s="173"/>
      <c r="IUE2"/>
      <c r="IUF2" s="173"/>
      <c r="IUG2"/>
      <c r="IUH2" s="173"/>
      <c r="IUI2"/>
      <c r="IUJ2" s="173"/>
      <c r="IUK2"/>
      <c r="IUL2" s="173"/>
      <c r="IUM2"/>
      <c r="IUN2" s="173"/>
      <c r="IUO2"/>
      <c r="IUP2" s="173"/>
      <c r="IUQ2"/>
      <c r="IUR2" s="173"/>
      <c r="IUS2"/>
      <c r="IUT2" s="173"/>
      <c r="IUU2"/>
      <c r="IUV2" s="173"/>
      <c r="IUW2"/>
      <c r="IUX2" s="173"/>
      <c r="IUY2"/>
      <c r="IUZ2" s="173"/>
      <c r="IVA2"/>
      <c r="IVB2" s="173"/>
      <c r="IVC2"/>
      <c r="IVD2" s="173"/>
      <c r="IVE2"/>
      <c r="IVF2" s="173"/>
      <c r="IVG2"/>
      <c r="IVH2" s="173"/>
      <c r="IVI2"/>
      <c r="IVJ2" s="173"/>
      <c r="IVK2"/>
      <c r="IVL2" s="173"/>
      <c r="IVM2"/>
      <c r="IVN2" s="173"/>
      <c r="IVO2"/>
      <c r="IVP2" s="173"/>
      <c r="IVQ2"/>
      <c r="IVR2" s="173"/>
      <c r="IVS2"/>
      <c r="IVT2" s="173"/>
      <c r="IVU2"/>
      <c r="IVV2" s="173"/>
      <c r="IVW2"/>
      <c r="IVX2" s="173"/>
      <c r="IVY2"/>
      <c r="IVZ2" s="173"/>
      <c r="IWA2"/>
      <c r="IWB2" s="173"/>
      <c r="IWC2"/>
      <c r="IWD2" s="173"/>
      <c r="IWE2"/>
      <c r="IWF2" s="173"/>
      <c r="IWG2"/>
      <c r="IWH2" s="173"/>
      <c r="IWI2"/>
      <c r="IWJ2" s="173"/>
      <c r="IWK2"/>
      <c r="IWL2" s="173"/>
      <c r="IWM2"/>
      <c r="IWN2" s="173"/>
      <c r="IWO2"/>
      <c r="IWP2" s="173"/>
      <c r="IWQ2"/>
      <c r="IWR2" s="173"/>
      <c r="IWS2"/>
      <c r="IWT2" s="173"/>
      <c r="IWU2"/>
      <c r="IWV2" s="173"/>
      <c r="IWW2"/>
      <c r="IWX2" s="173"/>
      <c r="IWY2"/>
      <c r="IWZ2" s="173"/>
      <c r="IXA2"/>
      <c r="IXB2" s="173"/>
      <c r="IXC2"/>
      <c r="IXD2" s="173"/>
      <c r="IXE2"/>
      <c r="IXF2" s="173"/>
      <c r="IXG2"/>
      <c r="IXH2" s="173"/>
      <c r="IXI2"/>
      <c r="IXJ2" s="173"/>
      <c r="IXK2"/>
      <c r="IXL2" s="173"/>
      <c r="IXM2"/>
      <c r="IXN2" s="173"/>
      <c r="IXO2"/>
      <c r="IXP2" s="173"/>
      <c r="IXQ2"/>
      <c r="IXR2" s="173"/>
      <c r="IXS2"/>
      <c r="IXT2" s="173"/>
      <c r="IXU2"/>
      <c r="IXV2" s="173"/>
      <c r="IXW2"/>
      <c r="IXX2" s="173"/>
      <c r="IXY2"/>
      <c r="IXZ2" s="173"/>
      <c r="IYA2"/>
      <c r="IYB2" s="173"/>
      <c r="IYC2"/>
      <c r="IYD2" s="173"/>
      <c r="IYE2"/>
      <c r="IYF2" s="173"/>
      <c r="IYG2"/>
      <c r="IYH2" s="173"/>
      <c r="IYI2"/>
      <c r="IYJ2" s="173"/>
      <c r="IYK2"/>
      <c r="IYL2" s="173"/>
      <c r="IYM2"/>
      <c r="IYN2" s="173"/>
      <c r="IYO2"/>
      <c r="IYP2" s="173"/>
      <c r="IYQ2"/>
      <c r="IYR2" s="173"/>
      <c r="IYS2"/>
      <c r="IYT2" s="173"/>
      <c r="IYU2"/>
      <c r="IYV2" s="173"/>
      <c r="IYW2"/>
      <c r="IYX2" s="173"/>
      <c r="IYY2"/>
      <c r="IYZ2" s="173"/>
      <c r="IZA2"/>
      <c r="IZB2" s="173"/>
      <c r="IZC2"/>
      <c r="IZD2" s="173"/>
      <c r="IZE2"/>
      <c r="IZF2" s="173"/>
      <c r="IZG2"/>
      <c r="IZH2" s="173"/>
      <c r="IZI2"/>
      <c r="IZJ2" s="173"/>
      <c r="IZK2"/>
      <c r="IZL2" s="173"/>
      <c r="IZM2"/>
      <c r="IZN2" s="173"/>
      <c r="IZO2"/>
      <c r="IZP2" s="173"/>
      <c r="IZQ2"/>
      <c r="IZR2" s="173"/>
      <c r="IZS2"/>
      <c r="IZT2" s="173"/>
      <c r="IZU2"/>
      <c r="IZV2" s="173"/>
      <c r="IZW2"/>
      <c r="IZX2" s="173"/>
      <c r="IZY2"/>
      <c r="IZZ2" s="173"/>
      <c r="JAA2"/>
      <c r="JAB2" s="173"/>
      <c r="JAC2"/>
      <c r="JAD2" s="173"/>
      <c r="JAE2"/>
      <c r="JAF2" s="173"/>
      <c r="JAG2"/>
      <c r="JAH2" s="173"/>
      <c r="JAI2"/>
      <c r="JAJ2" s="173"/>
      <c r="JAK2"/>
      <c r="JAL2" s="173"/>
      <c r="JAM2"/>
      <c r="JAN2" s="173"/>
      <c r="JAO2"/>
      <c r="JAP2" s="173"/>
      <c r="JAQ2"/>
      <c r="JAR2" s="173"/>
      <c r="JAS2"/>
      <c r="JAT2" s="173"/>
      <c r="JAU2"/>
      <c r="JAV2" s="173"/>
      <c r="JAW2"/>
      <c r="JAX2" s="173"/>
      <c r="JAY2"/>
      <c r="JAZ2" s="173"/>
      <c r="JBA2"/>
      <c r="JBB2" s="173"/>
      <c r="JBC2"/>
      <c r="JBD2" s="173"/>
      <c r="JBE2"/>
      <c r="JBF2" s="173"/>
      <c r="JBG2"/>
      <c r="JBH2" s="173"/>
      <c r="JBI2"/>
      <c r="JBJ2" s="173"/>
      <c r="JBK2"/>
      <c r="JBL2" s="173"/>
      <c r="JBM2"/>
      <c r="JBN2" s="173"/>
      <c r="JBO2"/>
      <c r="JBP2" s="173"/>
      <c r="JBQ2"/>
      <c r="JBR2" s="173"/>
      <c r="JBS2"/>
      <c r="JBT2" s="173"/>
      <c r="JBU2"/>
      <c r="JBV2" s="173"/>
      <c r="JBW2"/>
      <c r="JBX2" s="173"/>
      <c r="JBY2"/>
      <c r="JBZ2" s="173"/>
      <c r="JCA2"/>
      <c r="JCB2" s="173"/>
      <c r="JCC2"/>
      <c r="JCD2" s="173"/>
      <c r="JCE2"/>
      <c r="JCF2" s="173"/>
      <c r="JCG2"/>
      <c r="JCH2" s="173"/>
      <c r="JCI2"/>
      <c r="JCJ2" s="173"/>
      <c r="JCK2"/>
      <c r="JCL2" s="173"/>
      <c r="JCM2"/>
      <c r="JCN2" s="173"/>
      <c r="JCO2"/>
      <c r="JCP2" s="173"/>
      <c r="JCQ2"/>
      <c r="JCR2" s="173"/>
      <c r="JCS2"/>
      <c r="JCT2" s="173"/>
      <c r="JCU2"/>
      <c r="JCV2" s="173"/>
      <c r="JCW2"/>
      <c r="JCX2" s="173"/>
      <c r="JCY2"/>
      <c r="JCZ2" s="173"/>
      <c r="JDA2"/>
      <c r="JDB2" s="173"/>
      <c r="JDC2"/>
      <c r="JDD2" s="173"/>
      <c r="JDE2"/>
      <c r="JDF2" s="173"/>
      <c r="JDG2"/>
      <c r="JDH2" s="173"/>
      <c r="JDI2"/>
      <c r="JDJ2" s="173"/>
      <c r="JDK2"/>
      <c r="JDL2" s="173"/>
      <c r="JDM2"/>
      <c r="JDN2" s="173"/>
      <c r="JDO2"/>
      <c r="JDP2" s="173"/>
      <c r="JDQ2"/>
      <c r="JDR2" s="173"/>
      <c r="JDS2"/>
      <c r="JDT2" s="173"/>
      <c r="JDU2"/>
      <c r="JDV2" s="173"/>
      <c r="JDW2"/>
      <c r="JDX2" s="173"/>
      <c r="JDY2"/>
      <c r="JDZ2" s="173"/>
      <c r="JEA2"/>
      <c r="JEB2" s="173"/>
      <c r="JEC2"/>
      <c r="JED2" s="173"/>
      <c r="JEE2"/>
      <c r="JEF2" s="173"/>
      <c r="JEG2"/>
      <c r="JEH2" s="173"/>
      <c r="JEI2"/>
      <c r="JEJ2" s="173"/>
      <c r="JEK2"/>
      <c r="JEL2" s="173"/>
      <c r="JEM2"/>
      <c r="JEN2" s="173"/>
      <c r="JEO2"/>
      <c r="JEP2" s="173"/>
      <c r="JEQ2"/>
      <c r="JER2" s="173"/>
      <c r="JES2"/>
      <c r="JET2" s="173"/>
      <c r="JEU2"/>
      <c r="JEV2" s="173"/>
      <c r="JEW2"/>
      <c r="JEX2" s="173"/>
      <c r="JEY2"/>
      <c r="JEZ2" s="173"/>
      <c r="JFA2"/>
      <c r="JFB2" s="173"/>
      <c r="JFC2"/>
      <c r="JFD2" s="173"/>
      <c r="JFE2"/>
      <c r="JFF2" s="173"/>
      <c r="JFG2"/>
      <c r="JFH2" s="173"/>
      <c r="JFI2"/>
      <c r="JFJ2" s="173"/>
      <c r="JFK2"/>
      <c r="JFL2" s="173"/>
      <c r="JFM2"/>
      <c r="JFN2" s="173"/>
      <c r="JFO2"/>
      <c r="JFP2" s="173"/>
      <c r="JFQ2"/>
      <c r="JFR2" s="173"/>
      <c r="JFS2"/>
      <c r="JFT2" s="173"/>
      <c r="JFU2"/>
      <c r="JFV2" s="173"/>
      <c r="JFW2"/>
      <c r="JFX2" s="173"/>
      <c r="JFY2"/>
      <c r="JFZ2" s="173"/>
      <c r="JGA2"/>
      <c r="JGB2" s="173"/>
      <c r="JGC2"/>
      <c r="JGD2" s="173"/>
      <c r="JGE2"/>
      <c r="JGF2" s="173"/>
      <c r="JGG2"/>
      <c r="JGH2" s="173"/>
      <c r="JGI2"/>
      <c r="JGJ2" s="173"/>
      <c r="JGK2"/>
      <c r="JGL2" s="173"/>
      <c r="JGM2"/>
      <c r="JGN2" s="173"/>
      <c r="JGO2"/>
      <c r="JGP2" s="173"/>
      <c r="JGQ2"/>
      <c r="JGR2" s="173"/>
      <c r="JGS2"/>
      <c r="JGT2" s="173"/>
      <c r="JGU2"/>
      <c r="JGV2" s="173"/>
      <c r="JGW2"/>
      <c r="JGX2" s="173"/>
      <c r="JGY2"/>
      <c r="JGZ2" s="173"/>
      <c r="JHA2"/>
      <c r="JHB2" s="173"/>
      <c r="JHC2"/>
      <c r="JHD2" s="173"/>
      <c r="JHE2"/>
      <c r="JHF2" s="173"/>
      <c r="JHG2"/>
      <c r="JHH2" s="173"/>
      <c r="JHI2"/>
      <c r="JHJ2" s="173"/>
      <c r="JHK2"/>
      <c r="JHL2" s="173"/>
      <c r="JHM2"/>
      <c r="JHN2" s="173"/>
      <c r="JHO2"/>
      <c r="JHP2" s="173"/>
      <c r="JHQ2"/>
      <c r="JHR2" s="173"/>
      <c r="JHS2"/>
      <c r="JHT2" s="173"/>
      <c r="JHU2"/>
      <c r="JHV2" s="173"/>
      <c r="JHW2"/>
      <c r="JHX2" s="173"/>
      <c r="JHY2"/>
      <c r="JHZ2" s="173"/>
      <c r="JIA2"/>
      <c r="JIB2" s="173"/>
      <c r="JIC2"/>
      <c r="JID2" s="173"/>
      <c r="JIE2"/>
      <c r="JIF2" s="173"/>
      <c r="JIG2"/>
      <c r="JIH2" s="173"/>
      <c r="JII2"/>
      <c r="JIJ2" s="173"/>
      <c r="JIK2"/>
      <c r="JIL2" s="173"/>
      <c r="JIM2"/>
      <c r="JIN2" s="173"/>
      <c r="JIO2"/>
      <c r="JIP2" s="173"/>
      <c r="JIQ2"/>
      <c r="JIR2" s="173"/>
      <c r="JIS2"/>
      <c r="JIT2" s="173"/>
      <c r="JIU2"/>
      <c r="JIV2" s="173"/>
      <c r="JIW2"/>
      <c r="JIX2" s="173"/>
      <c r="JIY2"/>
      <c r="JIZ2" s="173"/>
      <c r="JJA2"/>
      <c r="JJB2" s="173"/>
      <c r="JJC2"/>
      <c r="JJD2" s="173"/>
      <c r="JJE2"/>
      <c r="JJF2" s="173"/>
      <c r="JJG2"/>
      <c r="JJH2" s="173"/>
      <c r="JJI2"/>
      <c r="JJJ2" s="173"/>
      <c r="JJK2"/>
      <c r="JJL2" s="173"/>
      <c r="JJM2"/>
      <c r="JJN2" s="173"/>
      <c r="JJO2"/>
      <c r="JJP2" s="173"/>
      <c r="JJQ2"/>
      <c r="JJR2" s="173"/>
      <c r="JJS2"/>
      <c r="JJT2" s="173"/>
      <c r="JJU2"/>
      <c r="JJV2" s="173"/>
      <c r="JJW2"/>
      <c r="JJX2" s="173"/>
      <c r="JJY2"/>
      <c r="JJZ2" s="173"/>
      <c r="JKA2"/>
      <c r="JKB2" s="173"/>
      <c r="JKC2"/>
      <c r="JKD2" s="173"/>
      <c r="JKE2"/>
      <c r="JKF2" s="173"/>
      <c r="JKG2"/>
      <c r="JKH2" s="173"/>
      <c r="JKI2"/>
      <c r="JKJ2" s="173"/>
      <c r="JKK2"/>
      <c r="JKL2" s="173"/>
      <c r="JKM2"/>
      <c r="JKN2" s="173"/>
      <c r="JKO2"/>
      <c r="JKP2" s="173"/>
      <c r="JKQ2"/>
      <c r="JKR2" s="173"/>
      <c r="JKS2"/>
      <c r="JKT2" s="173"/>
      <c r="JKU2"/>
      <c r="JKV2" s="173"/>
      <c r="JKW2"/>
      <c r="JKX2" s="173"/>
      <c r="JKY2"/>
      <c r="JKZ2" s="173"/>
      <c r="JLA2"/>
      <c r="JLB2" s="173"/>
      <c r="JLC2"/>
      <c r="JLD2" s="173"/>
      <c r="JLE2"/>
      <c r="JLF2" s="173"/>
      <c r="JLG2"/>
      <c r="JLH2" s="173"/>
      <c r="JLI2"/>
      <c r="JLJ2" s="173"/>
      <c r="JLK2"/>
      <c r="JLL2" s="173"/>
      <c r="JLM2"/>
      <c r="JLN2" s="173"/>
      <c r="JLO2"/>
      <c r="JLP2" s="173"/>
      <c r="JLQ2"/>
      <c r="JLR2" s="173"/>
      <c r="JLS2"/>
      <c r="JLT2" s="173"/>
      <c r="JLU2"/>
      <c r="JLV2" s="173"/>
      <c r="JLW2"/>
      <c r="JLX2" s="173"/>
      <c r="JLY2"/>
      <c r="JLZ2" s="173"/>
      <c r="JMA2"/>
      <c r="JMB2" s="173"/>
      <c r="JMC2"/>
      <c r="JMD2" s="173"/>
      <c r="JME2"/>
      <c r="JMF2" s="173"/>
      <c r="JMG2"/>
      <c r="JMH2" s="173"/>
      <c r="JMI2"/>
      <c r="JMJ2" s="173"/>
      <c r="JMK2"/>
      <c r="JML2" s="173"/>
      <c r="JMM2"/>
      <c r="JMN2" s="173"/>
      <c r="JMO2"/>
      <c r="JMP2" s="173"/>
      <c r="JMQ2"/>
      <c r="JMR2" s="173"/>
      <c r="JMS2"/>
      <c r="JMT2" s="173"/>
      <c r="JMU2"/>
      <c r="JMV2" s="173"/>
      <c r="JMW2"/>
      <c r="JMX2" s="173"/>
      <c r="JMY2"/>
      <c r="JMZ2" s="173"/>
      <c r="JNA2"/>
      <c r="JNB2" s="173"/>
      <c r="JNC2"/>
      <c r="JND2" s="173"/>
      <c r="JNE2"/>
      <c r="JNF2" s="173"/>
      <c r="JNG2"/>
      <c r="JNH2" s="173"/>
      <c r="JNI2"/>
      <c r="JNJ2" s="173"/>
      <c r="JNK2"/>
      <c r="JNL2" s="173"/>
      <c r="JNM2"/>
      <c r="JNN2" s="173"/>
      <c r="JNO2"/>
      <c r="JNP2" s="173"/>
      <c r="JNQ2"/>
      <c r="JNR2" s="173"/>
      <c r="JNS2"/>
      <c r="JNT2" s="173"/>
      <c r="JNU2"/>
      <c r="JNV2" s="173"/>
      <c r="JNW2"/>
      <c r="JNX2" s="173"/>
      <c r="JNY2"/>
      <c r="JNZ2" s="173"/>
      <c r="JOA2"/>
      <c r="JOB2" s="173"/>
      <c r="JOC2"/>
      <c r="JOD2" s="173"/>
      <c r="JOE2"/>
      <c r="JOF2" s="173"/>
      <c r="JOG2"/>
      <c r="JOH2" s="173"/>
      <c r="JOI2"/>
      <c r="JOJ2" s="173"/>
      <c r="JOK2"/>
      <c r="JOL2" s="173"/>
      <c r="JOM2"/>
      <c r="JON2" s="173"/>
      <c r="JOO2"/>
      <c r="JOP2" s="173"/>
      <c r="JOQ2"/>
      <c r="JOR2" s="173"/>
      <c r="JOS2"/>
      <c r="JOT2" s="173"/>
      <c r="JOU2"/>
      <c r="JOV2" s="173"/>
      <c r="JOW2"/>
      <c r="JOX2" s="173"/>
      <c r="JOY2"/>
      <c r="JOZ2" s="173"/>
      <c r="JPA2"/>
      <c r="JPB2" s="173"/>
      <c r="JPC2"/>
      <c r="JPD2" s="173"/>
      <c r="JPE2"/>
      <c r="JPF2" s="173"/>
      <c r="JPG2"/>
      <c r="JPH2" s="173"/>
      <c r="JPI2"/>
      <c r="JPJ2" s="173"/>
      <c r="JPK2"/>
      <c r="JPL2" s="173"/>
      <c r="JPM2"/>
      <c r="JPN2" s="173"/>
      <c r="JPO2"/>
      <c r="JPP2" s="173"/>
      <c r="JPQ2"/>
      <c r="JPR2" s="173"/>
      <c r="JPS2"/>
      <c r="JPT2" s="173"/>
      <c r="JPU2"/>
      <c r="JPV2" s="173"/>
      <c r="JPW2"/>
      <c r="JPX2" s="173"/>
      <c r="JPY2"/>
      <c r="JPZ2" s="173"/>
      <c r="JQA2"/>
      <c r="JQB2" s="173"/>
      <c r="JQC2"/>
      <c r="JQD2" s="173"/>
      <c r="JQE2"/>
      <c r="JQF2" s="173"/>
      <c r="JQG2"/>
      <c r="JQH2" s="173"/>
      <c r="JQI2"/>
      <c r="JQJ2" s="173"/>
      <c r="JQK2"/>
      <c r="JQL2" s="173"/>
      <c r="JQM2"/>
      <c r="JQN2" s="173"/>
      <c r="JQO2"/>
      <c r="JQP2" s="173"/>
      <c r="JQQ2"/>
      <c r="JQR2" s="173"/>
      <c r="JQS2"/>
      <c r="JQT2" s="173"/>
      <c r="JQU2"/>
      <c r="JQV2" s="173"/>
      <c r="JQW2"/>
      <c r="JQX2" s="173"/>
      <c r="JQY2"/>
      <c r="JQZ2" s="173"/>
      <c r="JRA2"/>
      <c r="JRB2" s="173"/>
      <c r="JRC2"/>
      <c r="JRD2" s="173"/>
      <c r="JRE2"/>
      <c r="JRF2" s="173"/>
      <c r="JRG2"/>
      <c r="JRH2" s="173"/>
      <c r="JRI2"/>
      <c r="JRJ2" s="173"/>
      <c r="JRK2"/>
      <c r="JRL2" s="173"/>
      <c r="JRM2"/>
      <c r="JRN2" s="173"/>
      <c r="JRO2"/>
      <c r="JRP2" s="173"/>
      <c r="JRQ2"/>
      <c r="JRR2" s="173"/>
      <c r="JRS2"/>
      <c r="JRT2" s="173"/>
      <c r="JRU2"/>
      <c r="JRV2" s="173"/>
      <c r="JRW2"/>
      <c r="JRX2" s="173"/>
      <c r="JRY2"/>
      <c r="JRZ2" s="173"/>
      <c r="JSA2"/>
      <c r="JSB2" s="173"/>
      <c r="JSC2"/>
      <c r="JSD2" s="173"/>
      <c r="JSE2"/>
      <c r="JSF2" s="173"/>
      <c r="JSG2"/>
      <c r="JSH2" s="173"/>
      <c r="JSI2"/>
      <c r="JSJ2" s="173"/>
      <c r="JSK2"/>
      <c r="JSL2" s="173"/>
      <c r="JSM2"/>
      <c r="JSN2" s="173"/>
      <c r="JSO2"/>
      <c r="JSP2" s="173"/>
      <c r="JSQ2"/>
      <c r="JSR2" s="173"/>
      <c r="JSS2"/>
      <c r="JST2" s="173"/>
      <c r="JSU2"/>
      <c r="JSV2" s="173"/>
      <c r="JSW2"/>
      <c r="JSX2" s="173"/>
      <c r="JSY2"/>
      <c r="JSZ2" s="173"/>
      <c r="JTA2"/>
      <c r="JTB2" s="173"/>
      <c r="JTC2"/>
      <c r="JTD2" s="173"/>
      <c r="JTE2"/>
      <c r="JTF2" s="173"/>
      <c r="JTG2"/>
      <c r="JTH2" s="173"/>
      <c r="JTI2"/>
      <c r="JTJ2" s="173"/>
      <c r="JTK2"/>
      <c r="JTL2" s="173"/>
      <c r="JTM2"/>
      <c r="JTN2" s="173"/>
      <c r="JTO2"/>
      <c r="JTP2" s="173"/>
      <c r="JTQ2"/>
      <c r="JTR2" s="173"/>
      <c r="JTS2"/>
      <c r="JTT2" s="173"/>
      <c r="JTU2"/>
      <c r="JTV2" s="173"/>
      <c r="JTW2"/>
      <c r="JTX2" s="173"/>
      <c r="JTY2"/>
      <c r="JTZ2" s="173"/>
      <c r="JUA2"/>
      <c r="JUB2" s="173"/>
      <c r="JUC2"/>
      <c r="JUD2" s="173"/>
      <c r="JUE2"/>
      <c r="JUF2" s="173"/>
      <c r="JUG2"/>
      <c r="JUH2" s="173"/>
      <c r="JUI2"/>
      <c r="JUJ2" s="173"/>
      <c r="JUK2"/>
      <c r="JUL2" s="173"/>
      <c r="JUM2"/>
      <c r="JUN2" s="173"/>
      <c r="JUO2"/>
      <c r="JUP2" s="173"/>
      <c r="JUQ2"/>
      <c r="JUR2" s="173"/>
      <c r="JUS2"/>
      <c r="JUT2" s="173"/>
      <c r="JUU2"/>
      <c r="JUV2" s="173"/>
      <c r="JUW2"/>
      <c r="JUX2" s="173"/>
      <c r="JUY2"/>
      <c r="JUZ2" s="173"/>
      <c r="JVA2"/>
      <c r="JVB2" s="173"/>
      <c r="JVC2"/>
      <c r="JVD2" s="173"/>
      <c r="JVE2"/>
      <c r="JVF2" s="173"/>
      <c r="JVG2"/>
      <c r="JVH2" s="173"/>
      <c r="JVI2"/>
      <c r="JVJ2" s="173"/>
      <c r="JVK2"/>
      <c r="JVL2" s="173"/>
      <c r="JVM2"/>
      <c r="JVN2" s="173"/>
      <c r="JVO2"/>
      <c r="JVP2" s="173"/>
      <c r="JVQ2"/>
      <c r="JVR2" s="173"/>
      <c r="JVS2"/>
      <c r="JVT2" s="173"/>
      <c r="JVU2"/>
      <c r="JVV2" s="173"/>
      <c r="JVW2"/>
      <c r="JVX2" s="173"/>
      <c r="JVY2"/>
      <c r="JVZ2" s="173"/>
      <c r="JWA2"/>
      <c r="JWB2" s="173"/>
      <c r="JWC2"/>
      <c r="JWD2" s="173"/>
      <c r="JWE2"/>
      <c r="JWF2" s="173"/>
      <c r="JWG2"/>
      <c r="JWH2" s="173"/>
      <c r="JWI2"/>
      <c r="JWJ2" s="173"/>
      <c r="JWK2"/>
      <c r="JWL2" s="173"/>
      <c r="JWM2"/>
      <c r="JWN2" s="173"/>
      <c r="JWO2"/>
      <c r="JWP2" s="173"/>
      <c r="JWQ2"/>
      <c r="JWR2" s="173"/>
      <c r="JWS2"/>
      <c r="JWT2" s="173"/>
      <c r="JWU2"/>
      <c r="JWV2" s="173"/>
      <c r="JWW2"/>
      <c r="JWX2" s="173"/>
      <c r="JWY2"/>
      <c r="JWZ2" s="173"/>
      <c r="JXA2"/>
      <c r="JXB2" s="173"/>
      <c r="JXC2"/>
      <c r="JXD2" s="173"/>
      <c r="JXE2"/>
      <c r="JXF2" s="173"/>
      <c r="JXG2"/>
      <c r="JXH2" s="173"/>
      <c r="JXI2"/>
      <c r="JXJ2" s="173"/>
      <c r="JXK2"/>
      <c r="JXL2" s="173"/>
      <c r="JXM2"/>
      <c r="JXN2" s="173"/>
      <c r="JXO2"/>
      <c r="JXP2" s="173"/>
      <c r="JXQ2"/>
      <c r="JXR2" s="173"/>
      <c r="JXS2"/>
      <c r="JXT2" s="173"/>
      <c r="JXU2"/>
      <c r="JXV2" s="173"/>
      <c r="JXW2"/>
      <c r="JXX2" s="173"/>
      <c r="JXY2"/>
      <c r="JXZ2" s="173"/>
      <c r="JYA2"/>
      <c r="JYB2" s="173"/>
      <c r="JYC2"/>
      <c r="JYD2" s="173"/>
      <c r="JYE2"/>
      <c r="JYF2" s="173"/>
      <c r="JYG2"/>
      <c r="JYH2" s="173"/>
      <c r="JYI2"/>
      <c r="JYJ2" s="173"/>
      <c r="JYK2"/>
      <c r="JYL2" s="173"/>
      <c r="JYM2"/>
      <c r="JYN2" s="173"/>
      <c r="JYO2"/>
      <c r="JYP2" s="173"/>
      <c r="JYQ2"/>
      <c r="JYR2" s="173"/>
      <c r="JYS2"/>
      <c r="JYT2" s="173"/>
      <c r="JYU2"/>
      <c r="JYV2" s="173"/>
      <c r="JYW2"/>
      <c r="JYX2" s="173"/>
      <c r="JYY2"/>
      <c r="JYZ2" s="173"/>
      <c r="JZA2"/>
      <c r="JZB2" s="173"/>
      <c r="JZC2"/>
      <c r="JZD2" s="173"/>
      <c r="JZE2"/>
      <c r="JZF2" s="173"/>
      <c r="JZG2"/>
      <c r="JZH2" s="173"/>
      <c r="JZI2"/>
      <c r="JZJ2" s="173"/>
      <c r="JZK2"/>
      <c r="JZL2" s="173"/>
      <c r="JZM2"/>
      <c r="JZN2" s="173"/>
      <c r="JZO2"/>
      <c r="JZP2" s="173"/>
      <c r="JZQ2"/>
      <c r="JZR2" s="173"/>
      <c r="JZS2"/>
      <c r="JZT2" s="173"/>
      <c r="JZU2"/>
      <c r="JZV2" s="173"/>
      <c r="JZW2"/>
      <c r="JZX2" s="173"/>
      <c r="JZY2"/>
      <c r="JZZ2" s="173"/>
      <c r="KAA2"/>
      <c r="KAB2" s="173"/>
      <c r="KAC2"/>
      <c r="KAD2" s="173"/>
      <c r="KAE2"/>
      <c r="KAF2" s="173"/>
      <c r="KAG2"/>
      <c r="KAH2" s="173"/>
      <c r="KAI2"/>
      <c r="KAJ2" s="173"/>
      <c r="KAK2"/>
      <c r="KAL2" s="173"/>
      <c r="KAM2"/>
      <c r="KAN2" s="173"/>
      <c r="KAO2"/>
      <c r="KAP2" s="173"/>
      <c r="KAQ2"/>
      <c r="KAR2" s="173"/>
      <c r="KAS2"/>
      <c r="KAT2" s="173"/>
      <c r="KAU2"/>
      <c r="KAV2" s="173"/>
      <c r="KAW2"/>
      <c r="KAX2" s="173"/>
      <c r="KAY2"/>
      <c r="KAZ2" s="173"/>
      <c r="KBA2"/>
      <c r="KBB2" s="173"/>
      <c r="KBC2"/>
      <c r="KBD2" s="173"/>
      <c r="KBE2"/>
      <c r="KBF2" s="173"/>
      <c r="KBG2"/>
      <c r="KBH2" s="173"/>
      <c r="KBI2"/>
      <c r="KBJ2" s="173"/>
      <c r="KBK2"/>
      <c r="KBL2" s="173"/>
      <c r="KBM2"/>
      <c r="KBN2" s="173"/>
      <c r="KBO2"/>
      <c r="KBP2" s="173"/>
      <c r="KBQ2"/>
      <c r="KBR2" s="173"/>
      <c r="KBS2"/>
      <c r="KBT2" s="173"/>
      <c r="KBU2"/>
      <c r="KBV2" s="173"/>
      <c r="KBW2"/>
      <c r="KBX2" s="173"/>
      <c r="KBY2"/>
      <c r="KBZ2" s="173"/>
      <c r="KCA2"/>
      <c r="KCB2" s="173"/>
      <c r="KCC2"/>
      <c r="KCD2" s="173"/>
      <c r="KCE2"/>
      <c r="KCF2" s="173"/>
      <c r="KCG2"/>
      <c r="KCH2" s="173"/>
      <c r="KCI2"/>
      <c r="KCJ2" s="173"/>
      <c r="KCK2"/>
      <c r="KCL2" s="173"/>
      <c r="KCM2"/>
      <c r="KCN2" s="173"/>
      <c r="KCO2"/>
      <c r="KCP2" s="173"/>
      <c r="KCQ2"/>
      <c r="KCR2" s="173"/>
      <c r="KCS2"/>
      <c r="KCT2" s="173"/>
      <c r="KCU2"/>
      <c r="KCV2" s="173"/>
      <c r="KCW2"/>
      <c r="KCX2" s="173"/>
      <c r="KCY2"/>
      <c r="KCZ2" s="173"/>
      <c r="KDA2"/>
      <c r="KDB2" s="173"/>
      <c r="KDC2"/>
      <c r="KDD2" s="173"/>
      <c r="KDE2"/>
      <c r="KDF2" s="173"/>
      <c r="KDG2"/>
      <c r="KDH2" s="173"/>
      <c r="KDI2"/>
      <c r="KDJ2" s="173"/>
      <c r="KDK2"/>
      <c r="KDL2" s="173"/>
      <c r="KDM2"/>
      <c r="KDN2" s="173"/>
      <c r="KDO2"/>
      <c r="KDP2" s="173"/>
      <c r="KDQ2"/>
      <c r="KDR2" s="173"/>
      <c r="KDS2"/>
      <c r="KDT2" s="173"/>
      <c r="KDU2"/>
      <c r="KDV2" s="173"/>
      <c r="KDW2"/>
      <c r="KDX2" s="173"/>
      <c r="KDY2"/>
      <c r="KDZ2" s="173"/>
      <c r="KEA2"/>
      <c r="KEB2" s="173"/>
      <c r="KEC2"/>
      <c r="KED2" s="173"/>
      <c r="KEE2"/>
      <c r="KEF2" s="173"/>
      <c r="KEG2"/>
      <c r="KEH2" s="173"/>
      <c r="KEI2"/>
      <c r="KEJ2" s="173"/>
      <c r="KEK2"/>
      <c r="KEL2" s="173"/>
      <c r="KEM2"/>
      <c r="KEN2" s="173"/>
      <c r="KEO2"/>
      <c r="KEP2" s="173"/>
      <c r="KEQ2"/>
      <c r="KER2" s="173"/>
      <c r="KES2"/>
      <c r="KET2" s="173"/>
      <c r="KEU2"/>
      <c r="KEV2" s="173"/>
      <c r="KEW2"/>
      <c r="KEX2" s="173"/>
      <c r="KEY2"/>
      <c r="KEZ2" s="173"/>
      <c r="KFA2"/>
      <c r="KFB2" s="173"/>
      <c r="KFC2"/>
      <c r="KFD2" s="173"/>
      <c r="KFE2"/>
      <c r="KFF2" s="173"/>
      <c r="KFG2"/>
      <c r="KFH2" s="173"/>
      <c r="KFI2"/>
      <c r="KFJ2" s="173"/>
      <c r="KFK2"/>
      <c r="KFL2" s="173"/>
      <c r="KFM2"/>
      <c r="KFN2" s="173"/>
      <c r="KFO2"/>
      <c r="KFP2" s="173"/>
      <c r="KFQ2"/>
      <c r="KFR2" s="173"/>
      <c r="KFS2"/>
      <c r="KFT2" s="173"/>
      <c r="KFU2"/>
      <c r="KFV2" s="173"/>
      <c r="KFW2"/>
      <c r="KFX2" s="173"/>
      <c r="KFY2"/>
      <c r="KFZ2" s="173"/>
      <c r="KGA2"/>
      <c r="KGB2" s="173"/>
      <c r="KGC2"/>
      <c r="KGD2" s="173"/>
      <c r="KGE2"/>
      <c r="KGF2" s="173"/>
      <c r="KGG2"/>
      <c r="KGH2" s="173"/>
      <c r="KGI2"/>
      <c r="KGJ2" s="173"/>
      <c r="KGK2"/>
      <c r="KGL2" s="173"/>
      <c r="KGM2"/>
      <c r="KGN2" s="173"/>
      <c r="KGO2"/>
      <c r="KGP2" s="173"/>
      <c r="KGQ2"/>
      <c r="KGR2" s="173"/>
      <c r="KGS2"/>
      <c r="KGT2" s="173"/>
      <c r="KGU2"/>
      <c r="KGV2" s="173"/>
      <c r="KGW2"/>
      <c r="KGX2" s="173"/>
      <c r="KGY2"/>
      <c r="KGZ2" s="173"/>
      <c r="KHA2"/>
      <c r="KHB2" s="173"/>
      <c r="KHC2"/>
      <c r="KHD2" s="173"/>
      <c r="KHE2"/>
      <c r="KHF2" s="173"/>
      <c r="KHG2"/>
      <c r="KHH2" s="173"/>
      <c r="KHI2"/>
      <c r="KHJ2" s="173"/>
      <c r="KHK2"/>
      <c r="KHL2" s="173"/>
      <c r="KHM2"/>
      <c r="KHN2" s="173"/>
      <c r="KHO2"/>
      <c r="KHP2" s="173"/>
      <c r="KHQ2"/>
      <c r="KHR2" s="173"/>
      <c r="KHS2"/>
      <c r="KHT2" s="173"/>
      <c r="KHU2"/>
      <c r="KHV2" s="173"/>
      <c r="KHW2"/>
      <c r="KHX2" s="173"/>
      <c r="KHY2"/>
      <c r="KHZ2" s="173"/>
      <c r="KIA2"/>
      <c r="KIB2" s="173"/>
      <c r="KIC2"/>
      <c r="KID2" s="173"/>
      <c r="KIE2"/>
      <c r="KIF2" s="173"/>
      <c r="KIG2"/>
      <c r="KIH2" s="173"/>
      <c r="KII2"/>
      <c r="KIJ2" s="173"/>
      <c r="KIK2"/>
      <c r="KIL2" s="173"/>
      <c r="KIM2"/>
      <c r="KIN2" s="173"/>
      <c r="KIO2"/>
      <c r="KIP2" s="173"/>
      <c r="KIQ2"/>
      <c r="KIR2" s="173"/>
      <c r="KIS2"/>
      <c r="KIT2" s="173"/>
      <c r="KIU2"/>
      <c r="KIV2" s="173"/>
      <c r="KIW2"/>
      <c r="KIX2" s="173"/>
      <c r="KIY2"/>
      <c r="KIZ2" s="173"/>
      <c r="KJA2"/>
      <c r="KJB2" s="173"/>
      <c r="KJC2"/>
      <c r="KJD2" s="173"/>
      <c r="KJE2"/>
      <c r="KJF2" s="173"/>
      <c r="KJG2"/>
      <c r="KJH2" s="173"/>
      <c r="KJI2"/>
      <c r="KJJ2" s="173"/>
      <c r="KJK2"/>
      <c r="KJL2" s="173"/>
      <c r="KJM2"/>
      <c r="KJN2" s="173"/>
      <c r="KJO2"/>
      <c r="KJP2" s="173"/>
      <c r="KJQ2"/>
      <c r="KJR2" s="173"/>
      <c r="KJS2"/>
      <c r="KJT2" s="173"/>
      <c r="KJU2"/>
      <c r="KJV2" s="173"/>
      <c r="KJW2"/>
      <c r="KJX2" s="173"/>
      <c r="KJY2"/>
      <c r="KJZ2" s="173"/>
      <c r="KKA2"/>
      <c r="KKB2" s="173"/>
      <c r="KKC2"/>
      <c r="KKD2" s="173"/>
      <c r="KKE2"/>
      <c r="KKF2" s="173"/>
      <c r="KKG2"/>
      <c r="KKH2" s="173"/>
      <c r="KKI2"/>
      <c r="KKJ2" s="173"/>
      <c r="KKK2"/>
      <c r="KKL2" s="173"/>
      <c r="KKM2"/>
      <c r="KKN2" s="173"/>
      <c r="KKO2"/>
      <c r="KKP2" s="173"/>
      <c r="KKQ2"/>
      <c r="KKR2" s="173"/>
      <c r="KKS2"/>
      <c r="KKT2" s="173"/>
      <c r="KKU2"/>
      <c r="KKV2" s="173"/>
      <c r="KKW2"/>
      <c r="KKX2" s="173"/>
      <c r="KKY2"/>
      <c r="KKZ2" s="173"/>
      <c r="KLA2"/>
      <c r="KLB2" s="173"/>
      <c r="KLC2"/>
      <c r="KLD2" s="173"/>
      <c r="KLE2"/>
      <c r="KLF2" s="173"/>
      <c r="KLG2"/>
      <c r="KLH2" s="173"/>
      <c r="KLI2"/>
      <c r="KLJ2" s="173"/>
      <c r="KLK2"/>
      <c r="KLL2" s="173"/>
      <c r="KLM2"/>
      <c r="KLN2" s="173"/>
      <c r="KLO2"/>
      <c r="KLP2" s="173"/>
      <c r="KLQ2"/>
      <c r="KLR2" s="173"/>
      <c r="KLS2"/>
      <c r="KLT2" s="173"/>
      <c r="KLU2"/>
      <c r="KLV2" s="173"/>
      <c r="KLW2"/>
      <c r="KLX2" s="173"/>
      <c r="KLY2"/>
      <c r="KLZ2" s="173"/>
      <c r="KMA2"/>
      <c r="KMB2" s="173"/>
      <c r="KMC2"/>
      <c r="KMD2" s="173"/>
      <c r="KME2"/>
      <c r="KMF2" s="173"/>
      <c r="KMG2"/>
      <c r="KMH2" s="173"/>
      <c r="KMI2"/>
      <c r="KMJ2" s="173"/>
      <c r="KMK2"/>
      <c r="KML2" s="173"/>
      <c r="KMM2"/>
      <c r="KMN2" s="173"/>
      <c r="KMO2"/>
      <c r="KMP2" s="173"/>
      <c r="KMQ2"/>
      <c r="KMR2" s="173"/>
      <c r="KMS2"/>
      <c r="KMT2" s="173"/>
      <c r="KMU2"/>
      <c r="KMV2" s="173"/>
      <c r="KMW2"/>
      <c r="KMX2" s="173"/>
      <c r="KMY2"/>
      <c r="KMZ2" s="173"/>
      <c r="KNA2"/>
      <c r="KNB2" s="173"/>
      <c r="KNC2"/>
      <c r="KND2" s="173"/>
      <c r="KNE2"/>
      <c r="KNF2" s="173"/>
      <c r="KNG2"/>
      <c r="KNH2" s="173"/>
      <c r="KNI2"/>
      <c r="KNJ2" s="173"/>
      <c r="KNK2"/>
      <c r="KNL2" s="173"/>
      <c r="KNM2"/>
      <c r="KNN2" s="173"/>
      <c r="KNO2"/>
      <c r="KNP2" s="173"/>
      <c r="KNQ2"/>
      <c r="KNR2" s="173"/>
      <c r="KNS2"/>
      <c r="KNT2" s="173"/>
      <c r="KNU2"/>
      <c r="KNV2" s="173"/>
      <c r="KNW2"/>
      <c r="KNX2" s="173"/>
      <c r="KNY2"/>
      <c r="KNZ2" s="173"/>
      <c r="KOA2"/>
      <c r="KOB2" s="173"/>
      <c r="KOC2"/>
      <c r="KOD2" s="173"/>
      <c r="KOE2"/>
      <c r="KOF2" s="173"/>
      <c r="KOG2"/>
      <c r="KOH2" s="173"/>
      <c r="KOI2"/>
      <c r="KOJ2" s="173"/>
      <c r="KOK2"/>
      <c r="KOL2" s="173"/>
      <c r="KOM2"/>
      <c r="KON2" s="173"/>
      <c r="KOO2"/>
      <c r="KOP2" s="173"/>
      <c r="KOQ2"/>
      <c r="KOR2" s="173"/>
      <c r="KOS2"/>
      <c r="KOT2" s="173"/>
      <c r="KOU2"/>
      <c r="KOV2" s="173"/>
      <c r="KOW2"/>
      <c r="KOX2" s="173"/>
      <c r="KOY2"/>
      <c r="KOZ2" s="173"/>
      <c r="KPA2"/>
      <c r="KPB2" s="173"/>
      <c r="KPC2"/>
      <c r="KPD2" s="173"/>
      <c r="KPE2"/>
      <c r="KPF2" s="173"/>
      <c r="KPG2"/>
      <c r="KPH2" s="173"/>
      <c r="KPI2"/>
      <c r="KPJ2" s="173"/>
      <c r="KPK2"/>
      <c r="KPL2" s="173"/>
      <c r="KPM2"/>
      <c r="KPN2" s="173"/>
      <c r="KPO2"/>
      <c r="KPP2" s="173"/>
      <c r="KPQ2"/>
      <c r="KPR2" s="173"/>
      <c r="KPS2"/>
      <c r="KPT2" s="173"/>
      <c r="KPU2"/>
      <c r="KPV2" s="173"/>
      <c r="KPW2"/>
      <c r="KPX2" s="173"/>
      <c r="KPY2"/>
      <c r="KPZ2" s="173"/>
      <c r="KQA2"/>
      <c r="KQB2" s="173"/>
      <c r="KQC2"/>
      <c r="KQD2" s="173"/>
      <c r="KQE2"/>
      <c r="KQF2" s="173"/>
      <c r="KQG2"/>
      <c r="KQH2" s="173"/>
      <c r="KQI2"/>
      <c r="KQJ2" s="173"/>
      <c r="KQK2"/>
      <c r="KQL2" s="173"/>
      <c r="KQM2"/>
      <c r="KQN2" s="173"/>
      <c r="KQO2"/>
      <c r="KQP2" s="173"/>
      <c r="KQQ2"/>
      <c r="KQR2" s="173"/>
      <c r="KQS2"/>
      <c r="KQT2" s="173"/>
      <c r="KQU2"/>
      <c r="KQV2" s="173"/>
      <c r="KQW2"/>
      <c r="KQX2" s="173"/>
      <c r="KQY2"/>
      <c r="KQZ2" s="173"/>
      <c r="KRA2"/>
      <c r="KRB2" s="173"/>
      <c r="KRC2"/>
      <c r="KRD2" s="173"/>
      <c r="KRE2"/>
      <c r="KRF2" s="173"/>
      <c r="KRG2"/>
      <c r="KRH2" s="173"/>
      <c r="KRI2"/>
      <c r="KRJ2" s="173"/>
      <c r="KRK2"/>
      <c r="KRL2" s="173"/>
      <c r="KRM2"/>
      <c r="KRN2" s="173"/>
      <c r="KRO2"/>
      <c r="KRP2" s="173"/>
      <c r="KRQ2"/>
      <c r="KRR2" s="173"/>
      <c r="KRS2"/>
      <c r="KRT2" s="173"/>
      <c r="KRU2"/>
      <c r="KRV2" s="173"/>
      <c r="KRW2"/>
      <c r="KRX2" s="173"/>
      <c r="KRY2"/>
      <c r="KRZ2" s="173"/>
      <c r="KSA2"/>
      <c r="KSB2" s="173"/>
      <c r="KSC2"/>
      <c r="KSD2" s="173"/>
      <c r="KSE2"/>
      <c r="KSF2" s="173"/>
      <c r="KSG2"/>
      <c r="KSH2" s="173"/>
      <c r="KSI2"/>
      <c r="KSJ2" s="173"/>
      <c r="KSK2"/>
      <c r="KSL2" s="173"/>
      <c r="KSM2"/>
      <c r="KSN2" s="173"/>
      <c r="KSO2"/>
      <c r="KSP2" s="173"/>
      <c r="KSQ2"/>
      <c r="KSR2" s="173"/>
      <c r="KSS2"/>
      <c r="KST2" s="173"/>
      <c r="KSU2"/>
      <c r="KSV2" s="173"/>
      <c r="KSW2"/>
      <c r="KSX2" s="173"/>
      <c r="KSY2"/>
      <c r="KSZ2" s="173"/>
      <c r="KTA2"/>
      <c r="KTB2" s="173"/>
      <c r="KTC2"/>
      <c r="KTD2" s="173"/>
      <c r="KTE2"/>
      <c r="KTF2" s="173"/>
      <c r="KTG2"/>
      <c r="KTH2" s="173"/>
      <c r="KTI2"/>
      <c r="KTJ2" s="173"/>
      <c r="KTK2"/>
      <c r="KTL2" s="173"/>
      <c r="KTM2"/>
      <c r="KTN2" s="173"/>
      <c r="KTO2"/>
      <c r="KTP2" s="173"/>
      <c r="KTQ2"/>
      <c r="KTR2" s="173"/>
      <c r="KTS2"/>
      <c r="KTT2" s="173"/>
      <c r="KTU2"/>
      <c r="KTV2" s="173"/>
      <c r="KTW2"/>
      <c r="KTX2" s="173"/>
      <c r="KTY2"/>
      <c r="KTZ2" s="173"/>
      <c r="KUA2"/>
      <c r="KUB2" s="173"/>
      <c r="KUC2"/>
      <c r="KUD2" s="173"/>
      <c r="KUE2"/>
      <c r="KUF2" s="173"/>
      <c r="KUG2"/>
      <c r="KUH2" s="173"/>
      <c r="KUI2"/>
      <c r="KUJ2" s="173"/>
      <c r="KUK2"/>
      <c r="KUL2" s="173"/>
      <c r="KUM2"/>
      <c r="KUN2" s="173"/>
      <c r="KUO2"/>
      <c r="KUP2" s="173"/>
      <c r="KUQ2"/>
      <c r="KUR2" s="173"/>
      <c r="KUS2"/>
      <c r="KUT2" s="173"/>
      <c r="KUU2"/>
      <c r="KUV2" s="173"/>
      <c r="KUW2"/>
      <c r="KUX2" s="173"/>
      <c r="KUY2"/>
      <c r="KUZ2" s="173"/>
      <c r="KVA2"/>
      <c r="KVB2" s="173"/>
      <c r="KVC2"/>
      <c r="KVD2" s="173"/>
      <c r="KVE2"/>
      <c r="KVF2" s="173"/>
      <c r="KVG2"/>
      <c r="KVH2" s="173"/>
      <c r="KVI2"/>
      <c r="KVJ2" s="173"/>
      <c r="KVK2"/>
      <c r="KVL2" s="173"/>
      <c r="KVM2"/>
      <c r="KVN2" s="173"/>
      <c r="KVO2"/>
      <c r="KVP2" s="173"/>
      <c r="KVQ2"/>
      <c r="KVR2" s="173"/>
      <c r="KVS2"/>
      <c r="KVT2" s="173"/>
      <c r="KVU2"/>
      <c r="KVV2" s="173"/>
      <c r="KVW2"/>
      <c r="KVX2" s="173"/>
      <c r="KVY2"/>
      <c r="KVZ2" s="173"/>
      <c r="KWA2"/>
      <c r="KWB2" s="173"/>
      <c r="KWC2"/>
      <c r="KWD2" s="173"/>
      <c r="KWE2"/>
      <c r="KWF2" s="173"/>
      <c r="KWG2"/>
      <c r="KWH2" s="173"/>
      <c r="KWI2"/>
      <c r="KWJ2" s="173"/>
      <c r="KWK2"/>
      <c r="KWL2" s="173"/>
      <c r="KWM2"/>
      <c r="KWN2" s="173"/>
      <c r="KWO2"/>
      <c r="KWP2" s="173"/>
      <c r="KWQ2"/>
      <c r="KWR2" s="173"/>
      <c r="KWS2"/>
      <c r="KWT2" s="173"/>
      <c r="KWU2"/>
      <c r="KWV2" s="173"/>
      <c r="KWW2"/>
      <c r="KWX2" s="173"/>
      <c r="KWY2"/>
      <c r="KWZ2" s="173"/>
      <c r="KXA2"/>
      <c r="KXB2" s="173"/>
      <c r="KXC2"/>
      <c r="KXD2" s="173"/>
      <c r="KXE2"/>
      <c r="KXF2" s="173"/>
      <c r="KXG2"/>
      <c r="KXH2" s="173"/>
      <c r="KXI2"/>
      <c r="KXJ2" s="173"/>
      <c r="KXK2"/>
      <c r="KXL2" s="173"/>
      <c r="KXM2"/>
      <c r="KXN2" s="173"/>
      <c r="KXO2"/>
      <c r="KXP2" s="173"/>
      <c r="KXQ2"/>
      <c r="KXR2" s="173"/>
      <c r="KXS2"/>
      <c r="KXT2" s="173"/>
      <c r="KXU2"/>
      <c r="KXV2" s="173"/>
      <c r="KXW2"/>
      <c r="KXX2" s="173"/>
      <c r="KXY2"/>
      <c r="KXZ2" s="173"/>
      <c r="KYA2"/>
      <c r="KYB2" s="173"/>
      <c r="KYC2"/>
      <c r="KYD2" s="173"/>
      <c r="KYE2"/>
      <c r="KYF2" s="173"/>
      <c r="KYG2"/>
      <c r="KYH2" s="173"/>
      <c r="KYI2"/>
      <c r="KYJ2" s="173"/>
      <c r="KYK2"/>
      <c r="KYL2" s="173"/>
      <c r="KYM2"/>
      <c r="KYN2" s="173"/>
      <c r="KYO2"/>
      <c r="KYP2" s="173"/>
      <c r="KYQ2"/>
      <c r="KYR2" s="173"/>
      <c r="KYS2"/>
      <c r="KYT2" s="173"/>
      <c r="KYU2"/>
      <c r="KYV2" s="173"/>
      <c r="KYW2"/>
      <c r="KYX2" s="173"/>
      <c r="KYY2"/>
      <c r="KYZ2" s="173"/>
      <c r="KZA2"/>
      <c r="KZB2" s="173"/>
      <c r="KZC2"/>
      <c r="KZD2" s="173"/>
      <c r="KZE2"/>
      <c r="KZF2" s="173"/>
      <c r="KZG2"/>
      <c r="KZH2" s="173"/>
      <c r="KZI2"/>
      <c r="KZJ2" s="173"/>
      <c r="KZK2"/>
      <c r="KZL2" s="173"/>
      <c r="KZM2"/>
      <c r="KZN2" s="173"/>
      <c r="KZO2"/>
      <c r="KZP2" s="173"/>
      <c r="KZQ2"/>
      <c r="KZR2" s="173"/>
      <c r="KZS2"/>
      <c r="KZT2" s="173"/>
      <c r="KZU2"/>
      <c r="KZV2" s="173"/>
      <c r="KZW2"/>
      <c r="KZX2" s="173"/>
      <c r="KZY2"/>
      <c r="KZZ2" s="173"/>
      <c r="LAA2"/>
      <c r="LAB2" s="173"/>
      <c r="LAC2"/>
      <c r="LAD2" s="173"/>
      <c r="LAE2"/>
      <c r="LAF2" s="173"/>
      <c r="LAG2"/>
      <c r="LAH2" s="173"/>
      <c r="LAI2"/>
      <c r="LAJ2" s="173"/>
      <c r="LAK2"/>
      <c r="LAL2" s="173"/>
      <c r="LAM2"/>
      <c r="LAN2" s="173"/>
      <c r="LAO2"/>
      <c r="LAP2" s="173"/>
      <c r="LAQ2"/>
      <c r="LAR2" s="173"/>
      <c r="LAS2"/>
      <c r="LAT2" s="173"/>
      <c r="LAU2"/>
      <c r="LAV2" s="173"/>
      <c r="LAW2"/>
      <c r="LAX2" s="173"/>
      <c r="LAY2"/>
      <c r="LAZ2" s="173"/>
      <c r="LBA2"/>
      <c r="LBB2" s="173"/>
      <c r="LBC2"/>
      <c r="LBD2" s="173"/>
      <c r="LBE2"/>
      <c r="LBF2" s="173"/>
      <c r="LBG2"/>
      <c r="LBH2" s="173"/>
      <c r="LBI2"/>
      <c r="LBJ2" s="173"/>
      <c r="LBK2"/>
      <c r="LBL2" s="173"/>
      <c r="LBM2"/>
      <c r="LBN2" s="173"/>
      <c r="LBO2"/>
      <c r="LBP2" s="173"/>
      <c r="LBQ2"/>
      <c r="LBR2" s="173"/>
      <c r="LBS2"/>
      <c r="LBT2" s="173"/>
      <c r="LBU2"/>
      <c r="LBV2" s="173"/>
      <c r="LBW2"/>
      <c r="LBX2" s="173"/>
      <c r="LBY2"/>
      <c r="LBZ2" s="173"/>
      <c r="LCA2"/>
      <c r="LCB2" s="173"/>
      <c r="LCC2"/>
      <c r="LCD2" s="173"/>
      <c r="LCE2"/>
      <c r="LCF2" s="173"/>
      <c r="LCG2"/>
      <c r="LCH2" s="173"/>
      <c r="LCI2"/>
      <c r="LCJ2" s="173"/>
      <c r="LCK2"/>
      <c r="LCL2" s="173"/>
      <c r="LCM2"/>
      <c r="LCN2" s="173"/>
      <c r="LCO2"/>
      <c r="LCP2" s="173"/>
      <c r="LCQ2"/>
      <c r="LCR2" s="173"/>
      <c r="LCS2"/>
      <c r="LCT2" s="173"/>
      <c r="LCU2"/>
      <c r="LCV2" s="173"/>
      <c r="LCW2"/>
      <c r="LCX2" s="173"/>
      <c r="LCY2"/>
      <c r="LCZ2" s="173"/>
      <c r="LDA2"/>
      <c r="LDB2" s="173"/>
      <c r="LDC2"/>
      <c r="LDD2" s="173"/>
      <c r="LDE2"/>
      <c r="LDF2" s="173"/>
      <c r="LDG2"/>
      <c r="LDH2" s="173"/>
      <c r="LDI2"/>
      <c r="LDJ2" s="173"/>
      <c r="LDK2"/>
      <c r="LDL2" s="173"/>
      <c r="LDM2"/>
      <c r="LDN2" s="173"/>
      <c r="LDO2"/>
      <c r="LDP2" s="173"/>
      <c r="LDQ2"/>
      <c r="LDR2" s="173"/>
      <c r="LDS2"/>
      <c r="LDT2" s="173"/>
      <c r="LDU2"/>
      <c r="LDV2" s="173"/>
      <c r="LDW2"/>
      <c r="LDX2" s="173"/>
      <c r="LDY2"/>
      <c r="LDZ2" s="173"/>
      <c r="LEA2"/>
      <c r="LEB2" s="173"/>
      <c r="LEC2"/>
      <c r="LED2" s="173"/>
      <c r="LEE2"/>
      <c r="LEF2" s="173"/>
      <c r="LEG2"/>
      <c r="LEH2" s="173"/>
      <c r="LEI2"/>
      <c r="LEJ2" s="173"/>
      <c r="LEK2"/>
      <c r="LEL2" s="173"/>
      <c r="LEM2"/>
      <c r="LEN2" s="173"/>
      <c r="LEO2"/>
      <c r="LEP2" s="173"/>
      <c r="LEQ2"/>
      <c r="LER2" s="173"/>
      <c r="LES2"/>
      <c r="LET2" s="173"/>
      <c r="LEU2"/>
      <c r="LEV2" s="173"/>
      <c r="LEW2"/>
      <c r="LEX2" s="173"/>
      <c r="LEY2"/>
      <c r="LEZ2" s="173"/>
      <c r="LFA2"/>
      <c r="LFB2" s="173"/>
      <c r="LFC2"/>
      <c r="LFD2" s="173"/>
      <c r="LFE2"/>
      <c r="LFF2" s="173"/>
      <c r="LFG2"/>
      <c r="LFH2" s="173"/>
      <c r="LFI2"/>
      <c r="LFJ2" s="173"/>
      <c r="LFK2"/>
      <c r="LFL2" s="173"/>
      <c r="LFM2"/>
      <c r="LFN2" s="173"/>
      <c r="LFO2"/>
      <c r="LFP2" s="173"/>
      <c r="LFQ2"/>
      <c r="LFR2" s="173"/>
      <c r="LFS2"/>
      <c r="LFT2" s="173"/>
      <c r="LFU2"/>
      <c r="LFV2" s="173"/>
      <c r="LFW2"/>
      <c r="LFX2" s="173"/>
      <c r="LFY2"/>
      <c r="LFZ2" s="173"/>
      <c r="LGA2"/>
      <c r="LGB2" s="173"/>
      <c r="LGC2"/>
      <c r="LGD2" s="173"/>
      <c r="LGE2"/>
      <c r="LGF2" s="173"/>
      <c r="LGG2"/>
      <c r="LGH2" s="173"/>
      <c r="LGI2"/>
      <c r="LGJ2" s="173"/>
      <c r="LGK2"/>
      <c r="LGL2" s="173"/>
      <c r="LGM2"/>
      <c r="LGN2" s="173"/>
      <c r="LGO2"/>
      <c r="LGP2" s="173"/>
      <c r="LGQ2"/>
      <c r="LGR2" s="173"/>
      <c r="LGS2"/>
      <c r="LGT2" s="173"/>
      <c r="LGU2"/>
      <c r="LGV2" s="173"/>
      <c r="LGW2"/>
      <c r="LGX2" s="173"/>
      <c r="LGY2"/>
      <c r="LGZ2" s="173"/>
      <c r="LHA2"/>
      <c r="LHB2" s="173"/>
      <c r="LHC2"/>
      <c r="LHD2" s="173"/>
      <c r="LHE2"/>
      <c r="LHF2" s="173"/>
      <c r="LHG2"/>
      <c r="LHH2" s="173"/>
      <c r="LHI2"/>
      <c r="LHJ2" s="173"/>
      <c r="LHK2"/>
      <c r="LHL2" s="173"/>
      <c r="LHM2"/>
      <c r="LHN2" s="173"/>
      <c r="LHO2"/>
      <c r="LHP2" s="173"/>
      <c r="LHQ2"/>
      <c r="LHR2" s="173"/>
      <c r="LHS2"/>
      <c r="LHT2" s="173"/>
      <c r="LHU2"/>
      <c r="LHV2" s="173"/>
      <c r="LHW2"/>
      <c r="LHX2" s="173"/>
      <c r="LHY2"/>
      <c r="LHZ2" s="173"/>
      <c r="LIA2"/>
      <c r="LIB2" s="173"/>
      <c r="LIC2"/>
      <c r="LID2" s="173"/>
      <c r="LIE2"/>
      <c r="LIF2" s="173"/>
      <c r="LIG2"/>
      <c r="LIH2" s="173"/>
      <c r="LII2"/>
      <c r="LIJ2" s="173"/>
      <c r="LIK2"/>
      <c r="LIL2" s="173"/>
      <c r="LIM2"/>
      <c r="LIN2" s="173"/>
      <c r="LIO2"/>
      <c r="LIP2" s="173"/>
      <c r="LIQ2"/>
      <c r="LIR2" s="173"/>
      <c r="LIS2"/>
      <c r="LIT2" s="173"/>
      <c r="LIU2"/>
      <c r="LIV2" s="173"/>
      <c r="LIW2"/>
      <c r="LIX2" s="173"/>
      <c r="LIY2"/>
      <c r="LIZ2" s="173"/>
      <c r="LJA2"/>
      <c r="LJB2" s="173"/>
      <c r="LJC2"/>
      <c r="LJD2" s="173"/>
      <c r="LJE2"/>
      <c r="LJF2" s="173"/>
      <c r="LJG2"/>
      <c r="LJH2" s="173"/>
      <c r="LJI2"/>
      <c r="LJJ2" s="173"/>
      <c r="LJK2"/>
      <c r="LJL2" s="173"/>
      <c r="LJM2"/>
      <c r="LJN2" s="173"/>
      <c r="LJO2"/>
      <c r="LJP2" s="173"/>
      <c r="LJQ2"/>
      <c r="LJR2" s="173"/>
      <c r="LJS2"/>
      <c r="LJT2" s="173"/>
      <c r="LJU2"/>
      <c r="LJV2" s="173"/>
      <c r="LJW2"/>
      <c r="LJX2" s="173"/>
      <c r="LJY2"/>
      <c r="LJZ2" s="173"/>
      <c r="LKA2"/>
      <c r="LKB2" s="173"/>
      <c r="LKC2"/>
      <c r="LKD2" s="173"/>
      <c r="LKE2"/>
      <c r="LKF2" s="173"/>
      <c r="LKG2"/>
      <c r="LKH2" s="173"/>
      <c r="LKI2"/>
      <c r="LKJ2" s="173"/>
      <c r="LKK2"/>
      <c r="LKL2" s="173"/>
      <c r="LKM2"/>
      <c r="LKN2" s="173"/>
      <c r="LKO2"/>
      <c r="LKP2" s="173"/>
      <c r="LKQ2"/>
      <c r="LKR2" s="173"/>
      <c r="LKS2"/>
      <c r="LKT2" s="173"/>
      <c r="LKU2"/>
      <c r="LKV2" s="173"/>
      <c r="LKW2"/>
      <c r="LKX2" s="173"/>
      <c r="LKY2"/>
      <c r="LKZ2" s="173"/>
      <c r="LLA2"/>
      <c r="LLB2" s="173"/>
      <c r="LLC2"/>
      <c r="LLD2" s="173"/>
      <c r="LLE2"/>
      <c r="LLF2" s="173"/>
      <c r="LLG2"/>
      <c r="LLH2" s="173"/>
      <c r="LLI2"/>
      <c r="LLJ2" s="173"/>
      <c r="LLK2"/>
      <c r="LLL2" s="173"/>
      <c r="LLM2"/>
      <c r="LLN2" s="173"/>
      <c r="LLO2"/>
      <c r="LLP2" s="173"/>
      <c r="LLQ2"/>
      <c r="LLR2" s="173"/>
      <c r="LLS2"/>
      <c r="LLT2" s="173"/>
      <c r="LLU2"/>
      <c r="LLV2" s="173"/>
      <c r="LLW2"/>
      <c r="LLX2" s="173"/>
      <c r="LLY2"/>
      <c r="LLZ2" s="173"/>
      <c r="LMA2"/>
      <c r="LMB2" s="173"/>
      <c r="LMC2"/>
      <c r="LMD2" s="173"/>
      <c r="LME2"/>
      <c r="LMF2" s="173"/>
      <c r="LMG2"/>
      <c r="LMH2" s="173"/>
      <c r="LMI2"/>
      <c r="LMJ2" s="173"/>
      <c r="LMK2"/>
      <c r="LML2" s="173"/>
      <c r="LMM2"/>
      <c r="LMN2" s="173"/>
      <c r="LMO2"/>
      <c r="LMP2" s="173"/>
      <c r="LMQ2"/>
      <c r="LMR2" s="173"/>
      <c r="LMS2"/>
      <c r="LMT2" s="173"/>
      <c r="LMU2"/>
      <c r="LMV2" s="173"/>
      <c r="LMW2"/>
      <c r="LMX2" s="173"/>
      <c r="LMY2"/>
      <c r="LMZ2" s="173"/>
      <c r="LNA2"/>
      <c r="LNB2" s="173"/>
      <c r="LNC2"/>
      <c r="LND2" s="173"/>
      <c r="LNE2"/>
      <c r="LNF2" s="173"/>
      <c r="LNG2"/>
      <c r="LNH2" s="173"/>
      <c r="LNI2"/>
      <c r="LNJ2" s="173"/>
      <c r="LNK2"/>
      <c r="LNL2" s="173"/>
      <c r="LNM2"/>
      <c r="LNN2" s="173"/>
      <c r="LNO2"/>
      <c r="LNP2" s="173"/>
      <c r="LNQ2"/>
      <c r="LNR2" s="173"/>
      <c r="LNS2"/>
      <c r="LNT2" s="173"/>
      <c r="LNU2"/>
      <c r="LNV2" s="173"/>
      <c r="LNW2"/>
      <c r="LNX2" s="173"/>
      <c r="LNY2"/>
      <c r="LNZ2" s="173"/>
      <c r="LOA2"/>
      <c r="LOB2" s="173"/>
      <c r="LOC2"/>
      <c r="LOD2" s="173"/>
      <c r="LOE2"/>
      <c r="LOF2" s="173"/>
      <c r="LOG2"/>
      <c r="LOH2" s="173"/>
      <c r="LOI2"/>
      <c r="LOJ2" s="173"/>
      <c r="LOK2"/>
      <c r="LOL2" s="173"/>
      <c r="LOM2"/>
      <c r="LON2" s="173"/>
      <c r="LOO2"/>
      <c r="LOP2" s="173"/>
      <c r="LOQ2"/>
      <c r="LOR2" s="173"/>
      <c r="LOS2"/>
      <c r="LOT2" s="173"/>
      <c r="LOU2"/>
      <c r="LOV2" s="173"/>
      <c r="LOW2"/>
      <c r="LOX2" s="173"/>
      <c r="LOY2"/>
      <c r="LOZ2" s="173"/>
      <c r="LPA2"/>
      <c r="LPB2" s="173"/>
      <c r="LPC2"/>
      <c r="LPD2" s="173"/>
      <c r="LPE2"/>
      <c r="LPF2" s="173"/>
      <c r="LPG2"/>
      <c r="LPH2" s="173"/>
      <c r="LPI2"/>
      <c r="LPJ2" s="173"/>
      <c r="LPK2"/>
      <c r="LPL2" s="173"/>
      <c r="LPM2"/>
      <c r="LPN2" s="173"/>
      <c r="LPO2"/>
      <c r="LPP2" s="173"/>
      <c r="LPQ2"/>
      <c r="LPR2" s="173"/>
      <c r="LPS2"/>
      <c r="LPT2" s="173"/>
      <c r="LPU2"/>
      <c r="LPV2" s="173"/>
      <c r="LPW2"/>
      <c r="LPX2" s="173"/>
      <c r="LPY2"/>
      <c r="LPZ2" s="173"/>
      <c r="LQA2"/>
      <c r="LQB2" s="173"/>
      <c r="LQC2"/>
      <c r="LQD2" s="173"/>
      <c r="LQE2"/>
      <c r="LQF2" s="173"/>
      <c r="LQG2"/>
      <c r="LQH2" s="173"/>
      <c r="LQI2"/>
      <c r="LQJ2" s="173"/>
      <c r="LQK2"/>
      <c r="LQL2" s="173"/>
      <c r="LQM2"/>
      <c r="LQN2" s="173"/>
      <c r="LQO2"/>
      <c r="LQP2" s="173"/>
      <c r="LQQ2"/>
      <c r="LQR2" s="173"/>
      <c r="LQS2"/>
      <c r="LQT2" s="173"/>
      <c r="LQU2"/>
      <c r="LQV2" s="173"/>
      <c r="LQW2"/>
      <c r="LQX2" s="173"/>
      <c r="LQY2"/>
      <c r="LQZ2" s="173"/>
      <c r="LRA2"/>
      <c r="LRB2" s="173"/>
      <c r="LRC2"/>
      <c r="LRD2" s="173"/>
      <c r="LRE2"/>
      <c r="LRF2" s="173"/>
      <c r="LRG2"/>
      <c r="LRH2" s="173"/>
      <c r="LRI2"/>
      <c r="LRJ2" s="173"/>
      <c r="LRK2"/>
      <c r="LRL2" s="173"/>
      <c r="LRM2"/>
      <c r="LRN2" s="173"/>
      <c r="LRO2"/>
      <c r="LRP2" s="173"/>
      <c r="LRQ2"/>
      <c r="LRR2" s="173"/>
      <c r="LRS2"/>
      <c r="LRT2" s="173"/>
      <c r="LRU2"/>
      <c r="LRV2" s="173"/>
      <c r="LRW2"/>
      <c r="LRX2" s="173"/>
      <c r="LRY2"/>
      <c r="LRZ2" s="173"/>
      <c r="LSA2"/>
      <c r="LSB2" s="173"/>
      <c r="LSC2"/>
      <c r="LSD2" s="173"/>
      <c r="LSE2"/>
      <c r="LSF2" s="173"/>
      <c r="LSG2"/>
      <c r="LSH2" s="173"/>
      <c r="LSI2"/>
      <c r="LSJ2" s="173"/>
      <c r="LSK2"/>
      <c r="LSL2" s="173"/>
      <c r="LSM2"/>
      <c r="LSN2" s="173"/>
      <c r="LSO2"/>
      <c r="LSP2" s="173"/>
      <c r="LSQ2"/>
      <c r="LSR2" s="173"/>
      <c r="LSS2"/>
      <c r="LST2" s="173"/>
      <c r="LSU2"/>
      <c r="LSV2" s="173"/>
      <c r="LSW2"/>
      <c r="LSX2" s="173"/>
      <c r="LSY2"/>
      <c r="LSZ2" s="173"/>
      <c r="LTA2"/>
      <c r="LTB2" s="173"/>
      <c r="LTC2"/>
      <c r="LTD2" s="173"/>
      <c r="LTE2"/>
      <c r="LTF2" s="173"/>
      <c r="LTG2"/>
      <c r="LTH2" s="173"/>
      <c r="LTI2"/>
      <c r="LTJ2" s="173"/>
      <c r="LTK2"/>
      <c r="LTL2" s="173"/>
      <c r="LTM2"/>
      <c r="LTN2" s="173"/>
      <c r="LTO2"/>
      <c r="LTP2" s="173"/>
      <c r="LTQ2"/>
      <c r="LTR2" s="173"/>
      <c r="LTS2"/>
      <c r="LTT2" s="173"/>
      <c r="LTU2"/>
      <c r="LTV2" s="173"/>
      <c r="LTW2"/>
      <c r="LTX2" s="173"/>
      <c r="LTY2"/>
      <c r="LTZ2" s="173"/>
      <c r="LUA2"/>
      <c r="LUB2" s="173"/>
      <c r="LUC2"/>
      <c r="LUD2" s="173"/>
      <c r="LUE2"/>
      <c r="LUF2" s="173"/>
      <c r="LUG2"/>
      <c r="LUH2" s="173"/>
      <c r="LUI2"/>
      <c r="LUJ2" s="173"/>
      <c r="LUK2"/>
      <c r="LUL2" s="173"/>
      <c r="LUM2"/>
      <c r="LUN2" s="173"/>
      <c r="LUO2"/>
      <c r="LUP2" s="173"/>
      <c r="LUQ2"/>
      <c r="LUR2" s="173"/>
      <c r="LUS2"/>
      <c r="LUT2" s="173"/>
      <c r="LUU2"/>
      <c r="LUV2" s="173"/>
      <c r="LUW2"/>
      <c r="LUX2" s="173"/>
      <c r="LUY2"/>
      <c r="LUZ2" s="173"/>
      <c r="LVA2"/>
      <c r="LVB2" s="173"/>
      <c r="LVC2"/>
      <c r="LVD2" s="173"/>
      <c r="LVE2"/>
      <c r="LVF2" s="173"/>
      <c r="LVG2"/>
      <c r="LVH2" s="173"/>
      <c r="LVI2"/>
      <c r="LVJ2" s="173"/>
      <c r="LVK2"/>
      <c r="LVL2" s="173"/>
      <c r="LVM2"/>
      <c r="LVN2" s="173"/>
      <c r="LVO2"/>
      <c r="LVP2" s="173"/>
      <c r="LVQ2"/>
      <c r="LVR2" s="173"/>
      <c r="LVS2"/>
      <c r="LVT2" s="173"/>
      <c r="LVU2"/>
      <c r="LVV2" s="173"/>
      <c r="LVW2"/>
      <c r="LVX2" s="173"/>
      <c r="LVY2"/>
      <c r="LVZ2" s="173"/>
      <c r="LWA2"/>
      <c r="LWB2" s="173"/>
      <c r="LWC2"/>
      <c r="LWD2" s="173"/>
      <c r="LWE2"/>
      <c r="LWF2" s="173"/>
      <c r="LWG2"/>
      <c r="LWH2" s="173"/>
      <c r="LWI2"/>
      <c r="LWJ2" s="173"/>
      <c r="LWK2"/>
      <c r="LWL2" s="173"/>
      <c r="LWM2"/>
      <c r="LWN2" s="173"/>
      <c r="LWO2"/>
      <c r="LWP2" s="173"/>
      <c r="LWQ2"/>
      <c r="LWR2" s="173"/>
      <c r="LWS2"/>
      <c r="LWT2" s="173"/>
      <c r="LWU2"/>
      <c r="LWV2" s="173"/>
      <c r="LWW2"/>
      <c r="LWX2" s="173"/>
      <c r="LWY2"/>
      <c r="LWZ2" s="173"/>
      <c r="LXA2"/>
      <c r="LXB2" s="173"/>
      <c r="LXC2"/>
      <c r="LXD2" s="173"/>
      <c r="LXE2"/>
      <c r="LXF2" s="173"/>
      <c r="LXG2"/>
      <c r="LXH2" s="173"/>
      <c r="LXI2"/>
      <c r="LXJ2" s="173"/>
      <c r="LXK2"/>
      <c r="LXL2" s="173"/>
      <c r="LXM2"/>
      <c r="LXN2" s="173"/>
      <c r="LXO2"/>
      <c r="LXP2" s="173"/>
      <c r="LXQ2"/>
      <c r="LXR2" s="173"/>
      <c r="LXS2"/>
      <c r="LXT2" s="173"/>
      <c r="LXU2"/>
      <c r="LXV2" s="173"/>
      <c r="LXW2"/>
      <c r="LXX2" s="173"/>
      <c r="LXY2"/>
      <c r="LXZ2" s="173"/>
      <c r="LYA2"/>
      <c r="LYB2" s="173"/>
      <c r="LYC2"/>
      <c r="LYD2" s="173"/>
      <c r="LYE2"/>
      <c r="LYF2" s="173"/>
      <c r="LYG2"/>
      <c r="LYH2" s="173"/>
      <c r="LYI2"/>
      <c r="LYJ2" s="173"/>
      <c r="LYK2"/>
      <c r="LYL2" s="173"/>
      <c r="LYM2"/>
      <c r="LYN2" s="173"/>
      <c r="LYO2"/>
      <c r="LYP2" s="173"/>
      <c r="LYQ2"/>
      <c r="LYR2" s="173"/>
      <c r="LYS2"/>
      <c r="LYT2" s="173"/>
      <c r="LYU2"/>
      <c r="LYV2" s="173"/>
      <c r="LYW2"/>
      <c r="LYX2" s="173"/>
      <c r="LYY2"/>
      <c r="LYZ2" s="173"/>
      <c r="LZA2"/>
      <c r="LZB2" s="173"/>
      <c r="LZC2"/>
      <c r="LZD2" s="173"/>
      <c r="LZE2"/>
      <c r="LZF2" s="173"/>
      <c r="LZG2"/>
      <c r="LZH2" s="173"/>
      <c r="LZI2"/>
      <c r="LZJ2" s="173"/>
      <c r="LZK2"/>
      <c r="LZL2" s="173"/>
      <c r="LZM2"/>
      <c r="LZN2" s="173"/>
      <c r="LZO2"/>
      <c r="LZP2" s="173"/>
      <c r="LZQ2"/>
      <c r="LZR2" s="173"/>
      <c r="LZS2"/>
      <c r="LZT2" s="173"/>
      <c r="LZU2"/>
      <c r="LZV2" s="173"/>
      <c r="LZW2"/>
      <c r="LZX2" s="173"/>
      <c r="LZY2"/>
      <c r="LZZ2" s="173"/>
      <c r="MAA2"/>
      <c r="MAB2" s="173"/>
      <c r="MAC2"/>
      <c r="MAD2" s="173"/>
      <c r="MAE2"/>
      <c r="MAF2" s="173"/>
      <c r="MAG2"/>
      <c r="MAH2" s="173"/>
      <c r="MAI2"/>
      <c r="MAJ2" s="173"/>
      <c r="MAK2"/>
      <c r="MAL2" s="173"/>
      <c r="MAM2"/>
      <c r="MAN2" s="173"/>
      <c r="MAO2"/>
      <c r="MAP2" s="173"/>
      <c r="MAQ2"/>
      <c r="MAR2" s="173"/>
      <c r="MAS2"/>
      <c r="MAT2" s="173"/>
      <c r="MAU2"/>
      <c r="MAV2" s="173"/>
      <c r="MAW2"/>
      <c r="MAX2" s="173"/>
      <c r="MAY2"/>
      <c r="MAZ2" s="173"/>
      <c r="MBA2"/>
      <c r="MBB2" s="173"/>
      <c r="MBC2"/>
      <c r="MBD2" s="173"/>
      <c r="MBE2"/>
      <c r="MBF2" s="173"/>
      <c r="MBG2"/>
      <c r="MBH2" s="173"/>
      <c r="MBI2"/>
      <c r="MBJ2" s="173"/>
      <c r="MBK2"/>
      <c r="MBL2" s="173"/>
      <c r="MBM2"/>
      <c r="MBN2" s="173"/>
      <c r="MBO2"/>
      <c r="MBP2" s="173"/>
      <c r="MBQ2"/>
      <c r="MBR2" s="173"/>
      <c r="MBS2"/>
      <c r="MBT2" s="173"/>
      <c r="MBU2"/>
      <c r="MBV2" s="173"/>
      <c r="MBW2"/>
      <c r="MBX2" s="173"/>
      <c r="MBY2"/>
      <c r="MBZ2" s="173"/>
      <c r="MCA2"/>
      <c r="MCB2" s="173"/>
      <c r="MCC2"/>
      <c r="MCD2" s="173"/>
      <c r="MCE2"/>
      <c r="MCF2" s="173"/>
      <c r="MCG2"/>
      <c r="MCH2" s="173"/>
      <c r="MCI2"/>
      <c r="MCJ2" s="173"/>
      <c r="MCK2"/>
      <c r="MCL2" s="173"/>
      <c r="MCM2"/>
      <c r="MCN2" s="173"/>
      <c r="MCO2"/>
      <c r="MCP2" s="173"/>
      <c r="MCQ2"/>
      <c r="MCR2" s="173"/>
      <c r="MCS2"/>
      <c r="MCT2" s="173"/>
      <c r="MCU2"/>
      <c r="MCV2" s="173"/>
      <c r="MCW2"/>
      <c r="MCX2" s="173"/>
      <c r="MCY2"/>
      <c r="MCZ2" s="173"/>
      <c r="MDA2"/>
      <c r="MDB2" s="173"/>
      <c r="MDC2"/>
      <c r="MDD2" s="173"/>
      <c r="MDE2"/>
      <c r="MDF2" s="173"/>
      <c r="MDG2"/>
      <c r="MDH2" s="173"/>
      <c r="MDI2"/>
      <c r="MDJ2" s="173"/>
      <c r="MDK2"/>
      <c r="MDL2" s="173"/>
      <c r="MDM2"/>
      <c r="MDN2" s="173"/>
      <c r="MDO2"/>
      <c r="MDP2" s="173"/>
      <c r="MDQ2"/>
      <c r="MDR2" s="173"/>
      <c r="MDS2"/>
      <c r="MDT2" s="173"/>
      <c r="MDU2"/>
      <c r="MDV2" s="173"/>
      <c r="MDW2"/>
      <c r="MDX2" s="173"/>
      <c r="MDY2"/>
      <c r="MDZ2" s="173"/>
      <c r="MEA2"/>
      <c r="MEB2" s="173"/>
      <c r="MEC2"/>
      <c r="MED2" s="173"/>
      <c r="MEE2"/>
      <c r="MEF2" s="173"/>
      <c r="MEG2"/>
      <c r="MEH2" s="173"/>
      <c r="MEI2"/>
      <c r="MEJ2" s="173"/>
      <c r="MEK2"/>
      <c r="MEL2" s="173"/>
      <c r="MEM2"/>
      <c r="MEN2" s="173"/>
      <c r="MEO2"/>
      <c r="MEP2" s="173"/>
      <c r="MEQ2"/>
      <c r="MER2" s="173"/>
      <c r="MES2"/>
      <c r="MET2" s="173"/>
      <c r="MEU2"/>
      <c r="MEV2" s="173"/>
      <c r="MEW2"/>
      <c r="MEX2" s="173"/>
      <c r="MEY2"/>
      <c r="MEZ2" s="173"/>
      <c r="MFA2"/>
      <c r="MFB2" s="173"/>
      <c r="MFC2"/>
      <c r="MFD2" s="173"/>
      <c r="MFE2"/>
      <c r="MFF2" s="173"/>
      <c r="MFG2"/>
      <c r="MFH2" s="173"/>
      <c r="MFI2"/>
      <c r="MFJ2" s="173"/>
      <c r="MFK2"/>
      <c r="MFL2" s="173"/>
      <c r="MFM2"/>
      <c r="MFN2" s="173"/>
      <c r="MFO2"/>
      <c r="MFP2" s="173"/>
      <c r="MFQ2"/>
      <c r="MFR2" s="173"/>
      <c r="MFS2"/>
      <c r="MFT2" s="173"/>
      <c r="MFU2"/>
      <c r="MFV2" s="173"/>
      <c r="MFW2"/>
      <c r="MFX2" s="173"/>
      <c r="MFY2"/>
      <c r="MFZ2" s="173"/>
      <c r="MGA2"/>
      <c r="MGB2" s="173"/>
      <c r="MGC2"/>
      <c r="MGD2" s="173"/>
      <c r="MGE2"/>
      <c r="MGF2" s="173"/>
      <c r="MGG2"/>
      <c r="MGH2" s="173"/>
      <c r="MGI2"/>
      <c r="MGJ2" s="173"/>
      <c r="MGK2"/>
      <c r="MGL2" s="173"/>
      <c r="MGM2"/>
      <c r="MGN2" s="173"/>
      <c r="MGO2"/>
      <c r="MGP2" s="173"/>
      <c r="MGQ2"/>
      <c r="MGR2" s="173"/>
      <c r="MGS2"/>
      <c r="MGT2" s="173"/>
      <c r="MGU2"/>
      <c r="MGV2" s="173"/>
      <c r="MGW2"/>
      <c r="MGX2" s="173"/>
      <c r="MGY2"/>
      <c r="MGZ2" s="173"/>
      <c r="MHA2"/>
      <c r="MHB2" s="173"/>
      <c r="MHC2"/>
      <c r="MHD2" s="173"/>
      <c r="MHE2"/>
      <c r="MHF2" s="173"/>
      <c r="MHG2"/>
      <c r="MHH2" s="173"/>
      <c r="MHI2"/>
      <c r="MHJ2" s="173"/>
      <c r="MHK2"/>
      <c r="MHL2" s="173"/>
      <c r="MHM2"/>
      <c r="MHN2" s="173"/>
      <c r="MHO2"/>
      <c r="MHP2" s="173"/>
      <c r="MHQ2"/>
      <c r="MHR2" s="173"/>
      <c r="MHS2"/>
      <c r="MHT2" s="173"/>
      <c r="MHU2"/>
      <c r="MHV2" s="173"/>
      <c r="MHW2"/>
      <c r="MHX2" s="173"/>
      <c r="MHY2"/>
      <c r="MHZ2" s="173"/>
      <c r="MIA2"/>
      <c r="MIB2" s="173"/>
      <c r="MIC2"/>
      <c r="MID2" s="173"/>
      <c r="MIE2"/>
      <c r="MIF2" s="173"/>
      <c r="MIG2"/>
      <c r="MIH2" s="173"/>
      <c r="MII2"/>
      <c r="MIJ2" s="173"/>
      <c r="MIK2"/>
      <c r="MIL2" s="173"/>
      <c r="MIM2"/>
      <c r="MIN2" s="173"/>
      <c r="MIO2"/>
      <c r="MIP2" s="173"/>
      <c r="MIQ2"/>
      <c r="MIR2" s="173"/>
      <c r="MIS2"/>
      <c r="MIT2" s="173"/>
      <c r="MIU2"/>
      <c r="MIV2" s="173"/>
      <c r="MIW2"/>
      <c r="MIX2" s="173"/>
      <c r="MIY2"/>
      <c r="MIZ2" s="173"/>
      <c r="MJA2"/>
      <c r="MJB2" s="173"/>
      <c r="MJC2"/>
      <c r="MJD2" s="173"/>
      <c r="MJE2"/>
      <c r="MJF2" s="173"/>
      <c r="MJG2"/>
      <c r="MJH2" s="173"/>
      <c r="MJI2"/>
      <c r="MJJ2" s="173"/>
      <c r="MJK2"/>
      <c r="MJL2" s="173"/>
      <c r="MJM2"/>
      <c r="MJN2" s="173"/>
      <c r="MJO2"/>
      <c r="MJP2" s="173"/>
      <c r="MJQ2"/>
      <c r="MJR2" s="173"/>
      <c r="MJS2"/>
      <c r="MJT2" s="173"/>
      <c r="MJU2"/>
      <c r="MJV2" s="173"/>
      <c r="MJW2"/>
      <c r="MJX2" s="173"/>
      <c r="MJY2"/>
      <c r="MJZ2" s="173"/>
      <c r="MKA2"/>
      <c r="MKB2" s="173"/>
      <c r="MKC2"/>
      <c r="MKD2" s="173"/>
      <c r="MKE2"/>
      <c r="MKF2" s="173"/>
      <c r="MKG2"/>
      <c r="MKH2" s="173"/>
      <c r="MKI2"/>
      <c r="MKJ2" s="173"/>
      <c r="MKK2"/>
      <c r="MKL2" s="173"/>
      <c r="MKM2"/>
      <c r="MKN2" s="173"/>
      <c r="MKO2"/>
      <c r="MKP2" s="173"/>
      <c r="MKQ2"/>
      <c r="MKR2" s="173"/>
      <c r="MKS2"/>
      <c r="MKT2" s="173"/>
      <c r="MKU2"/>
      <c r="MKV2" s="173"/>
      <c r="MKW2"/>
      <c r="MKX2" s="173"/>
      <c r="MKY2"/>
      <c r="MKZ2" s="173"/>
      <c r="MLA2"/>
      <c r="MLB2" s="173"/>
      <c r="MLC2"/>
      <c r="MLD2" s="173"/>
      <c r="MLE2"/>
      <c r="MLF2" s="173"/>
      <c r="MLG2"/>
      <c r="MLH2" s="173"/>
      <c r="MLI2"/>
      <c r="MLJ2" s="173"/>
      <c r="MLK2"/>
      <c r="MLL2" s="173"/>
      <c r="MLM2"/>
      <c r="MLN2" s="173"/>
      <c r="MLO2"/>
      <c r="MLP2" s="173"/>
      <c r="MLQ2"/>
      <c r="MLR2" s="173"/>
      <c r="MLS2"/>
      <c r="MLT2" s="173"/>
      <c r="MLU2"/>
      <c r="MLV2" s="173"/>
      <c r="MLW2"/>
      <c r="MLX2" s="173"/>
      <c r="MLY2"/>
      <c r="MLZ2" s="173"/>
      <c r="MMA2"/>
      <c r="MMB2" s="173"/>
      <c r="MMC2"/>
      <c r="MMD2" s="173"/>
      <c r="MME2"/>
      <c r="MMF2" s="173"/>
      <c r="MMG2"/>
      <c r="MMH2" s="173"/>
      <c r="MMI2"/>
      <c r="MMJ2" s="173"/>
      <c r="MMK2"/>
      <c r="MML2" s="173"/>
      <c r="MMM2"/>
      <c r="MMN2" s="173"/>
      <c r="MMO2"/>
      <c r="MMP2" s="173"/>
      <c r="MMQ2"/>
      <c r="MMR2" s="173"/>
      <c r="MMS2"/>
      <c r="MMT2" s="173"/>
      <c r="MMU2"/>
      <c r="MMV2" s="173"/>
      <c r="MMW2"/>
      <c r="MMX2" s="173"/>
      <c r="MMY2"/>
      <c r="MMZ2" s="173"/>
      <c r="MNA2"/>
      <c r="MNB2" s="173"/>
      <c r="MNC2"/>
      <c r="MND2" s="173"/>
      <c r="MNE2"/>
      <c r="MNF2" s="173"/>
      <c r="MNG2"/>
      <c r="MNH2" s="173"/>
      <c r="MNI2"/>
      <c r="MNJ2" s="173"/>
      <c r="MNK2"/>
      <c r="MNL2" s="173"/>
      <c r="MNM2"/>
      <c r="MNN2" s="173"/>
      <c r="MNO2"/>
      <c r="MNP2" s="173"/>
      <c r="MNQ2"/>
      <c r="MNR2" s="173"/>
      <c r="MNS2"/>
      <c r="MNT2" s="173"/>
      <c r="MNU2"/>
      <c r="MNV2" s="173"/>
      <c r="MNW2"/>
      <c r="MNX2" s="173"/>
      <c r="MNY2"/>
      <c r="MNZ2" s="173"/>
      <c r="MOA2"/>
      <c r="MOB2" s="173"/>
      <c r="MOC2"/>
      <c r="MOD2" s="173"/>
      <c r="MOE2"/>
      <c r="MOF2" s="173"/>
      <c r="MOG2"/>
      <c r="MOH2" s="173"/>
      <c r="MOI2"/>
      <c r="MOJ2" s="173"/>
      <c r="MOK2"/>
      <c r="MOL2" s="173"/>
      <c r="MOM2"/>
      <c r="MON2" s="173"/>
      <c r="MOO2"/>
      <c r="MOP2" s="173"/>
      <c r="MOQ2"/>
      <c r="MOR2" s="173"/>
      <c r="MOS2"/>
      <c r="MOT2" s="173"/>
      <c r="MOU2"/>
      <c r="MOV2" s="173"/>
      <c r="MOW2"/>
      <c r="MOX2" s="173"/>
      <c r="MOY2"/>
      <c r="MOZ2" s="173"/>
      <c r="MPA2"/>
      <c r="MPB2" s="173"/>
      <c r="MPC2"/>
      <c r="MPD2" s="173"/>
      <c r="MPE2"/>
      <c r="MPF2" s="173"/>
      <c r="MPG2"/>
      <c r="MPH2" s="173"/>
      <c r="MPI2"/>
      <c r="MPJ2" s="173"/>
      <c r="MPK2"/>
      <c r="MPL2" s="173"/>
      <c r="MPM2"/>
      <c r="MPN2" s="173"/>
      <c r="MPO2"/>
      <c r="MPP2" s="173"/>
      <c r="MPQ2"/>
      <c r="MPR2" s="173"/>
      <c r="MPS2"/>
      <c r="MPT2" s="173"/>
      <c r="MPU2"/>
      <c r="MPV2" s="173"/>
      <c r="MPW2"/>
      <c r="MPX2" s="173"/>
      <c r="MPY2"/>
      <c r="MPZ2" s="173"/>
      <c r="MQA2"/>
      <c r="MQB2" s="173"/>
      <c r="MQC2"/>
      <c r="MQD2" s="173"/>
      <c r="MQE2"/>
      <c r="MQF2" s="173"/>
      <c r="MQG2"/>
      <c r="MQH2" s="173"/>
      <c r="MQI2"/>
      <c r="MQJ2" s="173"/>
      <c r="MQK2"/>
      <c r="MQL2" s="173"/>
      <c r="MQM2"/>
      <c r="MQN2" s="173"/>
      <c r="MQO2"/>
      <c r="MQP2" s="173"/>
      <c r="MQQ2"/>
      <c r="MQR2" s="173"/>
      <c r="MQS2"/>
      <c r="MQT2" s="173"/>
      <c r="MQU2"/>
      <c r="MQV2" s="173"/>
      <c r="MQW2"/>
      <c r="MQX2" s="173"/>
      <c r="MQY2"/>
      <c r="MQZ2" s="173"/>
      <c r="MRA2"/>
      <c r="MRB2" s="173"/>
      <c r="MRC2"/>
      <c r="MRD2" s="173"/>
      <c r="MRE2"/>
      <c r="MRF2" s="173"/>
      <c r="MRG2"/>
      <c r="MRH2" s="173"/>
      <c r="MRI2"/>
      <c r="MRJ2" s="173"/>
      <c r="MRK2"/>
      <c r="MRL2" s="173"/>
      <c r="MRM2"/>
      <c r="MRN2" s="173"/>
      <c r="MRO2"/>
      <c r="MRP2" s="173"/>
      <c r="MRQ2"/>
      <c r="MRR2" s="173"/>
      <c r="MRS2"/>
      <c r="MRT2" s="173"/>
      <c r="MRU2"/>
      <c r="MRV2" s="173"/>
      <c r="MRW2"/>
      <c r="MRX2" s="173"/>
      <c r="MRY2"/>
      <c r="MRZ2" s="173"/>
      <c r="MSA2"/>
      <c r="MSB2" s="173"/>
      <c r="MSC2"/>
      <c r="MSD2" s="173"/>
      <c r="MSE2"/>
      <c r="MSF2" s="173"/>
      <c r="MSG2"/>
      <c r="MSH2" s="173"/>
      <c r="MSI2"/>
      <c r="MSJ2" s="173"/>
      <c r="MSK2"/>
      <c r="MSL2" s="173"/>
      <c r="MSM2"/>
      <c r="MSN2" s="173"/>
      <c r="MSO2"/>
      <c r="MSP2" s="173"/>
      <c r="MSQ2"/>
      <c r="MSR2" s="173"/>
      <c r="MSS2"/>
      <c r="MST2" s="173"/>
      <c r="MSU2"/>
      <c r="MSV2" s="173"/>
      <c r="MSW2"/>
      <c r="MSX2" s="173"/>
      <c r="MSY2"/>
      <c r="MSZ2" s="173"/>
      <c r="MTA2"/>
      <c r="MTB2" s="173"/>
      <c r="MTC2"/>
      <c r="MTD2" s="173"/>
      <c r="MTE2"/>
      <c r="MTF2" s="173"/>
      <c r="MTG2"/>
      <c r="MTH2" s="173"/>
      <c r="MTI2"/>
      <c r="MTJ2" s="173"/>
      <c r="MTK2"/>
      <c r="MTL2" s="173"/>
      <c r="MTM2"/>
      <c r="MTN2" s="173"/>
      <c r="MTO2"/>
      <c r="MTP2" s="173"/>
      <c r="MTQ2"/>
      <c r="MTR2" s="173"/>
      <c r="MTS2"/>
      <c r="MTT2" s="173"/>
      <c r="MTU2"/>
      <c r="MTV2" s="173"/>
      <c r="MTW2"/>
      <c r="MTX2" s="173"/>
      <c r="MTY2"/>
      <c r="MTZ2" s="173"/>
      <c r="MUA2"/>
      <c r="MUB2" s="173"/>
      <c r="MUC2"/>
      <c r="MUD2" s="173"/>
      <c r="MUE2"/>
      <c r="MUF2" s="173"/>
      <c r="MUG2"/>
      <c r="MUH2" s="173"/>
      <c r="MUI2"/>
      <c r="MUJ2" s="173"/>
      <c r="MUK2"/>
      <c r="MUL2" s="173"/>
      <c r="MUM2"/>
      <c r="MUN2" s="173"/>
      <c r="MUO2"/>
      <c r="MUP2" s="173"/>
      <c r="MUQ2"/>
      <c r="MUR2" s="173"/>
      <c r="MUS2"/>
      <c r="MUT2" s="173"/>
      <c r="MUU2"/>
      <c r="MUV2" s="173"/>
      <c r="MUW2"/>
      <c r="MUX2" s="173"/>
      <c r="MUY2"/>
      <c r="MUZ2" s="173"/>
      <c r="MVA2"/>
      <c r="MVB2" s="173"/>
      <c r="MVC2"/>
      <c r="MVD2" s="173"/>
      <c r="MVE2"/>
      <c r="MVF2" s="173"/>
      <c r="MVG2"/>
      <c r="MVH2" s="173"/>
      <c r="MVI2"/>
      <c r="MVJ2" s="173"/>
      <c r="MVK2"/>
      <c r="MVL2" s="173"/>
      <c r="MVM2"/>
      <c r="MVN2" s="173"/>
      <c r="MVO2"/>
      <c r="MVP2" s="173"/>
      <c r="MVQ2"/>
      <c r="MVR2" s="173"/>
      <c r="MVS2"/>
      <c r="MVT2" s="173"/>
      <c r="MVU2"/>
      <c r="MVV2" s="173"/>
      <c r="MVW2"/>
      <c r="MVX2" s="173"/>
      <c r="MVY2"/>
      <c r="MVZ2" s="173"/>
      <c r="MWA2"/>
      <c r="MWB2" s="173"/>
      <c r="MWC2"/>
      <c r="MWD2" s="173"/>
      <c r="MWE2"/>
      <c r="MWF2" s="173"/>
      <c r="MWG2"/>
      <c r="MWH2" s="173"/>
      <c r="MWI2"/>
      <c r="MWJ2" s="173"/>
      <c r="MWK2"/>
      <c r="MWL2" s="173"/>
      <c r="MWM2"/>
      <c r="MWN2" s="173"/>
      <c r="MWO2"/>
      <c r="MWP2" s="173"/>
      <c r="MWQ2"/>
      <c r="MWR2" s="173"/>
      <c r="MWS2"/>
      <c r="MWT2" s="173"/>
      <c r="MWU2"/>
      <c r="MWV2" s="173"/>
      <c r="MWW2"/>
      <c r="MWX2" s="173"/>
      <c r="MWY2"/>
      <c r="MWZ2" s="173"/>
      <c r="MXA2"/>
      <c r="MXB2" s="173"/>
      <c r="MXC2"/>
      <c r="MXD2" s="173"/>
      <c r="MXE2"/>
      <c r="MXF2" s="173"/>
      <c r="MXG2"/>
      <c r="MXH2" s="173"/>
      <c r="MXI2"/>
      <c r="MXJ2" s="173"/>
      <c r="MXK2"/>
      <c r="MXL2" s="173"/>
      <c r="MXM2"/>
      <c r="MXN2" s="173"/>
      <c r="MXO2"/>
      <c r="MXP2" s="173"/>
      <c r="MXQ2"/>
      <c r="MXR2" s="173"/>
      <c r="MXS2"/>
      <c r="MXT2" s="173"/>
      <c r="MXU2"/>
      <c r="MXV2" s="173"/>
      <c r="MXW2"/>
      <c r="MXX2" s="173"/>
      <c r="MXY2"/>
      <c r="MXZ2" s="173"/>
      <c r="MYA2"/>
      <c r="MYB2" s="173"/>
      <c r="MYC2"/>
      <c r="MYD2" s="173"/>
      <c r="MYE2"/>
      <c r="MYF2" s="173"/>
      <c r="MYG2"/>
      <c r="MYH2" s="173"/>
      <c r="MYI2"/>
      <c r="MYJ2" s="173"/>
      <c r="MYK2"/>
      <c r="MYL2" s="173"/>
      <c r="MYM2"/>
      <c r="MYN2" s="173"/>
      <c r="MYO2"/>
      <c r="MYP2" s="173"/>
      <c r="MYQ2"/>
      <c r="MYR2" s="173"/>
      <c r="MYS2"/>
      <c r="MYT2" s="173"/>
      <c r="MYU2"/>
      <c r="MYV2" s="173"/>
      <c r="MYW2"/>
      <c r="MYX2" s="173"/>
      <c r="MYY2"/>
      <c r="MYZ2" s="173"/>
      <c r="MZA2"/>
      <c r="MZB2" s="173"/>
      <c r="MZC2"/>
      <c r="MZD2" s="173"/>
      <c r="MZE2"/>
      <c r="MZF2" s="173"/>
      <c r="MZG2"/>
      <c r="MZH2" s="173"/>
      <c r="MZI2"/>
      <c r="MZJ2" s="173"/>
      <c r="MZK2"/>
      <c r="MZL2" s="173"/>
      <c r="MZM2"/>
      <c r="MZN2" s="173"/>
      <c r="MZO2"/>
      <c r="MZP2" s="173"/>
      <c r="MZQ2"/>
      <c r="MZR2" s="173"/>
      <c r="MZS2"/>
      <c r="MZT2" s="173"/>
      <c r="MZU2"/>
      <c r="MZV2" s="173"/>
      <c r="MZW2"/>
      <c r="MZX2" s="173"/>
      <c r="MZY2"/>
      <c r="MZZ2" s="173"/>
      <c r="NAA2"/>
      <c r="NAB2" s="173"/>
      <c r="NAC2"/>
      <c r="NAD2" s="173"/>
      <c r="NAE2"/>
      <c r="NAF2" s="173"/>
      <c r="NAG2"/>
      <c r="NAH2" s="173"/>
      <c r="NAI2"/>
      <c r="NAJ2" s="173"/>
      <c r="NAK2"/>
      <c r="NAL2" s="173"/>
      <c r="NAM2"/>
      <c r="NAN2" s="173"/>
      <c r="NAO2"/>
      <c r="NAP2" s="173"/>
      <c r="NAQ2"/>
      <c r="NAR2" s="173"/>
      <c r="NAS2"/>
      <c r="NAT2" s="173"/>
      <c r="NAU2"/>
      <c r="NAV2" s="173"/>
      <c r="NAW2"/>
      <c r="NAX2" s="173"/>
      <c r="NAY2"/>
      <c r="NAZ2" s="173"/>
      <c r="NBA2"/>
      <c r="NBB2" s="173"/>
      <c r="NBC2"/>
      <c r="NBD2" s="173"/>
      <c r="NBE2"/>
      <c r="NBF2" s="173"/>
      <c r="NBG2"/>
      <c r="NBH2" s="173"/>
      <c r="NBI2"/>
      <c r="NBJ2" s="173"/>
      <c r="NBK2"/>
      <c r="NBL2" s="173"/>
      <c r="NBM2"/>
      <c r="NBN2" s="173"/>
      <c r="NBO2"/>
      <c r="NBP2" s="173"/>
      <c r="NBQ2"/>
      <c r="NBR2" s="173"/>
      <c r="NBS2"/>
      <c r="NBT2" s="173"/>
      <c r="NBU2"/>
      <c r="NBV2" s="173"/>
      <c r="NBW2"/>
      <c r="NBX2" s="173"/>
      <c r="NBY2"/>
      <c r="NBZ2" s="173"/>
      <c r="NCA2"/>
      <c r="NCB2" s="173"/>
      <c r="NCC2"/>
      <c r="NCD2" s="173"/>
      <c r="NCE2"/>
      <c r="NCF2" s="173"/>
      <c r="NCG2"/>
      <c r="NCH2" s="173"/>
      <c r="NCI2"/>
      <c r="NCJ2" s="173"/>
      <c r="NCK2"/>
      <c r="NCL2" s="173"/>
      <c r="NCM2"/>
      <c r="NCN2" s="173"/>
      <c r="NCO2"/>
      <c r="NCP2" s="173"/>
      <c r="NCQ2"/>
      <c r="NCR2" s="173"/>
      <c r="NCS2"/>
      <c r="NCT2" s="173"/>
      <c r="NCU2"/>
      <c r="NCV2" s="173"/>
      <c r="NCW2"/>
      <c r="NCX2" s="173"/>
      <c r="NCY2"/>
      <c r="NCZ2" s="173"/>
      <c r="NDA2"/>
      <c r="NDB2" s="173"/>
      <c r="NDC2"/>
      <c r="NDD2" s="173"/>
      <c r="NDE2"/>
      <c r="NDF2" s="173"/>
      <c r="NDG2"/>
      <c r="NDH2" s="173"/>
      <c r="NDI2"/>
      <c r="NDJ2" s="173"/>
      <c r="NDK2"/>
      <c r="NDL2" s="173"/>
      <c r="NDM2"/>
      <c r="NDN2" s="173"/>
      <c r="NDO2"/>
      <c r="NDP2" s="173"/>
      <c r="NDQ2"/>
      <c r="NDR2" s="173"/>
      <c r="NDS2"/>
      <c r="NDT2" s="173"/>
      <c r="NDU2"/>
      <c r="NDV2" s="173"/>
      <c r="NDW2"/>
      <c r="NDX2" s="173"/>
      <c r="NDY2"/>
      <c r="NDZ2" s="173"/>
      <c r="NEA2"/>
      <c r="NEB2" s="173"/>
      <c r="NEC2"/>
      <c r="NED2" s="173"/>
      <c r="NEE2"/>
      <c r="NEF2" s="173"/>
      <c r="NEG2"/>
      <c r="NEH2" s="173"/>
      <c r="NEI2"/>
      <c r="NEJ2" s="173"/>
      <c r="NEK2"/>
      <c r="NEL2" s="173"/>
      <c r="NEM2"/>
      <c r="NEN2" s="173"/>
      <c r="NEO2"/>
      <c r="NEP2" s="173"/>
      <c r="NEQ2"/>
      <c r="NER2" s="173"/>
      <c r="NES2"/>
      <c r="NET2" s="173"/>
      <c r="NEU2"/>
      <c r="NEV2" s="173"/>
      <c r="NEW2"/>
      <c r="NEX2" s="173"/>
      <c r="NEY2"/>
      <c r="NEZ2" s="173"/>
      <c r="NFA2"/>
      <c r="NFB2" s="173"/>
      <c r="NFC2"/>
      <c r="NFD2" s="173"/>
      <c r="NFE2"/>
      <c r="NFF2" s="173"/>
      <c r="NFG2"/>
      <c r="NFH2" s="173"/>
      <c r="NFI2"/>
      <c r="NFJ2" s="173"/>
      <c r="NFK2"/>
      <c r="NFL2" s="173"/>
      <c r="NFM2"/>
      <c r="NFN2" s="173"/>
      <c r="NFO2"/>
      <c r="NFP2" s="173"/>
      <c r="NFQ2"/>
      <c r="NFR2" s="173"/>
      <c r="NFS2"/>
      <c r="NFT2" s="173"/>
      <c r="NFU2"/>
      <c r="NFV2" s="173"/>
      <c r="NFW2"/>
      <c r="NFX2" s="173"/>
      <c r="NFY2"/>
      <c r="NFZ2" s="173"/>
      <c r="NGA2"/>
      <c r="NGB2" s="173"/>
      <c r="NGC2"/>
      <c r="NGD2" s="173"/>
      <c r="NGE2"/>
      <c r="NGF2" s="173"/>
      <c r="NGG2"/>
      <c r="NGH2" s="173"/>
      <c r="NGI2"/>
      <c r="NGJ2" s="173"/>
      <c r="NGK2"/>
      <c r="NGL2" s="173"/>
      <c r="NGM2"/>
      <c r="NGN2" s="173"/>
      <c r="NGO2"/>
      <c r="NGP2" s="173"/>
      <c r="NGQ2"/>
      <c r="NGR2" s="173"/>
      <c r="NGS2"/>
      <c r="NGT2" s="173"/>
      <c r="NGU2"/>
      <c r="NGV2" s="173"/>
      <c r="NGW2"/>
      <c r="NGX2" s="173"/>
      <c r="NGY2"/>
      <c r="NGZ2" s="173"/>
      <c r="NHA2"/>
      <c r="NHB2" s="173"/>
      <c r="NHC2"/>
      <c r="NHD2" s="173"/>
      <c r="NHE2"/>
      <c r="NHF2" s="173"/>
      <c r="NHG2"/>
      <c r="NHH2" s="173"/>
      <c r="NHI2"/>
      <c r="NHJ2" s="173"/>
      <c r="NHK2"/>
      <c r="NHL2" s="173"/>
      <c r="NHM2"/>
      <c r="NHN2" s="173"/>
      <c r="NHO2"/>
      <c r="NHP2" s="173"/>
      <c r="NHQ2"/>
      <c r="NHR2" s="173"/>
      <c r="NHS2"/>
      <c r="NHT2" s="173"/>
      <c r="NHU2"/>
      <c r="NHV2" s="173"/>
      <c r="NHW2"/>
      <c r="NHX2" s="173"/>
      <c r="NHY2"/>
      <c r="NHZ2" s="173"/>
      <c r="NIA2"/>
      <c r="NIB2" s="173"/>
      <c r="NIC2"/>
      <c r="NID2" s="173"/>
      <c r="NIE2"/>
      <c r="NIF2" s="173"/>
      <c r="NIG2"/>
      <c r="NIH2" s="173"/>
      <c r="NII2"/>
      <c r="NIJ2" s="173"/>
      <c r="NIK2"/>
      <c r="NIL2" s="173"/>
      <c r="NIM2"/>
      <c r="NIN2" s="173"/>
      <c r="NIO2"/>
      <c r="NIP2" s="173"/>
      <c r="NIQ2"/>
      <c r="NIR2" s="173"/>
      <c r="NIS2"/>
      <c r="NIT2" s="173"/>
      <c r="NIU2"/>
      <c r="NIV2" s="173"/>
      <c r="NIW2"/>
      <c r="NIX2" s="173"/>
      <c r="NIY2"/>
      <c r="NIZ2" s="173"/>
      <c r="NJA2"/>
      <c r="NJB2" s="173"/>
      <c r="NJC2"/>
      <c r="NJD2" s="173"/>
      <c r="NJE2"/>
      <c r="NJF2" s="173"/>
      <c r="NJG2"/>
      <c r="NJH2" s="173"/>
      <c r="NJI2"/>
      <c r="NJJ2" s="173"/>
      <c r="NJK2"/>
      <c r="NJL2" s="173"/>
      <c r="NJM2"/>
      <c r="NJN2" s="173"/>
      <c r="NJO2"/>
      <c r="NJP2" s="173"/>
      <c r="NJQ2"/>
      <c r="NJR2" s="173"/>
      <c r="NJS2"/>
      <c r="NJT2" s="173"/>
      <c r="NJU2"/>
      <c r="NJV2" s="173"/>
      <c r="NJW2"/>
      <c r="NJX2" s="173"/>
      <c r="NJY2"/>
      <c r="NJZ2" s="173"/>
      <c r="NKA2"/>
      <c r="NKB2" s="173"/>
      <c r="NKC2"/>
      <c r="NKD2" s="173"/>
      <c r="NKE2"/>
      <c r="NKF2" s="173"/>
      <c r="NKG2"/>
      <c r="NKH2" s="173"/>
      <c r="NKI2"/>
      <c r="NKJ2" s="173"/>
      <c r="NKK2"/>
      <c r="NKL2" s="173"/>
      <c r="NKM2"/>
      <c r="NKN2" s="173"/>
      <c r="NKO2"/>
      <c r="NKP2" s="173"/>
      <c r="NKQ2"/>
      <c r="NKR2" s="173"/>
      <c r="NKS2"/>
      <c r="NKT2" s="173"/>
      <c r="NKU2"/>
      <c r="NKV2" s="173"/>
      <c r="NKW2"/>
      <c r="NKX2" s="173"/>
      <c r="NKY2"/>
      <c r="NKZ2" s="173"/>
      <c r="NLA2"/>
      <c r="NLB2" s="173"/>
      <c r="NLC2"/>
      <c r="NLD2" s="173"/>
      <c r="NLE2"/>
      <c r="NLF2" s="173"/>
      <c r="NLG2"/>
      <c r="NLH2" s="173"/>
      <c r="NLI2"/>
      <c r="NLJ2" s="173"/>
      <c r="NLK2"/>
      <c r="NLL2" s="173"/>
      <c r="NLM2"/>
      <c r="NLN2" s="173"/>
      <c r="NLO2"/>
      <c r="NLP2" s="173"/>
      <c r="NLQ2"/>
      <c r="NLR2" s="173"/>
      <c r="NLS2"/>
      <c r="NLT2" s="173"/>
      <c r="NLU2"/>
      <c r="NLV2" s="173"/>
      <c r="NLW2"/>
      <c r="NLX2" s="173"/>
      <c r="NLY2"/>
      <c r="NLZ2" s="173"/>
      <c r="NMA2"/>
      <c r="NMB2" s="173"/>
      <c r="NMC2"/>
      <c r="NMD2" s="173"/>
      <c r="NME2"/>
      <c r="NMF2" s="173"/>
      <c r="NMG2"/>
      <c r="NMH2" s="173"/>
      <c r="NMI2"/>
      <c r="NMJ2" s="173"/>
      <c r="NMK2"/>
      <c r="NML2" s="173"/>
      <c r="NMM2"/>
      <c r="NMN2" s="173"/>
      <c r="NMO2"/>
      <c r="NMP2" s="173"/>
      <c r="NMQ2"/>
      <c r="NMR2" s="173"/>
      <c r="NMS2"/>
      <c r="NMT2" s="173"/>
      <c r="NMU2"/>
      <c r="NMV2" s="173"/>
      <c r="NMW2"/>
      <c r="NMX2" s="173"/>
      <c r="NMY2"/>
      <c r="NMZ2" s="173"/>
      <c r="NNA2"/>
      <c r="NNB2" s="173"/>
      <c r="NNC2"/>
      <c r="NND2" s="173"/>
      <c r="NNE2"/>
      <c r="NNF2" s="173"/>
      <c r="NNG2"/>
      <c r="NNH2" s="173"/>
      <c r="NNI2"/>
      <c r="NNJ2" s="173"/>
      <c r="NNK2"/>
      <c r="NNL2" s="173"/>
      <c r="NNM2"/>
      <c r="NNN2" s="173"/>
      <c r="NNO2"/>
      <c r="NNP2" s="173"/>
      <c r="NNQ2"/>
      <c r="NNR2" s="173"/>
      <c r="NNS2"/>
      <c r="NNT2" s="173"/>
      <c r="NNU2"/>
      <c r="NNV2" s="173"/>
      <c r="NNW2"/>
      <c r="NNX2" s="173"/>
      <c r="NNY2"/>
      <c r="NNZ2" s="173"/>
      <c r="NOA2"/>
      <c r="NOB2" s="173"/>
      <c r="NOC2"/>
      <c r="NOD2" s="173"/>
      <c r="NOE2"/>
      <c r="NOF2" s="173"/>
      <c r="NOG2"/>
      <c r="NOH2" s="173"/>
      <c r="NOI2"/>
      <c r="NOJ2" s="173"/>
      <c r="NOK2"/>
      <c r="NOL2" s="173"/>
      <c r="NOM2"/>
      <c r="NON2" s="173"/>
      <c r="NOO2"/>
      <c r="NOP2" s="173"/>
      <c r="NOQ2"/>
      <c r="NOR2" s="173"/>
      <c r="NOS2"/>
      <c r="NOT2" s="173"/>
      <c r="NOU2"/>
      <c r="NOV2" s="173"/>
      <c r="NOW2"/>
      <c r="NOX2" s="173"/>
      <c r="NOY2"/>
      <c r="NOZ2" s="173"/>
      <c r="NPA2"/>
      <c r="NPB2" s="173"/>
      <c r="NPC2"/>
      <c r="NPD2" s="173"/>
      <c r="NPE2"/>
      <c r="NPF2" s="173"/>
      <c r="NPG2"/>
      <c r="NPH2" s="173"/>
      <c r="NPI2"/>
      <c r="NPJ2" s="173"/>
      <c r="NPK2"/>
      <c r="NPL2" s="173"/>
      <c r="NPM2"/>
      <c r="NPN2" s="173"/>
      <c r="NPO2"/>
      <c r="NPP2" s="173"/>
      <c r="NPQ2"/>
      <c r="NPR2" s="173"/>
      <c r="NPS2"/>
      <c r="NPT2" s="173"/>
      <c r="NPU2"/>
      <c r="NPV2" s="173"/>
      <c r="NPW2"/>
      <c r="NPX2" s="173"/>
      <c r="NPY2"/>
      <c r="NPZ2" s="173"/>
      <c r="NQA2"/>
      <c r="NQB2" s="173"/>
      <c r="NQC2"/>
      <c r="NQD2" s="173"/>
      <c r="NQE2"/>
      <c r="NQF2" s="173"/>
      <c r="NQG2"/>
      <c r="NQH2" s="173"/>
      <c r="NQI2"/>
      <c r="NQJ2" s="173"/>
      <c r="NQK2"/>
      <c r="NQL2" s="173"/>
      <c r="NQM2"/>
      <c r="NQN2" s="173"/>
      <c r="NQO2"/>
      <c r="NQP2" s="173"/>
      <c r="NQQ2"/>
      <c r="NQR2" s="173"/>
      <c r="NQS2"/>
      <c r="NQT2" s="173"/>
      <c r="NQU2"/>
      <c r="NQV2" s="173"/>
      <c r="NQW2"/>
      <c r="NQX2" s="173"/>
      <c r="NQY2"/>
      <c r="NQZ2" s="173"/>
      <c r="NRA2"/>
      <c r="NRB2" s="173"/>
      <c r="NRC2"/>
      <c r="NRD2" s="173"/>
      <c r="NRE2"/>
      <c r="NRF2" s="173"/>
      <c r="NRG2"/>
      <c r="NRH2" s="173"/>
      <c r="NRI2"/>
      <c r="NRJ2" s="173"/>
      <c r="NRK2"/>
      <c r="NRL2" s="173"/>
      <c r="NRM2"/>
      <c r="NRN2" s="173"/>
      <c r="NRO2"/>
      <c r="NRP2" s="173"/>
      <c r="NRQ2"/>
      <c r="NRR2" s="173"/>
      <c r="NRS2"/>
      <c r="NRT2" s="173"/>
      <c r="NRU2"/>
      <c r="NRV2" s="173"/>
      <c r="NRW2"/>
      <c r="NRX2" s="173"/>
      <c r="NRY2"/>
      <c r="NRZ2" s="173"/>
      <c r="NSA2"/>
      <c r="NSB2" s="173"/>
      <c r="NSC2"/>
      <c r="NSD2" s="173"/>
      <c r="NSE2"/>
      <c r="NSF2" s="173"/>
      <c r="NSG2"/>
      <c r="NSH2" s="173"/>
      <c r="NSI2"/>
      <c r="NSJ2" s="173"/>
      <c r="NSK2"/>
      <c r="NSL2" s="173"/>
      <c r="NSM2"/>
      <c r="NSN2" s="173"/>
      <c r="NSO2"/>
      <c r="NSP2" s="173"/>
      <c r="NSQ2"/>
      <c r="NSR2" s="173"/>
      <c r="NSS2"/>
      <c r="NST2" s="173"/>
      <c r="NSU2"/>
      <c r="NSV2" s="173"/>
      <c r="NSW2"/>
      <c r="NSX2" s="173"/>
      <c r="NSY2"/>
      <c r="NSZ2" s="173"/>
      <c r="NTA2"/>
      <c r="NTB2" s="173"/>
      <c r="NTC2"/>
      <c r="NTD2" s="173"/>
      <c r="NTE2"/>
      <c r="NTF2" s="173"/>
      <c r="NTG2"/>
      <c r="NTH2" s="173"/>
      <c r="NTI2"/>
      <c r="NTJ2" s="173"/>
      <c r="NTK2"/>
      <c r="NTL2" s="173"/>
      <c r="NTM2"/>
      <c r="NTN2" s="173"/>
      <c r="NTO2"/>
      <c r="NTP2" s="173"/>
      <c r="NTQ2"/>
      <c r="NTR2" s="173"/>
      <c r="NTS2"/>
      <c r="NTT2" s="173"/>
      <c r="NTU2"/>
      <c r="NTV2" s="173"/>
      <c r="NTW2"/>
      <c r="NTX2" s="173"/>
      <c r="NTY2"/>
      <c r="NTZ2" s="173"/>
      <c r="NUA2"/>
      <c r="NUB2" s="173"/>
      <c r="NUC2"/>
      <c r="NUD2" s="173"/>
      <c r="NUE2"/>
      <c r="NUF2" s="173"/>
      <c r="NUG2"/>
      <c r="NUH2" s="173"/>
      <c r="NUI2"/>
      <c r="NUJ2" s="173"/>
      <c r="NUK2"/>
      <c r="NUL2" s="173"/>
      <c r="NUM2"/>
      <c r="NUN2" s="173"/>
      <c r="NUO2"/>
      <c r="NUP2" s="173"/>
      <c r="NUQ2"/>
      <c r="NUR2" s="173"/>
      <c r="NUS2"/>
      <c r="NUT2" s="173"/>
      <c r="NUU2"/>
      <c r="NUV2" s="173"/>
      <c r="NUW2"/>
      <c r="NUX2" s="173"/>
      <c r="NUY2"/>
      <c r="NUZ2" s="173"/>
      <c r="NVA2"/>
      <c r="NVB2" s="173"/>
      <c r="NVC2"/>
      <c r="NVD2" s="173"/>
      <c r="NVE2"/>
      <c r="NVF2" s="173"/>
      <c r="NVG2"/>
      <c r="NVH2" s="173"/>
      <c r="NVI2"/>
      <c r="NVJ2" s="173"/>
      <c r="NVK2"/>
      <c r="NVL2" s="173"/>
      <c r="NVM2"/>
      <c r="NVN2" s="173"/>
      <c r="NVO2"/>
      <c r="NVP2" s="173"/>
      <c r="NVQ2"/>
      <c r="NVR2" s="173"/>
      <c r="NVS2"/>
      <c r="NVT2" s="173"/>
      <c r="NVU2"/>
      <c r="NVV2" s="173"/>
      <c r="NVW2"/>
      <c r="NVX2" s="173"/>
      <c r="NVY2"/>
      <c r="NVZ2" s="173"/>
      <c r="NWA2"/>
      <c r="NWB2" s="173"/>
      <c r="NWC2"/>
      <c r="NWD2" s="173"/>
      <c r="NWE2"/>
      <c r="NWF2" s="173"/>
      <c r="NWG2"/>
      <c r="NWH2" s="173"/>
      <c r="NWI2"/>
      <c r="NWJ2" s="173"/>
      <c r="NWK2"/>
      <c r="NWL2" s="173"/>
      <c r="NWM2"/>
      <c r="NWN2" s="173"/>
      <c r="NWO2"/>
      <c r="NWP2" s="173"/>
      <c r="NWQ2"/>
      <c r="NWR2" s="173"/>
      <c r="NWS2"/>
      <c r="NWT2" s="173"/>
      <c r="NWU2"/>
      <c r="NWV2" s="173"/>
      <c r="NWW2"/>
      <c r="NWX2" s="173"/>
      <c r="NWY2"/>
      <c r="NWZ2" s="173"/>
      <c r="NXA2"/>
      <c r="NXB2" s="173"/>
      <c r="NXC2"/>
      <c r="NXD2" s="173"/>
      <c r="NXE2"/>
      <c r="NXF2" s="173"/>
      <c r="NXG2"/>
      <c r="NXH2" s="173"/>
      <c r="NXI2"/>
      <c r="NXJ2" s="173"/>
      <c r="NXK2"/>
      <c r="NXL2" s="173"/>
      <c r="NXM2"/>
      <c r="NXN2" s="173"/>
      <c r="NXO2"/>
      <c r="NXP2" s="173"/>
      <c r="NXQ2"/>
      <c r="NXR2" s="173"/>
      <c r="NXS2"/>
      <c r="NXT2" s="173"/>
      <c r="NXU2"/>
      <c r="NXV2" s="173"/>
      <c r="NXW2"/>
      <c r="NXX2" s="173"/>
      <c r="NXY2"/>
      <c r="NXZ2" s="173"/>
      <c r="NYA2"/>
      <c r="NYB2" s="173"/>
      <c r="NYC2"/>
      <c r="NYD2" s="173"/>
      <c r="NYE2"/>
      <c r="NYF2" s="173"/>
      <c r="NYG2"/>
      <c r="NYH2" s="173"/>
      <c r="NYI2"/>
      <c r="NYJ2" s="173"/>
      <c r="NYK2"/>
      <c r="NYL2" s="173"/>
      <c r="NYM2"/>
      <c r="NYN2" s="173"/>
      <c r="NYO2"/>
      <c r="NYP2" s="173"/>
      <c r="NYQ2"/>
      <c r="NYR2" s="173"/>
      <c r="NYS2"/>
      <c r="NYT2" s="173"/>
      <c r="NYU2"/>
      <c r="NYV2" s="173"/>
      <c r="NYW2"/>
      <c r="NYX2" s="173"/>
      <c r="NYY2"/>
      <c r="NYZ2" s="173"/>
      <c r="NZA2"/>
      <c r="NZB2" s="173"/>
      <c r="NZC2"/>
      <c r="NZD2" s="173"/>
      <c r="NZE2"/>
      <c r="NZF2" s="173"/>
      <c r="NZG2"/>
      <c r="NZH2" s="173"/>
      <c r="NZI2"/>
      <c r="NZJ2" s="173"/>
      <c r="NZK2"/>
      <c r="NZL2" s="173"/>
      <c r="NZM2"/>
      <c r="NZN2" s="173"/>
      <c r="NZO2"/>
      <c r="NZP2" s="173"/>
      <c r="NZQ2"/>
      <c r="NZR2" s="173"/>
      <c r="NZS2"/>
      <c r="NZT2" s="173"/>
      <c r="NZU2"/>
      <c r="NZV2" s="173"/>
      <c r="NZW2"/>
      <c r="NZX2" s="173"/>
      <c r="NZY2"/>
      <c r="NZZ2" s="173"/>
      <c r="OAA2"/>
      <c r="OAB2" s="173"/>
      <c r="OAC2"/>
      <c r="OAD2" s="173"/>
      <c r="OAE2"/>
      <c r="OAF2" s="173"/>
      <c r="OAG2"/>
      <c r="OAH2" s="173"/>
      <c r="OAI2"/>
      <c r="OAJ2" s="173"/>
      <c r="OAK2"/>
      <c r="OAL2" s="173"/>
      <c r="OAM2"/>
      <c r="OAN2" s="173"/>
      <c r="OAO2"/>
      <c r="OAP2" s="173"/>
      <c r="OAQ2"/>
      <c r="OAR2" s="173"/>
      <c r="OAS2"/>
      <c r="OAT2" s="173"/>
      <c r="OAU2"/>
      <c r="OAV2" s="173"/>
      <c r="OAW2"/>
      <c r="OAX2" s="173"/>
      <c r="OAY2"/>
      <c r="OAZ2" s="173"/>
      <c r="OBA2"/>
      <c r="OBB2" s="173"/>
      <c r="OBC2"/>
      <c r="OBD2" s="173"/>
      <c r="OBE2"/>
      <c r="OBF2" s="173"/>
      <c r="OBG2"/>
      <c r="OBH2" s="173"/>
      <c r="OBI2"/>
      <c r="OBJ2" s="173"/>
      <c r="OBK2"/>
      <c r="OBL2" s="173"/>
      <c r="OBM2"/>
      <c r="OBN2" s="173"/>
      <c r="OBO2"/>
      <c r="OBP2" s="173"/>
      <c r="OBQ2"/>
      <c r="OBR2" s="173"/>
      <c r="OBS2"/>
      <c r="OBT2" s="173"/>
      <c r="OBU2"/>
      <c r="OBV2" s="173"/>
      <c r="OBW2"/>
      <c r="OBX2" s="173"/>
      <c r="OBY2"/>
      <c r="OBZ2" s="173"/>
      <c r="OCA2"/>
      <c r="OCB2" s="173"/>
      <c r="OCC2"/>
      <c r="OCD2" s="173"/>
      <c r="OCE2"/>
      <c r="OCF2" s="173"/>
      <c r="OCG2"/>
      <c r="OCH2" s="173"/>
      <c r="OCI2"/>
      <c r="OCJ2" s="173"/>
      <c r="OCK2"/>
      <c r="OCL2" s="173"/>
      <c r="OCM2"/>
      <c r="OCN2" s="173"/>
      <c r="OCO2"/>
      <c r="OCP2" s="173"/>
      <c r="OCQ2"/>
      <c r="OCR2" s="173"/>
      <c r="OCS2"/>
      <c r="OCT2" s="173"/>
      <c r="OCU2"/>
      <c r="OCV2" s="173"/>
      <c r="OCW2"/>
      <c r="OCX2" s="173"/>
      <c r="OCY2"/>
      <c r="OCZ2" s="173"/>
      <c r="ODA2"/>
      <c r="ODB2" s="173"/>
      <c r="ODC2"/>
      <c r="ODD2" s="173"/>
      <c r="ODE2"/>
      <c r="ODF2" s="173"/>
      <c r="ODG2"/>
      <c r="ODH2" s="173"/>
      <c r="ODI2"/>
      <c r="ODJ2" s="173"/>
      <c r="ODK2"/>
      <c r="ODL2" s="173"/>
      <c r="ODM2"/>
      <c r="ODN2" s="173"/>
      <c r="ODO2"/>
      <c r="ODP2" s="173"/>
      <c r="ODQ2"/>
      <c r="ODR2" s="173"/>
      <c r="ODS2"/>
      <c r="ODT2" s="173"/>
      <c r="ODU2"/>
      <c r="ODV2" s="173"/>
      <c r="ODW2"/>
      <c r="ODX2" s="173"/>
      <c r="ODY2"/>
      <c r="ODZ2" s="173"/>
      <c r="OEA2"/>
      <c r="OEB2" s="173"/>
      <c r="OEC2"/>
      <c r="OED2" s="173"/>
      <c r="OEE2"/>
      <c r="OEF2" s="173"/>
      <c r="OEG2"/>
      <c r="OEH2" s="173"/>
      <c r="OEI2"/>
      <c r="OEJ2" s="173"/>
      <c r="OEK2"/>
      <c r="OEL2" s="173"/>
      <c r="OEM2"/>
      <c r="OEN2" s="173"/>
      <c r="OEO2"/>
      <c r="OEP2" s="173"/>
      <c r="OEQ2"/>
      <c r="OER2" s="173"/>
      <c r="OES2"/>
      <c r="OET2" s="173"/>
      <c r="OEU2"/>
      <c r="OEV2" s="173"/>
      <c r="OEW2"/>
      <c r="OEX2" s="173"/>
      <c r="OEY2"/>
      <c r="OEZ2" s="173"/>
      <c r="OFA2"/>
      <c r="OFB2" s="173"/>
      <c r="OFC2"/>
      <c r="OFD2" s="173"/>
      <c r="OFE2"/>
      <c r="OFF2" s="173"/>
      <c r="OFG2"/>
      <c r="OFH2" s="173"/>
      <c r="OFI2"/>
      <c r="OFJ2" s="173"/>
      <c r="OFK2"/>
      <c r="OFL2" s="173"/>
      <c r="OFM2"/>
      <c r="OFN2" s="173"/>
      <c r="OFO2"/>
      <c r="OFP2" s="173"/>
      <c r="OFQ2"/>
      <c r="OFR2" s="173"/>
      <c r="OFS2"/>
      <c r="OFT2" s="173"/>
      <c r="OFU2"/>
      <c r="OFV2" s="173"/>
      <c r="OFW2"/>
      <c r="OFX2" s="173"/>
      <c r="OFY2"/>
      <c r="OFZ2" s="173"/>
      <c r="OGA2"/>
      <c r="OGB2" s="173"/>
      <c r="OGC2"/>
      <c r="OGD2" s="173"/>
      <c r="OGE2"/>
      <c r="OGF2" s="173"/>
      <c r="OGG2"/>
      <c r="OGH2" s="173"/>
      <c r="OGI2"/>
      <c r="OGJ2" s="173"/>
      <c r="OGK2"/>
      <c r="OGL2" s="173"/>
      <c r="OGM2"/>
      <c r="OGN2" s="173"/>
      <c r="OGO2"/>
      <c r="OGP2" s="173"/>
      <c r="OGQ2"/>
      <c r="OGR2" s="173"/>
      <c r="OGS2"/>
      <c r="OGT2" s="173"/>
      <c r="OGU2"/>
      <c r="OGV2" s="173"/>
      <c r="OGW2"/>
      <c r="OGX2" s="173"/>
      <c r="OGY2"/>
      <c r="OGZ2" s="173"/>
      <c r="OHA2"/>
      <c r="OHB2" s="173"/>
      <c r="OHC2"/>
      <c r="OHD2" s="173"/>
      <c r="OHE2"/>
      <c r="OHF2" s="173"/>
      <c r="OHG2"/>
      <c r="OHH2" s="173"/>
      <c r="OHI2"/>
      <c r="OHJ2" s="173"/>
      <c r="OHK2"/>
      <c r="OHL2" s="173"/>
      <c r="OHM2"/>
      <c r="OHN2" s="173"/>
      <c r="OHO2"/>
      <c r="OHP2" s="173"/>
      <c r="OHQ2"/>
      <c r="OHR2" s="173"/>
      <c r="OHS2"/>
      <c r="OHT2" s="173"/>
      <c r="OHU2"/>
      <c r="OHV2" s="173"/>
      <c r="OHW2"/>
      <c r="OHX2" s="173"/>
      <c r="OHY2"/>
      <c r="OHZ2" s="173"/>
      <c r="OIA2"/>
      <c r="OIB2" s="173"/>
      <c r="OIC2"/>
      <c r="OID2" s="173"/>
      <c r="OIE2"/>
      <c r="OIF2" s="173"/>
      <c r="OIG2"/>
      <c r="OIH2" s="173"/>
      <c r="OII2"/>
      <c r="OIJ2" s="173"/>
      <c r="OIK2"/>
      <c r="OIL2" s="173"/>
      <c r="OIM2"/>
      <c r="OIN2" s="173"/>
      <c r="OIO2"/>
      <c r="OIP2" s="173"/>
      <c r="OIQ2"/>
      <c r="OIR2" s="173"/>
      <c r="OIS2"/>
      <c r="OIT2" s="173"/>
      <c r="OIU2"/>
      <c r="OIV2" s="173"/>
      <c r="OIW2"/>
      <c r="OIX2" s="173"/>
      <c r="OIY2"/>
      <c r="OIZ2" s="173"/>
      <c r="OJA2"/>
      <c r="OJB2" s="173"/>
      <c r="OJC2"/>
      <c r="OJD2" s="173"/>
      <c r="OJE2"/>
      <c r="OJF2" s="173"/>
      <c r="OJG2"/>
      <c r="OJH2" s="173"/>
      <c r="OJI2"/>
      <c r="OJJ2" s="173"/>
      <c r="OJK2"/>
      <c r="OJL2" s="173"/>
      <c r="OJM2"/>
      <c r="OJN2" s="173"/>
      <c r="OJO2"/>
      <c r="OJP2" s="173"/>
      <c r="OJQ2"/>
      <c r="OJR2" s="173"/>
      <c r="OJS2"/>
      <c r="OJT2" s="173"/>
      <c r="OJU2"/>
      <c r="OJV2" s="173"/>
      <c r="OJW2"/>
      <c r="OJX2" s="173"/>
      <c r="OJY2"/>
      <c r="OJZ2" s="173"/>
      <c r="OKA2"/>
      <c r="OKB2" s="173"/>
      <c r="OKC2"/>
      <c r="OKD2" s="173"/>
      <c r="OKE2"/>
      <c r="OKF2" s="173"/>
      <c r="OKG2"/>
      <c r="OKH2" s="173"/>
      <c r="OKI2"/>
      <c r="OKJ2" s="173"/>
      <c r="OKK2"/>
      <c r="OKL2" s="173"/>
      <c r="OKM2"/>
      <c r="OKN2" s="173"/>
      <c r="OKO2"/>
      <c r="OKP2" s="173"/>
      <c r="OKQ2"/>
      <c r="OKR2" s="173"/>
      <c r="OKS2"/>
      <c r="OKT2" s="173"/>
      <c r="OKU2"/>
      <c r="OKV2" s="173"/>
      <c r="OKW2"/>
      <c r="OKX2" s="173"/>
      <c r="OKY2"/>
      <c r="OKZ2" s="173"/>
      <c r="OLA2"/>
      <c r="OLB2" s="173"/>
      <c r="OLC2"/>
      <c r="OLD2" s="173"/>
      <c r="OLE2"/>
      <c r="OLF2" s="173"/>
      <c r="OLG2"/>
      <c r="OLH2" s="173"/>
      <c r="OLI2"/>
      <c r="OLJ2" s="173"/>
      <c r="OLK2"/>
      <c r="OLL2" s="173"/>
      <c r="OLM2"/>
      <c r="OLN2" s="173"/>
      <c r="OLO2"/>
      <c r="OLP2" s="173"/>
      <c r="OLQ2"/>
      <c r="OLR2" s="173"/>
      <c r="OLS2"/>
      <c r="OLT2" s="173"/>
      <c r="OLU2"/>
      <c r="OLV2" s="173"/>
      <c r="OLW2"/>
      <c r="OLX2" s="173"/>
      <c r="OLY2"/>
      <c r="OLZ2" s="173"/>
      <c r="OMA2"/>
      <c r="OMB2" s="173"/>
      <c r="OMC2"/>
      <c r="OMD2" s="173"/>
      <c r="OME2"/>
      <c r="OMF2" s="173"/>
      <c r="OMG2"/>
      <c r="OMH2" s="173"/>
      <c r="OMI2"/>
      <c r="OMJ2" s="173"/>
      <c r="OMK2"/>
      <c r="OML2" s="173"/>
      <c r="OMM2"/>
      <c r="OMN2" s="173"/>
      <c r="OMO2"/>
      <c r="OMP2" s="173"/>
      <c r="OMQ2"/>
      <c r="OMR2" s="173"/>
      <c r="OMS2"/>
      <c r="OMT2" s="173"/>
      <c r="OMU2"/>
      <c r="OMV2" s="173"/>
      <c r="OMW2"/>
      <c r="OMX2" s="173"/>
      <c r="OMY2"/>
      <c r="OMZ2" s="173"/>
      <c r="ONA2"/>
      <c r="ONB2" s="173"/>
      <c r="ONC2"/>
      <c r="OND2" s="173"/>
      <c r="ONE2"/>
      <c r="ONF2" s="173"/>
      <c r="ONG2"/>
      <c r="ONH2" s="173"/>
      <c r="ONI2"/>
      <c r="ONJ2" s="173"/>
      <c r="ONK2"/>
      <c r="ONL2" s="173"/>
      <c r="ONM2"/>
      <c r="ONN2" s="173"/>
      <c r="ONO2"/>
      <c r="ONP2" s="173"/>
      <c r="ONQ2"/>
      <c r="ONR2" s="173"/>
      <c r="ONS2"/>
      <c r="ONT2" s="173"/>
      <c r="ONU2"/>
      <c r="ONV2" s="173"/>
      <c r="ONW2"/>
      <c r="ONX2" s="173"/>
      <c r="ONY2"/>
      <c r="ONZ2" s="173"/>
      <c r="OOA2"/>
      <c r="OOB2" s="173"/>
      <c r="OOC2"/>
      <c r="OOD2" s="173"/>
      <c r="OOE2"/>
      <c r="OOF2" s="173"/>
      <c r="OOG2"/>
      <c r="OOH2" s="173"/>
      <c r="OOI2"/>
      <c r="OOJ2" s="173"/>
      <c r="OOK2"/>
      <c r="OOL2" s="173"/>
      <c r="OOM2"/>
      <c r="OON2" s="173"/>
      <c r="OOO2"/>
      <c r="OOP2" s="173"/>
      <c r="OOQ2"/>
      <c r="OOR2" s="173"/>
      <c r="OOS2"/>
      <c r="OOT2" s="173"/>
      <c r="OOU2"/>
      <c r="OOV2" s="173"/>
      <c r="OOW2"/>
      <c r="OOX2" s="173"/>
      <c r="OOY2"/>
      <c r="OOZ2" s="173"/>
      <c r="OPA2"/>
      <c r="OPB2" s="173"/>
      <c r="OPC2"/>
      <c r="OPD2" s="173"/>
      <c r="OPE2"/>
      <c r="OPF2" s="173"/>
      <c r="OPG2"/>
      <c r="OPH2" s="173"/>
      <c r="OPI2"/>
      <c r="OPJ2" s="173"/>
      <c r="OPK2"/>
      <c r="OPL2" s="173"/>
      <c r="OPM2"/>
      <c r="OPN2" s="173"/>
      <c r="OPO2"/>
      <c r="OPP2" s="173"/>
      <c r="OPQ2"/>
      <c r="OPR2" s="173"/>
      <c r="OPS2"/>
      <c r="OPT2" s="173"/>
      <c r="OPU2"/>
      <c r="OPV2" s="173"/>
      <c r="OPW2"/>
      <c r="OPX2" s="173"/>
      <c r="OPY2"/>
      <c r="OPZ2" s="173"/>
      <c r="OQA2"/>
      <c r="OQB2" s="173"/>
      <c r="OQC2"/>
      <c r="OQD2" s="173"/>
      <c r="OQE2"/>
      <c r="OQF2" s="173"/>
      <c r="OQG2"/>
      <c r="OQH2" s="173"/>
      <c r="OQI2"/>
      <c r="OQJ2" s="173"/>
      <c r="OQK2"/>
      <c r="OQL2" s="173"/>
      <c r="OQM2"/>
      <c r="OQN2" s="173"/>
      <c r="OQO2"/>
      <c r="OQP2" s="173"/>
      <c r="OQQ2"/>
      <c r="OQR2" s="173"/>
      <c r="OQS2"/>
      <c r="OQT2" s="173"/>
      <c r="OQU2"/>
      <c r="OQV2" s="173"/>
      <c r="OQW2"/>
      <c r="OQX2" s="173"/>
      <c r="OQY2"/>
      <c r="OQZ2" s="173"/>
      <c r="ORA2"/>
      <c r="ORB2" s="173"/>
      <c r="ORC2"/>
      <c r="ORD2" s="173"/>
      <c r="ORE2"/>
      <c r="ORF2" s="173"/>
      <c r="ORG2"/>
      <c r="ORH2" s="173"/>
      <c r="ORI2"/>
      <c r="ORJ2" s="173"/>
      <c r="ORK2"/>
      <c r="ORL2" s="173"/>
      <c r="ORM2"/>
      <c r="ORN2" s="173"/>
      <c r="ORO2"/>
      <c r="ORP2" s="173"/>
      <c r="ORQ2"/>
      <c r="ORR2" s="173"/>
      <c r="ORS2"/>
      <c r="ORT2" s="173"/>
      <c r="ORU2"/>
      <c r="ORV2" s="173"/>
      <c r="ORW2"/>
      <c r="ORX2" s="173"/>
      <c r="ORY2"/>
      <c r="ORZ2" s="173"/>
      <c r="OSA2"/>
      <c r="OSB2" s="173"/>
      <c r="OSC2"/>
      <c r="OSD2" s="173"/>
      <c r="OSE2"/>
      <c r="OSF2" s="173"/>
      <c r="OSG2"/>
      <c r="OSH2" s="173"/>
      <c r="OSI2"/>
      <c r="OSJ2" s="173"/>
      <c r="OSK2"/>
      <c r="OSL2" s="173"/>
      <c r="OSM2"/>
      <c r="OSN2" s="173"/>
      <c r="OSO2"/>
      <c r="OSP2" s="173"/>
      <c r="OSQ2"/>
      <c r="OSR2" s="173"/>
      <c r="OSS2"/>
      <c r="OST2" s="173"/>
      <c r="OSU2"/>
      <c r="OSV2" s="173"/>
      <c r="OSW2"/>
      <c r="OSX2" s="173"/>
      <c r="OSY2"/>
      <c r="OSZ2" s="173"/>
      <c r="OTA2"/>
      <c r="OTB2" s="173"/>
      <c r="OTC2"/>
      <c r="OTD2" s="173"/>
      <c r="OTE2"/>
      <c r="OTF2" s="173"/>
      <c r="OTG2"/>
      <c r="OTH2" s="173"/>
      <c r="OTI2"/>
      <c r="OTJ2" s="173"/>
      <c r="OTK2"/>
      <c r="OTL2" s="173"/>
      <c r="OTM2"/>
      <c r="OTN2" s="173"/>
      <c r="OTO2"/>
      <c r="OTP2" s="173"/>
      <c r="OTQ2"/>
      <c r="OTR2" s="173"/>
      <c r="OTS2"/>
      <c r="OTT2" s="173"/>
      <c r="OTU2"/>
      <c r="OTV2" s="173"/>
      <c r="OTW2"/>
      <c r="OTX2" s="173"/>
      <c r="OTY2"/>
      <c r="OTZ2" s="173"/>
      <c r="OUA2"/>
      <c r="OUB2" s="173"/>
      <c r="OUC2"/>
      <c r="OUD2" s="173"/>
      <c r="OUE2"/>
      <c r="OUF2" s="173"/>
      <c r="OUG2"/>
      <c r="OUH2" s="173"/>
      <c r="OUI2"/>
      <c r="OUJ2" s="173"/>
      <c r="OUK2"/>
      <c r="OUL2" s="173"/>
      <c r="OUM2"/>
      <c r="OUN2" s="173"/>
      <c r="OUO2"/>
      <c r="OUP2" s="173"/>
      <c r="OUQ2"/>
      <c r="OUR2" s="173"/>
      <c r="OUS2"/>
      <c r="OUT2" s="173"/>
      <c r="OUU2"/>
      <c r="OUV2" s="173"/>
      <c r="OUW2"/>
      <c r="OUX2" s="173"/>
      <c r="OUY2"/>
      <c r="OUZ2" s="173"/>
      <c r="OVA2"/>
      <c r="OVB2" s="173"/>
      <c r="OVC2"/>
      <c r="OVD2" s="173"/>
      <c r="OVE2"/>
      <c r="OVF2" s="173"/>
      <c r="OVG2"/>
      <c r="OVH2" s="173"/>
      <c r="OVI2"/>
      <c r="OVJ2" s="173"/>
      <c r="OVK2"/>
      <c r="OVL2" s="173"/>
      <c r="OVM2"/>
      <c r="OVN2" s="173"/>
      <c r="OVO2"/>
      <c r="OVP2" s="173"/>
      <c r="OVQ2"/>
      <c r="OVR2" s="173"/>
      <c r="OVS2"/>
      <c r="OVT2" s="173"/>
      <c r="OVU2"/>
      <c r="OVV2" s="173"/>
      <c r="OVW2"/>
      <c r="OVX2" s="173"/>
      <c r="OVY2"/>
      <c r="OVZ2" s="173"/>
      <c r="OWA2"/>
      <c r="OWB2" s="173"/>
      <c r="OWC2"/>
      <c r="OWD2" s="173"/>
      <c r="OWE2"/>
      <c r="OWF2" s="173"/>
      <c r="OWG2"/>
      <c r="OWH2" s="173"/>
      <c r="OWI2"/>
      <c r="OWJ2" s="173"/>
      <c r="OWK2"/>
      <c r="OWL2" s="173"/>
      <c r="OWM2"/>
      <c r="OWN2" s="173"/>
      <c r="OWO2"/>
      <c r="OWP2" s="173"/>
      <c r="OWQ2"/>
      <c r="OWR2" s="173"/>
      <c r="OWS2"/>
      <c r="OWT2" s="173"/>
      <c r="OWU2"/>
      <c r="OWV2" s="173"/>
      <c r="OWW2"/>
      <c r="OWX2" s="173"/>
      <c r="OWY2"/>
      <c r="OWZ2" s="173"/>
      <c r="OXA2"/>
      <c r="OXB2" s="173"/>
      <c r="OXC2"/>
      <c r="OXD2" s="173"/>
      <c r="OXE2"/>
      <c r="OXF2" s="173"/>
      <c r="OXG2"/>
      <c r="OXH2" s="173"/>
      <c r="OXI2"/>
      <c r="OXJ2" s="173"/>
      <c r="OXK2"/>
      <c r="OXL2" s="173"/>
      <c r="OXM2"/>
      <c r="OXN2" s="173"/>
      <c r="OXO2"/>
      <c r="OXP2" s="173"/>
      <c r="OXQ2"/>
      <c r="OXR2" s="173"/>
      <c r="OXS2"/>
      <c r="OXT2" s="173"/>
      <c r="OXU2"/>
      <c r="OXV2" s="173"/>
      <c r="OXW2"/>
      <c r="OXX2" s="173"/>
      <c r="OXY2"/>
      <c r="OXZ2" s="173"/>
      <c r="OYA2"/>
      <c r="OYB2" s="173"/>
      <c r="OYC2"/>
      <c r="OYD2" s="173"/>
      <c r="OYE2"/>
      <c r="OYF2" s="173"/>
      <c r="OYG2"/>
      <c r="OYH2" s="173"/>
      <c r="OYI2"/>
      <c r="OYJ2" s="173"/>
      <c r="OYK2"/>
      <c r="OYL2" s="173"/>
      <c r="OYM2"/>
      <c r="OYN2" s="173"/>
      <c r="OYO2"/>
      <c r="OYP2" s="173"/>
      <c r="OYQ2"/>
      <c r="OYR2" s="173"/>
      <c r="OYS2"/>
      <c r="OYT2" s="173"/>
      <c r="OYU2"/>
      <c r="OYV2" s="173"/>
      <c r="OYW2"/>
      <c r="OYX2" s="173"/>
      <c r="OYY2"/>
      <c r="OYZ2" s="173"/>
      <c r="OZA2"/>
      <c r="OZB2" s="173"/>
      <c r="OZC2"/>
      <c r="OZD2" s="173"/>
      <c r="OZE2"/>
      <c r="OZF2" s="173"/>
      <c r="OZG2"/>
      <c r="OZH2" s="173"/>
      <c r="OZI2"/>
      <c r="OZJ2" s="173"/>
      <c r="OZK2"/>
      <c r="OZL2" s="173"/>
      <c r="OZM2"/>
      <c r="OZN2" s="173"/>
      <c r="OZO2"/>
      <c r="OZP2" s="173"/>
      <c r="OZQ2"/>
      <c r="OZR2" s="173"/>
      <c r="OZS2"/>
      <c r="OZT2" s="173"/>
      <c r="OZU2"/>
      <c r="OZV2" s="173"/>
      <c r="OZW2"/>
      <c r="OZX2" s="173"/>
      <c r="OZY2"/>
      <c r="OZZ2" s="173"/>
      <c r="PAA2"/>
      <c r="PAB2" s="173"/>
      <c r="PAC2"/>
      <c r="PAD2" s="173"/>
      <c r="PAE2"/>
      <c r="PAF2" s="173"/>
      <c r="PAG2"/>
      <c r="PAH2" s="173"/>
      <c r="PAI2"/>
      <c r="PAJ2" s="173"/>
      <c r="PAK2"/>
      <c r="PAL2" s="173"/>
      <c r="PAM2"/>
      <c r="PAN2" s="173"/>
      <c r="PAO2"/>
      <c r="PAP2" s="173"/>
      <c r="PAQ2"/>
      <c r="PAR2" s="173"/>
      <c r="PAS2"/>
      <c r="PAT2" s="173"/>
      <c r="PAU2"/>
      <c r="PAV2" s="173"/>
      <c r="PAW2"/>
      <c r="PAX2" s="173"/>
      <c r="PAY2"/>
      <c r="PAZ2" s="173"/>
      <c r="PBA2"/>
      <c r="PBB2" s="173"/>
      <c r="PBC2"/>
      <c r="PBD2" s="173"/>
      <c r="PBE2"/>
      <c r="PBF2" s="173"/>
      <c r="PBG2"/>
      <c r="PBH2" s="173"/>
      <c r="PBI2"/>
      <c r="PBJ2" s="173"/>
      <c r="PBK2"/>
      <c r="PBL2" s="173"/>
      <c r="PBM2"/>
      <c r="PBN2" s="173"/>
      <c r="PBO2"/>
      <c r="PBP2" s="173"/>
      <c r="PBQ2"/>
      <c r="PBR2" s="173"/>
      <c r="PBS2"/>
      <c r="PBT2" s="173"/>
      <c r="PBU2"/>
      <c r="PBV2" s="173"/>
      <c r="PBW2"/>
      <c r="PBX2" s="173"/>
      <c r="PBY2"/>
      <c r="PBZ2" s="173"/>
      <c r="PCA2"/>
      <c r="PCB2" s="173"/>
      <c r="PCC2"/>
      <c r="PCD2" s="173"/>
      <c r="PCE2"/>
      <c r="PCF2" s="173"/>
      <c r="PCG2"/>
      <c r="PCH2" s="173"/>
      <c r="PCI2"/>
      <c r="PCJ2" s="173"/>
      <c r="PCK2"/>
      <c r="PCL2" s="173"/>
      <c r="PCM2"/>
      <c r="PCN2" s="173"/>
      <c r="PCO2"/>
      <c r="PCP2" s="173"/>
      <c r="PCQ2"/>
      <c r="PCR2" s="173"/>
      <c r="PCS2"/>
      <c r="PCT2" s="173"/>
      <c r="PCU2"/>
      <c r="PCV2" s="173"/>
      <c r="PCW2"/>
      <c r="PCX2" s="173"/>
      <c r="PCY2"/>
      <c r="PCZ2" s="173"/>
      <c r="PDA2"/>
      <c r="PDB2" s="173"/>
      <c r="PDC2"/>
      <c r="PDD2" s="173"/>
      <c r="PDE2"/>
      <c r="PDF2" s="173"/>
      <c r="PDG2"/>
      <c r="PDH2" s="173"/>
      <c r="PDI2"/>
      <c r="PDJ2" s="173"/>
      <c r="PDK2"/>
      <c r="PDL2" s="173"/>
      <c r="PDM2"/>
      <c r="PDN2" s="173"/>
      <c r="PDO2"/>
      <c r="PDP2" s="173"/>
      <c r="PDQ2"/>
      <c r="PDR2" s="173"/>
      <c r="PDS2"/>
      <c r="PDT2" s="173"/>
      <c r="PDU2"/>
      <c r="PDV2" s="173"/>
      <c r="PDW2"/>
      <c r="PDX2" s="173"/>
      <c r="PDY2"/>
      <c r="PDZ2" s="173"/>
      <c r="PEA2"/>
      <c r="PEB2" s="173"/>
      <c r="PEC2"/>
      <c r="PED2" s="173"/>
      <c r="PEE2"/>
      <c r="PEF2" s="173"/>
      <c r="PEG2"/>
      <c r="PEH2" s="173"/>
      <c r="PEI2"/>
      <c r="PEJ2" s="173"/>
      <c r="PEK2"/>
      <c r="PEL2" s="173"/>
      <c r="PEM2"/>
      <c r="PEN2" s="173"/>
      <c r="PEO2"/>
      <c r="PEP2" s="173"/>
      <c r="PEQ2"/>
      <c r="PER2" s="173"/>
      <c r="PES2"/>
      <c r="PET2" s="173"/>
      <c r="PEU2"/>
      <c r="PEV2" s="173"/>
      <c r="PEW2"/>
      <c r="PEX2" s="173"/>
      <c r="PEY2"/>
      <c r="PEZ2" s="173"/>
      <c r="PFA2"/>
      <c r="PFB2" s="173"/>
      <c r="PFC2"/>
      <c r="PFD2" s="173"/>
      <c r="PFE2"/>
      <c r="PFF2" s="173"/>
      <c r="PFG2"/>
      <c r="PFH2" s="173"/>
      <c r="PFI2"/>
      <c r="PFJ2" s="173"/>
      <c r="PFK2"/>
      <c r="PFL2" s="173"/>
      <c r="PFM2"/>
      <c r="PFN2" s="173"/>
      <c r="PFO2"/>
      <c r="PFP2" s="173"/>
      <c r="PFQ2"/>
      <c r="PFR2" s="173"/>
      <c r="PFS2"/>
      <c r="PFT2" s="173"/>
      <c r="PFU2"/>
      <c r="PFV2" s="173"/>
      <c r="PFW2"/>
      <c r="PFX2" s="173"/>
      <c r="PFY2"/>
      <c r="PFZ2" s="173"/>
      <c r="PGA2"/>
      <c r="PGB2" s="173"/>
      <c r="PGC2"/>
      <c r="PGD2" s="173"/>
      <c r="PGE2"/>
      <c r="PGF2" s="173"/>
      <c r="PGG2"/>
      <c r="PGH2" s="173"/>
      <c r="PGI2"/>
      <c r="PGJ2" s="173"/>
      <c r="PGK2"/>
      <c r="PGL2" s="173"/>
      <c r="PGM2"/>
      <c r="PGN2" s="173"/>
      <c r="PGO2"/>
      <c r="PGP2" s="173"/>
      <c r="PGQ2"/>
      <c r="PGR2" s="173"/>
      <c r="PGS2"/>
      <c r="PGT2" s="173"/>
      <c r="PGU2"/>
      <c r="PGV2" s="173"/>
      <c r="PGW2"/>
      <c r="PGX2" s="173"/>
      <c r="PGY2"/>
      <c r="PGZ2" s="173"/>
      <c r="PHA2"/>
      <c r="PHB2" s="173"/>
      <c r="PHC2"/>
      <c r="PHD2" s="173"/>
      <c r="PHE2"/>
      <c r="PHF2" s="173"/>
      <c r="PHG2"/>
      <c r="PHH2" s="173"/>
      <c r="PHI2"/>
      <c r="PHJ2" s="173"/>
      <c r="PHK2"/>
      <c r="PHL2" s="173"/>
      <c r="PHM2"/>
      <c r="PHN2" s="173"/>
      <c r="PHO2"/>
      <c r="PHP2" s="173"/>
      <c r="PHQ2"/>
      <c r="PHR2" s="173"/>
      <c r="PHS2"/>
      <c r="PHT2" s="173"/>
      <c r="PHU2"/>
      <c r="PHV2" s="173"/>
      <c r="PHW2"/>
      <c r="PHX2" s="173"/>
      <c r="PHY2"/>
      <c r="PHZ2" s="173"/>
      <c r="PIA2"/>
      <c r="PIB2" s="173"/>
      <c r="PIC2"/>
      <c r="PID2" s="173"/>
      <c r="PIE2"/>
      <c r="PIF2" s="173"/>
      <c r="PIG2"/>
      <c r="PIH2" s="173"/>
      <c r="PII2"/>
      <c r="PIJ2" s="173"/>
      <c r="PIK2"/>
      <c r="PIL2" s="173"/>
      <c r="PIM2"/>
      <c r="PIN2" s="173"/>
      <c r="PIO2"/>
      <c r="PIP2" s="173"/>
      <c r="PIQ2"/>
      <c r="PIR2" s="173"/>
      <c r="PIS2"/>
      <c r="PIT2" s="173"/>
      <c r="PIU2"/>
      <c r="PIV2" s="173"/>
      <c r="PIW2"/>
      <c r="PIX2" s="173"/>
      <c r="PIY2"/>
      <c r="PIZ2" s="173"/>
      <c r="PJA2"/>
      <c r="PJB2" s="173"/>
      <c r="PJC2"/>
      <c r="PJD2" s="173"/>
      <c r="PJE2"/>
      <c r="PJF2" s="173"/>
      <c r="PJG2"/>
      <c r="PJH2" s="173"/>
      <c r="PJI2"/>
      <c r="PJJ2" s="173"/>
      <c r="PJK2"/>
      <c r="PJL2" s="173"/>
      <c r="PJM2"/>
      <c r="PJN2" s="173"/>
      <c r="PJO2"/>
      <c r="PJP2" s="173"/>
      <c r="PJQ2"/>
      <c r="PJR2" s="173"/>
      <c r="PJS2"/>
      <c r="PJT2" s="173"/>
      <c r="PJU2"/>
      <c r="PJV2" s="173"/>
      <c r="PJW2"/>
      <c r="PJX2" s="173"/>
      <c r="PJY2"/>
      <c r="PJZ2" s="173"/>
      <c r="PKA2"/>
      <c r="PKB2" s="173"/>
      <c r="PKC2"/>
      <c r="PKD2" s="173"/>
      <c r="PKE2"/>
      <c r="PKF2" s="173"/>
      <c r="PKG2"/>
      <c r="PKH2" s="173"/>
      <c r="PKI2"/>
      <c r="PKJ2" s="173"/>
      <c r="PKK2"/>
      <c r="PKL2" s="173"/>
      <c r="PKM2"/>
      <c r="PKN2" s="173"/>
      <c r="PKO2"/>
      <c r="PKP2" s="173"/>
      <c r="PKQ2"/>
      <c r="PKR2" s="173"/>
      <c r="PKS2"/>
      <c r="PKT2" s="173"/>
      <c r="PKU2"/>
      <c r="PKV2" s="173"/>
      <c r="PKW2"/>
      <c r="PKX2" s="173"/>
      <c r="PKY2"/>
      <c r="PKZ2" s="173"/>
      <c r="PLA2"/>
      <c r="PLB2" s="173"/>
      <c r="PLC2"/>
      <c r="PLD2" s="173"/>
      <c r="PLE2"/>
      <c r="PLF2" s="173"/>
      <c r="PLG2"/>
      <c r="PLH2" s="173"/>
      <c r="PLI2"/>
      <c r="PLJ2" s="173"/>
      <c r="PLK2"/>
      <c r="PLL2" s="173"/>
      <c r="PLM2"/>
      <c r="PLN2" s="173"/>
      <c r="PLO2"/>
      <c r="PLP2" s="173"/>
      <c r="PLQ2"/>
      <c r="PLR2" s="173"/>
      <c r="PLS2"/>
      <c r="PLT2" s="173"/>
      <c r="PLU2"/>
      <c r="PLV2" s="173"/>
      <c r="PLW2"/>
      <c r="PLX2" s="173"/>
      <c r="PLY2"/>
      <c r="PLZ2" s="173"/>
      <c r="PMA2"/>
      <c r="PMB2" s="173"/>
      <c r="PMC2"/>
      <c r="PMD2" s="173"/>
      <c r="PME2"/>
      <c r="PMF2" s="173"/>
      <c r="PMG2"/>
      <c r="PMH2" s="173"/>
      <c r="PMI2"/>
      <c r="PMJ2" s="173"/>
      <c r="PMK2"/>
      <c r="PML2" s="173"/>
      <c r="PMM2"/>
      <c r="PMN2" s="173"/>
      <c r="PMO2"/>
      <c r="PMP2" s="173"/>
      <c r="PMQ2"/>
      <c r="PMR2" s="173"/>
      <c r="PMS2"/>
      <c r="PMT2" s="173"/>
      <c r="PMU2"/>
      <c r="PMV2" s="173"/>
      <c r="PMW2"/>
      <c r="PMX2" s="173"/>
      <c r="PMY2"/>
      <c r="PMZ2" s="173"/>
      <c r="PNA2"/>
      <c r="PNB2" s="173"/>
      <c r="PNC2"/>
      <c r="PND2" s="173"/>
      <c r="PNE2"/>
      <c r="PNF2" s="173"/>
      <c r="PNG2"/>
      <c r="PNH2" s="173"/>
      <c r="PNI2"/>
      <c r="PNJ2" s="173"/>
      <c r="PNK2"/>
      <c r="PNL2" s="173"/>
      <c r="PNM2"/>
      <c r="PNN2" s="173"/>
      <c r="PNO2"/>
      <c r="PNP2" s="173"/>
      <c r="PNQ2"/>
      <c r="PNR2" s="173"/>
      <c r="PNS2"/>
      <c r="PNT2" s="173"/>
      <c r="PNU2"/>
      <c r="PNV2" s="173"/>
      <c r="PNW2"/>
      <c r="PNX2" s="173"/>
      <c r="PNY2"/>
      <c r="PNZ2" s="173"/>
      <c r="POA2"/>
      <c r="POB2" s="173"/>
      <c r="POC2"/>
      <c r="POD2" s="173"/>
      <c r="POE2"/>
      <c r="POF2" s="173"/>
      <c r="POG2"/>
      <c r="POH2" s="173"/>
      <c r="POI2"/>
      <c r="POJ2" s="173"/>
      <c r="POK2"/>
      <c r="POL2" s="173"/>
      <c r="POM2"/>
      <c r="PON2" s="173"/>
      <c r="POO2"/>
      <c r="POP2" s="173"/>
      <c r="POQ2"/>
      <c r="POR2" s="173"/>
      <c r="POS2"/>
      <c r="POT2" s="173"/>
      <c r="POU2"/>
      <c r="POV2" s="173"/>
      <c r="POW2"/>
      <c r="POX2" s="173"/>
      <c r="POY2"/>
      <c r="POZ2" s="173"/>
      <c r="PPA2"/>
      <c r="PPB2" s="173"/>
      <c r="PPC2"/>
      <c r="PPD2" s="173"/>
      <c r="PPE2"/>
      <c r="PPF2" s="173"/>
      <c r="PPG2"/>
      <c r="PPH2" s="173"/>
      <c r="PPI2"/>
      <c r="PPJ2" s="173"/>
      <c r="PPK2"/>
      <c r="PPL2" s="173"/>
      <c r="PPM2"/>
      <c r="PPN2" s="173"/>
      <c r="PPO2"/>
      <c r="PPP2" s="173"/>
      <c r="PPQ2"/>
      <c r="PPR2" s="173"/>
      <c r="PPS2"/>
      <c r="PPT2" s="173"/>
      <c r="PPU2"/>
      <c r="PPV2" s="173"/>
      <c r="PPW2"/>
      <c r="PPX2" s="173"/>
      <c r="PPY2"/>
      <c r="PPZ2" s="173"/>
      <c r="PQA2"/>
      <c r="PQB2" s="173"/>
      <c r="PQC2"/>
      <c r="PQD2" s="173"/>
      <c r="PQE2"/>
      <c r="PQF2" s="173"/>
      <c r="PQG2"/>
      <c r="PQH2" s="173"/>
      <c r="PQI2"/>
      <c r="PQJ2" s="173"/>
      <c r="PQK2"/>
      <c r="PQL2" s="173"/>
      <c r="PQM2"/>
      <c r="PQN2" s="173"/>
      <c r="PQO2"/>
      <c r="PQP2" s="173"/>
      <c r="PQQ2"/>
      <c r="PQR2" s="173"/>
      <c r="PQS2"/>
      <c r="PQT2" s="173"/>
      <c r="PQU2"/>
      <c r="PQV2" s="173"/>
      <c r="PQW2"/>
      <c r="PQX2" s="173"/>
      <c r="PQY2"/>
      <c r="PQZ2" s="173"/>
      <c r="PRA2"/>
      <c r="PRB2" s="173"/>
      <c r="PRC2"/>
      <c r="PRD2" s="173"/>
      <c r="PRE2"/>
      <c r="PRF2" s="173"/>
      <c r="PRG2"/>
      <c r="PRH2" s="173"/>
      <c r="PRI2"/>
      <c r="PRJ2" s="173"/>
      <c r="PRK2"/>
      <c r="PRL2" s="173"/>
      <c r="PRM2"/>
      <c r="PRN2" s="173"/>
      <c r="PRO2"/>
      <c r="PRP2" s="173"/>
      <c r="PRQ2"/>
      <c r="PRR2" s="173"/>
      <c r="PRS2"/>
      <c r="PRT2" s="173"/>
      <c r="PRU2"/>
      <c r="PRV2" s="173"/>
      <c r="PRW2"/>
      <c r="PRX2" s="173"/>
      <c r="PRY2"/>
      <c r="PRZ2" s="173"/>
      <c r="PSA2"/>
      <c r="PSB2" s="173"/>
      <c r="PSC2"/>
      <c r="PSD2" s="173"/>
      <c r="PSE2"/>
      <c r="PSF2" s="173"/>
      <c r="PSG2"/>
      <c r="PSH2" s="173"/>
      <c r="PSI2"/>
      <c r="PSJ2" s="173"/>
      <c r="PSK2"/>
      <c r="PSL2" s="173"/>
      <c r="PSM2"/>
      <c r="PSN2" s="173"/>
      <c r="PSO2"/>
      <c r="PSP2" s="173"/>
      <c r="PSQ2"/>
      <c r="PSR2" s="173"/>
      <c r="PSS2"/>
      <c r="PST2" s="173"/>
      <c r="PSU2"/>
      <c r="PSV2" s="173"/>
      <c r="PSW2"/>
      <c r="PSX2" s="173"/>
      <c r="PSY2"/>
      <c r="PSZ2" s="173"/>
      <c r="PTA2"/>
      <c r="PTB2" s="173"/>
      <c r="PTC2"/>
      <c r="PTD2" s="173"/>
      <c r="PTE2"/>
      <c r="PTF2" s="173"/>
      <c r="PTG2"/>
      <c r="PTH2" s="173"/>
      <c r="PTI2"/>
      <c r="PTJ2" s="173"/>
      <c r="PTK2"/>
      <c r="PTL2" s="173"/>
      <c r="PTM2"/>
      <c r="PTN2" s="173"/>
      <c r="PTO2"/>
      <c r="PTP2" s="173"/>
      <c r="PTQ2"/>
      <c r="PTR2" s="173"/>
      <c r="PTS2"/>
      <c r="PTT2" s="173"/>
      <c r="PTU2"/>
      <c r="PTV2" s="173"/>
      <c r="PTW2"/>
      <c r="PTX2" s="173"/>
      <c r="PTY2"/>
      <c r="PTZ2" s="173"/>
      <c r="PUA2"/>
      <c r="PUB2" s="173"/>
      <c r="PUC2"/>
      <c r="PUD2" s="173"/>
      <c r="PUE2"/>
      <c r="PUF2" s="173"/>
      <c r="PUG2"/>
      <c r="PUH2" s="173"/>
      <c r="PUI2"/>
      <c r="PUJ2" s="173"/>
      <c r="PUK2"/>
      <c r="PUL2" s="173"/>
      <c r="PUM2"/>
      <c r="PUN2" s="173"/>
      <c r="PUO2"/>
      <c r="PUP2" s="173"/>
      <c r="PUQ2"/>
      <c r="PUR2" s="173"/>
      <c r="PUS2"/>
      <c r="PUT2" s="173"/>
      <c r="PUU2"/>
      <c r="PUV2" s="173"/>
      <c r="PUW2"/>
      <c r="PUX2" s="173"/>
      <c r="PUY2"/>
      <c r="PUZ2" s="173"/>
      <c r="PVA2"/>
      <c r="PVB2" s="173"/>
      <c r="PVC2"/>
      <c r="PVD2" s="173"/>
      <c r="PVE2"/>
      <c r="PVF2" s="173"/>
      <c r="PVG2"/>
      <c r="PVH2" s="173"/>
      <c r="PVI2"/>
      <c r="PVJ2" s="173"/>
      <c r="PVK2"/>
      <c r="PVL2" s="173"/>
      <c r="PVM2"/>
      <c r="PVN2" s="173"/>
      <c r="PVO2"/>
      <c r="PVP2" s="173"/>
      <c r="PVQ2"/>
      <c r="PVR2" s="173"/>
      <c r="PVS2"/>
      <c r="PVT2" s="173"/>
      <c r="PVU2"/>
      <c r="PVV2" s="173"/>
      <c r="PVW2"/>
      <c r="PVX2" s="173"/>
      <c r="PVY2"/>
      <c r="PVZ2" s="173"/>
      <c r="PWA2"/>
      <c r="PWB2" s="173"/>
      <c r="PWC2"/>
      <c r="PWD2" s="173"/>
      <c r="PWE2"/>
      <c r="PWF2" s="173"/>
      <c r="PWG2"/>
      <c r="PWH2" s="173"/>
      <c r="PWI2"/>
      <c r="PWJ2" s="173"/>
      <c r="PWK2"/>
      <c r="PWL2" s="173"/>
      <c r="PWM2"/>
      <c r="PWN2" s="173"/>
      <c r="PWO2"/>
      <c r="PWP2" s="173"/>
      <c r="PWQ2"/>
      <c r="PWR2" s="173"/>
      <c r="PWS2"/>
      <c r="PWT2" s="173"/>
      <c r="PWU2"/>
      <c r="PWV2" s="173"/>
      <c r="PWW2"/>
      <c r="PWX2" s="173"/>
      <c r="PWY2"/>
      <c r="PWZ2" s="173"/>
      <c r="PXA2"/>
      <c r="PXB2" s="173"/>
      <c r="PXC2"/>
      <c r="PXD2" s="173"/>
      <c r="PXE2"/>
      <c r="PXF2" s="173"/>
      <c r="PXG2"/>
      <c r="PXH2" s="173"/>
      <c r="PXI2"/>
      <c r="PXJ2" s="173"/>
      <c r="PXK2"/>
      <c r="PXL2" s="173"/>
      <c r="PXM2"/>
      <c r="PXN2" s="173"/>
      <c r="PXO2"/>
      <c r="PXP2" s="173"/>
      <c r="PXQ2"/>
      <c r="PXR2" s="173"/>
      <c r="PXS2"/>
      <c r="PXT2" s="173"/>
      <c r="PXU2"/>
      <c r="PXV2" s="173"/>
      <c r="PXW2"/>
      <c r="PXX2" s="173"/>
      <c r="PXY2"/>
      <c r="PXZ2" s="173"/>
      <c r="PYA2"/>
      <c r="PYB2" s="173"/>
      <c r="PYC2"/>
      <c r="PYD2" s="173"/>
      <c r="PYE2"/>
      <c r="PYF2" s="173"/>
      <c r="PYG2"/>
      <c r="PYH2" s="173"/>
      <c r="PYI2"/>
      <c r="PYJ2" s="173"/>
      <c r="PYK2"/>
      <c r="PYL2" s="173"/>
      <c r="PYM2"/>
      <c r="PYN2" s="173"/>
      <c r="PYO2"/>
      <c r="PYP2" s="173"/>
      <c r="PYQ2"/>
      <c r="PYR2" s="173"/>
      <c r="PYS2"/>
      <c r="PYT2" s="173"/>
      <c r="PYU2"/>
      <c r="PYV2" s="173"/>
      <c r="PYW2"/>
      <c r="PYX2" s="173"/>
      <c r="PYY2"/>
      <c r="PYZ2" s="173"/>
      <c r="PZA2"/>
      <c r="PZB2" s="173"/>
      <c r="PZC2"/>
      <c r="PZD2" s="173"/>
      <c r="PZE2"/>
      <c r="PZF2" s="173"/>
      <c r="PZG2"/>
      <c r="PZH2" s="173"/>
      <c r="PZI2"/>
      <c r="PZJ2" s="173"/>
      <c r="PZK2"/>
      <c r="PZL2" s="173"/>
      <c r="PZM2"/>
      <c r="PZN2" s="173"/>
      <c r="PZO2"/>
      <c r="PZP2" s="173"/>
      <c r="PZQ2"/>
      <c r="PZR2" s="173"/>
      <c r="PZS2"/>
      <c r="PZT2" s="173"/>
      <c r="PZU2"/>
      <c r="PZV2" s="173"/>
      <c r="PZW2"/>
      <c r="PZX2" s="173"/>
      <c r="PZY2"/>
      <c r="PZZ2" s="173"/>
      <c r="QAA2"/>
      <c r="QAB2" s="173"/>
      <c r="QAC2"/>
      <c r="QAD2" s="173"/>
      <c r="QAE2"/>
      <c r="QAF2" s="173"/>
      <c r="QAG2"/>
      <c r="QAH2" s="173"/>
      <c r="QAI2"/>
      <c r="QAJ2" s="173"/>
      <c r="QAK2"/>
      <c r="QAL2" s="173"/>
      <c r="QAM2"/>
      <c r="QAN2" s="173"/>
      <c r="QAO2"/>
      <c r="QAP2" s="173"/>
      <c r="QAQ2"/>
      <c r="QAR2" s="173"/>
      <c r="QAS2"/>
      <c r="QAT2" s="173"/>
      <c r="QAU2"/>
      <c r="QAV2" s="173"/>
      <c r="QAW2"/>
      <c r="QAX2" s="173"/>
      <c r="QAY2"/>
      <c r="QAZ2" s="173"/>
      <c r="QBA2"/>
      <c r="QBB2" s="173"/>
      <c r="QBC2"/>
      <c r="QBD2" s="173"/>
      <c r="QBE2"/>
      <c r="QBF2" s="173"/>
      <c r="QBG2"/>
      <c r="QBH2" s="173"/>
      <c r="QBI2"/>
      <c r="QBJ2" s="173"/>
      <c r="QBK2"/>
      <c r="QBL2" s="173"/>
      <c r="QBM2"/>
      <c r="QBN2" s="173"/>
      <c r="QBO2"/>
      <c r="QBP2" s="173"/>
      <c r="QBQ2"/>
      <c r="QBR2" s="173"/>
      <c r="QBS2"/>
      <c r="QBT2" s="173"/>
      <c r="QBU2"/>
      <c r="QBV2" s="173"/>
      <c r="QBW2"/>
      <c r="QBX2" s="173"/>
      <c r="QBY2"/>
      <c r="QBZ2" s="173"/>
      <c r="QCA2"/>
      <c r="QCB2" s="173"/>
      <c r="QCC2"/>
      <c r="QCD2" s="173"/>
      <c r="QCE2"/>
      <c r="QCF2" s="173"/>
      <c r="QCG2"/>
      <c r="QCH2" s="173"/>
      <c r="QCI2"/>
      <c r="QCJ2" s="173"/>
      <c r="QCK2"/>
      <c r="QCL2" s="173"/>
      <c r="QCM2"/>
      <c r="QCN2" s="173"/>
      <c r="QCO2"/>
      <c r="QCP2" s="173"/>
      <c r="QCQ2"/>
      <c r="QCR2" s="173"/>
      <c r="QCS2"/>
      <c r="QCT2" s="173"/>
      <c r="QCU2"/>
      <c r="QCV2" s="173"/>
      <c r="QCW2"/>
      <c r="QCX2" s="173"/>
      <c r="QCY2"/>
      <c r="QCZ2" s="173"/>
      <c r="QDA2"/>
      <c r="QDB2" s="173"/>
      <c r="QDC2"/>
      <c r="QDD2" s="173"/>
      <c r="QDE2"/>
      <c r="QDF2" s="173"/>
      <c r="QDG2"/>
      <c r="QDH2" s="173"/>
      <c r="QDI2"/>
      <c r="QDJ2" s="173"/>
      <c r="QDK2"/>
      <c r="QDL2" s="173"/>
      <c r="QDM2"/>
      <c r="QDN2" s="173"/>
      <c r="QDO2"/>
      <c r="QDP2" s="173"/>
      <c r="QDQ2"/>
      <c r="QDR2" s="173"/>
      <c r="QDS2"/>
      <c r="QDT2" s="173"/>
      <c r="QDU2"/>
      <c r="QDV2" s="173"/>
      <c r="QDW2"/>
      <c r="QDX2" s="173"/>
      <c r="QDY2"/>
      <c r="QDZ2" s="173"/>
      <c r="QEA2"/>
      <c r="QEB2" s="173"/>
      <c r="QEC2"/>
      <c r="QED2" s="173"/>
      <c r="QEE2"/>
      <c r="QEF2" s="173"/>
      <c r="QEG2"/>
      <c r="QEH2" s="173"/>
      <c r="QEI2"/>
      <c r="QEJ2" s="173"/>
      <c r="QEK2"/>
      <c r="QEL2" s="173"/>
      <c r="QEM2"/>
      <c r="QEN2" s="173"/>
      <c r="QEO2"/>
      <c r="QEP2" s="173"/>
      <c r="QEQ2"/>
      <c r="QER2" s="173"/>
      <c r="QES2"/>
      <c r="QET2" s="173"/>
      <c r="QEU2"/>
      <c r="QEV2" s="173"/>
      <c r="QEW2"/>
      <c r="QEX2" s="173"/>
      <c r="QEY2"/>
      <c r="QEZ2" s="173"/>
      <c r="QFA2"/>
      <c r="QFB2" s="173"/>
      <c r="QFC2"/>
      <c r="QFD2" s="173"/>
      <c r="QFE2"/>
      <c r="QFF2" s="173"/>
      <c r="QFG2"/>
      <c r="QFH2" s="173"/>
      <c r="QFI2"/>
      <c r="QFJ2" s="173"/>
      <c r="QFK2"/>
      <c r="QFL2" s="173"/>
      <c r="QFM2"/>
      <c r="QFN2" s="173"/>
      <c r="QFO2"/>
      <c r="QFP2" s="173"/>
      <c r="QFQ2"/>
      <c r="QFR2" s="173"/>
      <c r="QFS2"/>
      <c r="QFT2" s="173"/>
      <c r="QFU2"/>
      <c r="QFV2" s="173"/>
      <c r="QFW2"/>
      <c r="QFX2" s="173"/>
      <c r="QFY2"/>
      <c r="QFZ2" s="173"/>
      <c r="QGA2"/>
      <c r="QGB2" s="173"/>
      <c r="QGC2"/>
      <c r="QGD2" s="173"/>
      <c r="QGE2"/>
      <c r="QGF2" s="173"/>
      <c r="QGG2"/>
      <c r="QGH2" s="173"/>
      <c r="QGI2"/>
      <c r="QGJ2" s="173"/>
      <c r="QGK2"/>
      <c r="QGL2" s="173"/>
      <c r="QGM2"/>
      <c r="QGN2" s="173"/>
      <c r="QGO2"/>
      <c r="QGP2" s="173"/>
      <c r="QGQ2"/>
      <c r="QGR2" s="173"/>
      <c r="QGS2"/>
      <c r="QGT2" s="173"/>
      <c r="QGU2"/>
      <c r="QGV2" s="173"/>
      <c r="QGW2"/>
      <c r="QGX2" s="173"/>
      <c r="QGY2"/>
      <c r="QGZ2" s="173"/>
      <c r="QHA2"/>
      <c r="QHB2" s="173"/>
      <c r="QHC2"/>
      <c r="QHD2" s="173"/>
      <c r="QHE2"/>
      <c r="QHF2" s="173"/>
      <c r="QHG2"/>
      <c r="QHH2" s="173"/>
      <c r="QHI2"/>
      <c r="QHJ2" s="173"/>
      <c r="QHK2"/>
      <c r="QHL2" s="173"/>
      <c r="QHM2"/>
      <c r="QHN2" s="173"/>
      <c r="QHO2"/>
      <c r="QHP2" s="173"/>
      <c r="QHQ2"/>
      <c r="QHR2" s="173"/>
      <c r="QHS2"/>
      <c r="QHT2" s="173"/>
      <c r="QHU2"/>
      <c r="QHV2" s="173"/>
      <c r="QHW2"/>
      <c r="QHX2" s="173"/>
      <c r="QHY2"/>
      <c r="QHZ2" s="173"/>
      <c r="QIA2"/>
      <c r="QIB2" s="173"/>
      <c r="QIC2"/>
      <c r="QID2" s="173"/>
      <c r="QIE2"/>
      <c r="QIF2" s="173"/>
      <c r="QIG2"/>
      <c r="QIH2" s="173"/>
      <c r="QII2"/>
      <c r="QIJ2" s="173"/>
      <c r="QIK2"/>
      <c r="QIL2" s="173"/>
      <c r="QIM2"/>
      <c r="QIN2" s="173"/>
      <c r="QIO2"/>
      <c r="QIP2" s="173"/>
      <c r="QIQ2"/>
      <c r="QIR2" s="173"/>
      <c r="QIS2"/>
      <c r="QIT2" s="173"/>
      <c r="QIU2"/>
      <c r="QIV2" s="173"/>
      <c r="QIW2"/>
      <c r="QIX2" s="173"/>
      <c r="QIY2"/>
      <c r="QIZ2" s="173"/>
      <c r="QJA2"/>
      <c r="QJB2" s="173"/>
      <c r="QJC2"/>
      <c r="QJD2" s="173"/>
      <c r="QJE2"/>
      <c r="QJF2" s="173"/>
      <c r="QJG2"/>
      <c r="QJH2" s="173"/>
      <c r="QJI2"/>
      <c r="QJJ2" s="173"/>
      <c r="QJK2"/>
      <c r="QJL2" s="173"/>
      <c r="QJM2"/>
      <c r="QJN2" s="173"/>
      <c r="QJO2"/>
      <c r="QJP2" s="173"/>
      <c r="QJQ2"/>
      <c r="QJR2" s="173"/>
      <c r="QJS2"/>
      <c r="QJT2" s="173"/>
      <c r="QJU2"/>
      <c r="QJV2" s="173"/>
      <c r="QJW2"/>
      <c r="QJX2" s="173"/>
      <c r="QJY2"/>
      <c r="QJZ2" s="173"/>
      <c r="QKA2"/>
      <c r="QKB2" s="173"/>
      <c r="QKC2"/>
      <c r="QKD2" s="173"/>
      <c r="QKE2"/>
      <c r="QKF2" s="173"/>
      <c r="QKG2"/>
      <c r="QKH2" s="173"/>
      <c r="QKI2"/>
      <c r="QKJ2" s="173"/>
      <c r="QKK2"/>
      <c r="QKL2" s="173"/>
      <c r="QKM2"/>
      <c r="QKN2" s="173"/>
      <c r="QKO2"/>
      <c r="QKP2" s="173"/>
      <c r="QKQ2"/>
      <c r="QKR2" s="173"/>
      <c r="QKS2"/>
      <c r="QKT2" s="173"/>
      <c r="QKU2"/>
      <c r="QKV2" s="173"/>
      <c r="QKW2"/>
      <c r="QKX2" s="173"/>
      <c r="QKY2"/>
      <c r="QKZ2" s="173"/>
      <c r="QLA2"/>
      <c r="QLB2" s="173"/>
      <c r="QLC2"/>
      <c r="QLD2" s="173"/>
      <c r="QLE2"/>
      <c r="QLF2" s="173"/>
      <c r="QLG2"/>
      <c r="QLH2" s="173"/>
      <c r="QLI2"/>
      <c r="QLJ2" s="173"/>
      <c r="QLK2"/>
      <c r="QLL2" s="173"/>
      <c r="QLM2"/>
      <c r="QLN2" s="173"/>
      <c r="QLO2"/>
      <c r="QLP2" s="173"/>
      <c r="QLQ2"/>
      <c r="QLR2" s="173"/>
      <c r="QLS2"/>
      <c r="QLT2" s="173"/>
      <c r="QLU2"/>
      <c r="QLV2" s="173"/>
      <c r="QLW2"/>
      <c r="QLX2" s="173"/>
      <c r="QLY2"/>
      <c r="QLZ2" s="173"/>
      <c r="QMA2"/>
      <c r="QMB2" s="173"/>
      <c r="QMC2"/>
      <c r="QMD2" s="173"/>
      <c r="QME2"/>
      <c r="QMF2" s="173"/>
      <c r="QMG2"/>
      <c r="QMH2" s="173"/>
      <c r="QMI2"/>
      <c r="QMJ2" s="173"/>
      <c r="QMK2"/>
      <c r="QML2" s="173"/>
      <c r="QMM2"/>
      <c r="QMN2" s="173"/>
      <c r="QMO2"/>
      <c r="QMP2" s="173"/>
      <c r="QMQ2"/>
      <c r="QMR2" s="173"/>
      <c r="QMS2"/>
      <c r="QMT2" s="173"/>
      <c r="QMU2"/>
      <c r="QMV2" s="173"/>
      <c r="QMW2"/>
      <c r="QMX2" s="173"/>
      <c r="QMY2"/>
      <c r="QMZ2" s="173"/>
      <c r="QNA2"/>
      <c r="QNB2" s="173"/>
      <c r="QNC2"/>
      <c r="QND2" s="173"/>
      <c r="QNE2"/>
      <c r="QNF2" s="173"/>
      <c r="QNG2"/>
      <c r="QNH2" s="173"/>
      <c r="QNI2"/>
      <c r="QNJ2" s="173"/>
      <c r="QNK2"/>
      <c r="QNL2" s="173"/>
      <c r="QNM2"/>
      <c r="QNN2" s="173"/>
      <c r="QNO2"/>
      <c r="QNP2" s="173"/>
      <c r="QNQ2"/>
      <c r="QNR2" s="173"/>
      <c r="QNS2"/>
      <c r="QNT2" s="173"/>
      <c r="QNU2"/>
      <c r="QNV2" s="173"/>
      <c r="QNW2"/>
      <c r="QNX2" s="173"/>
      <c r="QNY2"/>
      <c r="QNZ2" s="173"/>
      <c r="QOA2"/>
      <c r="QOB2" s="173"/>
      <c r="QOC2"/>
      <c r="QOD2" s="173"/>
      <c r="QOE2"/>
      <c r="QOF2" s="173"/>
      <c r="QOG2"/>
      <c r="QOH2" s="173"/>
      <c r="QOI2"/>
      <c r="QOJ2" s="173"/>
      <c r="QOK2"/>
      <c r="QOL2" s="173"/>
      <c r="QOM2"/>
      <c r="QON2" s="173"/>
      <c r="QOO2"/>
      <c r="QOP2" s="173"/>
      <c r="QOQ2"/>
      <c r="QOR2" s="173"/>
      <c r="QOS2"/>
      <c r="QOT2" s="173"/>
      <c r="QOU2"/>
      <c r="QOV2" s="173"/>
      <c r="QOW2"/>
      <c r="QOX2" s="173"/>
      <c r="QOY2"/>
      <c r="QOZ2" s="173"/>
      <c r="QPA2"/>
      <c r="QPB2" s="173"/>
      <c r="QPC2"/>
      <c r="QPD2" s="173"/>
      <c r="QPE2"/>
      <c r="QPF2" s="173"/>
      <c r="QPG2"/>
      <c r="QPH2" s="173"/>
      <c r="QPI2"/>
      <c r="QPJ2" s="173"/>
      <c r="QPK2"/>
      <c r="QPL2" s="173"/>
      <c r="QPM2"/>
      <c r="QPN2" s="173"/>
      <c r="QPO2"/>
      <c r="QPP2" s="173"/>
      <c r="QPQ2"/>
      <c r="QPR2" s="173"/>
      <c r="QPS2"/>
      <c r="QPT2" s="173"/>
      <c r="QPU2"/>
      <c r="QPV2" s="173"/>
      <c r="QPW2"/>
      <c r="QPX2" s="173"/>
      <c r="QPY2"/>
      <c r="QPZ2" s="173"/>
      <c r="QQA2"/>
      <c r="QQB2" s="173"/>
      <c r="QQC2"/>
      <c r="QQD2" s="173"/>
      <c r="QQE2"/>
      <c r="QQF2" s="173"/>
      <c r="QQG2"/>
      <c r="QQH2" s="173"/>
      <c r="QQI2"/>
      <c r="QQJ2" s="173"/>
      <c r="QQK2"/>
      <c r="QQL2" s="173"/>
      <c r="QQM2"/>
      <c r="QQN2" s="173"/>
      <c r="QQO2"/>
      <c r="QQP2" s="173"/>
      <c r="QQQ2"/>
      <c r="QQR2" s="173"/>
      <c r="QQS2"/>
      <c r="QQT2" s="173"/>
      <c r="QQU2"/>
      <c r="QQV2" s="173"/>
      <c r="QQW2"/>
      <c r="QQX2" s="173"/>
      <c r="QQY2"/>
      <c r="QQZ2" s="173"/>
      <c r="QRA2"/>
      <c r="QRB2" s="173"/>
      <c r="QRC2"/>
      <c r="QRD2" s="173"/>
      <c r="QRE2"/>
      <c r="QRF2" s="173"/>
      <c r="QRG2"/>
      <c r="QRH2" s="173"/>
      <c r="QRI2"/>
      <c r="QRJ2" s="173"/>
      <c r="QRK2"/>
      <c r="QRL2" s="173"/>
      <c r="QRM2"/>
      <c r="QRN2" s="173"/>
      <c r="QRO2"/>
      <c r="QRP2" s="173"/>
      <c r="QRQ2"/>
      <c r="QRR2" s="173"/>
      <c r="QRS2"/>
      <c r="QRT2" s="173"/>
      <c r="QRU2"/>
      <c r="QRV2" s="173"/>
      <c r="QRW2"/>
      <c r="QRX2" s="173"/>
      <c r="QRY2"/>
      <c r="QRZ2" s="173"/>
      <c r="QSA2"/>
      <c r="QSB2" s="173"/>
      <c r="QSC2"/>
      <c r="QSD2" s="173"/>
      <c r="QSE2"/>
      <c r="QSF2" s="173"/>
      <c r="QSG2"/>
      <c r="QSH2" s="173"/>
      <c r="QSI2"/>
      <c r="QSJ2" s="173"/>
      <c r="QSK2"/>
      <c r="QSL2" s="173"/>
      <c r="QSM2"/>
      <c r="QSN2" s="173"/>
      <c r="QSO2"/>
      <c r="QSP2" s="173"/>
      <c r="QSQ2"/>
      <c r="QSR2" s="173"/>
      <c r="QSS2"/>
      <c r="QST2" s="173"/>
      <c r="QSU2"/>
      <c r="QSV2" s="173"/>
      <c r="QSW2"/>
      <c r="QSX2" s="173"/>
      <c r="QSY2"/>
      <c r="QSZ2" s="173"/>
      <c r="QTA2"/>
      <c r="QTB2" s="173"/>
      <c r="QTC2"/>
      <c r="QTD2" s="173"/>
      <c r="QTE2"/>
      <c r="QTF2" s="173"/>
      <c r="QTG2"/>
      <c r="QTH2" s="173"/>
      <c r="QTI2"/>
      <c r="QTJ2" s="173"/>
      <c r="QTK2"/>
      <c r="QTL2" s="173"/>
      <c r="QTM2"/>
      <c r="QTN2" s="173"/>
      <c r="QTO2"/>
      <c r="QTP2" s="173"/>
      <c r="QTQ2"/>
      <c r="QTR2" s="173"/>
      <c r="QTS2"/>
      <c r="QTT2" s="173"/>
      <c r="QTU2"/>
      <c r="QTV2" s="173"/>
      <c r="QTW2"/>
      <c r="QTX2" s="173"/>
      <c r="QTY2"/>
      <c r="QTZ2" s="173"/>
      <c r="QUA2"/>
      <c r="QUB2" s="173"/>
      <c r="QUC2"/>
      <c r="QUD2" s="173"/>
      <c r="QUE2"/>
      <c r="QUF2" s="173"/>
      <c r="QUG2"/>
      <c r="QUH2" s="173"/>
      <c r="QUI2"/>
      <c r="QUJ2" s="173"/>
      <c r="QUK2"/>
      <c r="QUL2" s="173"/>
      <c r="QUM2"/>
      <c r="QUN2" s="173"/>
      <c r="QUO2"/>
      <c r="QUP2" s="173"/>
      <c r="QUQ2"/>
      <c r="QUR2" s="173"/>
      <c r="QUS2"/>
      <c r="QUT2" s="173"/>
      <c r="QUU2"/>
      <c r="QUV2" s="173"/>
      <c r="QUW2"/>
      <c r="QUX2" s="173"/>
      <c r="QUY2"/>
      <c r="QUZ2" s="173"/>
      <c r="QVA2"/>
      <c r="QVB2" s="173"/>
      <c r="QVC2"/>
      <c r="QVD2" s="173"/>
      <c r="QVE2"/>
      <c r="QVF2" s="173"/>
      <c r="QVG2"/>
      <c r="QVH2" s="173"/>
      <c r="QVI2"/>
      <c r="QVJ2" s="173"/>
      <c r="QVK2"/>
      <c r="QVL2" s="173"/>
      <c r="QVM2"/>
      <c r="QVN2" s="173"/>
      <c r="QVO2"/>
      <c r="QVP2" s="173"/>
      <c r="QVQ2"/>
      <c r="QVR2" s="173"/>
      <c r="QVS2"/>
      <c r="QVT2" s="173"/>
      <c r="QVU2"/>
      <c r="QVV2" s="173"/>
      <c r="QVW2"/>
      <c r="QVX2" s="173"/>
      <c r="QVY2"/>
      <c r="QVZ2" s="173"/>
      <c r="QWA2"/>
      <c r="QWB2" s="173"/>
      <c r="QWC2"/>
      <c r="QWD2" s="173"/>
      <c r="QWE2"/>
      <c r="QWF2" s="173"/>
      <c r="QWG2"/>
      <c r="QWH2" s="173"/>
      <c r="QWI2"/>
      <c r="QWJ2" s="173"/>
      <c r="QWK2"/>
      <c r="QWL2" s="173"/>
      <c r="QWM2"/>
      <c r="QWN2" s="173"/>
      <c r="QWO2"/>
      <c r="QWP2" s="173"/>
      <c r="QWQ2"/>
      <c r="QWR2" s="173"/>
      <c r="QWS2"/>
      <c r="QWT2" s="173"/>
      <c r="QWU2"/>
      <c r="QWV2" s="173"/>
      <c r="QWW2"/>
      <c r="QWX2" s="173"/>
      <c r="QWY2"/>
      <c r="QWZ2" s="173"/>
      <c r="QXA2"/>
      <c r="QXB2" s="173"/>
      <c r="QXC2"/>
      <c r="QXD2" s="173"/>
      <c r="QXE2"/>
      <c r="QXF2" s="173"/>
      <c r="QXG2"/>
      <c r="QXH2" s="173"/>
      <c r="QXI2"/>
      <c r="QXJ2" s="173"/>
      <c r="QXK2"/>
      <c r="QXL2" s="173"/>
      <c r="QXM2"/>
      <c r="QXN2" s="173"/>
      <c r="QXO2"/>
      <c r="QXP2" s="173"/>
      <c r="QXQ2"/>
      <c r="QXR2" s="173"/>
      <c r="QXS2"/>
      <c r="QXT2" s="173"/>
      <c r="QXU2"/>
      <c r="QXV2" s="173"/>
      <c r="QXW2"/>
      <c r="QXX2" s="173"/>
      <c r="QXY2"/>
      <c r="QXZ2" s="173"/>
      <c r="QYA2"/>
      <c r="QYB2" s="173"/>
      <c r="QYC2"/>
      <c r="QYD2" s="173"/>
      <c r="QYE2"/>
      <c r="QYF2" s="173"/>
      <c r="QYG2"/>
      <c r="QYH2" s="173"/>
      <c r="QYI2"/>
      <c r="QYJ2" s="173"/>
      <c r="QYK2"/>
      <c r="QYL2" s="173"/>
      <c r="QYM2"/>
      <c r="QYN2" s="173"/>
      <c r="QYO2"/>
      <c r="QYP2" s="173"/>
      <c r="QYQ2"/>
      <c r="QYR2" s="173"/>
      <c r="QYS2"/>
      <c r="QYT2" s="173"/>
      <c r="QYU2"/>
      <c r="QYV2" s="173"/>
      <c r="QYW2"/>
      <c r="QYX2" s="173"/>
      <c r="QYY2"/>
      <c r="QYZ2" s="173"/>
      <c r="QZA2"/>
      <c r="QZB2" s="173"/>
      <c r="QZC2"/>
      <c r="QZD2" s="173"/>
      <c r="QZE2"/>
      <c r="QZF2" s="173"/>
      <c r="QZG2"/>
      <c r="QZH2" s="173"/>
      <c r="QZI2"/>
      <c r="QZJ2" s="173"/>
      <c r="QZK2"/>
      <c r="QZL2" s="173"/>
      <c r="QZM2"/>
      <c r="QZN2" s="173"/>
      <c r="QZO2"/>
      <c r="QZP2" s="173"/>
      <c r="QZQ2"/>
      <c r="QZR2" s="173"/>
      <c r="QZS2"/>
      <c r="QZT2" s="173"/>
      <c r="QZU2"/>
      <c r="QZV2" s="173"/>
      <c r="QZW2"/>
      <c r="QZX2" s="173"/>
      <c r="QZY2"/>
      <c r="QZZ2" s="173"/>
      <c r="RAA2"/>
      <c r="RAB2" s="173"/>
      <c r="RAC2"/>
      <c r="RAD2" s="173"/>
      <c r="RAE2"/>
      <c r="RAF2" s="173"/>
      <c r="RAG2"/>
      <c r="RAH2" s="173"/>
      <c r="RAI2"/>
      <c r="RAJ2" s="173"/>
      <c r="RAK2"/>
      <c r="RAL2" s="173"/>
      <c r="RAM2"/>
      <c r="RAN2" s="173"/>
      <c r="RAO2"/>
      <c r="RAP2" s="173"/>
      <c r="RAQ2"/>
      <c r="RAR2" s="173"/>
      <c r="RAS2"/>
      <c r="RAT2" s="173"/>
      <c r="RAU2"/>
      <c r="RAV2" s="173"/>
      <c r="RAW2"/>
      <c r="RAX2" s="173"/>
      <c r="RAY2"/>
      <c r="RAZ2" s="173"/>
      <c r="RBA2"/>
      <c r="RBB2" s="173"/>
      <c r="RBC2"/>
      <c r="RBD2" s="173"/>
      <c r="RBE2"/>
      <c r="RBF2" s="173"/>
      <c r="RBG2"/>
      <c r="RBH2" s="173"/>
      <c r="RBI2"/>
      <c r="RBJ2" s="173"/>
      <c r="RBK2"/>
      <c r="RBL2" s="173"/>
      <c r="RBM2"/>
      <c r="RBN2" s="173"/>
      <c r="RBO2"/>
      <c r="RBP2" s="173"/>
      <c r="RBQ2"/>
      <c r="RBR2" s="173"/>
      <c r="RBS2"/>
      <c r="RBT2" s="173"/>
      <c r="RBU2"/>
      <c r="RBV2" s="173"/>
      <c r="RBW2"/>
      <c r="RBX2" s="173"/>
      <c r="RBY2"/>
      <c r="RBZ2" s="173"/>
      <c r="RCA2"/>
      <c r="RCB2" s="173"/>
      <c r="RCC2"/>
      <c r="RCD2" s="173"/>
      <c r="RCE2"/>
      <c r="RCF2" s="173"/>
      <c r="RCG2"/>
      <c r="RCH2" s="173"/>
      <c r="RCI2"/>
      <c r="RCJ2" s="173"/>
      <c r="RCK2"/>
      <c r="RCL2" s="173"/>
      <c r="RCM2"/>
      <c r="RCN2" s="173"/>
      <c r="RCO2"/>
      <c r="RCP2" s="173"/>
      <c r="RCQ2"/>
      <c r="RCR2" s="173"/>
      <c r="RCS2"/>
      <c r="RCT2" s="173"/>
      <c r="RCU2"/>
      <c r="RCV2" s="173"/>
      <c r="RCW2"/>
      <c r="RCX2" s="173"/>
      <c r="RCY2"/>
      <c r="RCZ2" s="173"/>
      <c r="RDA2"/>
      <c r="RDB2" s="173"/>
      <c r="RDC2"/>
      <c r="RDD2" s="173"/>
      <c r="RDE2"/>
      <c r="RDF2" s="173"/>
      <c r="RDG2"/>
      <c r="RDH2" s="173"/>
      <c r="RDI2"/>
      <c r="RDJ2" s="173"/>
      <c r="RDK2"/>
      <c r="RDL2" s="173"/>
      <c r="RDM2"/>
      <c r="RDN2" s="173"/>
      <c r="RDO2"/>
      <c r="RDP2" s="173"/>
      <c r="RDQ2"/>
      <c r="RDR2" s="173"/>
      <c r="RDS2"/>
      <c r="RDT2" s="173"/>
      <c r="RDU2"/>
      <c r="RDV2" s="173"/>
      <c r="RDW2"/>
      <c r="RDX2" s="173"/>
      <c r="RDY2"/>
      <c r="RDZ2" s="173"/>
      <c r="REA2"/>
      <c r="REB2" s="173"/>
      <c r="REC2"/>
      <c r="RED2" s="173"/>
      <c r="REE2"/>
      <c r="REF2" s="173"/>
      <c r="REG2"/>
      <c r="REH2" s="173"/>
      <c r="REI2"/>
      <c r="REJ2" s="173"/>
      <c r="REK2"/>
      <c r="REL2" s="173"/>
      <c r="REM2"/>
      <c r="REN2" s="173"/>
      <c r="REO2"/>
      <c r="REP2" s="173"/>
      <c r="REQ2"/>
      <c r="RER2" s="173"/>
      <c r="RES2"/>
      <c r="RET2" s="173"/>
      <c r="REU2"/>
      <c r="REV2" s="173"/>
      <c r="REW2"/>
      <c r="REX2" s="173"/>
      <c r="REY2"/>
      <c r="REZ2" s="173"/>
      <c r="RFA2"/>
      <c r="RFB2" s="173"/>
      <c r="RFC2"/>
      <c r="RFD2" s="173"/>
      <c r="RFE2"/>
      <c r="RFF2" s="173"/>
      <c r="RFG2"/>
      <c r="RFH2" s="173"/>
      <c r="RFI2"/>
      <c r="RFJ2" s="173"/>
      <c r="RFK2"/>
      <c r="RFL2" s="173"/>
      <c r="RFM2"/>
      <c r="RFN2" s="173"/>
      <c r="RFO2"/>
      <c r="RFP2" s="173"/>
      <c r="RFQ2"/>
      <c r="RFR2" s="173"/>
      <c r="RFS2"/>
      <c r="RFT2" s="173"/>
      <c r="RFU2"/>
      <c r="RFV2" s="173"/>
      <c r="RFW2"/>
      <c r="RFX2" s="173"/>
      <c r="RFY2"/>
      <c r="RFZ2" s="173"/>
      <c r="RGA2"/>
      <c r="RGB2" s="173"/>
      <c r="RGC2"/>
      <c r="RGD2" s="173"/>
      <c r="RGE2"/>
      <c r="RGF2" s="173"/>
      <c r="RGG2"/>
      <c r="RGH2" s="173"/>
      <c r="RGI2"/>
      <c r="RGJ2" s="173"/>
      <c r="RGK2"/>
      <c r="RGL2" s="173"/>
      <c r="RGM2"/>
      <c r="RGN2" s="173"/>
      <c r="RGO2"/>
      <c r="RGP2" s="173"/>
      <c r="RGQ2"/>
      <c r="RGR2" s="173"/>
      <c r="RGS2"/>
      <c r="RGT2" s="173"/>
      <c r="RGU2"/>
      <c r="RGV2" s="173"/>
      <c r="RGW2"/>
      <c r="RGX2" s="173"/>
      <c r="RGY2"/>
      <c r="RGZ2" s="173"/>
      <c r="RHA2"/>
      <c r="RHB2" s="173"/>
      <c r="RHC2"/>
      <c r="RHD2" s="173"/>
      <c r="RHE2"/>
      <c r="RHF2" s="173"/>
      <c r="RHG2"/>
      <c r="RHH2" s="173"/>
      <c r="RHI2"/>
      <c r="RHJ2" s="173"/>
      <c r="RHK2"/>
      <c r="RHL2" s="173"/>
      <c r="RHM2"/>
      <c r="RHN2" s="173"/>
      <c r="RHO2"/>
      <c r="RHP2" s="173"/>
      <c r="RHQ2"/>
      <c r="RHR2" s="173"/>
      <c r="RHS2"/>
      <c r="RHT2" s="173"/>
      <c r="RHU2"/>
      <c r="RHV2" s="173"/>
      <c r="RHW2"/>
      <c r="RHX2" s="173"/>
      <c r="RHY2"/>
      <c r="RHZ2" s="173"/>
      <c r="RIA2"/>
      <c r="RIB2" s="173"/>
      <c r="RIC2"/>
      <c r="RID2" s="173"/>
      <c r="RIE2"/>
      <c r="RIF2" s="173"/>
      <c r="RIG2"/>
      <c r="RIH2" s="173"/>
      <c r="RII2"/>
      <c r="RIJ2" s="173"/>
      <c r="RIK2"/>
      <c r="RIL2" s="173"/>
      <c r="RIM2"/>
      <c r="RIN2" s="173"/>
      <c r="RIO2"/>
      <c r="RIP2" s="173"/>
      <c r="RIQ2"/>
      <c r="RIR2" s="173"/>
      <c r="RIS2"/>
      <c r="RIT2" s="173"/>
      <c r="RIU2"/>
      <c r="RIV2" s="173"/>
      <c r="RIW2"/>
      <c r="RIX2" s="173"/>
      <c r="RIY2"/>
      <c r="RIZ2" s="173"/>
      <c r="RJA2"/>
      <c r="RJB2" s="173"/>
      <c r="RJC2"/>
      <c r="RJD2" s="173"/>
      <c r="RJE2"/>
      <c r="RJF2" s="173"/>
      <c r="RJG2"/>
      <c r="RJH2" s="173"/>
      <c r="RJI2"/>
      <c r="RJJ2" s="173"/>
      <c r="RJK2"/>
      <c r="RJL2" s="173"/>
      <c r="RJM2"/>
      <c r="RJN2" s="173"/>
      <c r="RJO2"/>
      <c r="RJP2" s="173"/>
      <c r="RJQ2"/>
      <c r="RJR2" s="173"/>
      <c r="RJS2"/>
      <c r="RJT2" s="173"/>
      <c r="RJU2"/>
      <c r="RJV2" s="173"/>
      <c r="RJW2"/>
      <c r="RJX2" s="173"/>
      <c r="RJY2"/>
      <c r="RJZ2" s="173"/>
      <c r="RKA2"/>
      <c r="RKB2" s="173"/>
      <c r="RKC2"/>
      <c r="RKD2" s="173"/>
      <c r="RKE2"/>
      <c r="RKF2" s="173"/>
      <c r="RKG2"/>
      <c r="RKH2" s="173"/>
      <c r="RKI2"/>
      <c r="RKJ2" s="173"/>
      <c r="RKK2"/>
      <c r="RKL2" s="173"/>
      <c r="RKM2"/>
      <c r="RKN2" s="173"/>
      <c r="RKO2"/>
      <c r="RKP2" s="173"/>
      <c r="RKQ2"/>
      <c r="RKR2" s="173"/>
      <c r="RKS2"/>
      <c r="RKT2" s="173"/>
      <c r="RKU2"/>
      <c r="RKV2" s="173"/>
      <c r="RKW2"/>
      <c r="RKX2" s="173"/>
      <c r="RKY2"/>
      <c r="RKZ2" s="173"/>
      <c r="RLA2"/>
      <c r="RLB2" s="173"/>
      <c r="RLC2"/>
      <c r="RLD2" s="173"/>
      <c r="RLE2"/>
      <c r="RLF2" s="173"/>
      <c r="RLG2"/>
      <c r="RLH2" s="173"/>
      <c r="RLI2"/>
      <c r="RLJ2" s="173"/>
      <c r="RLK2"/>
      <c r="RLL2" s="173"/>
      <c r="RLM2"/>
      <c r="RLN2" s="173"/>
      <c r="RLO2"/>
      <c r="RLP2" s="173"/>
      <c r="RLQ2"/>
      <c r="RLR2" s="173"/>
      <c r="RLS2"/>
      <c r="RLT2" s="173"/>
      <c r="RLU2"/>
      <c r="RLV2" s="173"/>
      <c r="RLW2"/>
      <c r="RLX2" s="173"/>
      <c r="RLY2"/>
      <c r="RLZ2" s="173"/>
      <c r="RMA2"/>
      <c r="RMB2" s="173"/>
      <c r="RMC2"/>
      <c r="RMD2" s="173"/>
      <c r="RME2"/>
      <c r="RMF2" s="173"/>
      <c r="RMG2"/>
      <c r="RMH2" s="173"/>
      <c r="RMI2"/>
      <c r="RMJ2" s="173"/>
      <c r="RMK2"/>
      <c r="RML2" s="173"/>
      <c r="RMM2"/>
      <c r="RMN2" s="173"/>
      <c r="RMO2"/>
      <c r="RMP2" s="173"/>
      <c r="RMQ2"/>
      <c r="RMR2" s="173"/>
      <c r="RMS2"/>
      <c r="RMT2" s="173"/>
      <c r="RMU2"/>
      <c r="RMV2" s="173"/>
      <c r="RMW2"/>
      <c r="RMX2" s="173"/>
      <c r="RMY2"/>
      <c r="RMZ2" s="173"/>
      <c r="RNA2"/>
      <c r="RNB2" s="173"/>
      <c r="RNC2"/>
      <c r="RND2" s="173"/>
      <c r="RNE2"/>
      <c r="RNF2" s="173"/>
      <c r="RNG2"/>
      <c r="RNH2" s="173"/>
      <c r="RNI2"/>
      <c r="RNJ2" s="173"/>
      <c r="RNK2"/>
      <c r="RNL2" s="173"/>
      <c r="RNM2"/>
      <c r="RNN2" s="173"/>
      <c r="RNO2"/>
      <c r="RNP2" s="173"/>
      <c r="RNQ2"/>
      <c r="RNR2" s="173"/>
      <c r="RNS2"/>
      <c r="RNT2" s="173"/>
      <c r="RNU2"/>
      <c r="RNV2" s="173"/>
      <c r="RNW2"/>
      <c r="RNX2" s="173"/>
      <c r="RNY2"/>
      <c r="RNZ2" s="173"/>
      <c r="ROA2"/>
      <c r="ROB2" s="173"/>
      <c r="ROC2"/>
      <c r="ROD2" s="173"/>
      <c r="ROE2"/>
      <c r="ROF2" s="173"/>
      <c r="ROG2"/>
      <c r="ROH2" s="173"/>
      <c r="ROI2"/>
      <c r="ROJ2" s="173"/>
      <c r="ROK2"/>
      <c r="ROL2" s="173"/>
      <c r="ROM2"/>
      <c r="RON2" s="173"/>
      <c r="ROO2"/>
      <c r="ROP2" s="173"/>
      <c r="ROQ2"/>
      <c r="ROR2" s="173"/>
      <c r="ROS2"/>
      <c r="ROT2" s="173"/>
      <c r="ROU2"/>
      <c r="ROV2" s="173"/>
      <c r="ROW2"/>
      <c r="ROX2" s="173"/>
      <c r="ROY2"/>
      <c r="ROZ2" s="173"/>
      <c r="RPA2"/>
      <c r="RPB2" s="173"/>
      <c r="RPC2"/>
      <c r="RPD2" s="173"/>
      <c r="RPE2"/>
      <c r="RPF2" s="173"/>
      <c r="RPG2"/>
      <c r="RPH2" s="173"/>
      <c r="RPI2"/>
      <c r="RPJ2" s="173"/>
      <c r="RPK2"/>
      <c r="RPL2" s="173"/>
      <c r="RPM2"/>
      <c r="RPN2" s="173"/>
      <c r="RPO2"/>
      <c r="RPP2" s="173"/>
      <c r="RPQ2"/>
      <c r="RPR2" s="173"/>
      <c r="RPS2"/>
      <c r="RPT2" s="173"/>
      <c r="RPU2"/>
      <c r="RPV2" s="173"/>
      <c r="RPW2"/>
      <c r="RPX2" s="173"/>
      <c r="RPY2"/>
      <c r="RPZ2" s="173"/>
      <c r="RQA2"/>
      <c r="RQB2" s="173"/>
      <c r="RQC2"/>
      <c r="RQD2" s="173"/>
      <c r="RQE2"/>
      <c r="RQF2" s="173"/>
      <c r="RQG2"/>
      <c r="RQH2" s="173"/>
      <c r="RQI2"/>
      <c r="RQJ2" s="173"/>
      <c r="RQK2"/>
      <c r="RQL2" s="173"/>
      <c r="RQM2"/>
      <c r="RQN2" s="173"/>
      <c r="RQO2"/>
      <c r="RQP2" s="173"/>
      <c r="RQQ2"/>
      <c r="RQR2" s="173"/>
      <c r="RQS2"/>
      <c r="RQT2" s="173"/>
      <c r="RQU2"/>
      <c r="RQV2" s="173"/>
      <c r="RQW2"/>
      <c r="RQX2" s="173"/>
      <c r="RQY2"/>
      <c r="RQZ2" s="173"/>
      <c r="RRA2"/>
      <c r="RRB2" s="173"/>
      <c r="RRC2"/>
      <c r="RRD2" s="173"/>
      <c r="RRE2"/>
      <c r="RRF2" s="173"/>
      <c r="RRG2"/>
      <c r="RRH2" s="173"/>
      <c r="RRI2"/>
      <c r="RRJ2" s="173"/>
      <c r="RRK2"/>
      <c r="RRL2" s="173"/>
      <c r="RRM2"/>
      <c r="RRN2" s="173"/>
      <c r="RRO2"/>
      <c r="RRP2" s="173"/>
      <c r="RRQ2"/>
      <c r="RRR2" s="173"/>
      <c r="RRS2"/>
      <c r="RRT2" s="173"/>
      <c r="RRU2"/>
      <c r="RRV2" s="173"/>
      <c r="RRW2"/>
      <c r="RRX2" s="173"/>
      <c r="RRY2"/>
      <c r="RRZ2" s="173"/>
      <c r="RSA2"/>
      <c r="RSB2" s="173"/>
      <c r="RSC2"/>
      <c r="RSD2" s="173"/>
      <c r="RSE2"/>
      <c r="RSF2" s="173"/>
      <c r="RSG2"/>
      <c r="RSH2" s="173"/>
      <c r="RSI2"/>
      <c r="RSJ2" s="173"/>
      <c r="RSK2"/>
      <c r="RSL2" s="173"/>
      <c r="RSM2"/>
      <c r="RSN2" s="173"/>
      <c r="RSO2"/>
      <c r="RSP2" s="173"/>
      <c r="RSQ2"/>
      <c r="RSR2" s="173"/>
      <c r="RSS2"/>
      <c r="RST2" s="173"/>
      <c r="RSU2"/>
      <c r="RSV2" s="173"/>
      <c r="RSW2"/>
      <c r="RSX2" s="173"/>
      <c r="RSY2"/>
      <c r="RSZ2" s="173"/>
      <c r="RTA2"/>
      <c r="RTB2" s="173"/>
      <c r="RTC2"/>
      <c r="RTD2" s="173"/>
      <c r="RTE2"/>
      <c r="RTF2" s="173"/>
      <c r="RTG2"/>
      <c r="RTH2" s="173"/>
      <c r="RTI2"/>
      <c r="RTJ2" s="173"/>
      <c r="RTK2"/>
      <c r="RTL2" s="173"/>
      <c r="RTM2"/>
      <c r="RTN2" s="173"/>
      <c r="RTO2"/>
      <c r="RTP2" s="173"/>
      <c r="RTQ2"/>
      <c r="RTR2" s="173"/>
      <c r="RTS2"/>
      <c r="RTT2" s="173"/>
      <c r="RTU2"/>
      <c r="RTV2" s="173"/>
      <c r="RTW2"/>
      <c r="RTX2" s="173"/>
      <c r="RTY2"/>
      <c r="RTZ2" s="173"/>
      <c r="RUA2"/>
      <c r="RUB2" s="173"/>
      <c r="RUC2"/>
      <c r="RUD2" s="173"/>
      <c r="RUE2"/>
      <c r="RUF2" s="173"/>
      <c r="RUG2"/>
      <c r="RUH2" s="173"/>
      <c r="RUI2"/>
      <c r="RUJ2" s="173"/>
      <c r="RUK2"/>
      <c r="RUL2" s="173"/>
      <c r="RUM2"/>
      <c r="RUN2" s="173"/>
      <c r="RUO2"/>
      <c r="RUP2" s="173"/>
      <c r="RUQ2"/>
      <c r="RUR2" s="173"/>
      <c r="RUS2"/>
      <c r="RUT2" s="173"/>
      <c r="RUU2"/>
      <c r="RUV2" s="173"/>
      <c r="RUW2"/>
      <c r="RUX2" s="173"/>
      <c r="RUY2"/>
      <c r="RUZ2" s="173"/>
      <c r="RVA2"/>
      <c r="RVB2" s="173"/>
      <c r="RVC2"/>
      <c r="RVD2" s="173"/>
      <c r="RVE2"/>
      <c r="RVF2" s="173"/>
      <c r="RVG2"/>
      <c r="RVH2" s="173"/>
      <c r="RVI2"/>
      <c r="RVJ2" s="173"/>
      <c r="RVK2"/>
      <c r="RVL2" s="173"/>
      <c r="RVM2"/>
      <c r="RVN2" s="173"/>
      <c r="RVO2"/>
      <c r="RVP2" s="173"/>
      <c r="RVQ2"/>
      <c r="RVR2" s="173"/>
      <c r="RVS2"/>
      <c r="RVT2" s="173"/>
      <c r="RVU2"/>
      <c r="RVV2" s="173"/>
      <c r="RVW2"/>
      <c r="RVX2" s="173"/>
      <c r="RVY2"/>
      <c r="RVZ2" s="173"/>
      <c r="RWA2"/>
      <c r="RWB2" s="173"/>
      <c r="RWC2"/>
      <c r="RWD2" s="173"/>
      <c r="RWE2"/>
      <c r="RWF2" s="173"/>
      <c r="RWG2"/>
      <c r="RWH2" s="173"/>
      <c r="RWI2"/>
      <c r="RWJ2" s="173"/>
      <c r="RWK2"/>
      <c r="RWL2" s="173"/>
      <c r="RWM2"/>
      <c r="RWN2" s="173"/>
      <c r="RWO2"/>
      <c r="RWP2" s="173"/>
      <c r="RWQ2"/>
      <c r="RWR2" s="173"/>
      <c r="RWS2"/>
      <c r="RWT2" s="173"/>
      <c r="RWU2"/>
      <c r="RWV2" s="173"/>
      <c r="RWW2"/>
      <c r="RWX2" s="173"/>
      <c r="RWY2"/>
      <c r="RWZ2" s="173"/>
      <c r="RXA2"/>
      <c r="RXB2" s="173"/>
      <c r="RXC2"/>
      <c r="RXD2" s="173"/>
      <c r="RXE2"/>
      <c r="RXF2" s="173"/>
      <c r="RXG2"/>
      <c r="RXH2" s="173"/>
      <c r="RXI2"/>
      <c r="RXJ2" s="173"/>
      <c r="RXK2"/>
      <c r="RXL2" s="173"/>
      <c r="RXM2"/>
      <c r="RXN2" s="173"/>
      <c r="RXO2"/>
      <c r="RXP2" s="173"/>
      <c r="RXQ2"/>
      <c r="RXR2" s="173"/>
      <c r="RXS2"/>
      <c r="RXT2" s="173"/>
      <c r="RXU2"/>
      <c r="RXV2" s="173"/>
      <c r="RXW2"/>
      <c r="RXX2" s="173"/>
      <c r="RXY2"/>
      <c r="RXZ2" s="173"/>
      <c r="RYA2"/>
      <c r="RYB2" s="173"/>
      <c r="RYC2"/>
      <c r="RYD2" s="173"/>
      <c r="RYE2"/>
      <c r="RYF2" s="173"/>
      <c r="RYG2"/>
      <c r="RYH2" s="173"/>
      <c r="RYI2"/>
      <c r="RYJ2" s="173"/>
      <c r="RYK2"/>
      <c r="RYL2" s="173"/>
      <c r="RYM2"/>
      <c r="RYN2" s="173"/>
      <c r="RYO2"/>
      <c r="RYP2" s="173"/>
      <c r="RYQ2"/>
      <c r="RYR2" s="173"/>
      <c r="RYS2"/>
      <c r="RYT2" s="173"/>
      <c r="RYU2"/>
      <c r="RYV2" s="173"/>
      <c r="RYW2"/>
      <c r="RYX2" s="173"/>
      <c r="RYY2"/>
      <c r="RYZ2" s="173"/>
      <c r="RZA2"/>
      <c r="RZB2" s="173"/>
      <c r="RZC2"/>
      <c r="RZD2" s="173"/>
      <c r="RZE2"/>
      <c r="RZF2" s="173"/>
      <c r="RZG2"/>
      <c r="RZH2" s="173"/>
      <c r="RZI2"/>
      <c r="RZJ2" s="173"/>
      <c r="RZK2"/>
      <c r="RZL2" s="173"/>
      <c r="RZM2"/>
      <c r="RZN2" s="173"/>
      <c r="RZO2"/>
      <c r="RZP2" s="173"/>
      <c r="RZQ2"/>
      <c r="RZR2" s="173"/>
      <c r="RZS2"/>
      <c r="RZT2" s="173"/>
      <c r="RZU2"/>
      <c r="RZV2" s="173"/>
      <c r="RZW2"/>
      <c r="RZX2" s="173"/>
      <c r="RZY2"/>
      <c r="RZZ2" s="173"/>
      <c r="SAA2"/>
      <c r="SAB2" s="173"/>
      <c r="SAC2"/>
      <c r="SAD2" s="173"/>
      <c r="SAE2"/>
      <c r="SAF2" s="173"/>
      <c r="SAG2"/>
      <c r="SAH2" s="173"/>
      <c r="SAI2"/>
      <c r="SAJ2" s="173"/>
      <c r="SAK2"/>
      <c r="SAL2" s="173"/>
      <c r="SAM2"/>
      <c r="SAN2" s="173"/>
      <c r="SAO2"/>
      <c r="SAP2" s="173"/>
      <c r="SAQ2"/>
      <c r="SAR2" s="173"/>
      <c r="SAS2"/>
      <c r="SAT2" s="173"/>
      <c r="SAU2"/>
      <c r="SAV2" s="173"/>
      <c r="SAW2"/>
      <c r="SAX2" s="173"/>
      <c r="SAY2"/>
      <c r="SAZ2" s="173"/>
      <c r="SBA2"/>
      <c r="SBB2" s="173"/>
      <c r="SBC2"/>
      <c r="SBD2" s="173"/>
      <c r="SBE2"/>
      <c r="SBF2" s="173"/>
      <c r="SBG2"/>
      <c r="SBH2" s="173"/>
      <c r="SBI2"/>
      <c r="SBJ2" s="173"/>
      <c r="SBK2"/>
      <c r="SBL2" s="173"/>
      <c r="SBM2"/>
      <c r="SBN2" s="173"/>
      <c r="SBO2"/>
      <c r="SBP2" s="173"/>
      <c r="SBQ2"/>
      <c r="SBR2" s="173"/>
      <c r="SBS2"/>
      <c r="SBT2" s="173"/>
      <c r="SBU2"/>
      <c r="SBV2" s="173"/>
      <c r="SBW2"/>
      <c r="SBX2" s="173"/>
      <c r="SBY2"/>
      <c r="SBZ2" s="173"/>
      <c r="SCA2"/>
      <c r="SCB2" s="173"/>
      <c r="SCC2"/>
      <c r="SCD2" s="173"/>
      <c r="SCE2"/>
      <c r="SCF2" s="173"/>
      <c r="SCG2"/>
      <c r="SCH2" s="173"/>
      <c r="SCI2"/>
      <c r="SCJ2" s="173"/>
      <c r="SCK2"/>
      <c r="SCL2" s="173"/>
      <c r="SCM2"/>
      <c r="SCN2" s="173"/>
      <c r="SCO2"/>
      <c r="SCP2" s="173"/>
      <c r="SCQ2"/>
      <c r="SCR2" s="173"/>
      <c r="SCS2"/>
      <c r="SCT2" s="173"/>
      <c r="SCU2"/>
      <c r="SCV2" s="173"/>
      <c r="SCW2"/>
      <c r="SCX2" s="173"/>
      <c r="SCY2"/>
      <c r="SCZ2" s="173"/>
      <c r="SDA2"/>
      <c r="SDB2" s="173"/>
      <c r="SDC2"/>
      <c r="SDD2" s="173"/>
      <c r="SDE2"/>
      <c r="SDF2" s="173"/>
      <c r="SDG2"/>
      <c r="SDH2" s="173"/>
      <c r="SDI2"/>
      <c r="SDJ2" s="173"/>
      <c r="SDK2"/>
      <c r="SDL2" s="173"/>
      <c r="SDM2"/>
      <c r="SDN2" s="173"/>
      <c r="SDO2"/>
      <c r="SDP2" s="173"/>
      <c r="SDQ2"/>
      <c r="SDR2" s="173"/>
      <c r="SDS2"/>
      <c r="SDT2" s="173"/>
      <c r="SDU2"/>
      <c r="SDV2" s="173"/>
      <c r="SDW2"/>
      <c r="SDX2" s="173"/>
      <c r="SDY2"/>
      <c r="SDZ2" s="173"/>
      <c r="SEA2"/>
      <c r="SEB2" s="173"/>
      <c r="SEC2"/>
      <c r="SED2" s="173"/>
      <c r="SEE2"/>
      <c r="SEF2" s="173"/>
      <c r="SEG2"/>
      <c r="SEH2" s="173"/>
      <c r="SEI2"/>
      <c r="SEJ2" s="173"/>
      <c r="SEK2"/>
      <c r="SEL2" s="173"/>
      <c r="SEM2"/>
      <c r="SEN2" s="173"/>
      <c r="SEO2"/>
      <c r="SEP2" s="173"/>
      <c r="SEQ2"/>
      <c r="SER2" s="173"/>
      <c r="SES2"/>
      <c r="SET2" s="173"/>
      <c r="SEU2"/>
      <c r="SEV2" s="173"/>
      <c r="SEW2"/>
      <c r="SEX2" s="173"/>
      <c r="SEY2"/>
      <c r="SEZ2" s="173"/>
      <c r="SFA2"/>
      <c r="SFB2" s="173"/>
      <c r="SFC2"/>
      <c r="SFD2" s="173"/>
      <c r="SFE2"/>
      <c r="SFF2" s="173"/>
      <c r="SFG2"/>
      <c r="SFH2" s="173"/>
      <c r="SFI2"/>
      <c r="SFJ2" s="173"/>
      <c r="SFK2"/>
      <c r="SFL2" s="173"/>
      <c r="SFM2"/>
      <c r="SFN2" s="173"/>
      <c r="SFO2"/>
      <c r="SFP2" s="173"/>
      <c r="SFQ2"/>
      <c r="SFR2" s="173"/>
      <c r="SFS2"/>
      <c r="SFT2" s="173"/>
      <c r="SFU2"/>
      <c r="SFV2" s="173"/>
      <c r="SFW2"/>
      <c r="SFX2" s="173"/>
      <c r="SFY2"/>
      <c r="SFZ2" s="173"/>
      <c r="SGA2"/>
      <c r="SGB2" s="173"/>
      <c r="SGC2"/>
      <c r="SGD2" s="173"/>
      <c r="SGE2"/>
      <c r="SGF2" s="173"/>
      <c r="SGG2"/>
      <c r="SGH2" s="173"/>
      <c r="SGI2"/>
      <c r="SGJ2" s="173"/>
      <c r="SGK2"/>
      <c r="SGL2" s="173"/>
      <c r="SGM2"/>
      <c r="SGN2" s="173"/>
      <c r="SGO2"/>
      <c r="SGP2" s="173"/>
      <c r="SGQ2"/>
      <c r="SGR2" s="173"/>
      <c r="SGS2"/>
      <c r="SGT2" s="173"/>
      <c r="SGU2"/>
      <c r="SGV2" s="173"/>
      <c r="SGW2"/>
      <c r="SGX2" s="173"/>
      <c r="SGY2"/>
      <c r="SGZ2" s="173"/>
      <c r="SHA2"/>
      <c r="SHB2" s="173"/>
      <c r="SHC2"/>
      <c r="SHD2" s="173"/>
      <c r="SHE2"/>
      <c r="SHF2" s="173"/>
      <c r="SHG2"/>
      <c r="SHH2" s="173"/>
      <c r="SHI2"/>
      <c r="SHJ2" s="173"/>
      <c r="SHK2"/>
      <c r="SHL2" s="173"/>
      <c r="SHM2"/>
      <c r="SHN2" s="173"/>
      <c r="SHO2"/>
      <c r="SHP2" s="173"/>
      <c r="SHQ2"/>
      <c r="SHR2" s="173"/>
      <c r="SHS2"/>
      <c r="SHT2" s="173"/>
      <c r="SHU2"/>
      <c r="SHV2" s="173"/>
      <c r="SHW2"/>
      <c r="SHX2" s="173"/>
      <c r="SHY2"/>
      <c r="SHZ2" s="173"/>
      <c r="SIA2"/>
      <c r="SIB2" s="173"/>
      <c r="SIC2"/>
      <c r="SID2" s="173"/>
      <c r="SIE2"/>
      <c r="SIF2" s="173"/>
      <c r="SIG2"/>
      <c r="SIH2" s="173"/>
      <c r="SII2"/>
      <c r="SIJ2" s="173"/>
      <c r="SIK2"/>
      <c r="SIL2" s="173"/>
      <c r="SIM2"/>
      <c r="SIN2" s="173"/>
      <c r="SIO2"/>
      <c r="SIP2" s="173"/>
      <c r="SIQ2"/>
      <c r="SIR2" s="173"/>
      <c r="SIS2"/>
      <c r="SIT2" s="173"/>
      <c r="SIU2"/>
      <c r="SIV2" s="173"/>
      <c r="SIW2"/>
      <c r="SIX2" s="173"/>
      <c r="SIY2"/>
      <c r="SIZ2" s="173"/>
      <c r="SJA2"/>
      <c r="SJB2" s="173"/>
      <c r="SJC2"/>
      <c r="SJD2" s="173"/>
      <c r="SJE2"/>
      <c r="SJF2" s="173"/>
      <c r="SJG2"/>
      <c r="SJH2" s="173"/>
      <c r="SJI2"/>
      <c r="SJJ2" s="173"/>
      <c r="SJK2"/>
      <c r="SJL2" s="173"/>
      <c r="SJM2"/>
      <c r="SJN2" s="173"/>
      <c r="SJO2"/>
      <c r="SJP2" s="173"/>
      <c r="SJQ2"/>
      <c r="SJR2" s="173"/>
      <c r="SJS2"/>
      <c r="SJT2" s="173"/>
      <c r="SJU2"/>
      <c r="SJV2" s="173"/>
      <c r="SJW2"/>
      <c r="SJX2" s="173"/>
      <c r="SJY2"/>
      <c r="SJZ2" s="173"/>
      <c r="SKA2"/>
      <c r="SKB2" s="173"/>
      <c r="SKC2"/>
      <c r="SKD2" s="173"/>
      <c r="SKE2"/>
      <c r="SKF2" s="173"/>
      <c r="SKG2"/>
      <c r="SKH2" s="173"/>
      <c r="SKI2"/>
      <c r="SKJ2" s="173"/>
      <c r="SKK2"/>
      <c r="SKL2" s="173"/>
      <c r="SKM2"/>
      <c r="SKN2" s="173"/>
      <c r="SKO2"/>
      <c r="SKP2" s="173"/>
      <c r="SKQ2"/>
      <c r="SKR2" s="173"/>
      <c r="SKS2"/>
      <c r="SKT2" s="173"/>
      <c r="SKU2"/>
      <c r="SKV2" s="173"/>
      <c r="SKW2"/>
      <c r="SKX2" s="173"/>
      <c r="SKY2"/>
      <c r="SKZ2" s="173"/>
      <c r="SLA2"/>
      <c r="SLB2" s="173"/>
      <c r="SLC2"/>
      <c r="SLD2" s="173"/>
      <c r="SLE2"/>
      <c r="SLF2" s="173"/>
      <c r="SLG2"/>
      <c r="SLH2" s="173"/>
      <c r="SLI2"/>
      <c r="SLJ2" s="173"/>
      <c r="SLK2"/>
      <c r="SLL2" s="173"/>
      <c r="SLM2"/>
      <c r="SLN2" s="173"/>
      <c r="SLO2"/>
      <c r="SLP2" s="173"/>
      <c r="SLQ2"/>
      <c r="SLR2" s="173"/>
      <c r="SLS2"/>
      <c r="SLT2" s="173"/>
      <c r="SLU2"/>
      <c r="SLV2" s="173"/>
      <c r="SLW2"/>
      <c r="SLX2" s="173"/>
      <c r="SLY2"/>
      <c r="SLZ2" s="173"/>
      <c r="SMA2"/>
      <c r="SMB2" s="173"/>
      <c r="SMC2"/>
      <c r="SMD2" s="173"/>
      <c r="SME2"/>
      <c r="SMF2" s="173"/>
      <c r="SMG2"/>
      <c r="SMH2" s="173"/>
      <c r="SMI2"/>
      <c r="SMJ2" s="173"/>
      <c r="SMK2"/>
      <c r="SML2" s="173"/>
      <c r="SMM2"/>
      <c r="SMN2" s="173"/>
      <c r="SMO2"/>
      <c r="SMP2" s="173"/>
      <c r="SMQ2"/>
      <c r="SMR2" s="173"/>
      <c r="SMS2"/>
      <c r="SMT2" s="173"/>
      <c r="SMU2"/>
      <c r="SMV2" s="173"/>
      <c r="SMW2"/>
      <c r="SMX2" s="173"/>
      <c r="SMY2"/>
      <c r="SMZ2" s="173"/>
      <c r="SNA2"/>
      <c r="SNB2" s="173"/>
      <c r="SNC2"/>
      <c r="SND2" s="173"/>
      <c r="SNE2"/>
      <c r="SNF2" s="173"/>
      <c r="SNG2"/>
      <c r="SNH2" s="173"/>
      <c r="SNI2"/>
      <c r="SNJ2" s="173"/>
      <c r="SNK2"/>
      <c r="SNL2" s="173"/>
      <c r="SNM2"/>
      <c r="SNN2" s="173"/>
      <c r="SNO2"/>
      <c r="SNP2" s="173"/>
      <c r="SNQ2"/>
      <c r="SNR2" s="173"/>
      <c r="SNS2"/>
      <c r="SNT2" s="173"/>
      <c r="SNU2"/>
      <c r="SNV2" s="173"/>
      <c r="SNW2"/>
      <c r="SNX2" s="173"/>
      <c r="SNY2"/>
      <c r="SNZ2" s="173"/>
      <c r="SOA2"/>
      <c r="SOB2" s="173"/>
      <c r="SOC2"/>
      <c r="SOD2" s="173"/>
      <c r="SOE2"/>
      <c r="SOF2" s="173"/>
      <c r="SOG2"/>
      <c r="SOH2" s="173"/>
      <c r="SOI2"/>
      <c r="SOJ2" s="173"/>
      <c r="SOK2"/>
      <c r="SOL2" s="173"/>
      <c r="SOM2"/>
      <c r="SON2" s="173"/>
      <c r="SOO2"/>
      <c r="SOP2" s="173"/>
      <c r="SOQ2"/>
      <c r="SOR2" s="173"/>
      <c r="SOS2"/>
      <c r="SOT2" s="173"/>
      <c r="SOU2"/>
      <c r="SOV2" s="173"/>
      <c r="SOW2"/>
      <c r="SOX2" s="173"/>
      <c r="SOY2"/>
      <c r="SOZ2" s="173"/>
      <c r="SPA2"/>
      <c r="SPB2" s="173"/>
      <c r="SPC2"/>
      <c r="SPD2" s="173"/>
      <c r="SPE2"/>
      <c r="SPF2" s="173"/>
      <c r="SPG2"/>
      <c r="SPH2" s="173"/>
      <c r="SPI2"/>
      <c r="SPJ2" s="173"/>
      <c r="SPK2"/>
      <c r="SPL2" s="173"/>
      <c r="SPM2"/>
      <c r="SPN2" s="173"/>
      <c r="SPO2"/>
      <c r="SPP2" s="173"/>
      <c r="SPQ2"/>
      <c r="SPR2" s="173"/>
      <c r="SPS2"/>
      <c r="SPT2" s="173"/>
      <c r="SPU2"/>
      <c r="SPV2" s="173"/>
      <c r="SPW2"/>
      <c r="SPX2" s="173"/>
      <c r="SPY2"/>
      <c r="SPZ2" s="173"/>
      <c r="SQA2"/>
      <c r="SQB2" s="173"/>
      <c r="SQC2"/>
      <c r="SQD2" s="173"/>
      <c r="SQE2"/>
      <c r="SQF2" s="173"/>
      <c r="SQG2"/>
      <c r="SQH2" s="173"/>
      <c r="SQI2"/>
      <c r="SQJ2" s="173"/>
      <c r="SQK2"/>
      <c r="SQL2" s="173"/>
      <c r="SQM2"/>
      <c r="SQN2" s="173"/>
      <c r="SQO2"/>
      <c r="SQP2" s="173"/>
      <c r="SQQ2"/>
      <c r="SQR2" s="173"/>
      <c r="SQS2"/>
      <c r="SQT2" s="173"/>
      <c r="SQU2"/>
      <c r="SQV2" s="173"/>
      <c r="SQW2"/>
      <c r="SQX2" s="173"/>
      <c r="SQY2"/>
      <c r="SQZ2" s="173"/>
      <c r="SRA2"/>
      <c r="SRB2" s="173"/>
      <c r="SRC2"/>
      <c r="SRD2" s="173"/>
      <c r="SRE2"/>
      <c r="SRF2" s="173"/>
      <c r="SRG2"/>
      <c r="SRH2" s="173"/>
      <c r="SRI2"/>
      <c r="SRJ2" s="173"/>
      <c r="SRK2"/>
      <c r="SRL2" s="173"/>
      <c r="SRM2"/>
      <c r="SRN2" s="173"/>
      <c r="SRO2"/>
      <c r="SRP2" s="173"/>
      <c r="SRQ2"/>
      <c r="SRR2" s="173"/>
      <c r="SRS2"/>
      <c r="SRT2" s="173"/>
      <c r="SRU2"/>
      <c r="SRV2" s="173"/>
      <c r="SRW2"/>
      <c r="SRX2" s="173"/>
      <c r="SRY2"/>
      <c r="SRZ2" s="173"/>
      <c r="SSA2"/>
      <c r="SSB2" s="173"/>
      <c r="SSC2"/>
      <c r="SSD2" s="173"/>
      <c r="SSE2"/>
      <c r="SSF2" s="173"/>
      <c r="SSG2"/>
      <c r="SSH2" s="173"/>
      <c r="SSI2"/>
      <c r="SSJ2" s="173"/>
      <c r="SSK2"/>
      <c r="SSL2" s="173"/>
      <c r="SSM2"/>
      <c r="SSN2" s="173"/>
      <c r="SSO2"/>
      <c r="SSP2" s="173"/>
      <c r="SSQ2"/>
      <c r="SSR2" s="173"/>
      <c r="SSS2"/>
      <c r="SST2" s="173"/>
      <c r="SSU2"/>
      <c r="SSV2" s="173"/>
      <c r="SSW2"/>
      <c r="SSX2" s="173"/>
      <c r="SSY2"/>
      <c r="SSZ2" s="173"/>
      <c r="STA2"/>
      <c r="STB2" s="173"/>
      <c r="STC2"/>
      <c r="STD2" s="173"/>
      <c r="STE2"/>
      <c r="STF2" s="173"/>
      <c r="STG2"/>
      <c r="STH2" s="173"/>
      <c r="STI2"/>
      <c r="STJ2" s="173"/>
      <c r="STK2"/>
      <c r="STL2" s="173"/>
      <c r="STM2"/>
      <c r="STN2" s="173"/>
      <c r="STO2"/>
      <c r="STP2" s="173"/>
      <c r="STQ2"/>
      <c r="STR2" s="173"/>
      <c r="STS2"/>
      <c r="STT2" s="173"/>
      <c r="STU2"/>
      <c r="STV2" s="173"/>
      <c r="STW2"/>
      <c r="STX2" s="173"/>
      <c r="STY2"/>
      <c r="STZ2" s="173"/>
      <c r="SUA2"/>
      <c r="SUB2" s="173"/>
      <c r="SUC2"/>
      <c r="SUD2" s="173"/>
      <c r="SUE2"/>
      <c r="SUF2" s="173"/>
      <c r="SUG2"/>
      <c r="SUH2" s="173"/>
      <c r="SUI2"/>
      <c r="SUJ2" s="173"/>
      <c r="SUK2"/>
      <c r="SUL2" s="173"/>
      <c r="SUM2"/>
      <c r="SUN2" s="173"/>
      <c r="SUO2"/>
      <c r="SUP2" s="173"/>
      <c r="SUQ2"/>
      <c r="SUR2" s="173"/>
      <c r="SUS2"/>
      <c r="SUT2" s="173"/>
      <c r="SUU2"/>
      <c r="SUV2" s="173"/>
      <c r="SUW2"/>
      <c r="SUX2" s="173"/>
      <c r="SUY2"/>
      <c r="SUZ2" s="173"/>
      <c r="SVA2"/>
      <c r="SVB2" s="173"/>
      <c r="SVC2"/>
      <c r="SVD2" s="173"/>
      <c r="SVE2"/>
      <c r="SVF2" s="173"/>
      <c r="SVG2"/>
      <c r="SVH2" s="173"/>
      <c r="SVI2"/>
      <c r="SVJ2" s="173"/>
      <c r="SVK2"/>
      <c r="SVL2" s="173"/>
      <c r="SVM2"/>
      <c r="SVN2" s="173"/>
      <c r="SVO2"/>
      <c r="SVP2" s="173"/>
      <c r="SVQ2"/>
      <c r="SVR2" s="173"/>
      <c r="SVS2"/>
      <c r="SVT2" s="173"/>
      <c r="SVU2"/>
      <c r="SVV2" s="173"/>
      <c r="SVW2"/>
      <c r="SVX2" s="173"/>
      <c r="SVY2"/>
      <c r="SVZ2" s="173"/>
      <c r="SWA2"/>
      <c r="SWB2" s="173"/>
      <c r="SWC2"/>
      <c r="SWD2" s="173"/>
      <c r="SWE2"/>
      <c r="SWF2" s="173"/>
      <c r="SWG2"/>
      <c r="SWH2" s="173"/>
      <c r="SWI2"/>
      <c r="SWJ2" s="173"/>
      <c r="SWK2"/>
      <c r="SWL2" s="173"/>
      <c r="SWM2"/>
      <c r="SWN2" s="173"/>
      <c r="SWO2"/>
      <c r="SWP2" s="173"/>
      <c r="SWQ2"/>
      <c r="SWR2" s="173"/>
      <c r="SWS2"/>
      <c r="SWT2" s="173"/>
      <c r="SWU2"/>
      <c r="SWV2" s="173"/>
      <c r="SWW2"/>
      <c r="SWX2" s="173"/>
      <c r="SWY2"/>
      <c r="SWZ2" s="173"/>
      <c r="SXA2"/>
      <c r="SXB2" s="173"/>
      <c r="SXC2"/>
      <c r="SXD2" s="173"/>
      <c r="SXE2"/>
      <c r="SXF2" s="173"/>
      <c r="SXG2"/>
      <c r="SXH2" s="173"/>
      <c r="SXI2"/>
      <c r="SXJ2" s="173"/>
      <c r="SXK2"/>
      <c r="SXL2" s="173"/>
      <c r="SXM2"/>
      <c r="SXN2" s="173"/>
      <c r="SXO2"/>
      <c r="SXP2" s="173"/>
      <c r="SXQ2"/>
      <c r="SXR2" s="173"/>
      <c r="SXS2"/>
      <c r="SXT2" s="173"/>
      <c r="SXU2"/>
      <c r="SXV2" s="173"/>
      <c r="SXW2"/>
      <c r="SXX2" s="173"/>
      <c r="SXY2"/>
      <c r="SXZ2" s="173"/>
      <c r="SYA2"/>
      <c r="SYB2" s="173"/>
      <c r="SYC2"/>
      <c r="SYD2" s="173"/>
      <c r="SYE2"/>
      <c r="SYF2" s="173"/>
      <c r="SYG2"/>
      <c r="SYH2" s="173"/>
      <c r="SYI2"/>
      <c r="SYJ2" s="173"/>
      <c r="SYK2"/>
      <c r="SYL2" s="173"/>
      <c r="SYM2"/>
      <c r="SYN2" s="173"/>
      <c r="SYO2"/>
      <c r="SYP2" s="173"/>
      <c r="SYQ2"/>
      <c r="SYR2" s="173"/>
      <c r="SYS2"/>
      <c r="SYT2" s="173"/>
      <c r="SYU2"/>
      <c r="SYV2" s="173"/>
      <c r="SYW2"/>
      <c r="SYX2" s="173"/>
      <c r="SYY2"/>
      <c r="SYZ2" s="173"/>
      <c r="SZA2"/>
      <c r="SZB2" s="173"/>
      <c r="SZC2"/>
      <c r="SZD2" s="173"/>
      <c r="SZE2"/>
      <c r="SZF2" s="173"/>
      <c r="SZG2"/>
      <c r="SZH2" s="173"/>
      <c r="SZI2"/>
      <c r="SZJ2" s="173"/>
      <c r="SZK2"/>
      <c r="SZL2" s="173"/>
      <c r="SZM2"/>
      <c r="SZN2" s="173"/>
      <c r="SZO2"/>
      <c r="SZP2" s="173"/>
      <c r="SZQ2"/>
      <c r="SZR2" s="173"/>
      <c r="SZS2"/>
      <c r="SZT2" s="173"/>
      <c r="SZU2"/>
      <c r="SZV2" s="173"/>
      <c r="SZW2"/>
      <c r="SZX2" s="173"/>
      <c r="SZY2"/>
      <c r="SZZ2" s="173"/>
      <c r="TAA2"/>
      <c r="TAB2" s="173"/>
      <c r="TAC2"/>
      <c r="TAD2" s="173"/>
      <c r="TAE2"/>
      <c r="TAF2" s="173"/>
      <c r="TAG2"/>
      <c r="TAH2" s="173"/>
      <c r="TAI2"/>
      <c r="TAJ2" s="173"/>
      <c r="TAK2"/>
      <c r="TAL2" s="173"/>
      <c r="TAM2"/>
      <c r="TAN2" s="173"/>
      <c r="TAO2"/>
      <c r="TAP2" s="173"/>
      <c r="TAQ2"/>
      <c r="TAR2" s="173"/>
      <c r="TAS2"/>
      <c r="TAT2" s="173"/>
      <c r="TAU2"/>
      <c r="TAV2" s="173"/>
      <c r="TAW2"/>
      <c r="TAX2" s="173"/>
      <c r="TAY2"/>
      <c r="TAZ2" s="173"/>
      <c r="TBA2"/>
      <c r="TBB2" s="173"/>
      <c r="TBC2"/>
      <c r="TBD2" s="173"/>
      <c r="TBE2"/>
      <c r="TBF2" s="173"/>
      <c r="TBG2"/>
      <c r="TBH2" s="173"/>
      <c r="TBI2"/>
      <c r="TBJ2" s="173"/>
      <c r="TBK2"/>
      <c r="TBL2" s="173"/>
      <c r="TBM2"/>
      <c r="TBN2" s="173"/>
      <c r="TBO2"/>
      <c r="TBP2" s="173"/>
      <c r="TBQ2"/>
      <c r="TBR2" s="173"/>
      <c r="TBS2"/>
      <c r="TBT2" s="173"/>
      <c r="TBU2"/>
      <c r="TBV2" s="173"/>
      <c r="TBW2"/>
      <c r="TBX2" s="173"/>
      <c r="TBY2"/>
      <c r="TBZ2" s="173"/>
      <c r="TCA2"/>
      <c r="TCB2" s="173"/>
      <c r="TCC2"/>
      <c r="TCD2" s="173"/>
      <c r="TCE2"/>
      <c r="TCF2" s="173"/>
      <c r="TCG2"/>
      <c r="TCH2" s="173"/>
      <c r="TCI2"/>
      <c r="TCJ2" s="173"/>
      <c r="TCK2"/>
      <c r="TCL2" s="173"/>
      <c r="TCM2"/>
      <c r="TCN2" s="173"/>
      <c r="TCO2"/>
      <c r="TCP2" s="173"/>
      <c r="TCQ2"/>
      <c r="TCR2" s="173"/>
      <c r="TCS2"/>
      <c r="TCT2" s="173"/>
      <c r="TCU2"/>
      <c r="TCV2" s="173"/>
      <c r="TCW2"/>
      <c r="TCX2" s="173"/>
      <c r="TCY2"/>
      <c r="TCZ2" s="173"/>
      <c r="TDA2"/>
      <c r="TDB2" s="173"/>
      <c r="TDC2"/>
      <c r="TDD2" s="173"/>
      <c r="TDE2"/>
      <c r="TDF2" s="173"/>
      <c r="TDG2"/>
      <c r="TDH2" s="173"/>
      <c r="TDI2"/>
      <c r="TDJ2" s="173"/>
      <c r="TDK2"/>
      <c r="TDL2" s="173"/>
      <c r="TDM2"/>
      <c r="TDN2" s="173"/>
      <c r="TDO2"/>
      <c r="TDP2" s="173"/>
      <c r="TDQ2"/>
      <c r="TDR2" s="173"/>
      <c r="TDS2"/>
      <c r="TDT2" s="173"/>
      <c r="TDU2"/>
      <c r="TDV2" s="173"/>
      <c r="TDW2"/>
      <c r="TDX2" s="173"/>
      <c r="TDY2"/>
      <c r="TDZ2" s="173"/>
      <c r="TEA2"/>
      <c r="TEB2" s="173"/>
      <c r="TEC2"/>
      <c r="TED2" s="173"/>
      <c r="TEE2"/>
      <c r="TEF2" s="173"/>
      <c r="TEG2"/>
      <c r="TEH2" s="173"/>
      <c r="TEI2"/>
      <c r="TEJ2" s="173"/>
      <c r="TEK2"/>
      <c r="TEL2" s="173"/>
      <c r="TEM2"/>
      <c r="TEN2" s="173"/>
      <c r="TEO2"/>
      <c r="TEP2" s="173"/>
      <c r="TEQ2"/>
      <c r="TER2" s="173"/>
      <c r="TES2"/>
      <c r="TET2" s="173"/>
      <c r="TEU2"/>
      <c r="TEV2" s="173"/>
      <c r="TEW2"/>
      <c r="TEX2" s="173"/>
      <c r="TEY2"/>
      <c r="TEZ2" s="173"/>
      <c r="TFA2"/>
      <c r="TFB2" s="173"/>
      <c r="TFC2"/>
      <c r="TFD2" s="173"/>
      <c r="TFE2"/>
      <c r="TFF2" s="173"/>
      <c r="TFG2"/>
      <c r="TFH2" s="173"/>
      <c r="TFI2"/>
      <c r="TFJ2" s="173"/>
      <c r="TFK2"/>
      <c r="TFL2" s="173"/>
      <c r="TFM2"/>
      <c r="TFN2" s="173"/>
      <c r="TFO2"/>
      <c r="TFP2" s="173"/>
      <c r="TFQ2"/>
      <c r="TFR2" s="173"/>
      <c r="TFS2"/>
      <c r="TFT2" s="173"/>
      <c r="TFU2"/>
      <c r="TFV2" s="173"/>
      <c r="TFW2"/>
      <c r="TFX2" s="173"/>
      <c r="TFY2"/>
      <c r="TFZ2" s="173"/>
      <c r="TGA2"/>
      <c r="TGB2" s="173"/>
      <c r="TGC2"/>
      <c r="TGD2" s="173"/>
      <c r="TGE2"/>
      <c r="TGF2" s="173"/>
      <c r="TGG2"/>
      <c r="TGH2" s="173"/>
      <c r="TGI2"/>
      <c r="TGJ2" s="173"/>
      <c r="TGK2"/>
      <c r="TGL2" s="173"/>
      <c r="TGM2"/>
      <c r="TGN2" s="173"/>
      <c r="TGO2"/>
      <c r="TGP2" s="173"/>
      <c r="TGQ2"/>
      <c r="TGR2" s="173"/>
      <c r="TGS2"/>
      <c r="TGT2" s="173"/>
      <c r="TGU2"/>
      <c r="TGV2" s="173"/>
      <c r="TGW2"/>
      <c r="TGX2" s="173"/>
      <c r="TGY2"/>
      <c r="TGZ2" s="173"/>
      <c r="THA2"/>
      <c r="THB2" s="173"/>
      <c r="THC2"/>
      <c r="THD2" s="173"/>
      <c r="THE2"/>
      <c r="THF2" s="173"/>
      <c r="THG2"/>
      <c r="THH2" s="173"/>
      <c r="THI2"/>
      <c r="THJ2" s="173"/>
      <c r="THK2"/>
      <c r="THL2" s="173"/>
      <c r="THM2"/>
      <c r="THN2" s="173"/>
      <c r="THO2"/>
      <c r="THP2" s="173"/>
      <c r="THQ2"/>
      <c r="THR2" s="173"/>
      <c r="THS2"/>
      <c r="THT2" s="173"/>
      <c r="THU2"/>
      <c r="THV2" s="173"/>
      <c r="THW2"/>
      <c r="THX2" s="173"/>
      <c r="THY2"/>
      <c r="THZ2" s="173"/>
      <c r="TIA2"/>
      <c r="TIB2" s="173"/>
      <c r="TIC2"/>
      <c r="TID2" s="173"/>
      <c r="TIE2"/>
      <c r="TIF2" s="173"/>
      <c r="TIG2"/>
      <c r="TIH2" s="173"/>
      <c r="TII2"/>
      <c r="TIJ2" s="173"/>
      <c r="TIK2"/>
      <c r="TIL2" s="173"/>
      <c r="TIM2"/>
      <c r="TIN2" s="173"/>
      <c r="TIO2"/>
      <c r="TIP2" s="173"/>
      <c r="TIQ2"/>
      <c r="TIR2" s="173"/>
      <c r="TIS2"/>
      <c r="TIT2" s="173"/>
      <c r="TIU2"/>
      <c r="TIV2" s="173"/>
      <c r="TIW2"/>
      <c r="TIX2" s="173"/>
      <c r="TIY2"/>
      <c r="TIZ2" s="173"/>
      <c r="TJA2"/>
      <c r="TJB2" s="173"/>
      <c r="TJC2"/>
      <c r="TJD2" s="173"/>
      <c r="TJE2"/>
      <c r="TJF2" s="173"/>
      <c r="TJG2"/>
      <c r="TJH2" s="173"/>
      <c r="TJI2"/>
      <c r="TJJ2" s="173"/>
      <c r="TJK2"/>
      <c r="TJL2" s="173"/>
      <c r="TJM2"/>
      <c r="TJN2" s="173"/>
      <c r="TJO2"/>
      <c r="TJP2" s="173"/>
      <c r="TJQ2"/>
      <c r="TJR2" s="173"/>
      <c r="TJS2"/>
      <c r="TJT2" s="173"/>
      <c r="TJU2"/>
      <c r="TJV2" s="173"/>
      <c r="TJW2"/>
      <c r="TJX2" s="173"/>
      <c r="TJY2"/>
      <c r="TJZ2" s="173"/>
      <c r="TKA2"/>
      <c r="TKB2" s="173"/>
      <c r="TKC2"/>
      <c r="TKD2" s="173"/>
      <c r="TKE2"/>
      <c r="TKF2" s="173"/>
      <c r="TKG2"/>
      <c r="TKH2" s="173"/>
      <c r="TKI2"/>
      <c r="TKJ2" s="173"/>
      <c r="TKK2"/>
      <c r="TKL2" s="173"/>
      <c r="TKM2"/>
      <c r="TKN2" s="173"/>
      <c r="TKO2"/>
      <c r="TKP2" s="173"/>
      <c r="TKQ2"/>
      <c r="TKR2" s="173"/>
      <c r="TKS2"/>
      <c r="TKT2" s="173"/>
      <c r="TKU2"/>
      <c r="TKV2" s="173"/>
      <c r="TKW2"/>
      <c r="TKX2" s="173"/>
      <c r="TKY2"/>
      <c r="TKZ2" s="173"/>
      <c r="TLA2"/>
      <c r="TLB2" s="173"/>
      <c r="TLC2"/>
      <c r="TLD2" s="173"/>
      <c r="TLE2"/>
      <c r="TLF2" s="173"/>
      <c r="TLG2"/>
      <c r="TLH2" s="173"/>
      <c r="TLI2"/>
      <c r="TLJ2" s="173"/>
      <c r="TLK2"/>
      <c r="TLL2" s="173"/>
      <c r="TLM2"/>
      <c r="TLN2" s="173"/>
      <c r="TLO2"/>
      <c r="TLP2" s="173"/>
      <c r="TLQ2"/>
      <c r="TLR2" s="173"/>
      <c r="TLS2"/>
      <c r="TLT2" s="173"/>
      <c r="TLU2"/>
      <c r="TLV2" s="173"/>
      <c r="TLW2"/>
      <c r="TLX2" s="173"/>
      <c r="TLY2"/>
      <c r="TLZ2" s="173"/>
      <c r="TMA2"/>
      <c r="TMB2" s="173"/>
      <c r="TMC2"/>
      <c r="TMD2" s="173"/>
      <c r="TME2"/>
      <c r="TMF2" s="173"/>
      <c r="TMG2"/>
      <c r="TMH2" s="173"/>
      <c r="TMI2"/>
      <c r="TMJ2" s="173"/>
      <c r="TMK2"/>
      <c r="TML2" s="173"/>
      <c r="TMM2"/>
      <c r="TMN2" s="173"/>
      <c r="TMO2"/>
      <c r="TMP2" s="173"/>
      <c r="TMQ2"/>
      <c r="TMR2" s="173"/>
      <c r="TMS2"/>
      <c r="TMT2" s="173"/>
      <c r="TMU2"/>
      <c r="TMV2" s="173"/>
      <c r="TMW2"/>
      <c r="TMX2" s="173"/>
      <c r="TMY2"/>
      <c r="TMZ2" s="173"/>
      <c r="TNA2"/>
      <c r="TNB2" s="173"/>
      <c r="TNC2"/>
      <c r="TND2" s="173"/>
      <c r="TNE2"/>
      <c r="TNF2" s="173"/>
      <c r="TNG2"/>
      <c r="TNH2" s="173"/>
      <c r="TNI2"/>
      <c r="TNJ2" s="173"/>
      <c r="TNK2"/>
      <c r="TNL2" s="173"/>
      <c r="TNM2"/>
      <c r="TNN2" s="173"/>
      <c r="TNO2"/>
      <c r="TNP2" s="173"/>
      <c r="TNQ2"/>
      <c r="TNR2" s="173"/>
      <c r="TNS2"/>
      <c r="TNT2" s="173"/>
      <c r="TNU2"/>
      <c r="TNV2" s="173"/>
      <c r="TNW2"/>
      <c r="TNX2" s="173"/>
      <c r="TNY2"/>
      <c r="TNZ2" s="173"/>
      <c r="TOA2"/>
      <c r="TOB2" s="173"/>
      <c r="TOC2"/>
      <c r="TOD2" s="173"/>
      <c r="TOE2"/>
      <c r="TOF2" s="173"/>
      <c r="TOG2"/>
      <c r="TOH2" s="173"/>
      <c r="TOI2"/>
      <c r="TOJ2" s="173"/>
      <c r="TOK2"/>
      <c r="TOL2" s="173"/>
      <c r="TOM2"/>
      <c r="TON2" s="173"/>
      <c r="TOO2"/>
      <c r="TOP2" s="173"/>
      <c r="TOQ2"/>
      <c r="TOR2" s="173"/>
      <c r="TOS2"/>
      <c r="TOT2" s="173"/>
      <c r="TOU2"/>
      <c r="TOV2" s="173"/>
      <c r="TOW2"/>
      <c r="TOX2" s="173"/>
      <c r="TOY2"/>
      <c r="TOZ2" s="173"/>
      <c r="TPA2"/>
      <c r="TPB2" s="173"/>
      <c r="TPC2"/>
      <c r="TPD2" s="173"/>
      <c r="TPE2"/>
      <c r="TPF2" s="173"/>
      <c r="TPG2"/>
      <c r="TPH2" s="173"/>
      <c r="TPI2"/>
      <c r="TPJ2" s="173"/>
      <c r="TPK2"/>
      <c r="TPL2" s="173"/>
      <c r="TPM2"/>
      <c r="TPN2" s="173"/>
      <c r="TPO2"/>
      <c r="TPP2" s="173"/>
      <c r="TPQ2"/>
      <c r="TPR2" s="173"/>
      <c r="TPS2"/>
      <c r="TPT2" s="173"/>
      <c r="TPU2"/>
      <c r="TPV2" s="173"/>
      <c r="TPW2"/>
      <c r="TPX2" s="173"/>
      <c r="TPY2"/>
      <c r="TPZ2" s="173"/>
      <c r="TQA2"/>
      <c r="TQB2" s="173"/>
      <c r="TQC2"/>
      <c r="TQD2" s="173"/>
      <c r="TQE2"/>
      <c r="TQF2" s="173"/>
      <c r="TQG2"/>
      <c r="TQH2" s="173"/>
      <c r="TQI2"/>
      <c r="TQJ2" s="173"/>
      <c r="TQK2"/>
      <c r="TQL2" s="173"/>
      <c r="TQM2"/>
      <c r="TQN2" s="173"/>
      <c r="TQO2"/>
      <c r="TQP2" s="173"/>
      <c r="TQQ2"/>
      <c r="TQR2" s="173"/>
      <c r="TQS2"/>
      <c r="TQT2" s="173"/>
      <c r="TQU2"/>
      <c r="TQV2" s="173"/>
      <c r="TQW2"/>
      <c r="TQX2" s="173"/>
      <c r="TQY2"/>
      <c r="TQZ2" s="173"/>
      <c r="TRA2"/>
      <c r="TRB2" s="173"/>
      <c r="TRC2"/>
      <c r="TRD2" s="173"/>
      <c r="TRE2"/>
      <c r="TRF2" s="173"/>
      <c r="TRG2"/>
      <c r="TRH2" s="173"/>
      <c r="TRI2"/>
      <c r="TRJ2" s="173"/>
      <c r="TRK2"/>
      <c r="TRL2" s="173"/>
      <c r="TRM2"/>
      <c r="TRN2" s="173"/>
      <c r="TRO2"/>
      <c r="TRP2" s="173"/>
      <c r="TRQ2"/>
      <c r="TRR2" s="173"/>
      <c r="TRS2"/>
      <c r="TRT2" s="173"/>
      <c r="TRU2"/>
      <c r="TRV2" s="173"/>
      <c r="TRW2"/>
      <c r="TRX2" s="173"/>
      <c r="TRY2"/>
      <c r="TRZ2" s="173"/>
      <c r="TSA2"/>
      <c r="TSB2" s="173"/>
      <c r="TSC2"/>
      <c r="TSD2" s="173"/>
      <c r="TSE2"/>
      <c r="TSF2" s="173"/>
      <c r="TSG2"/>
      <c r="TSH2" s="173"/>
      <c r="TSI2"/>
      <c r="TSJ2" s="173"/>
      <c r="TSK2"/>
      <c r="TSL2" s="173"/>
      <c r="TSM2"/>
      <c r="TSN2" s="173"/>
      <c r="TSO2"/>
      <c r="TSP2" s="173"/>
      <c r="TSQ2"/>
      <c r="TSR2" s="173"/>
      <c r="TSS2"/>
      <c r="TST2" s="173"/>
      <c r="TSU2"/>
      <c r="TSV2" s="173"/>
      <c r="TSW2"/>
      <c r="TSX2" s="173"/>
      <c r="TSY2"/>
      <c r="TSZ2" s="173"/>
      <c r="TTA2"/>
      <c r="TTB2" s="173"/>
      <c r="TTC2"/>
      <c r="TTD2" s="173"/>
      <c r="TTE2"/>
      <c r="TTF2" s="173"/>
      <c r="TTG2"/>
      <c r="TTH2" s="173"/>
      <c r="TTI2"/>
      <c r="TTJ2" s="173"/>
      <c r="TTK2"/>
      <c r="TTL2" s="173"/>
      <c r="TTM2"/>
      <c r="TTN2" s="173"/>
      <c r="TTO2"/>
      <c r="TTP2" s="173"/>
      <c r="TTQ2"/>
      <c r="TTR2" s="173"/>
      <c r="TTS2"/>
      <c r="TTT2" s="173"/>
      <c r="TTU2"/>
      <c r="TTV2" s="173"/>
      <c r="TTW2"/>
      <c r="TTX2" s="173"/>
      <c r="TTY2"/>
      <c r="TTZ2" s="173"/>
      <c r="TUA2"/>
      <c r="TUB2" s="173"/>
      <c r="TUC2"/>
      <c r="TUD2" s="173"/>
      <c r="TUE2"/>
      <c r="TUF2" s="173"/>
      <c r="TUG2"/>
      <c r="TUH2" s="173"/>
      <c r="TUI2"/>
      <c r="TUJ2" s="173"/>
      <c r="TUK2"/>
      <c r="TUL2" s="173"/>
      <c r="TUM2"/>
      <c r="TUN2" s="173"/>
      <c r="TUO2"/>
      <c r="TUP2" s="173"/>
      <c r="TUQ2"/>
      <c r="TUR2" s="173"/>
      <c r="TUS2"/>
      <c r="TUT2" s="173"/>
      <c r="TUU2"/>
      <c r="TUV2" s="173"/>
      <c r="TUW2"/>
      <c r="TUX2" s="173"/>
      <c r="TUY2"/>
      <c r="TUZ2" s="173"/>
      <c r="TVA2"/>
      <c r="TVB2" s="173"/>
      <c r="TVC2"/>
      <c r="TVD2" s="173"/>
      <c r="TVE2"/>
      <c r="TVF2" s="173"/>
      <c r="TVG2"/>
      <c r="TVH2" s="173"/>
      <c r="TVI2"/>
      <c r="TVJ2" s="173"/>
      <c r="TVK2"/>
      <c r="TVL2" s="173"/>
      <c r="TVM2"/>
      <c r="TVN2" s="173"/>
      <c r="TVO2"/>
      <c r="TVP2" s="173"/>
      <c r="TVQ2"/>
      <c r="TVR2" s="173"/>
      <c r="TVS2"/>
      <c r="TVT2" s="173"/>
      <c r="TVU2"/>
      <c r="TVV2" s="173"/>
      <c r="TVW2"/>
      <c r="TVX2" s="173"/>
      <c r="TVY2"/>
      <c r="TVZ2" s="173"/>
      <c r="TWA2"/>
      <c r="TWB2" s="173"/>
      <c r="TWC2"/>
      <c r="TWD2" s="173"/>
      <c r="TWE2"/>
      <c r="TWF2" s="173"/>
      <c r="TWG2"/>
      <c r="TWH2" s="173"/>
      <c r="TWI2"/>
      <c r="TWJ2" s="173"/>
      <c r="TWK2"/>
      <c r="TWL2" s="173"/>
      <c r="TWM2"/>
      <c r="TWN2" s="173"/>
      <c r="TWO2"/>
      <c r="TWP2" s="173"/>
      <c r="TWQ2"/>
      <c r="TWR2" s="173"/>
      <c r="TWS2"/>
      <c r="TWT2" s="173"/>
      <c r="TWU2"/>
      <c r="TWV2" s="173"/>
      <c r="TWW2"/>
      <c r="TWX2" s="173"/>
      <c r="TWY2"/>
      <c r="TWZ2" s="173"/>
      <c r="TXA2"/>
      <c r="TXB2" s="173"/>
      <c r="TXC2"/>
      <c r="TXD2" s="173"/>
      <c r="TXE2"/>
      <c r="TXF2" s="173"/>
      <c r="TXG2"/>
      <c r="TXH2" s="173"/>
      <c r="TXI2"/>
      <c r="TXJ2" s="173"/>
      <c r="TXK2"/>
      <c r="TXL2" s="173"/>
      <c r="TXM2"/>
      <c r="TXN2" s="173"/>
      <c r="TXO2"/>
      <c r="TXP2" s="173"/>
      <c r="TXQ2"/>
      <c r="TXR2" s="173"/>
      <c r="TXS2"/>
      <c r="TXT2" s="173"/>
      <c r="TXU2"/>
      <c r="TXV2" s="173"/>
      <c r="TXW2"/>
      <c r="TXX2" s="173"/>
      <c r="TXY2"/>
      <c r="TXZ2" s="173"/>
      <c r="TYA2"/>
      <c r="TYB2" s="173"/>
      <c r="TYC2"/>
      <c r="TYD2" s="173"/>
      <c r="TYE2"/>
      <c r="TYF2" s="173"/>
      <c r="TYG2"/>
      <c r="TYH2" s="173"/>
      <c r="TYI2"/>
      <c r="TYJ2" s="173"/>
      <c r="TYK2"/>
      <c r="TYL2" s="173"/>
      <c r="TYM2"/>
      <c r="TYN2" s="173"/>
      <c r="TYO2"/>
      <c r="TYP2" s="173"/>
      <c r="TYQ2"/>
      <c r="TYR2" s="173"/>
      <c r="TYS2"/>
      <c r="TYT2" s="173"/>
      <c r="TYU2"/>
      <c r="TYV2" s="173"/>
      <c r="TYW2"/>
      <c r="TYX2" s="173"/>
      <c r="TYY2"/>
      <c r="TYZ2" s="173"/>
      <c r="TZA2"/>
      <c r="TZB2" s="173"/>
      <c r="TZC2"/>
      <c r="TZD2" s="173"/>
      <c r="TZE2"/>
      <c r="TZF2" s="173"/>
      <c r="TZG2"/>
      <c r="TZH2" s="173"/>
      <c r="TZI2"/>
      <c r="TZJ2" s="173"/>
      <c r="TZK2"/>
      <c r="TZL2" s="173"/>
      <c r="TZM2"/>
      <c r="TZN2" s="173"/>
      <c r="TZO2"/>
      <c r="TZP2" s="173"/>
      <c r="TZQ2"/>
      <c r="TZR2" s="173"/>
      <c r="TZS2"/>
      <c r="TZT2" s="173"/>
      <c r="TZU2"/>
      <c r="TZV2" s="173"/>
      <c r="TZW2"/>
      <c r="TZX2" s="173"/>
      <c r="TZY2"/>
      <c r="TZZ2" s="173"/>
      <c r="UAA2"/>
      <c r="UAB2" s="173"/>
      <c r="UAC2"/>
      <c r="UAD2" s="173"/>
      <c r="UAE2"/>
      <c r="UAF2" s="173"/>
      <c r="UAG2"/>
      <c r="UAH2" s="173"/>
      <c r="UAI2"/>
      <c r="UAJ2" s="173"/>
      <c r="UAK2"/>
      <c r="UAL2" s="173"/>
      <c r="UAM2"/>
      <c r="UAN2" s="173"/>
      <c r="UAO2"/>
      <c r="UAP2" s="173"/>
      <c r="UAQ2"/>
      <c r="UAR2" s="173"/>
      <c r="UAS2"/>
      <c r="UAT2" s="173"/>
      <c r="UAU2"/>
      <c r="UAV2" s="173"/>
      <c r="UAW2"/>
      <c r="UAX2" s="173"/>
      <c r="UAY2"/>
      <c r="UAZ2" s="173"/>
      <c r="UBA2"/>
      <c r="UBB2" s="173"/>
      <c r="UBC2"/>
      <c r="UBD2" s="173"/>
      <c r="UBE2"/>
      <c r="UBF2" s="173"/>
      <c r="UBG2"/>
      <c r="UBH2" s="173"/>
      <c r="UBI2"/>
      <c r="UBJ2" s="173"/>
      <c r="UBK2"/>
      <c r="UBL2" s="173"/>
      <c r="UBM2"/>
      <c r="UBN2" s="173"/>
      <c r="UBO2"/>
      <c r="UBP2" s="173"/>
      <c r="UBQ2"/>
      <c r="UBR2" s="173"/>
      <c r="UBS2"/>
      <c r="UBT2" s="173"/>
      <c r="UBU2"/>
      <c r="UBV2" s="173"/>
      <c r="UBW2"/>
      <c r="UBX2" s="173"/>
      <c r="UBY2"/>
      <c r="UBZ2" s="173"/>
      <c r="UCA2"/>
      <c r="UCB2" s="173"/>
      <c r="UCC2"/>
      <c r="UCD2" s="173"/>
      <c r="UCE2"/>
      <c r="UCF2" s="173"/>
      <c r="UCG2"/>
      <c r="UCH2" s="173"/>
      <c r="UCI2"/>
      <c r="UCJ2" s="173"/>
      <c r="UCK2"/>
      <c r="UCL2" s="173"/>
      <c r="UCM2"/>
      <c r="UCN2" s="173"/>
      <c r="UCO2"/>
      <c r="UCP2" s="173"/>
      <c r="UCQ2"/>
      <c r="UCR2" s="173"/>
      <c r="UCS2"/>
      <c r="UCT2" s="173"/>
      <c r="UCU2"/>
      <c r="UCV2" s="173"/>
      <c r="UCW2"/>
      <c r="UCX2" s="173"/>
      <c r="UCY2"/>
      <c r="UCZ2" s="173"/>
      <c r="UDA2"/>
      <c r="UDB2" s="173"/>
      <c r="UDC2"/>
      <c r="UDD2" s="173"/>
      <c r="UDE2"/>
      <c r="UDF2" s="173"/>
      <c r="UDG2"/>
      <c r="UDH2" s="173"/>
      <c r="UDI2"/>
      <c r="UDJ2" s="173"/>
      <c r="UDK2"/>
      <c r="UDL2" s="173"/>
      <c r="UDM2"/>
      <c r="UDN2" s="173"/>
      <c r="UDO2"/>
      <c r="UDP2" s="173"/>
      <c r="UDQ2"/>
      <c r="UDR2" s="173"/>
      <c r="UDS2"/>
      <c r="UDT2" s="173"/>
      <c r="UDU2"/>
      <c r="UDV2" s="173"/>
      <c r="UDW2"/>
      <c r="UDX2" s="173"/>
      <c r="UDY2"/>
      <c r="UDZ2" s="173"/>
      <c r="UEA2"/>
      <c r="UEB2" s="173"/>
      <c r="UEC2"/>
      <c r="UED2" s="173"/>
      <c r="UEE2"/>
      <c r="UEF2" s="173"/>
      <c r="UEG2"/>
      <c r="UEH2" s="173"/>
      <c r="UEI2"/>
      <c r="UEJ2" s="173"/>
      <c r="UEK2"/>
      <c r="UEL2" s="173"/>
      <c r="UEM2"/>
      <c r="UEN2" s="173"/>
      <c r="UEO2"/>
      <c r="UEP2" s="173"/>
      <c r="UEQ2"/>
      <c r="UER2" s="173"/>
      <c r="UES2"/>
      <c r="UET2" s="173"/>
      <c r="UEU2"/>
      <c r="UEV2" s="173"/>
      <c r="UEW2"/>
      <c r="UEX2" s="173"/>
      <c r="UEY2"/>
      <c r="UEZ2" s="173"/>
      <c r="UFA2"/>
      <c r="UFB2" s="173"/>
      <c r="UFC2"/>
      <c r="UFD2" s="173"/>
      <c r="UFE2"/>
      <c r="UFF2" s="173"/>
      <c r="UFG2"/>
      <c r="UFH2" s="173"/>
      <c r="UFI2"/>
      <c r="UFJ2" s="173"/>
      <c r="UFK2"/>
      <c r="UFL2" s="173"/>
      <c r="UFM2"/>
      <c r="UFN2" s="173"/>
      <c r="UFO2"/>
      <c r="UFP2" s="173"/>
      <c r="UFQ2"/>
      <c r="UFR2" s="173"/>
      <c r="UFS2"/>
      <c r="UFT2" s="173"/>
      <c r="UFU2"/>
      <c r="UFV2" s="173"/>
      <c r="UFW2"/>
      <c r="UFX2" s="173"/>
      <c r="UFY2"/>
      <c r="UFZ2" s="173"/>
      <c r="UGA2"/>
      <c r="UGB2" s="173"/>
      <c r="UGC2"/>
      <c r="UGD2" s="173"/>
      <c r="UGE2"/>
      <c r="UGF2" s="173"/>
      <c r="UGG2"/>
      <c r="UGH2" s="173"/>
      <c r="UGI2"/>
      <c r="UGJ2" s="173"/>
      <c r="UGK2"/>
      <c r="UGL2" s="173"/>
      <c r="UGM2"/>
      <c r="UGN2" s="173"/>
      <c r="UGO2"/>
      <c r="UGP2" s="173"/>
      <c r="UGQ2"/>
      <c r="UGR2" s="173"/>
      <c r="UGS2"/>
      <c r="UGT2" s="173"/>
      <c r="UGU2"/>
      <c r="UGV2" s="173"/>
      <c r="UGW2"/>
      <c r="UGX2" s="173"/>
      <c r="UGY2"/>
      <c r="UGZ2" s="173"/>
      <c r="UHA2"/>
      <c r="UHB2" s="173"/>
      <c r="UHC2"/>
      <c r="UHD2" s="173"/>
      <c r="UHE2"/>
      <c r="UHF2" s="173"/>
      <c r="UHG2"/>
      <c r="UHH2" s="173"/>
      <c r="UHI2"/>
      <c r="UHJ2" s="173"/>
      <c r="UHK2"/>
      <c r="UHL2" s="173"/>
      <c r="UHM2"/>
      <c r="UHN2" s="173"/>
      <c r="UHO2"/>
      <c r="UHP2" s="173"/>
      <c r="UHQ2"/>
      <c r="UHR2" s="173"/>
      <c r="UHS2"/>
      <c r="UHT2" s="173"/>
      <c r="UHU2"/>
      <c r="UHV2" s="173"/>
      <c r="UHW2"/>
      <c r="UHX2" s="173"/>
      <c r="UHY2"/>
      <c r="UHZ2" s="173"/>
      <c r="UIA2"/>
      <c r="UIB2" s="173"/>
      <c r="UIC2"/>
      <c r="UID2" s="173"/>
      <c r="UIE2"/>
      <c r="UIF2" s="173"/>
      <c r="UIG2"/>
      <c r="UIH2" s="173"/>
      <c r="UII2"/>
      <c r="UIJ2" s="173"/>
      <c r="UIK2"/>
      <c r="UIL2" s="173"/>
      <c r="UIM2"/>
      <c r="UIN2" s="173"/>
      <c r="UIO2"/>
      <c r="UIP2" s="173"/>
      <c r="UIQ2"/>
      <c r="UIR2" s="173"/>
      <c r="UIS2"/>
      <c r="UIT2" s="173"/>
      <c r="UIU2"/>
      <c r="UIV2" s="173"/>
      <c r="UIW2"/>
      <c r="UIX2" s="173"/>
      <c r="UIY2"/>
      <c r="UIZ2" s="173"/>
      <c r="UJA2"/>
      <c r="UJB2" s="173"/>
      <c r="UJC2"/>
      <c r="UJD2" s="173"/>
      <c r="UJE2"/>
      <c r="UJF2" s="173"/>
      <c r="UJG2"/>
      <c r="UJH2" s="173"/>
      <c r="UJI2"/>
      <c r="UJJ2" s="173"/>
      <c r="UJK2"/>
      <c r="UJL2" s="173"/>
      <c r="UJM2"/>
      <c r="UJN2" s="173"/>
      <c r="UJO2"/>
      <c r="UJP2" s="173"/>
      <c r="UJQ2"/>
      <c r="UJR2" s="173"/>
      <c r="UJS2"/>
      <c r="UJT2" s="173"/>
      <c r="UJU2"/>
      <c r="UJV2" s="173"/>
      <c r="UJW2"/>
      <c r="UJX2" s="173"/>
      <c r="UJY2"/>
      <c r="UJZ2" s="173"/>
      <c r="UKA2"/>
      <c r="UKB2" s="173"/>
      <c r="UKC2"/>
      <c r="UKD2" s="173"/>
      <c r="UKE2"/>
      <c r="UKF2" s="173"/>
      <c r="UKG2"/>
      <c r="UKH2" s="173"/>
      <c r="UKI2"/>
      <c r="UKJ2" s="173"/>
      <c r="UKK2"/>
      <c r="UKL2" s="173"/>
      <c r="UKM2"/>
      <c r="UKN2" s="173"/>
      <c r="UKO2"/>
      <c r="UKP2" s="173"/>
      <c r="UKQ2"/>
      <c r="UKR2" s="173"/>
      <c r="UKS2"/>
      <c r="UKT2" s="173"/>
      <c r="UKU2"/>
      <c r="UKV2" s="173"/>
      <c r="UKW2"/>
      <c r="UKX2" s="173"/>
      <c r="UKY2"/>
      <c r="UKZ2" s="173"/>
      <c r="ULA2"/>
      <c r="ULB2" s="173"/>
      <c r="ULC2"/>
      <c r="ULD2" s="173"/>
      <c r="ULE2"/>
      <c r="ULF2" s="173"/>
      <c r="ULG2"/>
      <c r="ULH2" s="173"/>
      <c r="ULI2"/>
      <c r="ULJ2" s="173"/>
      <c r="ULK2"/>
      <c r="ULL2" s="173"/>
      <c r="ULM2"/>
      <c r="ULN2" s="173"/>
      <c r="ULO2"/>
      <c r="ULP2" s="173"/>
      <c r="ULQ2"/>
      <c r="ULR2" s="173"/>
      <c r="ULS2"/>
      <c r="ULT2" s="173"/>
      <c r="ULU2"/>
      <c r="ULV2" s="173"/>
      <c r="ULW2"/>
      <c r="ULX2" s="173"/>
      <c r="ULY2"/>
      <c r="ULZ2" s="173"/>
      <c r="UMA2"/>
      <c r="UMB2" s="173"/>
      <c r="UMC2"/>
      <c r="UMD2" s="173"/>
      <c r="UME2"/>
      <c r="UMF2" s="173"/>
      <c r="UMG2"/>
      <c r="UMH2" s="173"/>
      <c r="UMI2"/>
      <c r="UMJ2" s="173"/>
      <c r="UMK2"/>
      <c r="UML2" s="173"/>
      <c r="UMM2"/>
      <c r="UMN2" s="173"/>
      <c r="UMO2"/>
      <c r="UMP2" s="173"/>
      <c r="UMQ2"/>
      <c r="UMR2" s="173"/>
      <c r="UMS2"/>
      <c r="UMT2" s="173"/>
      <c r="UMU2"/>
      <c r="UMV2" s="173"/>
      <c r="UMW2"/>
      <c r="UMX2" s="173"/>
      <c r="UMY2"/>
      <c r="UMZ2" s="173"/>
      <c r="UNA2"/>
      <c r="UNB2" s="173"/>
      <c r="UNC2"/>
      <c r="UND2" s="173"/>
      <c r="UNE2"/>
      <c r="UNF2" s="173"/>
      <c r="UNG2"/>
      <c r="UNH2" s="173"/>
      <c r="UNI2"/>
      <c r="UNJ2" s="173"/>
      <c r="UNK2"/>
      <c r="UNL2" s="173"/>
      <c r="UNM2"/>
      <c r="UNN2" s="173"/>
      <c r="UNO2"/>
      <c r="UNP2" s="173"/>
      <c r="UNQ2"/>
      <c r="UNR2" s="173"/>
      <c r="UNS2"/>
      <c r="UNT2" s="173"/>
      <c r="UNU2"/>
      <c r="UNV2" s="173"/>
      <c r="UNW2"/>
      <c r="UNX2" s="173"/>
      <c r="UNY2"/>
      <c r="UNZ2" s="173"/>
      <c r="UOA2"/>
      <c r="UOB2" s="173"/>
      <c r="UOC2"/>
      <c r="UOD2" s="173"/>
      <c r="UOE2"/>
      <c r="UOF2" s="173"/>
      <c r="UOG2"/>
      <c r="UOH2" s="173"/>
      <c r="UOI2"/>
      <c r="UOJ2" s="173"/>
      <c r="UOK2"/>
      <c r="UOL2" s="173"/>
      <c r="UOM2"/>
      <c r="UON2" s="173"/>
      <c r="UOO2"/>
      <c r="UOP2" s="173"/>
      <c r="UOQ2"/>
      <c r="UOR2" s="173"/>
      <c r="UOS2"/>
      <c r="UOT2" s="173"/>
      <c r="UOU2"/>
      <c r="UOV2" s="173"/>
      <c r="UOW2"/>
      <c r="UOX2" s="173"/>
      <c r="UOY2"/>
      <c r="UOZ2" s="173"/>
      <c r="UPA2"/>
      <c r="UPB2" s="173"/>
      <c r="UPC2"/>
      <c r="UPD2" s="173"/>
      <c r="UPE2"/>
      <c r="UPF2" s="173"/>
      <c r="UPG2"/>
      <c r="UPH2" s="173"/>
      <c r="UPI2"/>
      <c r="UPJ2" s="173"/>
      <c r="UPK2"/>
      <c r="UPL2" s="173"/>
      <c r="UPM2"/>
      <c r="UPN2" s="173"/>
      <c r="UPO2"/>
      <c r="UPP2" s="173"/>
      <c r="UPQ2"/>
      <c r="UPR2" s="173"/>
      <c r="UPS2"/>
      <c r="UPT2" s="173"/>
      <c r="UPU2"/>
      <c r="UPV2" s="173"/>
      <c r="UPW2"/>
      <c r="UPX2" s="173"/>
      <c r="UPY2"/>
      <c r="UPZ2" s="173"/>
      <c r="UQA2"/>
      <c r="UQB2" s="173"/>
      <c r="UQC2"/>
      <c r="UQD2" s="173"/>
      <c r="UQE2"/>
      <c r="UQF2" s="173"/>
      <c r="UQG2"/>
      <c r="UQH2" s="173"/>
      <c r="UQI2"/>
      <c r="UQJ2" s="173"/>
      <c r="UQK2"/>
      <c r="UQL2" s="173"/>
      <c r="UQM2"/>
      <c r="UQN2" s="173"/>
      <c r="UQO2"/>
      <c r="UQP2" s="173"/>
      <c r="UQQ2"/>
      <c r="UQR2" s="173"/>
      <c r="UQS2"/>
      <c r="UQT2" s="173"/>
      <c r="UQU2"/>
      <c r="UQV2" s="173"/>
      <c r="UQW2"/>
      <c r="UQX2" s="173"/>
      <c r="UQY2"/>
      <c r="UQZ2" s="173"/>
      <c r="URA2"/>
      <c r="URB2" s="173"/>
      <c r="URC2"/>
      <c r="URD2" s="173"/>
      <c r="URE2"/>
      <c r="URF2" s="173"/>
      <c r="URG2"/>
      <c r="URH2" s="173"/>
      <c r="URI2"/>
      <c r="URJ2" s="173"/>
      <c r="URK2"/>
      <c r="URL2" s="173"/>
      <c r="URM2"/>
      <c r="URN2" s="173"/>
      <c r="URO2"/>
      <c r="URP2" s="173"/>
      <c r="URQ2"/>
      <c r="URR2" s="173"/>
      <c r="URS2"/>
      <c r="URT2" s="173"/>
      <c r="URU2"/>
      <c r="URV2" s="173"/>
      <c r="URW2"/>
      <c r="URX2" s="173"/>
      <c r="URY2"/>
      <c r="URZ2" s="173"/>
      <c r="USA2"/>
      <c r="USB2" s="173"/>
      <c r="USC2"/>
      <c r="USD2" s="173"/>
      <c r="USE2"/>
      <c r="USF2" s="173"/>
      <c r="USG2"/>
      <c r="USH2" s="173"/>
      <c r="USI2"/>
      <c r="USJ2" s="173"/>
      <c r="USK2"/>
      <c r="USL2" s="173"/>
      <c r="USM2"/>
      <c r="USN2" s="173"/>
      <c r="USO2"/>
      <c r="USP2" s="173"/>
      <c r="USQ2"/>
      <c r="USR2" s="173"/>
      <c r="USS2"/>
      <c r="UST2" s="173"/>
      <c r="USU2"/>
      <c r="USV2" s="173"/>
      <c r="USW2"/>
      <c r="USX2" s="173"/>
      <c r="USY2"/>
      <c r="USZ2" s="173"/>
      <c r="UTA2"/>
      <c r="UTB2" s="173"/>
      <c r="UTC2"/>
      <c r="UTD2" s="173"/>
      <c r="UTE2"/>
      <c r="UTF2" s="173"/>
      <c r="UTG2"/>
      <c r="UTH2" s="173"/>
      <c r="UTI2"/>
      <c r="UTJ2" s="173"/>
      <c r="UTK2"/>
      <c r="UTL2" s="173"/>
      <c r="UTM2"/>
      <c r="UTN2" s="173"/>
      <c r="UTO2"/>
      <c r="UTP2" s="173"/>
      <c r="UTQ2"/>
      <c r="UTR2" s="173"/>
      <c r="UTS2"/>
      <c r="UTT2" s="173"/>
      <c r="UTU2"/>
      <c r="UTV2" s="173"/>
      <c r="UTW2"/>
      <c r="UTX2" s="173"/>
      <c r="UTY2"/>
      <c r="UTZ2" s="173"/>
      <c r="UUA2"/>
      <c r="UUB2" s="173"/>
      <c r="UUC2"/>
      <c r="UUD2" s="173"/>
      <c r="UUE2"/>
      <c r="UUF2" s="173"/>
      <c r="UUG2"/>
      <c r="UUH2" s="173"/>
      <c r="UUI2"/>
      <c r="UUJ2" s="173"/>
      <c r="UUK2"/>
      <c r="UUL2" s="173"/>
      <c r="UUM2"/>
      <c r="UUN2" s="173"/>
      <c r="UUO2"/>
      <c r="UUP2" s="173"/>
      <c r="UUQ2"/>
      <c r="UUR2" s="173"/>
      <c r="UUS2"/>
      <c r="UUT2" s="173"/>
      <c r="UUU2"/>
      <c r="UUV2" s="173"/>
      <c r="UUW2"/>
      <c r="UUX2" s="173"/>
      <c r="UUY2"/>
      <c r="UUZ2" s="173"/>
      <c r="UVA2"/>
      <c r="UVB2" s="173"/>
      <c r="UVC2"/>
      <c r="UVD2" s="173"/>
      <c r="UVE2"/>
      <c r="UVF2" s="173"/>
      <c r="UVG2"/>
      <c r="UVH2" s="173"/>
      <c r="UVI2"/>
      <c r="UVJ2" s="173"/>
      <c r="UVK2"/>
      <c r="UVL2" s="173"/>
      <c r="UVM2"/>
      <c r="UVN2" s="173"/>
      <c r="UVO2"/>
      <c r="UVP2" s="173"/>
      <c r="UVQ2"/>
      <c r="UVR2" s="173"/>
      <c r="UVS2"/>
      <c r="UVT2" s="173"/>
      <c r="UVU2"/>
      <c r="UVV2" s="173"/>
      <c r="UVW2"/>
      <c r="UVX2" s="173"/>
      <c r="UVY2"/>
      <c r="UVZ2" s="173"/>
      <c r="UWA2"/>
      <c r="UWB2" s="173"/>
      <c r="UWC2"/>
      <c r="UWD2" s="173"/>
      <c r="UWE2"/>
      <c r="UWF2" s="173"/>
      <c r="UWG2"/>
      <c r="UWH2" s="173"/>
      <c r="UWI2"/>
      <c r="UWJ2" s="173"/>
      <c r="UWK2"/>
      <c r="UWL2" s="173"/>
      <c r="UWM2"/>
      <c r="UWN2" s="173"/>
      <c r="UWO2"/>
      <c r="UWP2" s="173"/>
      <c r="UWQ2"/>
      <c r="UWR2" s="173"/>
      <c r="UWS2"/>
      <c r="UWT2" s="173"/>
      <c r="UWU2"/>
      <c r="UWV2" s="173"/>
      <c r="UWW2"/>
      <c r="UWX2" s="173"/>
      <c r="UWY2"/>
      <c r="UWZ2" s="173"/>
      <c r="UXA2"/>
      <c r="UXB2" s="173"/>
      <c r="UXC2"/>
      <c r="UXD2" s="173"/>
      <c r="UXE2"/>
      <c r="UXF2" s="173"/>
      <c r="UXG2"/>
      <c r="UXH2" s="173"/>
      <c r="UXI2"/>
      <c r="UXJ2" s="173"/>
      <c r="UXK2"/>
      <c r="UXL2" s="173"/>
      <c r="UXM2"/>
      <c r="UXN2" s="173"/>
      <c r="UXO2"/>
      <c r="UXP2" s="173"/>
      <c r="UXQ2"/>
      <c r="UXR2" s="173"/>
      <c r="UXS2"/>
      <c r="UXT2" s="173"/>
      <c r="UXU2"/>
      <c r="UXV2" s="173"/>
      <c r="UXW2"/>
      <c r="UXX2" s="173"/>
      <c r="UXY2"/>
      <c r="UXZ2" s="173"/>
      <c r="UYA2"/>
      <c r="UYB2" s="173"/>
      <c r="UYC2"/>
      <c r="UYD2" s="173"/>
      <c r="UYE2"/>
      <c r="UYF2" s="173"/>
      <c r="UYG2"/>
      <c r="UYH2" s="173"/>
      <c r="UYI2"/>
      <c r="UYJ2" s="173"/>
      <c r="UYK2"/>
      <c r="UYL2" s="173"/>
      <c r="UYM2"/>
      <c r="UYN2" s="173"/>
      <c r="UYO2"/>
      <c r="UYP2" s="173"/>
      <c r="UYQ2"/>
      <c r="UYR2" s="173"/>
      <c r="UYS2"/>
      <c r="UYT2" s="173"/>
      <c r="UYU2"/>
      <c r="UYV2" s="173"/>
      <c r="UYW2"/>
      <c r="UYX2" s="173"/>
      <c r="UYY2"/>
      <c r="UYZ2" s="173"/>
      <c r="UZA2"/>
      <c r="UZB2" s="173"/>
      <c r="UZC2"/>
      <c r="UZD2" s="173"/>
      <c r="UZE2"/>
      <c r="UZF2" s="173"/>
      <c r="UZG2"/>
      <c r="UZH2" s="173"/>
      <c r="UZI2"/>
      <c r="UZJ2" s="173"/>
      <c r="UZK2"/>
      <c r="UZL2" s="173"/>
      <c r="UZM2"/>
      <c r="UZN2" s="173"/>
      <c r="UZO2"/>
      <c r="UZP2" s="173"/>
      <c r="UZQ2"/>
      <c r="UZR2" s="173"/>
      <c r="UZS2"/>
      <c r="UZT2" s="173"/>
      <c r="UZU2"/>
      <c r="UZV2" s="173"/>
      <c r="UZW2"/>
      <c r="UZX2" s="173"/>
      <c r="UZY2"/>
      <c r="UZZ2" s="173"/>
      <c r="VAA2"/>
      <c r="VAB2" s="173"/>
      <c r="VAC2"/>
      <c r="VAD2" s="173"/>
      <c r="VAE2"/>
      <c r="VAF2" s="173"/>
      <c r="VAG2"/>
      <c r="VAH2" s="173"/>
      <c r="VAI2"/>
      <c r="VAJ2" s="173"/>
      <c r="VAK2"/>
      <c r="VAL2" s="173"/>
      <c r="VAM2"/>
      <c r="VAN2" s="173"/>
      <c r="VAO2"/>
      <c r="VAP2" s="173"/>
      <c r="VAQ2"/>
      <c r="VAR2" s="173"/>
      <c r="VAS2"/>
      <c r="VAT2" s="173"/>
      <c r="VAU2"/>
      <c r="VAV2" s="173"/>
      <c r="VAW2"/>
      <c r="VAX2" s="173"/>
      <c r="VAY2"/>
      <c r="VAZ2" s="173"/>
      <c r="VBA2"/>
      <c r="VBB2" s="173"/>
      <c r="VBC2"/>
      <c r="VBD2" s="173"/>
      <c r="VBE2"/>
      <c r="VBF2" s="173"/>
      <c r="VBG2"/>
      <c r="VBH2" s="173"/>
      <c r="VBI2"/>
      <c r="VBJ2" s="173"/>
      <c r="VBK2"/>
      <c r="VBL2" s="173"/>
      <c r="VBM2"/>
      <c r="VBN2" s="173"/>
      <c r="VBO2"/>
      <c r="VBP2" s="173"/>
      <c r="VBQ2"/>
      <c r="VBR2" s="173"/>
      <c r="VBS2"/>
      <c r="VBT2" s="173"/>
      <c r="VBU2"/>
      <c r="VBV2" s="173"/>
      <c r="VBW2"/>
      <c r="VBX2" s="173"/>
      <c r="VBY2"/>
      <c r="VBZ2" s="173"/>
      <c r="VCA2"/>
      <c r="VCB2" s="173"/>
      <c r="VCC2"/>
      <c r="VCD2" s="173"/>
      <c r="VCE2"/>
      <c r="VCF2" s="173"/>
      <c r="VCG2"/>
      <c r="VCH2" s="173"/>
      <c r="VCI2"/>
      <c r="VCJ2" s="173"/>
      <c r="VCK2"/>
      <c r="VCL2" s="173"/>
      <c r="VCM2"/>
      <c r="VCN2" s="173"/>
      <c r="VCO2"/>
      <c r="VCP2" s="173"/>
      <c r="VCQ2"/>
      <c r="VCR2" s="173"/>
      <c r="VCS2"/>
      <c r="VCT2" s="173"/>
      <c r="VCU2"/>
      <c r="VCV2" s="173"/>
      <c r="VCW2"/>
      <c r="VCX2" s="173"/>
      <c r="VCY2"/>
      <c r="VCZ2" s="173"/>
      <c r="VDA2"/>
      <c r="VDB2" s="173"/>
      <c r="VDC2"/>
      <c r="VDD2" s="173"/>
      <c r="VDE2"/>
      <c r="VDF2" s="173"/>
      <c r="VDG2"/>
      <c r="VDH2" s="173"/>
      <c r="VDI2"/>
      <c r="VDJ2" s="173"/>
      <c r="VDK2"/>
      <c r="VDL2" s="173"/>
      <c r="VDM2"/>
      <c r="VDN2" s="173"/>
      <c r="VDO2"/>
      <c r="VDP2" s="173"/>
      <c r="VDQ2"/>
      <c r="VDR2" s="173"/>
      <c r="VDS2"/>
      <c r="VDT2" s="173"/>
      <c r="VDU2"/>
      <c r="VDV2" s="173"/>
      <c r="VDW2"/>
      <c r="VDX2" s="173"/>
      <c r="VDY2"/>
      <c r="VDZ2" s="173"/>
      <c r="VEA2"/>
      <c r="VEB2" s="173"/>
      <c r="VEC2"/>
      <c r="VED2" s="173"/>
      <c r="VEE2"/>
      <c r="VEF2" s="173"/>
      <c r="VEG2"/>
      <c r="VEH2" s="173"/>
      <c r="VEI2"/>
      <c r="VEJ2" s="173"/>
      <c r="VEK2"/>
      <c r="VEL2" s="173"/>
      <c r="VEM2"/>
      <c r="VEN2" s="173"/>
      <c r="VEO2"/>
      <c r="VEP2" s="173"/>
      <c r="VEQ2"/>
      <c r="VER2" s="173"/>
      <c r="VES2"/>
      <c r="VET2" s="173"/>
      <c r="VEU2"/>
      <c r="VEV2" s="173"/>
      <c r="VEW2"/>
      <c r="VEX2" s="173"/>
      <c r="VEY2"/>
      <c r="VEZ2" s="173"/>
      <c r="VFA2"/>
      <c r="VFB2" s="173"/>
      <c r="VFC2"/>
      <c r="VFD2" s="173"/>
      <c r="VFE2"/>
      <c r="VFF2" s="173"/>
      <c r="VFG2"/>
      <c r="VFH2" s="173"/>
      <c r="VFI2"/>
      <c r="VFJ2" s="173"/>
      <c r="VFK2"/>
      <c r="VFL2" s="173"/>
      <c r="VFM2"/>
      <c r="VFN2" s="173"/>
      <c r="VFO2"/>
      <c r="VFP2" s="173"/>
      <c r="VFQ2"/>
      <c r="VFR2" s="173"/>
      <c r="VFS2"/>
      <c r="VFT2" s="173"/>
      <c r="VFU2"/>
      <c r="VFV2" s="173"/>
      <c r="VFW2"/>
      <c r="VFX2" s="173"/>
      <c r="VFY2"/>
      <c r="VFZ2" s="173"/>
      <c r="VGA2"/>
      <c r="VGB2" s="173"/>
      <c r="VGC2"/>
      <c r="VGD2" s="173"/>
      <c r="VGE2"/>
      <c r="VGF2" s="173"/>
      <c r="VGG2"/>
      <c r="VGH2" s="173"/>
      <c r="VGI2"/>
      <c r="VGJ2" s="173"/>
      <c r="VGK2"/>
      <c r="VGL2" s="173"/>
      <c r="VGM2"/>
      <c r="VGN2" s="173"/>
      <c r="VGO2"/>
      <c r="VGP2" s="173"/>
      <c r="VGQ2"/>
      <c r="VGR2" s="173"/>
      <c r="VGS2"/>
      <c r="VGT2" s="173"/>
      <c r="VGU2"/>
      <c r="VGV2" s="173"/>
      <c r="VGW2"/>
      <c r="VGX2" s="173"/>
      <c r="VGY2"/>
      <c r="VGZ2" s="173"/>
      <c r="VHA2"/>
      <c r="VHB2" s="173"/>
      <c r="VHC2"/>
      <c r="VHD2" s="173"/>
      <c r="VHE2"/>
      <c r="VHF2" s="173"/>
      <c r="VHG2"/>
      <c r="VHH2" s="173"/>
      <c r="VHI2"/>
      <c r="VHJ2" s="173"/>
      <c r="VHK2"/>
      <c r="VHL2" s="173"/>
      <c r="VHM2"/>
      <c r="VHN2" s="173"/>
      <c r="VHO2"/>
      <c r="VHP2" s="173"/>
      <c r="VHQ2"/>
      <c r="VHR2" s="173"/>
      <c r="VHS2"/>
      <c r="VHT2" s="173"/>
      <c r="VHU2"/>
      <c r="VHV2" s="173"/>
      <c r="VHW2"/>
      <c r="VHX2" s="173"/>
      <c r="VHY2"/>
      <c r="VHZ2" s="173"/>
      <c r="VIA2"/>
      <c r="VIB2" s="173"/>
      <c r="VIC2"/>
      <c r="VID2" s="173"/>
      <c r="VIE2"/>
      <c r="VIF2" s="173"/>
      <c r="VIG2"/>
      <c r="VIH2" s="173"/>
      <c r="VII2"/>
      <c r="VIJ2" s="173"/>
      <c r="VIK2"/>
      <c r="VIL2" s="173"/>
      <c r="VIM2"/>
      <c r="VIN2" s="173"/>
      <c r="VIO2"/>
      <c r="VIP2" s="173"/>
      <c r="VIQ2"/>
      <c r="VIR2" s="173"/>
      <c r="VIS2"/>
      <c r="VIT2" s="173"/>
      <c r="VIU2"/>
      <c r="VIV2" s="173"/>
      <c r="VIW2"/>
      <c r="VIX2" s="173"/>
      <c r="VIY2"/>
      <c r="VIZ2" s="173"/>
      <c r="VJA2"/>
      <c r="VJB2" s="173"/>
      <c r="VJC2"/>
      <c r="VJD2" s="173"/>
      <c r="VJE2"/>
      <c r="VJF2" s="173"/>
      <c r="VJG2"/>
      <c r="VJH2" s="173"/>
      <c r="VJI2"/>
      <c r="VJJ2" s="173"/>
      <c r="VJK2"/>
      <c r="VJL2" s="173"/>
      <c r="VJM2"/>
      <c r="VJN2" s="173"/>
      <c r="VJO2"/>
      <c r="VJP2" s="173"/>
      <c r="VJQ2"/>
      <c r="VJR2" s="173"/>
      <c r="VJS2"/>
      <c r="VJT2" s="173"/>
      <c r="VJU2"/>
      <c r="VJV2" s="173"/>
      <c r="VJW2"/>
      <c r="VJX2" s="173"/>
      <c r="VJY2"/>
      <c r="VJZ2" s="173"/>
      <c r="VKA2"/>
      <c r="VKB2" s="173"/>
      <c r="VKC2"/>
      <c r="VKD2" s="173"/>
      <c r="VKE2"/>
      <c r="VKF2" s="173"/>
      <c r="VKG2"/>
      <c r="VKH2" s="173"/>
      <c r="VKI2"/>
      <c r="VKJ2" s="173"/>
      <c r="VKK2"/>
      <c r="VKL2" s="173"/>
      <c r="VKM2"/>
      <c r="VKN2" s="173"/>
      <c r="VKO2"/>
      <c r="VKP2" s="173"/>
      <c r="VKQ2"/>
      <c r="VKR2" s="173"/>
      <c r="VKS2"/>
      <c r="VKT2" s="173"/>
      <c r="VKU2"/>
      <c r="VKV2" s="173"/>
      <c r="VKW2"/>
      <c r="VKX2" s="173"/>
      <c r="VKY2"/>
      <c r="VKZ2" s="173"/>
      <c r="VLA2"/>
      <c r="VLB2" s="173"/>
      <c r="VLC2"/>
      <c r="VLD2" s="173"/>
      <c r="VLE2"/>
      <c r="VLF2" s="173"/>
      <c r="VLG2"/>
      <c r="VLH2" s="173"/>
      <c r="VLI2"/>
      <c r="VLJ2" s="173"/>
      <c r="VLK2"/>
      <c r="VLL2" s="173"/>
      <c r="VLM2"/>
      <c r="VLN2" s="173"/>
      <c r="VLO2"/>
      <c r="VLP2" s="173"/>
      <c r="VLQ2"/>
      <c r="VLR2" s="173"/>
      <c r="VLS2"/>
      <c r="VLT2" s="173"/>
      <c r="VLU2"/>
      <c r="VLV2" s="173"/>
      <c r="VLW2"/>
      <c r="VLX2" s="173"/>
      <c r="VLY2"/>
      <c r="VLZ2" s="173"/>
      <c r="VMA2"/>
      <c r="VMB2" s="173"/>
      <c r="VMC2"/>
      <c r="VMD2" s="173"/>
      <c r="VME2"/>
      <c r="VMF2" s="173"/>
      <c r="VMG2"/>
      <c r="VMH2" s="173"/>
      <c r="VMI2"/>
      <c r="VMJ2" s="173"/>
      <c r="VMK2"/>
      <c r="VML2" s="173"/>
      <c r="VMM2"/>
      <c r="VMN2" s="173"/>
      <c r="VMO2"/>
      <c r="VMP2" s="173"/>
      <c r="VMQ2"/>
      <c r="VMR2" s="173"/>
      <c r="VMS2"/>
      <c r="VMT2" s="173"/>
      <c r="VMU2"/>
      <c r="VMV2" s="173"/>
      <c r="VMW2"/>
      <c r="VMX2" s="173"/>
      <c r="VMY2"/>
      <c r="VMZ2" s="173"/>
      <c r="VNA2"/>
      <c r="VNB2" s="173"/>
      <c r="VNC2"/>
      <c r="VND2" s="173"/>
      <c r="VNE2"/>
      <c r="VNF2" s="173"/>
      <c r="VNG2"/>
      <c r="VNH2" s="173"/>
      <c r="VNI2"/>
      <c r="VNJ2" s="173"/>
      <c r="VNK2"/>
      <c r="VNL2" s="173"/>
      <c r="VNM2"/>
      <c r="VNN2" s="173"/>
      <c r="VNO2"/>
      <c r="VNP2" s="173"/>
      <c r="VNQ2"/>
      <c r="VNR2" s="173"/>
      <c r="VNS2"/>
      <c r="VNT2" s="173"/>
      <c r="VNU2"/>
      <c r="VNV2" s="173"/>
      <c r="VNW2"/>
      <c r="VNX2" s="173"/>
      <c r="VNY2"/>
      <c r="VNZ2" s="173"/>
      <c r="VOA2"/>
      <c r="VOB2" s="173"/>
      <c r="VOC2"/>
      <c r="VOD2" s="173"/>
      <c r="VOE2"/>
      <c r="VOF2" s="173"/>
      <c r="VOG2"/>
      <c r="VOH2" s="173"/>
      <c r="VOI2"/>
      <c r="VOJ2" s="173"/>
      <c r="VOK2"/>
      <c r="VOL2" s="173"/>
      <c r="VOM2"/>
      <c r="VON2" s="173"/>
      <c r="VOO2"/>
      <c r="VOP2" s="173"/>
      <c r="VOQ2"/>
      <c r="VOR2" s="173"/>
      <c r="VOS2"/>
      <c r="VOT2" s="173"/>
      <c r="VOU2"/>
      <c r="VOV2" s="173"/>
      <c r="VOW2"/>
      <c r="VOX2" s="173"/>
      <c r="VOY2"/>
      <c r="VOZ2" s="173"/>
      <c r="VPA2"/>
      <c r="VPB2" s="173"/>
      <c r="VPC2"/>
      <c r="VPD2" s="173"/>
      <c r="VPE2"/>
      <c r="VPF2" s="173"/>
      <c r="VPG2"/>
      <c r="VPH2" s="173"/>
      <c r="VPI2"/>
      <c r="VPJ2" s="173"/>
      <c r="VPK2"/>
      <c r="VPL2" s="173"/>
      <c r="VPM2"/>
      <c r="VPN2" s="173"/>
      <c r="VPO2"/>
      <c r="VPP2" s="173"/>
      <c r="VPQ2"/>
      <c r="VPR2" s="173"/>
      <c r="VPS2"/>
      <c r="VPT2" s="173"/>
      <c r="VPU2"/>
      <c r="VPV2" s="173"/>
      <c r="VPW2"/>
      <c r="VPX2" s="173"/>
      <c r="VPY2"/>
      <c r="VPZ2" s="173"/>
      <c r="VQA2"/>
      <c r="VQB2" s="173"/>
      <c r="VQC2"/>
      <c r="VQD2" s="173"/>
      <c r="VQE2"/>
      <c r="VQF2" s="173"/>
      <c r="VQG2"/>
      <c r="VQH2" s="173"/>
      <c r="VQI2"/>
      <c r="VQJ2" s="173"/>
      <c r="VQK2"/>
      <c r="VQL2" s="173"/>
      <c r="VQM2"/>
      <c r="VQN2" s="173"/>
      <c r="VQO2"/>
      <c r="VQP2" s="173"/>
      <c r="VQQ2"/>
      <c r="VQR2" s="173"/>
      <c r="VQS2"/>
      <c r="VQT2" s="173"/>
      <c r="VQU2"/>
      <c r="VQV2" s="173"/>
      <c r="VQW2"/>
      <c r="VQX2" s="173"/>
      <c r="VQY2"/>
      <c r="VQZ2" s="173"/>
      <c r="VRA2"/>
      <c r="VRB2" s="173"/>
      <c r="VRC2"/>
      <c r="VRD2" s="173"/>
      <c r="VRE2"/>
      <c r="VRF2" s="173"/>
      <c r="VRG2"/>
      <c r="VRH2" s="173"/>
      <c r="VRI2"/>
      <c r="VRJ2" s="173"/>
      <c r="VRK2"/>
      <c r="VRL2" s="173"/>
      <c r="VRM2"/>
      <c r="VRN2" s="173"/>
      <c r="VRO2"/>
      <c r="VRP2" s="173"/>
      <c r="VRQ2"/>
      <c r="VRR2" s="173"/>
      <c r="VRS2"/>
      <c r="VRT2" s="173"/>
      <c r="VRU2"/>
      <c r="VRV2" s="173"/>
      <c r="VRW2"/>
      <c r="VRX2" s="173"/>
      <c r="VRY2"/>
      <c r="VRZ2" s="173"/>
      <c r="VSA2"/>
      <c r="VSB2" s="173"/>
      <c r="VSC2"/>
      <c r="VSD2" s="173"/>
      <c r="VSE2"/>
      <c r="VSF2" s="173"/>
      <c r="VSG2"/>
      <c r="VSH2" s="173"/>
      <c r="VSI2"/>
      <c r="VSJ2" s="173"/>
      <c r="VSK2"/>
      <c r="VSL2" s="173"/>
      <c r="VSM2"/>
      <c r="VSN2" s="173"/>
      <c r="VSO2"/>
      <c r="VSP2" s="173"/>
      <c r="VSQ2"/>
      <c r="VSR2" s="173"/>
      <c r="VSS2"/>
      <c r="VST2" s="173"/>
      <c r="VSU2"/>
      <c r="VSV2" s="173"/>
      <c r="VSW2"/>
      <c r="VSX2" s="173"/>
      <c r="VSY2"/>
      <c r="VSZ2" s="173"/>
      <c r="VTA2"/>
      <c r="VTB2" s="173"/>
      <c r="VTC2"/>
      <c r="VTD2" s="173"/>
      <c r="VTE2"/>
      <c r="VTF2" s="173"/>
      <c r="VTG2"/>
      <c r="VTH2" s="173"/>
      <c r="VTI2"/>
      <c r="VTJ2" s="173"/>
      <c r="VTK2"/>
      <c r="VTL2" s="173"/>
      <c r="VTM2"/>
      <c r="VTN2" s="173"/>
      <c r="VTO2"/>
      <c r="VTP2" s="173"/>
      <c r="VTQ2"/>
      <c r="VTR2" s="173"/>
      <c r="VTS2"/>
      <c r="VTT2" s="173"/>
      <c r="VTU2"/>
      <c r="VTV2" s="173"/>
      <c r="VTW2"/>
      <c r="VTX2" s="173"/>
      <c r="VTY2"/>
      <c r="VTZ2" s="173"/>
      <c r="VUA2"/>
      <c r="VUB2" s="173"/>
      <c r="VUC2"/>
      <c r="VUD2" s="173"/>
      <c r="VUE2"/>
      <c r="VUF2" s="173"/>
      <c r="VUG2"/>
      <c r="VUH2" s="173"/>
      <c r="VUI2"/>
      <c r="VUJ2" s="173"/>
      <c r="VUK2"/>
      <c r="VUL2" s="173"/>
      <c r="VUM2"/>
      <c r="VUN2" s="173"/>
      <c r="VUO2"/>
      <c r="VUP2" s="173"/>
      <c r="VUQ2"/>
      <c r="VUR2" s="173"/>
      <c r="VUS2"/>
      <c r="VUT2" s="173"/>
      <c r="VUU2"/>
      <c r="VUV2" s="173"/>
      <c r="VUW2"/>
      <c r="VUX2" s="173"/>
      <c r="VUY2"/>
      <c r="VUZ2" s="173"/>
      <c r="VVA2"/>
      <c r="VVB2" s="173"/>
      <c r="VVC2"/>
      <c r="VVD2" s="173"/>
      <c r="VVE2"/>
      <c r="VVF2" s="173"/>
      <c r="VVG2"/>
      <c r="VVH2" s="173"/>
      <c r="VVI2"/>
      <c r="VVJ2" s="173"/>
      <c r="VVK2"/>
      <c r="VVL2" s="173"/>
      <c r="VVM2"/>
      <c r="VVN2" s="173"/>
      <c r="VVO2"/>
      <c r="VVP2" s="173"/>
      <c r="VVQ2"/>
      <c r="VVR2" s="173"/>
      <c r="VVS2"/>
      <c r="VVT2" s="173"/>
      <c r="VVU2"/>
      <c r="VVV2" s="173"/>
      <c r="VVW2"/>
      <c r="VVX2" s="173"/>
      <c r="VVY2"/>
      <c r="VVZ2" s="173"/>
      <c r="VWA2"/>
      <c r="VWB2" s="173"/>
      <c r="VWC2"/>
      <c r="VWD2" s="173"/>
      <c r="VWE2"/>
      <c r="VWF2" s="173"/>
      <c r="VWG2"/>
      <c r="VWH2" s="173"/>
      <c r="VWI2"/>
      <c r="VWJ2" s="173"/>
      <c r="VWK2"/>
      <c r="VWL2" s="173"/>
      <c r="VWM2"/>
      <c r="VWN2" s="173"/>
      <c r="VWO2"/>
      <c r="VWP2" s="173"/>
      <c r="VWQ2"/>
      <c r="VWR2" s="173"/>
      <c r="VWS2"/>
      <c r="VWT2" s="173"/>
      <c r="VWU2"/>
      <c r="VWV2" s="173"/>
      <c r="VWW2"/>
      <c r="VWX2" s="173"/>
      <c r="VWY2"/>
      <c r="VWZ2" s="173"/>
      <c r="VXA2"/>
      <c r="VXB2" s="173"/>
      <c r="VXC2"/>
      <c r="VXD2" s="173"/>
      <c r="VXE2"/>
      <c r="VXF2" s="173"/>
      <c r="VXG2"/>
      <c r="VXH2" s="173"/>
      <c r="VXI2"/>
      <c r="VXJ2" s="173"/>
      <c r="VXK2"/>
      <c r="VXL2" s="173"/>
      <c r="VXM2"/>
      <c r="VXN2" s="173"/>
      <c r="VXO2"/>
      <c r="VXP2" s="173"/>
      <c r="VXQ2"/>
      <c r="VXR2" s="173"/>
      <c r="VXS2"/>
      <c r="VXT2" s="173"/>
      <c r="VXU2"/>
      <c r="VXV2" s="173"/>
      <c r="VXW2"/>
      <c r="VXX2" s="173"/>
      <c r="VXY2"/>
      <c r="VXZ2" s="173"/>
      <c r="VYA2"/>
      <c r="VYB2" s="173"/>
      <c r="VYC2"/>
      <c r="VYD2" s="173"/>
      <c r="VYE2"/>
      <c r="VYF2" s="173"/>
      <c r="VYG2"/>
      <c r="VYH2" s="173"/>
      <c r="VYI2"/>
      <c r="VYJ2" s="173"/>
      <c r="VYK2"/>
      <c r="VYL2" s="173"/>
      <c r="VYM2"/>
      <c r="VYN2" s="173"/>
      <c r="VYO2"/>
      <c r="VYP2" s="173"/>
      <c r="VYQ2"/>
      <c r="VYR2" s="173"/>
      <c r="VYS2"/>
      <c r="VYT2" s="173"/>
      <c r="VYU2"/>
      <c r="VYV2" s="173"/>
      <c r="VYW2"/>
      <c r="VYX2" s="173"/>
      <c r="VYY2"/>
      <c r="VYZ2" s="173"/>
      <c r="VZA2"/>
      <c r="VZB2" s="173"/>
      <c r="VZC2"/>
      <c r="VZD2" s="173"/>
      <c r="VZE2"/>
      <c r="VZF2" s="173"/>
      <c r="VZG2"/>
      <c r="VZH2" s="173"/>
      <c r="VZI2"/>
      <c r="VZJ2" s="173"/>
      <c r="VZK2"/>
      <c r="VZL2" s="173"/>
      <c r="VZM2"/>
      <c r="VZN2" s="173"/>
      <c r="VZO2"/>
      <c r="VZP2" s="173"/>
      <c r="VZQ2"/>
      <c r="VZR2" s="173"/>
      <c r="VZS2"/>
      <c r="VZT2" s="173"/>
      <c r="VZU2"/>
      <c r="VZV2" s="173"/>
      <c r="VZW2"/>
      <c r="VZX2" s="173"/>
      <c r="VZY2"/>
      <c r="VZZ2" s="173"/>
      <c r="WAA2"/>
      <c r="WAB2" s="173"/>
      <c r="WAC2"/>
      <c r="WAD2" s="173"/>
      <c r="WAE2"/>
      <c r="WAF2" s="173"/>
      <c r="WAG2"/>
      <c r="WAH2" s="173"/>
      <c r="WAI2"/>
      <c r="WAJ2" s="173"/>
      <c r="WAK2"/>
      <c r="WAL2" s="173"/>
      <c r="WAM2"/>
      <c r="WAN2" s="173"/>
      <c r="WAO2"/>
      <c r="WAP2" s="173"/>
      <c r="WAQ2"/>
      <c r="WAR2" s="173"/>
      <c r="WAS2"/>
      <c r="WAT2" s="173"/>
      <c r="WAU2"/>
      <c r="WAV2" s="173"/>
      <c r="WAW2"/>
      <c r="WAX2" s="173"/>
      <c r="WAY2"/>
      <c r="WAZ2" s="173"/>
      <c r="WBA2"/>
      <c r="WBB2" s="173"/>
      <c r="WBC2"/>
      <c r="WBD2" s="173"/>
      <c r="WBE2"/>
      <c r="WBF2" s="173"/>
      <c r="WBG2"/>
      <c r="WBH2" s="173"/>
      <c r="WBI2"/>
      <c r="WBJ2" s="173"/>
      <c r="WBK2"/>
      <c r="WBL2" s="173"/>
      <c r="WBM2"/>
      <c r="WBN2" s="173"/>
      <c r="WBO2"/>
      <c r="WBP2" s="173"/>
      <c r="WBQ2"/>
      <c r="WBR2" s="173"/>
      <c r="WBS2"/>
      <c r="WBT2" s="173"/>
      <c r="WBU2"/>
      <c r="WBV2" s="173"/>
      <c r="WBW2"/>
      <c r="WBX2" s="173"/>
      <c r="WBY2"/>
      <c r="WBZ2" s="173"/>
      <c r="WCA2"/>
      <c r="WCB2" s="173"/>
      <c r="WCC2"/>
      <c r="WCD2" s="173"/>
      <c r="WCE2"/>
      <c r="WCF2" s="173"/>
      <c r="WCG2"/>
      <c r="WCH2" s="173"/>
      <c r="WCI2"/>
      <c r="WCJ2" s="173"/>
      <c r="WCK2"/>
      <c r="WCL2" s="173"/>
      <c r="WCM2"/>
      <c r="WCN2" s="173"/>
      <c r="WCO2"/>
      <c r="WCP2" s="173"/>
      <c r="WCQ2"/>
      <c r="WCR2" s="173"/>
      <c r="WCS2"/>
      <c r="WCT2" s="173"/>
      <c r="WCU2"/>
      <c r="WCV2" s="173"/>
      <c r="WCW2"/>
      <c r="WCX2" s="173"/>
      <c r="WCY2"/>
      <c r="WCZ2" s="173"/>
      <c r="WDA2"/>
      <c r="WDB2" s="173"/>
      <c r="WDC2"/>
      <c r="WDD2" s="173"/>
      <c r="WDE2"/>
      <c r="WDF2" s="173"/>
      <c r="WDG2"/>
      <c r="WDH2" s="173"/>
      <c r="WDI2"/>
      <c r="WDJ2" s="173"/>
      <c r="WDK2"/>
      <c r="WDL2" s="173"/>
      <c r="WDM2"/>
      <c r="WDN2" s="173"/>
      <c r="WDO2"/>
      <c r="WDP2" s="173"/>
      <c r="WDQ2"/>
      <c r="WDR2" s="173"/>
      <c r="WDS2"/>
      <c r="WDT2" s="173"/>
      <c r="WDU2"/>
      <c r="WDV2" s="173"/>
      <c r="WDW2"/>
      <c r="WDX2" s="173"/>
      <c r="WDY2"/>
      <c r="WDZ2" s="173"/>
      <c r="WEA2"/>
      <c r="WEB2" s="173"/>
      <c r="WEC2"/>
      <c r="WED2" s="173"/>
      <c r="WEE2"/>
      <c r="WEF2" s="173"/>
      <c r="WEG2"/>
      <c r="WEH2" s="173"/>
      <c r="WEI2"/>
      <c r="WEJ2" s="173"/>
      <c r="WEK2"/>
      <c r="WEL2" s="173"/>
      <c r="WEM2"/>
      <c r="WEN2" s="173"/>
      <c r="WEO2"/>
      <c r="WEP2" s="173"/>
      <c r="WEQ2"/>
      <c r="WER2" s="173"/>
      <c r="WES2"/>
      <c r="WET2" s="173"/>
      <c r="WEU2"/>
      <c r="WEV2" s="173"/>
      <c r="WEW2"/>
      <c r="WEX2" s="173"/>
      <c r="WEY2"/>
      <c r="WEZ2" s="173"/>
      <c r="WFA2"/>
      <c r="WFB2" s="173"/>
      <c r="WFC2"/>
      <c r="WFD2" s="173"/>
      <c r="WFE2"/>
      <c r="WFF2" s="173"/>
      <c r="WFG2"/>
      <c r="WFH2" s="173"/>
      <c r="WFI2"/>
      <c r="WFJ2" s="173"/>
      <c r="WFK2"/>
      <c r="WFL2" s="173"/>
      <c r="WFM2"/>
      <c r="WFN2" s="173"/>
      <c r="WFO2"/>
      <c r="WFP2" s="173"/>
      <c r="WFQ2"/>
      <c r="WFR2" s="173"/>
      <c r="WFS2"/>
      <c r="WFT2" s="173"/>
      <c r="WFU2"/>
      <c r="WFV2" s="173"/>
      <c r="WFW2"/>
      <c r="WFX2" s="173"/>
      <c r="WFY2"/>
      <c r="WFZ2" s="173"/>
      <c r="WGA2"/>
      <c r="WGB2" s="173"/>
      <c r="WGC2"/>
      <c r="WGD2" s="173"/>
      <c r="WGE2"/>
      <c r="WGF2" s="173"/>
      <c r="WGG2"/>
      <c r="WGH2" s="173"/>
      <c r="WGI2"/>
      <c r="WGJ2" s="173"/>
      <c r="WGK2"/>
      <c r="WGL2" s="173"/>
      <c r="WGM2"/>
      <c r="WGN2" s="173"/>
      <c r="WGO2"/>
      <c r="WGP2" s="173"/>
      <c r="WGQ2"/>
      <c r="WGR2" s="173"/>
      <c r="WGS2"/>
      <c r="WGT2" s="173"/>
      <c r="WGU2"/>
      <c r="WGV2" s="173"/>
      <c r="WGW2"/>
      <c r="WGX2" s="173"/>
      <c r="WGY2"/>
      <c r="WGZ2" s="173"/>
      <c r="WHA2"/>
      <c r="WHB2" s="173"/>
      <c r="WHC2"/>
      <c r="WHD2" s="173"/>
      <c r="WHE2"/>
      <c r="WHF2" s="173"/>
      <c r="WHG2"/>
      <c r="WHH2" s="173"/>
      <c r="WHI2"/>
      <c r="WHJ2" s="173"/>
      <c r="WHK2"/>
      <c r="WHL2" s="173"/>
      <c r="WHM2"/>
      <c r="WHN2" s="173"/>
      <c r="WHO2"/>
      <c r="WHP2" s="173"/>
      <c r="WHQ2"/>
      <c r="WHR2" s="173"/>
      <c r="WHS2"/>
      <c r="WHT2" s="173"/>
      <c r="WHU2"/>
      <c r="WHV2" s="173"/>
      <c r="WHW2"/>
      <c r="WHX2" s="173"/>
      <c r="WHY2"/>
      <c r="WHZ2" s="173"/>
      <c r="WIA2"/>
      <c r="WIB2" s="173"/>
      <c r="WIC2"/>
      <c r="WID2" s="173"/>
      <c r="WIE2"/>
      <c r="WIF2" s="173"/>
      <c r="WIG2"/>
      <c r="WIH2" s="173"/>
      <c r="WII2"/>
      <c r="WIJ2" s="173"/>
      <c r="WIK2"/>
      <c r="WIL2" s="173"/>
      <c r="WIM2"/>
      <c r="WIN2" s="173"/>
      <c r="WIO2"/>
      <c r="WIP2" s="173"/>
      <c r="WIQ2"/>
      <c r="WIR2" s="173"/>
      <c r="WIS2"/>
      <c r="WIT2" s="173"/>
      <c r="WIU2"/>
      <c r="WIV2" s="173"/>
      <c r="WIW2"/>
      <c r="WIX2" s="173"/>
      <c r="WIY2"/>
      <c r="WIZ2" s="173"/>
      <c r="WJA2"/>
      <c r="WJB2" s="173"/>
      <c r="WJC2"/>
      <c r="WJD2" s="173"/>
      <c r="WJE2"/>
      <c r="WJF2" s="173"/>
      <c r="WJG2"/>
      <c r="WJH2" s="173"/>
      <c r="WJI2"/>
      <c r="WJJ2" s="173"/>
      <c r="WJK2"/>
      <c r="WJL2" s="173"/>
      <c r="WJM2"/>
      <c r="WJN2" s="173"/>
      <c r="WJO2"/>
      <c r="WJP2" s="173"/>
      <c r="WJQ2"/>
      <c r="WJR2" s="173"/>
      <c r="WJS2"/>
      <c r="WJT2" s="173"/>
      <c r="WJU2"/>
      <c r="WJV2" s="173"/>
      <c r="WJW2"/>
      <c r="WJX2" s="173"/>
      <c r="WJY2"/>
      <c r="WJZ2" s="173"/>
      <c r="WKA2"/>
      <c r="WKB2" s="173"/>
      <c r="WKC2"/>
      <c r="WKD2" s="173"/>
      <c r="WKE2"/>
      <c r="WKF2" s="173"/>
      <c r="WKG2"/>
      <c r="WKH2" s="173"/>
      <c r="WKI2"/>
      <c r="WKJ2" s="173"/>
      <c r="WKK2"/>
      <c r="WKL2" s="173"/>
      <c r="WKM2"/>
      <c r="WKN2" s="173"/>
      <c r="WKO2"/>
      <c r="WKP2" s="173"/>
      <c r="WKQ2"/>
      <c r="WKR2" s="173"/>
      <c r="WKS2"/>
      <c r="WKT2" s="173"/>
      <c r="WKU2"/>
      <c r="WKV2" s="173"/>
      <c r="WKW2"/>
      <c r="WKX2" s="173"/>
      <c r="WKY2"/>
      <c r="WKZ2" s="173"/>
      <c r="WLA2"/>
      <c r="WLB2" s="173"/>
      <c r="WLC2"/>
      <c r="WLD2" s="173"/>
      <c r="WLE2"/>
      <c r="WLF2" s="173"/>
      <c r="WLG2"/>
      <c r="WLH2" s="173"/>
      <c r="WLI2"/>
      <c r="WLJ2" s="173"/>
      <c r="WLK2"/>
      <c r="WLL2" s="173"/>
      <c r="WLM2"/>
      <c r="WLN2" s="173"/>
      <c r="WLO2"/>
      <c r="WLP2" s="173"/>
      <c r="WLQ2"/>
      <c r="WLR2" s="173"/>
      <c r="WLS2"/>
      <c r="WLT2" s="173"/>
      <c r="WLU2"/>
      <c r="WLV2" s="173"/>
      <c r="WLW2"/>
      <c r="WLX2" s="173"/>
      <c r="WLY2"/>
      <c r="WLZ2" s="173"/>
      <c r="WMA2"/>
      <c r="WMB2" s="173"/>
      <c r="WMC2"/>
      <c r="WMD2" s="173"/>
      <c r="WME2"/>
      <c r="WMF2" s="173"/>
      <c r="WMG2"/>
      <c r="WMH2" s="173"/>
      <c r="WMI2"/>
      <c r="WMJ2" s="173"/>
      <c r="WMK2"/>
      <c r="WML2" s="173"/>
      <c r="WMM2"/>
      <c r="WMN2" s="173"/>
      <c r="WMO2"/>
      <c r="WMP2" s="173"/>
      <c r="WMQ2"/>
      <c r="WMR2" s="173"/>
      <c r="WMS2"/>
      <c r="WMT2" s="173"/>
      <c r="WMU2"/>
      <c r="WMV2" s="173"/>
      <c r="WMW2"/>
      <c r="WMX2" s="173"/>
      <c r="WMY2"/>
      <c r="WMZ2" s="173"/>
      <c r="WNA2"/>
      <c r="WNB2" s="173"/>
      <c r="WNC2"/>
      <c r="WND2" s="173"/>
      <c r="WNE2"/>
      <c r="WNF2" s="173"/>
      <c r="WNG2"/>
      <c r="WNH2" s="173"/>
      <c r="WNI2"/>
      <c r="WNJ2" s="173"/>
      <c r="WNK2"/>
      <c r="WNL2" s="173"/>
      <c r="WNM2"/>
      <c r="WNN2" s="173"/>
      <c r="WNO2"/>
      <c r="WNP2" s="173"/>
      <c r="WNQ2"/>
      <c r="WNR2" s="173"/>
      <c r="WNS2"/>
      <c r="WNT2" s="173"/>
      <c r="WNU2"/>
      <c r="WNV2" s="173"/>
      <c r="WNW2"/>
      <c r="WNX2" s="173"/>
      <c r="WNY2"/>
      <c r="WNZ2" s="173"/>
      <c r="WOA2"/>
      <c r="WOB2" s="173"/>
      <c r="WOC2"/>
      <c r="WOD2" s="173"/>
      <c r="WOE2"/>
      <c r="WOF2" s="173"/>
      <c r="WOG2"/>
      <c r="WOH2" s="173"/>
      <c r="WOI2"/>
      <c r="WOJ2" s="173"/>
      <c r="WOK2"/>
      <c r="WOL2" s="173"/>
      <c r="WOM2"/>
      <c r="WON2" s="173"/>
      <c r="WOO2"/>
      <c r="WOP2" s="173"/>
      <c r="WOQ2"/>
      <c r="WOR2" s="173"/>
      <c r="WOS2"/>
      <c r="WOT2" s="173"/>
      <c r="WOU2"/>
      <c r="WOV2" s="173"/>
      <c r="WOW2"/>
      <c r="WOX2" s="173"/>
      <c r="WOY2"/>
      <c r="WOZ2" s="173"/>
      <c r="WPA2"/>
      <c r="WPB2" s="173"/>
      <c r="WPC2"/>
      <c r="WPD2" s="173"/>
      <c r="WPE2"/>
      <c r="WPF2" s="173"/>
      <c r="WPG2"/>
      <c r="WPH2" s="173"/>
      <c r="WPI2"/>
      <c r="WPJ2" s="173"/>
      <c r="WPK2"/>
      <c r="WPL2" s="173"/>
      <c r="WPM2"/>
      <c r="WPN2" s="173"/>
      <c r="WPO2"/>
      <c r="WPP2" s="173"/>
      <c r="WPQ2"/>
      <c r="WPR2" s="173"/>
      <c r="WPS2"/>
      <c r="WPT2" s="173"/>
      <c r="WPU2"/>
      <c r="WPV2" s="173"/>
      <c r="WPW2"/>
      <c r="WPX2" s="173"/>
      <c r="WPY2"/>
      <c r="WPZ2" s="173"/>
      <c r="WQA2"/>
      <c r="WQB2" s="173"/>
      <c r="WQC2"/>
      <c r="WQD2" s="173"/>
      <c r="WQE2"/>
      <c r="WQF2" s="173"/>
      <c r="WQG2"/>
      <c r="WQH2" s="173"/>
      <c r="WQI2"/>
      <c r="WQJ2" s="173"/>
      <c r="WQK2"/>
      <c r="WQL2" s="173"/>
      <c r="WQM2"/>
      <c r="WQN2" s="173"/>
      <c r="WQO2"/>
      <c r="WQP2" s="173"/>
      <c r="WQQ2"/>
      <c r="WQR2" s="173"/>
      <c r="WQS2"/>
      <c r="WQT2" s="173"/>
      <c r="WQU2"/>
      <c r="WQV2" s="173"/>
      <c r="WQW2"/>
      <c r="WQX2" s="173"/>
      <c r="WQY2"/>
      <c r="WQZ2" s="173"/>
      <c r="WRA2"/>
      <c r="WRB2" s="173"/>
      <c r="WRC2"/>
      <c r="WRD2" s="173"/>
      <c r="WRE2"/>
      <c r="WRF2" s="173"/>
      <c r="WRG2"/>
      <c r="WRH2" s="173"/>
      <c r="WRI2"/>
      <c r="WRJ2" s="173"/>
      <c r="WRK2"/>
      <c r="WRL2" s="173"/>
      <c r="WRM2"/>
      <c r="WRN2" s="173"/>
      <c r="WRO2"/>
      <c r="WRP2" s="173"/>
      <c r="WRQ2"/>
      <c r="WRR2" s="173"/>
      <c r="WRS2"/>
      <c r="WRT2" s="173"/>
      <c r="WRU2"/>
      <c r="WRV2" s="173"/>
      <c r="WRW2"/>
      <c r="WRX2" s="173"/>
      <c r="WRY2"/>
      <c r="WRZ2" s="173"/>
      <c r="WSA2"/>
      <c r="WSB2" s="173"/>
      <c r="WSC2"/>
      <c r="WSD2" s="173"/>
      <c r="WSE2"/>
      <c r="WSF2" s="173"/>
      <c r="WSG2"/>
      <c r="WSH2" s="173"/>
      <c r="WSI2"/>
      <c r="WSJ2" s="173"/>
      <c r="WSK2"/>
      <c r="WSL2" s="173"/>
      <c r="WSM2"/>
      <c r="WSN2" s="173"/>
      <c r="WSO2"/>
      <c r="WSP2" s="173"/>
      <c r="WSQ2"/>
      <c r="WSR2" s="173"/>
      <c r="WSS2"/>
      <c r="WST2" s="173"/>
      <c r="WSU2"/>
      <c r="WSV2" s="173"/>
      <c r="WSW2"/>
      <c r="WSX2" s="173"/>
      <c r="WSY2"/>
      <c r="WSZ2" s="173"/>
      <c r="WTA2"/>
      <c r="WTB2" s="173"/>
      <c r="WTC2"/>
      <c r="WTD2" s="173"/>
      <c r="WTE2"/>
      <c r="WTF2" s="173"/>
      <c r="WTG2"/>
      <c r="WTH2" s="173"/>
      <c r="WTI2"/>
      <c r="WTJ2" s="173"/>
      <c r="WTK2"/>
      <c r="WTL2" s="173"/>
      <c r="WTM2"/>
      <c r="WTN2" s="173"/>
      <c r="WTO2"/>
      <c r="WTP2" s="173"/>
      <c r="WTQ2"/>
      <c r="WTR2" s="173"/>
      <c r="WTS2"/>
      <c r="WTT2" s="173"/>
      <c r="WTU2"/>
      <c r="WTV2" s="173"/>
      <c r="WTW2"/>
      <c r="WTX2" s="173"/>
      <c r="WTY2"/>
      <c r="WTZ2" s="173"/>
      <c r="WUA2"/>
      <c r="WUB2" s="173"/>
      <c r="WUC2"/>
      <c r="WUD2" s="173"/>
      <c r="WUE2"/>
      <c r="WUF2" s="173"/>
      <c r="WUG2"/>
      <c r="WUH2" s="173"/>
      <c r="WUI2"/>
      <c r="WUJ2" s="173"/>
      <c r="WUK2"/>
      <c r="WUL2" s="173"/>
      <c r="WUM2"/>
      <c r="WUN2" s="173"/>
      <c r="WUO2"/>
      <c r="WUP2" s="173"/>
      <c r="WUQ2"/>
      <c r="WUR2" s="173"/>
      <c r="WUS2"/>
      <c r="WUT2" s="173"/>
      <c r="WUU2"/>
      <c r="WUV2" s="173"/>
      <c r="WUW2"/>
      <c r="WUX2" s="173"/>
      <c r="WUY2"/>
      <c r="WUZ2" s="173"/>
      <c r="WVA2"/>
      <c r="WVB2" s="173"/>
      <c r="WVC2"/>
      <c r="WVD2" s="173"/>
      <c r="WVE2"/>
      <c r="WVF2" s="173"/>
      <c r="WVG2"/>
      <c r="WVH2" s="173"/>
      <c r="WVI2"/>
      <c r="WVJ2" s="173"/>
      <c r="WVK2"/>
      <c r="WVL2" s="173"/>
      <c r="WVM2"/>
      <c r="WVN2" s="173"/>
      <c r="WVO2"/>
      <c r="WVP2" s="173"/>
      <c r="WVQ2"/>
      <c r="WVR2" s="173"/>
      <c r="WVS2"/>
      <c r="WVT2" s="173"/>
      <c r="WVU2"/>
      <c r="WVV2" s="173"/>
      <c r="WVW2"/>
      <c r="WVX2" s="173"/>
      <c r="WVY2"/>
      <c r="WVZ2" s="173"/>
      <c r="WWA2"/>
      <c r="WWB2" s="173"/>
      <c r="WWC2"/>
      <c r="WWD2" s="173"/>
      <c r="WWE2"/>
      <c r="WWF2" s="173"/>
      <c r="WWG2"/>
      <c r="WWH2" s="173"/>
      <c r="WWI2"/>
      <c r="WWJ2" s="173"/>
      <c r="WWK2"/>
      <c r="WWL2" s="173"/>
      <c r="WWM2"/>
      <c r="WWN2" s="173"/>
      <c r="WWO2"/>
      <c r="WWP2" s="173"/>
      <c r="WWQ2"/>
      <c r="WWR2" s="173"/>
      <c r="WWS2"/>
      <c r="WWT2" s="173"/>
      <c r="WWU2"/>
      <c r="WWV2" s="173"/>
      <c r="WWW2"/>
      <c r="WWX2" s="173"/>
      <c r="WWY2"/>
      <c r="WWZ2" s="173"/>
      <c r="WXA2"/>
      <c r="WXB2" s="173"/>
      <c r="WXC2"/>
      <c r="WXD2" s="173"/>
      <c r="WXE2"/>
      <c r="WXF2" s="173"/>
      <c r="WXG2"/>
      <c r="WXH2" s="173"/>
      <c r="WXI2"/>
      <c r="WXJ2" s="173"/>
      <c r="WXK2"/>
      <c r="WXL2" s="173"/>
      <c r="WXM2"/>
      <c r="WXN2" s="173"/>
      <c r="WXO2"/>
      <c r="WXP2" s="173"/>
      <c r="WXQ2"/>
      <c r="WXR2" s="173"/>
      <c r="WXS2"/>
      <c r="WXT2" s="173"/>
      <c r="WXU2"/>
      <c r="WXV2" s="173"/>
      <c r="WXW2"/>
      <c r="WXX2" s="173"/>
      <c r="WXY2"/>
      <c r="WXZ2" s="173"/>
      <c r="WYA2"/>
      <c r="WYB2" s="173"/>
      <c r="WYC2"/>
      <c r="WYD2" s="173"/>
      <c r="WYE2"/>
      <c r="WYF2" s="173"/>
      <c r="WYG2"/>
      <c r="WYH2" s="173"/>
      <c r="WYI2"/>
      <c r="WYJ2" s="173"/>
      <c r="WYK2"/>
      <c r="WYL2" s="173"/>
      <c r="WYM2"/>
      <c r="WYN2" s="173"/>
      <c r="WYO2"/>
      <c r="WYP2" s="173"/>
      <c r="WYQ2"/>
      <c r="WYR2" s="173"/>
      <c r="WYS2"/>
      <c r="WYT2" s="173"/>
      <c r="WYU2"/>
      <c r="WYV2" s="173"/>
      <c r="WYW2"/>
      <c r="WYX2" s="173"/>
      <c r="WYY2"/>
      <c r="WYZ2" s="173"/>
      <c r="WZA2"/>
      <c r="WZB2" s="173"/>
      <c r="WZC2"/>
      <c r="WZD2" s="173"/>
      <c r="WZE2"/>
      <c r="WZF2" s="173"/>
      <c r="WZG2"/>
      <c r="WZH2" s="173"/>
      <c r="WZI2"/>
      <c r="WZJ2" s="173"/>
      <c r="WZK2"/>
      <c r="WZL2" s="173"/>
      <c r="WZM2"/>
      <c r="WZN2" s="173"/>
      <c r="WZO2"/>
      <c r="WZP2" s="173"/>
      <c r="WZQ2"/>
      <c r="WZR2" s="173"/>
      <c r="WZS2"/>
      <c r="WZT2" s="173"/>
      <c r="WZU2"/>
      <c r="WZV2" s="173"/>
      <c r="WZW2"/>
      <c r="WZX2" s="173"/>
      <c r="WZY2"/>
      <c r="WZZ2" s="173"/>
      <c r="XAA2"/>
      <c r="XAB2" s="173"/>
      <c r="XAC2"/>
      <c r="XAD2" s="173"/>
      <c r="XAE2"/>
      <c r="XAF2" s="173"/>
      <c r="XAG2"/>
      <c r="XAH2" s="173"/>
      <c r="XAI2"/>
      <c r="XAJ2" s="173"/>
      <c r="XAK2"/>
      <c r="XAL2" s="173"/>
      <c r="XAM2"/>
      <c r="XAN2" s="173"/>
      <c r="XAO2"/>
      <c r="XAP2" s="173"/>
      <c r="XAQ2"/>
      <c r="XAR2" s="173"/>
      <c r="XAS2"/>
      <c r="XAT2" s="173"/>
      <c r="XAU2"/>
      <c r="XAV2" s="173"/>
      <c r="XAW2"/>
      <c r="XAX2" s="173"/>
      <c r="XAY2"/>
      <c r="XAZ2" s="173"/>
      <c r="XBA2"/>
      <c r="XBB2" s="173"/>
      <c r="XBC2"/>
      <c r="XBD2" s="173"/>
      <c r="XBE2"/>
      <c r="XBF2" s="173"/>
      <c r="XBG2"/>
      <c r="XBH2" s="173"/>
      <c r="XBI2"/>
      <c r="XBJ2" s="173"/>
      <c r="XBK2"/>
      <c r="XBL2" s="173"/>
      <c r="XBM2"/>
      <c r="XBN2" s="173"/>
      <c r="XBO2"/>
      <c r="XBP2" s="173"/>
      <c r="XBQ2"/>
      <c r="XBR2" s="173"/>
      <c r="XBS2"/>
      <c r="XBT2" s="173"/>
      <c r="XBU2"/>
      <c r="XBV2" s="173"/>
      <c r="XBW2"/>
      <c r="XBX2" s="173"/>
      <c r="XBY2"/>
      <c r="XBZ2" s="173"/>
      <c r="XCA2"/>
      <c r="XCB2" s="173"/>
      <c r="XCC2"/>
      <c r="XCD2" s="173"/>
      <c r="XCE2"/>
      <c r="XCF2" s="173"/>
      <c r="XCG2"/>
      <c r="XCH2" s="173"/>
      <c r="XCI2"/>
      <c r="XCJ2" s="173"/>
      <c r="XCK2"/>
      <c r="XCL2" s="173"/>
      <c r="XCM2"/>
      <c r="XCN2" s="173"/>
      <c r="XCO2"/>
      <c r="XCP2" s="173"/>
      <c r="XCQ2"/>
      <c r="XCR2" s="173"/>
      <c r="XCS2"/>
      <c r="XCT2" s="173"/>
      <c r="XCU2"/>
      <c r="XCV2" s="173"/>
      <c r="XCW2"/>
      <c r="XCX2" s="173"/>
      <c r="XCY2"/>
      <c r="XCZ2" s="173"/>
      <c r="XDA2"/>
      <c r="XDB2" s="173"/>
      <c r="XDC2"/>
      <c r="XDD2" s="173"/>
      <c r="XDE2"/>
      <c r="XDF2" s="173"/>
      <c r="XDG2"/>
      <c r="XDH2" s="173"/>
      <c r="XDI2"/>
      <c r="XDJ2" s="173"/>
      <c r="XDK2"/>
      <c r="XDL2" s="173"/>
      <c r="XDM2"/>
      <c r="XDN2" s="173"/>
      <c r="XDO2"/>
      <c r="XDP2" s="173"/>
      <c r="XDQ2"/>
      <c r="XDR2" s="173"/>
      <c r="XDS2"/>
      <c r="XDT2" s="173"/>
      <c r="XDU2"/>
      <c r="XDV2" s="173"/>
      <c r="XDW2"/>
      <c r="XDX2" s="173"/>
      <c r="XDY2"/>
      <c r="XDZ2" s="173"/>
      <c r="XEA2"/>
      <c r="XEB2" s="173"/>
      <c r="XEC2"/>
      <c r="XED2" s="173"/>
      <c r="XEE2"/>
      <c r="XEF2" s="173"/>
      <c r="XEG2"/>
      <c r="XEH2" s="173"/>
      <c r="XEI2"/>
      <c r="XEJ2" s="173"/>
      <c r="XEK2"/>
      <c r="XEL2" s="173"/>
      <c r="XEM2"/>
      <c r="XEN2" s="173"/>
      <c r="XEO2"/>
      <c r="XEP2" s="173"/>
      <c r="XEQ2"/>
      <c r="XER2" s="173"/>
      <c r="XES2"/>
      <c r="XET2" s="173"/>
      <c r="XEU2"/>
      <c r="XEV2" s="173"/>
      <c r="XEW2"/>
      <c r="XEX2" s="173"/>
      <c r="XEY2"/>
      <c r="XEZ2" s="173"/>
      <c r="XFA2"/>
      <c r="XFB2" s="173"/>
      <c r="XFC2"/>
      <c r="XFD2" s="173"/>
    </row>
    <row r="3" spans="1:16384" ht="14.1" customHeight="1">
      <c r="A3" s="173"/>
      <c r="B3"/>
      <c r="C3" s="173"/>
      <c r="D3"/>
      <c r="E3"/>
      <c r="F3" s="173"/>
      <c r="G3"/>
      <c r="H3"/>
      <c r="I3" s="173"/>
      <c r="J3"/>
      <c r="L3" s="119" t="s">
        <v>55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16384" ht="12.75" customHeight="1">
      <c r="A4" s="23" t="s">
        <v>231</v>
      </c>
      <c r="L4" s="20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16384" ht="9.9499999999999993" customHeight="1">
      <c r="A5" s="23"/>
      <c r="K5" s="175"/>
      <c r="L5" s="20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16384" s="12" customFormat="1" ht="12" customHeight="1">
      <c r="A6" s="6"/>
      <c r="B6" s="218" t="s">
        <v>142</v>
      </c>
      <c r="C6" s="218"/>
      <c r="D6" s="218"/>
      <c r="E6" s="218" t="s">
        <v>150</v>
      </c>
      <c r="F6" s="218"/>
      <c r="G6" s="218"/>
      <c r="H6" s="218" t="s">
        <v>169</v>
      </c>
      <c r="I6" s="218"/>
      <c r="J6" s="218"/>
      <c r="K6" s="175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60"/>
      <c r="X6" s="160"/>
      <c r="Y6" s="160"/>
      <c r="Z6" s="160"/>
      <c r="AA6" s="160"/>
      <c r="AB6" s="160"/>
    </row>
    <row r="7" spans="1:16384" ht="33.75" customHeight="1">
      <c r="A7" s="101"/>
      <c r="B7" s="171" t="s">
        <v>148</v>
      </c>
      <c r="C7" s="171" t="s">
        <v>149</v>
      </c>
      <c r="D7" s="171" t="s">
        <v>145</v>
      </c>
      <c r="E7" s="171" t="s">
        <v>148</v>
      </c>
      <c r="F7" s="171" t="s">
        <v>149</v>
      </c>
      <c r="G7" s="171" t="s">
        <v>145</v>
      </c>
      <c r="H7" s="171" t="s">
        <v>148</v>
      </c>
      <c r="I7" s="171" t="s">
        <v>149</v>
      </c>
      <c r="J7" s="171" t="s">
        <v>145</v>
      </c>
      <c r="K7" s="20"/>
      <c r="L7"/>
      <c r="M7"/>
      <c r="N7"/>
      <c r="O7"/>
      <c r="P7"/>
      <c r="Q7"/>
      <c r="R7"/>
      <c r="S7"/>
      <c r="T7"/>
      <c r="U7"/>
      <c r="V7"/>
      <c r="W7" s="26"/>
      <c r="X7" s="26"/>
      <c r="Y7" s="26"/>
      <c r="Z7" s="26"/>
      <c r="AA7" s="26"/>
      <c r="AB7" s="26"/>
    </row>
    <row r="8" spans="1:16384" ht="14.1" customHeight="1">
      <c r="A8" s="5"/>
      <c r="B8" s="20"/>
      <c r="C8" s="20"/>
      <c r="D8" s="20"/>
      <c r="E8" s="20"/>
      <c r="F8" s="20"/>
      <c r="G8" s="20"/>
      <c r="H8" s="20"/>
      <c r="I8" s="20"/>
      <c r="J8" s="20"/>
      <c r="K8" s="26"/>
      <c r="L8"/>
      <c r="M8"/>
      <c r="N8"/>
      <c r="O8"/>
      <c r="P8" s="172"/>
      <c r="Q8" s="172"/>
      <c r="R8" s="172"/>
      <c r="S8" s="172"/>
      <c r="T8" s="172"/>
      <c r="U8"/>
      <c r="V8"/>
      <c r="W8" s="26"/>
      <c r="X8" s="26"/>
      <c r="Y8" s="26"/>
      <c r="Z8" s="26"/>
      <c r="AA8" s="26"/>
      <c r="AB8" s="26"/>
    </row>
    <row r="9" spans="1:16384" ht="14.1" customHeight="1">
      <c r="A9" s="183" t="s">
        <v>115</v>
      </c>
      <c r="B9" s="185">
        <v>64286.142999999996</v>
      </c>
      <c r="C9" s="185">
        <v>174</v>
      </c>
      <c r="D9" s="186">
        <v>1.92</v>
      </c>
      <c r="E9" s="185">
        <v>45385.425999999999</v>
      </c>
      <c r="F9" s="185">
        <v>117</v>
      </c>
      <c r="G9" s="186">
        <v>1.9526311306802624</v>
      </c>
      <c r="H9" s="185">
        <v>18900.717000000001</v>
      </c>
      <c r="I9" s="185">
        <v>114</v>
      </c>
      <c r="J9" s="186">
        <v>2.79</v>
      </c>
      <c r="K9" s="26"/>
      <c r="L9"/>
      <c r="M9"/>
      <c r="N9"/>
      <c r="O9"/>
      <c r="P9" s="214"/>
      <c r="Q9" s="214"/>
      <c r="R9" s="214"/>
      <c r="S9" s="214"/>
      <c r="T9" s="214"/>
      <c r="U9"/>
      <c r="V9"/>
      <c r="W9" s="26"/>
      <c r="X9" s="26"/>
      <c r="Y9" s="26"/>
      <c r="Z9" s="26"/>
      <c r="AA9" s="26"/>
      <c r="AB9" s="26"/>
    </row>
    <row r="10" spans="1:16384" ht="14.1" customHeight="1">
      <c r="A10" s="183" t="s">
        <v>224</v>
      </c>
      <c r="B10" s="185">
        <v>26412.151999999998</v>
      </c>
      <c r="C10" s="185">
        <v>121</v>
      </c>
      <c r="D10" s="186">
        <v>4.1399999999999997</v>
      </c>
      <c r="E10" s="185">
        <v>14313.147999999999</v>
      </c>
      <c r="F10" s="185">
        <v>69</v>
      </c>
      <c r="G10" s="186">
        <v>4.8508566835288303</v>
      </c>
      <c r="H10" s="185">
        <v>12099.004000000001</v>
      </c>
      <c r="I10" s="185">
        <v>84</v>
      </c>
      <c r="J10" s="186">
        <v>4.21</v>
      </c>
      <c r="K10" s="26"/>
      <c r="L10"/>
      <c r="M10"/>
      <c r="N10"/>
      <c r="O10"/>
      <c r="P10" s="172"/>
      <c r="Q10" s="172"/>
      <c r="R10" s="172"/>
      <c r="S10" s="172"/>
      <c r="T10" s="172"/>
      <c r="U10"/>
      <c r="V10"/>
      <c r="W10" s="26"/>
      <c r="X10" s="26"/>
      <c r="Y10" s="26"/>
      <c r="Z10" s="26"/>
      <c r="AA10" s="26"/>
      <c r="AB10" s="26"/>
    </row>
    <row r="11" spans="1:16384" ht="14.1" customHeight="1">
      <c r="A11" s="183" t="s">
        <v>163</v>
      </c>
      <c r="B11" s="185">
        <v>37873.991000000002</v>
      </c>
      <c r="C11" s="185">
        <v>53</v>
      </c>
      <c r="D11" s="186">
        <v>1.39</v>
      </c>
      <c r="E11" s="185">
        <v>31072.278999999999</v>
      </c>
      <c r="F11" s="185">
        <v>47</v>
      </c>
      <c r="G11" s="186">
        <v>1.5526597372137227</v>
      </c>
      <c r="H11" s="185">
        <v>6801.7129999999997</v>
      </c>
      <c r="I11" s="185">
        <v>31</v>
      </c>
      <c r="J11" s="186">
        <v>2.2799999999999998</v>
      </c>
      <c r="K11" s="26"/>
      <c r="L11"/>
      <c r="M11"/>
      <c r="N11"/>
      <c r="O11"/>
      <c r="P11" s="214"/>
      <c r="Q11" s="214"/>
      <c r="R11" s="214"/>
      <c r="S11" s="214"/>
      <c r="T11" s="214"/>
      <c r="U11"/>
      <c r="V11"/>
      <c r="W11" s="26"/>
      <c r="X11" s="26"/>
      <c r="Y11" s="26"/>
      <c r="Z11" s="26"/>
      <c r="AA11" s="26"/>
      <c r="AB11" s="26"/>
    </row>
    <row r="12" spans="1:16384" ht="14.1" customHeight="1">
      <c r="A12" s="183"/>
      <c r="B12" s="185"/>
      <c r="C12" s="185"/>
      <c r="D12" s="186"/>
      <c r="E12" s="185"/>
      <c r="F12" s="185"/>
      <c r="G12" s="186"/>
      <c r="H12" s="185"/>
      <c r="I12" s="185"/>
      <c r="J12" s="186"/>
      <c r="K12" s="26"/>
      <c r="L12"/>
      <c r="M12"/>
      <c r="N12"/>
      <c r="O12"/>
      <c r="P12" s="172"/>
      <c r="Q12" s="172"/>
      <c r="R12" s="172"/>
      <c r="S12" s="172"/>
      <c r="T12" s="172"/>
      <c r="U12"/>
      <c r="V12"/>
      <c r="W12" s="26"/>
      <c r="X12" s="26"/>
      <c r="Y12" s="26"/>
      <c r="Z12" s="26"/>
      <c r="AA12" s="26"/>
      <c r="AB12" s="26"/>
    </row>
    <row r="13" spans="1:16384" ht="14.1" customHeight="1">
      <c r="A13" s="183" t="s">
        <v>15</v>
      </c>
      <c r="B13" s="185">
        <v>26204.5</v>
      </c>
      <c r="C13" s="185">
        <v>99</v>
      </c>
      <c r="D13" s="186">
        <v>1.24</v>
      </c>
      <c r="E13" s="185">
        <v>15702.414000000001</v>
      </c>
      <c r="F13" s="185">
        <v>66</v>
      </c>
      <c r="G13" s="186">
        <v>1.0719025139302301</v>
      </c>
      <c r="H13" s="185">
        <v>10502.085999999999</v>
      </c>
      <c r="I13" s="185">
        <v>64</v>
      </c>
      <c r="J13" s="186">
        <v>1.91</v>
      </c>
      <c r="K13" s="26"/>
      <c r="L13"/>
      <c r="M13"/>
      <c r="N13"/>
      <c r="O13"/>
      <c r="P13"/>
      <c r="Q13"/>
      <c r="R13"/>
      <c r="S13"/>
      <c r="T13"/>
      <c r="U13"/>
      <c r="V13"/>
      <c r="W13" s="26"/>
      <c r="X13" s="26"/>
      <c r="Y13" s="26"/>
      <c r="Z13" s="26"/>
      <c r="AA13" s="26"/>
      <c r="AB13" s="26"/>
    </row>
    <row r="14" spans="1:16384" ht="14.1" customHeight="1">
      <c r="A14" s="183" t="s">
        <v>16</v>
      </c>
      <c r="B14" s="185">
        <v>29915.879000000001</v>
      </c>
      <c r="C14" s="185">
        <v>60</v>
      </c>
      <c r="D14" s="186">
        <v>2.6</v>
      </c>
      <c r="E14" s="185">
        <v>22969.258000000002</v>
      </c>
      <c r="F14" s="185">
        <v>45</v>
      </c>
      <c r="G14" s="186">
        <v>3.231225365100844</v>
      </c>
      <c r="H14" s="185">
        <v>6946.6210000000001</v>
      </c>
      <c r="I14" s="185">
        <v>36</v>
      </c>
      <c r="J14" s="186">
        <v>4.8600000000000003</v>
      </c>
      <c r="K14" s="26"/>
      <c r="L14"/>
      <c r="M14"/>
      <c r="N14"/>
      <c r="O14"/>
      <c r="P14"/>
      <c r="Q14"/>
      <c r="R14"/>
      <c r="S14"/>
      <c r="T14"/>
      <c r="U14"/>
      <c r="V14"/>
      <c r="W14" s="26"/>
      <c r="X14" s="26"/>
      <c r="Y14" s="20"/>
      <c r="Z14" s="20"/>
      <c r="AA14" s="20"/>
      <c r="AB14" s="20"/>
    </row>
    <row r="15" spans="1:16384" ht="14.1" customHeight="1">
      <c r="A15" s="20"/>
      <c r="B15" s="26"/>
      <c r="C15" s="26"/>
      <c r="D15" s="26"/>
      <c r="E15" s="26"/>
      <c r="F15" s="26"/>
      <c r="G15" s="26"/>
      <c r="H15" s="26"/>
      <c r="I15" s="26"/>
      <c r="J15" s="26"/>
      <c r="K15" s="41"/>
      <c r="L15"/>
      <c r="M15"/>
      <c r="N15"/>
      <c r="O15"/>
      <c r="P15"/>
      <c r="Q15"/>
      <c r="R15"/>
      <c r="S15"/>
      <c r="T15"/>
      <c r="U15"/>
      <c r="V15"/>
    </row>
    <row r="16" spans="1:16384" ht="14.1" customHeight="1">
      <c r="A16" s="88" t="s">
        <v>141</v>
      </c>
      <c r="B16" s="30"/>
      <c r="C16" s="30"/>
      <c r="D16" s="30"/>
      <c r="E16" s="30"/>
      <c r="F16" s="30"/>
      <c r="G16" s="30"/>
      <c r="H16" s="30"/>
      <c r="I16" s="30"/>
      <c r="J16" s="30"/>
    </row>
    <row r="17" spans="1:22" ht="14.1" customHeight="1">
      <c r="A17" s="102" t="s">
        <v>165</v>
      </c>
    </row>
    <row r="18" spans="1:22" ht="14.25" customHeight="1">
      <c r="A18" s="102" t="s">
        <v>143</v>
      </c>
      <c r="L18"/>
      <c r="M18"/>
      <c r="N18"/>
      <c r="O18"/>
      <c r="P18"/>
      <c r="Q18"/>
      <c r="R18"/>
      <c r="S18"/>
      <c r="T18"/>
      <c r="U18"/>
      <c r="V18"/>
    </row>
    <row r="19" spans="1:22" ht="16.5" customHeight="1">
      <c r="L19"/>
      <c r="M19"/>
      <c r="N19"/>
      <c r="O19"/>
      <c r="P19"/>
      <c r="Q19"/>
      <c r="R19"/>
      <c r="S19"/>
      <c r="T19"/>
      <c r="U19"/>
      <c r="V19"/>
    </row>
  </sheetData>
  <mergeCells count="3">
    <mergeCell ref="B6:D6"/>
    <mergeCell ref="E6:G6"/>
    <mergeCell ref="H6:J6"/>
  </mergeCells>
  <hyperlinks>
    <hyperlink ref="L3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D42"/>
  <sheetViews>
    <sheetView zoomScaleNormal="100" zoomScaleSheetLayoutView="75" workbookViewId="0">
      <selection activeCell="A24" sqref="A24"/>
    </sheetView>
  </sheetViews>
  <sheetFormatPr baseColWidth="10" defaultColWidth="11.42578125" defaultRowHeight="16.5" customHeight="1"/>
  <cols>
    <col min="1" max="1" width="60.5703125" style="3" customWidth="1" collapsed="1"/>
    <col min="2" max="2" width="9" style="3" customWidth="1" collapsed="1"/>
    <col min="3" max="3" width="9" style="3" customWidth="1"/>
    <col min="4" max="4" width="9" style="3" customWidth="1" collapsed="1"/>
    <col min="5" max="5" width="8.5703125" style="3" customWidth="1" collapsed="1"/>
    <col min="6" max="6" width="11.42578125" style="3" collapsed="1"/>
    <col min="7" max="7" width="52.42578125" style="3" customWidth="1" collapsed="1"/>
    <col min="8" max="26" width="11.42578125" style="3" collapsed="1"/>
    <col min="27" max="30" width="11.42578125" style="3"/>
    <col min="31" max="16384" width="11.42578125" style="3" collapsed="1"/>
  </cols>
  <sheetData>
    <row r="1" spans="1:26" ht="14.1" customHeight="1" thickBot="1">
      <c r="A1" s="2" t="s">
        <v>29</v>
      </c>
      <c r="B1" s="2"/>
      <c r="C1" s="2"/>
      <c r="D1" s="2"/>
    </row>
    <row r="2" spans="1:26" ht="14.1" customHeight="1"/>
    <row r="3" spans="1:26" ht="14.1" customHeight="1">
      <c r="A3" s="22" t="s">
        <v>233</v>
      </c>
      <c r="F3" s="119" t="s">
        <v>55</v>
      </c>
    </row>
    <row r="4" spans="1:26" ht="14.1" customHeight="1">
      <c r="A4" s="21"/>
      <c r="B4" s="5"/>
      <c r="C4" s="5"/>
      <c r="D4" s="5"/>
      <c r="G4" s="1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6"/>
      <c r="T4" s="26"/>
      <c r="U4" s="26"/>
      <c r="V4" s="26"/>
      <c r="W4" s="20"/>
      <c r="X4" s="20"/>
      <c r="Y4" s="20"/>
      <c r="Z4" s="20"/>
    </row>
    <row r="5" spans="1:26" s="12" customFormat="1" ht="15.95" customHeight="1">
      <c r="A5" s="11"/>
      <c r="B5" s="156" t="s">
        <v>144</v>
      </c>
      <c r="C5" s="156" t="s">
        <v>146</v>
      </c>
      <c r="D5" s="156" t="s">
        <v>147</v>
      </c>
      <c r="E5" s="157"/>
      <c r="F5" s="3"/>
      <c r="G5" s="158"/>
      <c r="H5" s="159"/>
      <c r="I5" s="159"/>
      <c r="J5" s="159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1:26" ht="14.1" customHeight="1">
      <c r="A6" s="5"/>
      <c r="B6" s="20"/>
      <c r="C6" s="20"/>
      <c r="D6" s="20"/>
      <c r="E6" s="124"/>
      <c r="F6" s="12"/>
      <c r="G6" s="13"/>
      <c r="H6" s="20"/>
      <c r="I6" s="20"/>
      <c r="J6" s="20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4.1" customHeight="1">
      <c r="A7" s="5" t="s">
        <v>151</v>
      </c>
      <c r="B7" s="130">
        <v>175</v>
      </c>
      <c r="C7" s="130">
        <v>108</v>
      </c>
      <c r="D7" s="130">
        <v>52</v>
      </c>
      <c r="E7" s="124" t="s">
        <v>18</v>
      </c>
      <c r="F7"/>
      <c r="G7"/>
      <c r="H7"/>
      <c r="I7"/>
    </row>
    <row r="8" spans="1:26" ht="9.9499999999999993" customHeight="1">
      <c r="A8" s="5"/>
      <c r="B8" s="130"/>
      <c r="C8" s="130"/>
      <c r="D8" s="130"/>
      <c r="E8" s="124"/>
      <c r="F8"/>
      <c r="G8"/>
      <c r="H8"/>
      <c r="I8"/>
      <c r="J8" s="20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4.1" customHeight="1">
      <c r="A9" s="5" t="s">
        <v>152</v>
      </c>
      <c r="B9" s="130">
        <v>49</v>
      </c>
      <c r="C9" s="130">
        <v>35</v>
      </c>
      <c r="D9" s="130">
        <v>13</v>
      </c>
      <c r="E9" s="20" t="s">
        <v>18</v>
      </c>
      <c r="F9"/>
      <c r="G9"/>
      <c r="H9"/>
      <c r="I9"/>
    </row>
    <row r="10" spans="1:26" ht="9.9499999999999993" customHeight="1">
      <c r="A10" s="5"/>
      <c r="B10" s="130"/>
      <c r="C10" s="130"/>
      <c r="D10" s="130"/>
      <c r="E10" s="124"/>
      <c r="F10"/>
      <c r="G10"/>
      <c r="H10"/>
      <c r="I10"/>
      <c r="J10" s="20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4.1" customHeight="1">
      <c r="A11" s="5" t="s">
        <v>153</v>
      </c>
      <c r="B11" s="130">
        <v>89</v>
      </c>
      <c r="C11" s="130">
        <v>52</v>
      </c>
      <c r="D11" s="130">
        <v>25</v>
      </c>
      <c r="E11" s="26" t="s">
        <v>18</v>
      </c>
      <c r="F11"/>
      <c r="G11"/>
      <c r="H11"/>
      <c r="I11"/>
      <c r="Y11" s="26"/>
      <c r="Z11" s="26"/>
    </row>
    <row r="12" spans="1:26" ht="9.9499999999999993" customHeight="1">
      <c r="A12" s="5"/>
      <c r="B12" s="130"/>
      <c r="C12" s="130"/>
      <c r="D12" s="130"/>
      <c r="E12" s="124"/>
      <c r="F12"/>
      <c r="G12"/>
      <c r="H12"/>
      <c r="I12"/>
      <c r="J12" s="20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4.1" customHeight="1">
      <c r="A13" s="5" t="s">
        <v>154</v>
      </c>
      <c r="B13" s="130">
        <v>35</v>
      </c>
      <c r="C13" s="130">
        <v>21</v>
      </c>
      <c r="D13" s="130">
        <v>13</v>
      </c>
      <c r="E13" s="26" t="s">
        <v>18</v>
      </c>
      <c r="F13"/>
      <c r="G13"/>
      <c r="H13"/>
      <c r="I13"/>
      <c r="U13" s="26"/>
      <c r="V13" s="26"/>
      <c r="W13" s="26"/>
      <c r="X13" s="26"/>
      <c r="Y13" s="26"/>
      <c r="Z13" s="26"/>
    </row>
    <row r="14" spans="1:26" ht="9.9499999999999993" customHeight="1">
      <c r="A14" s="5"/>
      <c r="B14" s="130"/>
      <c r="C14" s="130"/>
      <c r="D14" s="130"/>
      <c r="E14" s="124"/>
      <c r="F14"/>
      <c r="G14"/>
      <c r="H14"/>
      <c r="I14"/>
      <c r="J14" s="20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4.1" customHeight="1">
      <c r="A15" s="5" t="s">
        <v>155</v>
      </c>
      <c r="B15" s="130">
        <v>120</v>
      </c>
      <c r="C15" s="130">
        <v>76</v>
      </c>
      <c r="D15" s="130">
        <v>40</v>
      </c>
      <c r="E15" s="26" t="s">
        <v>18</v>
      </c>
      <c r="F15"/>
      <c r="G15"/>
      <c r="H15"/>
      <c r="I15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4.1" customHeight="1">
      <c r="A16" s="174" t="s">
        <v>157</v>
      </c>
      <c r="B16" s="130">
        <v>74</v>
      </c>
      <c r="C16" s="130">
        <v>41</v>
      </c>
      <c r="D16" s="130">
        <v>31</v>
      </c>
      <c r="E16" s="26" t="s">
        <v>18</v>
      </c>
      <c r="F16"/>
      <c r="G16"/>
      <c r="H16"/>
      <c r="I1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4.1" customHeight="1">
      <c r="A17" s="174" t="s">
        <v>158</v>
      </c>
      <c r="B17" s="130">
        <v>46</v>
      </c>
      <c r="C17" s="130">
        <v>35</v>
      </c>
      <c r="D17" s="130">
        <v>9</v>
      </c>
      <c r="E17" s="3" t="s">
        <v>18</v>
      </c>
      <c r="F17"/>
      <c r="G17"/>
      <c r="H17"/>
      <c r="I17"/>
      <c r="J17" s="20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9.9499999999999993" customHeight="1">
      <c r="B18" s="130"/>
      <c r="C18" s="130"/>
      <c r="D18" s="130"/>
      <c r="E18" s="124"/>
      <c r="F18"/>
      <c r="G18"/>
      <c r="H18"/>
      <c r="I18"/>
      <c r="J18" s="20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4.1" customHeight="1">
      <c r="A19" s="5" t="s">
        <v>156</v>
      </c>
      <c r="B19" s="130">
        <v>28</v>
      </c>
      <c r="C19" s="130">
        <v>15</v>
      </c>
      <c r="D19" s="130">
        <v>12</v>
      </c>
      <c r="E19" s="131"/>
      <c r="F19"/>
      <c r="G19"/>
      <c r="H19"/>
      <c r="I19"/>
      <c r="J19" s="20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4.1" customHeight="1">
      <c r="A20" s="20"/>
      <c r="B20" s="27"/>
      <c r="C20" s="27"/>
      <c r="D20" s="27"/>
      <c r="E20" s="131"/>
      <c r="G20" s="13"/>
      <c r="H20" s="20"/>
      <c r="I20" s="20"/>
      <c r="J20" s="20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4.1" customHeight="1">
      <c r="A21" s="88" t="s">
        <v>141</v>
      </c>
      <c r="B21" s="30"/>
      <c r="C21" s="30"/>
      <c r="D21" s="30"/>
      <c r="E21" s="131"/>
      <c r="G21" s="13"/>
      <c r="H21" s="20"/>
      <c r="I21" s="20"/>
      <c r="J21" s="20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4.1" customHeight="1">
      <c r="A22" s="102" t="s">
        <v>165</v>
      </c>
      <c r="B22" s="5"/>
      <c r="C22" s="5"/>
      <c r="D22" s="5"/>
      <c r="E22" s="131"/>
      <c r="G22" s="13"/>
      <c r="H22" s="20"/>
      <c r="I22" s="20"/>
      <c r="J22" s="20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4.1" customHeight="1">
      <c r="A23" s="48"/>
      <c r="B23" s="5"/>
      <c r="C23" s="5"/>
      <c r="D23" s="5"/>
      <c r="E23" s="131"/>
      <c r="G23" s="13"/>
      <c r="H23" s="20"/>
      <c r="I23" s="20"/>
      <c r="J23" s="20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4.1" customHeight="1">
      <c r="A24" s="5"/>
      <c r="B24" s="5"/>
      <c r="C24" s="5"/>
      <c r="D24" s="5"/>
      <c r="E24" s="131"/>
      <c r="G24" s="13"/>
      <c r="H24" s="20"/>
      <c r="I24" s="20"/>
      <c r="J24" s="20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4.1" customHeight="1">
      <c r="A25" s="5"/>
      <c r="B25" s="5"/>
      <c r="C25" s="5"/>
      <c r="D25" s="5"/>
      <c r="E25" s="131"/>
      <c r="G25" s="13"/>
      <c r="H25" s="20"/>
      <c r="I25" s="20"/>
      <c r="J25" s="20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4.1" customHeight="1">
      <c r="A26" s="5"/>
      <c r="B26" s="5"/>
      <c r="C26" s="5"/>
      <c r="D26" s="5"/>
      <c r="E26" s="131"/>
      <c r="G26" s="13"/>
      <c r="H26" s="20"/>
      <c r="I26" s="20"/>
      <c r="J26" s="20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4.1" customHeight="1">
      <c r="A27" s="5"/>
      <c r="B27" s="5"/>
      <c r="C27" s="5"/>
      <c r="D27" s="5"/>
      <c r="E27" s="131"/>
      <c r="G27" s="13"/>
      <c r="H27" s="20"/>
      <c r="I27" s="20"/>
      <c r="J27" s="20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4.1" customHeight="1">
      <c r="A28" s="22" t="s">
        <v>225</v>
      </c>
      <c r="E28" s="131"/>
      <c r="G28" s="13"/>
      <c r="H28" s="20"/>
      <c r="I28" s="20"/>
      <c r="J28" s="20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4.1" customHeight="1">
      <c r="A29" s="22" t="s">
        <v>232</v>
      </c>
      <c r="E29" s="131"/>
      <c r="F29" s="131"/>
      <c r="G29" s="13"/>
      <c r="H29" s="20"/>
      <c r="I29" s="20"/>
      <c r="J29" s="20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4.1" customHeight="1">
      <c r="A30" s="22"/>
      <c r="E30" s="131"/>
      <c r="G30" s="13"/>
      <c r="H30" s="20"/>
      <c r="I30" s="20"/>
      <c r="J30" s="20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4.1" customHeight="1">
      <c r="A31" s="23" t="s">
        <v>162</v>
      </c>
      <c r="E31" s="131"/>
      <c r="G31" s="13"/>
      <c r="H31" s="20"/>
      <c r="I31" s="20"/>
      <c r="J31" s="20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9.9499999999999993" customHeight="1">
      <c r="A32" s="21"/>
      <c r="B32" s="5"/>
      <c r="C32" s="5"/>
      <c r="D32" s="5"/>
      <c r="E32" s="131"/>
      <c r="G32" s="13"/>
      <c r="H32" s="13"/>
      <c r="I32" s="20"/>
      <c r="J32" s="20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s="12" customFormat="1" ht="15.95" customHeight="1">
      <c r="A33" s="11"/>
      <c r="B33" s="156" t="s">
        <v>144</v>
      </c>
      <c r="C33" s="156" t="s">
        <v>146</v>
      </c>
      <c r="D33" s="156" t="s">
        <v>147</v>
      </c>
      <c r="E33" s="157"/>
      <c r="F33" s="3"/>
      <c r="G33"/>
      <c r="H33" s="159"/>
      <c r="I33" s="159"/>
      <c r="J33" s="159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</row>
    <row r="34" spans="1:26" ht="14.1" customHeight="1">
      <c r="A34" s="5"/>
      <c r="B34" s="20"/>
      <c r="C34" s="20"/>
      <c r="D34" s="20"/>
      <c r="E34" s="131"/>
      <c r="F34"/>
      <c r="G34"/>
      <c r="H34" s="20"/>
      <c r="I34" s="20"/>
      <c r="J34" s="20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s="13" customFormat="1" ht="14.1" customHeight="1">
      <c r="A35" s="43" t="s">
        <v>159</v>
      </c>
      <c r="B35" s="135">
        <v>25.36</v>
      </c>
      <c r="C35" s="135">
        <v>18.100000000000001</v>
      </c>
      <c r="D35" s="135">
        <v>5.55</v>
      </c>
      <c r="E35" s="131" t="s">
        <v>18</v>
      </c>
      <c r="F35"/>
      <c r="G35"/>
      <c r="H35"/>
      <c r="I35"/>
      <c r="M35" s="26"/>
      <c r="N35" s="26"/>
      <c r="O35" s="26"/>
      <c r="P35" s="26"/>
      <c r="Q35" s="20"/>
      <c r="R35" s="20"/>
      <c r="S35" s="26"/>
      <c r="T35" s="26"/>
      <c r="U35" s="26"/>
      <c r="V35" s="26"/>
      <c r="W35" s="26"/>
      <c r="X35" s="26"/>
      <c r="Y35" s="26"/>
      <c r="Z35" s="26"/>
    </row>
    <row r="36" spans="1:26" ht="9.9499999999999993" customHeight="1">
      <c r="A36" s="5"/>
      <c r="B36" s="135"/>
      <c r="C36" s="135"/>
      <c r="D36" s="135"/>
      <c r="E36" s="124"/>
      <c r="F36"/>
      <c r="G36"/>
      <c r="H36"/>
      <c r="I36"/>
      <c r="J36" s="20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4.1" customHeight="1">
      <c r="A37" s="43" t="s">
        <v>160</v>
      </c>
      <c r="B37" s="135">
        <v>19.489999999999998</v>
      </c>
      <c r="C37" s="135">
        <v>5.57</v>
      </c>
      <c r="D37" s="135">
        <v>13.9</v>
      </c>
      <c r="E37" s="20" t="s">
        <v>18</v>
      </c>
      <c r="F37"/>
      <c r="G37"/>
      <c r="H37"/>
      <c r="I37"/>
      <c r="J37" s="20"/>
      <c r="K37" s="20"/>
      <c r="L37" s="20"/>
      <c r="M37" s="20"/>
      <c r="N37" s="20"/>
      <c r="O37" s="20"/>
      <c r="P37" s="20"/>
      <c r="Q37" s="20"/>
      <c r="R37" s="20"/>
      <c r="S37" s="26"/>
      <c r="T37" s="26"/>
      <c r="U37" s="26"/>
      <c r="V37" s="26"/>
      <c r="W37" s="20"/>
      <c r="X37" s="20"/>
      <c r="Y37" s="20"/>
      <c r="Z37" s="20"/>
    </row>
    <row r="38" spans="1:26" ht="9.9499999999999993" customHeight="1">
      <c r="A38" s="5"/>
      <c r="B38" s="135"/>
      <c r="C38" s="135"/>
      <c r="D38" s="135"/>
      <c r="E38" s="124"/>
      <c r="F38"/>
      <c r="G38"/>
      <c r="H38"/>
      <c r="I38"/>
      <c r="J38" s="20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4.1" customHeight="1">
      <c r="A39" s="43" t="s">
        <v>161</v>
      </c>
      <c r="B39" s="135">
        <v>55.15</v>
      </c>
      <c r="C39" s="135">
        <v>41.77</v>
      </c>
      <c r="D39" s="135">
        <v>12.01</v>
      </c>
      <c r="E39" s="131"/>
      <c r="F39"/>
      <c r="G39"/>
      <c r="H39"/>
      <c r="I39"/>
      <c r="J39" s="20"/>
      <c r="K39" s="20"/>
      <c r="L39" s="20"/>
      <c r="M39" s="20"/>
      <c r="N39" s="20"/>
      <c r="O39" s="20"/>
      <c r="P39" s="20"/>
      <c r="Q39" s="20"/>
      <c r="R39" s="20"/>
      <c r="S39" s="26"/>
      <c r="T39" s="26"/>
      <c r="U39" s="26"/>
      <c r="V39" s="26"/>
      <c r="W39" s="20"/>
      <c r="X39" s="20"/>
      <c r="Y39" s="20"/>
      <c r="Z39" s="20"/>
    </row>
    <row r="40" spans="1:26" ht="14.1" customHeight="1">
      <c r="A40" s="20"/>
      <c r="B40" s="135"/>
      <c r="C40" s="135"/>
      <c r="D40" s="135"/>
      <c r="E40" s="131"/>
      <c r="F40"/>
      <c r="G40"/>
      <c r="H40"/>
      <c r="I40"/>
      <c r="K40" s="20"/>
      <c r="L40" s="20"/>
      <c r="M40" s="20"/>
      <c r="N40" s="20"/>
      <c r="O40" s="20"/>
      <c r="P40" s="20"/>
      <c r="Q40" s="20"/>
      <c r="R40" s="20"/>
      <c r="S40" s="26"/>
      <c r="T40" s="26"/>
      <c r="U40" s="26"/>
      <c r="V40" s="26"/>
      <c r="W40" s="20"/>
      <c r="X40" s="20"/>
      <c r="Y40" s="20"/>
      <c r="Z40" s="20"/>
    </row>
    <row r="41" spans="1:26" ht="14.1" customHeight="1">
      <c r="A41" s="88" t="s">
        <v>141</v>
      </c>
      <c r="B41" s="30"/>
      <c r="C41" s="30"/>
      <c r="D41" s="30"/>
      <c r="E41" s="131"/>
      <c r="F41"/>
      <c r="G41"/>
      <c r="H41"/>
      <c r="I41"/>
      <c r="J41" s="20"/>
      <c r="K41" s="20"/>
      <c r="L41" s="20"/>
      <c r="M41" s="20"/>
      <c r="N41" s="20"/>
      <c r="O41" s="20"/>
      <c r="P41" s="20"/>
      <c r="Q41" s="20"/>
      <c r="R41" s="20"/>
      <c r="S41" s="26"/>
      <c r="T41" s="26"/>
      <c r="U41" s="26"/>
      <c r="V41" s="26"/>
      <c r="W41" s="20"/>
      <c r="X41" s="20"/>
      <c r="Y41" s="20"/>
      <c r="Z41" s="20"/>
    </row>
    <row r="42" spans="1:26" ht="14.1" customHeight="1">
      <c r="A42" s="102" t="s">
        <v>165</v>
      </c>
      <c r="E42" s="131"/>
    </row>
  </sheetData>
  <hyperlinks>
    <hyperlink ref="F3" location="'Índice Cap_7'!B8" display="Volver al índic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38"/>
  <sheetViews>
    <sheetView zoomScaleNormal="100" zoomScaleSheetLayoutView="75" workbookViewId="0">
      <selection activeCell="A3" sqref="A3"/>
    </sheetView>
  </sheetViews>
  <sheetFormatPr baseColWidth="10" defaultColWidth="11.42578125" defaultRowHeight="16.5" customHeight="1"/>
  <cols>
    <col min="1" max="1" width="40.140625" style="3" customWidth="1" collapsed="1"/>
    <col min="2" max="3" width="9.85546875" style="3" customWidth="1" collapsed="1"/>
    <col min="4" max="4" width="9.5703125" style="3" customWidth="1" collapsed="1"/>
    <col min="5" max="5" width="9.42578125" style="3" customWidth="1" collapsed="1"/>
    <col min="6" max="6" width="9.85546875" style="3" customWidth="1" collapsed="1"/>
    <col min="7" max="7" width="5.5703125" style="3" customWidth="1" collapsed="1"/>
    <col min="8" max="8" width="8.5703125" style="3" customWidth="1" collapsed="1"/>
    <col min="9" max="9" width="12.7109375" style="3" customWidth="1" collapsed="1"/>
    <col min="10" max="11" width="9.85546875" style="3" customWidth="1" collapsed="1"/>
    <col min="12" max="16384" width="11.42578125" style="3" collapsed="1"/>
  </cols>
  <sheetData>
    <row r="1" spans="1:15" ht="14.1" customHeight="1" thickBot="1">
      <c r="A1" s="2" t="s">
        <v>29</v>
      </c>
      <c r="B1" s="2"/>
      <c r="C1" s="2"/>
      <c r="D1" s="2"/>
      <c r="E1" s="2"/>
      <c r="F1" s="2"/>
    </row>
    <row r="2" spans="1:15" ht="14.1" customHeight="1">
      <c r="H2" s="119" t="s">
        <v>55</v>
      </c>
    </row>
    <row r="3" spans="1:15" ht="14.1" customHeight="1">
      <c r="A3" s="22" t="s">
        <v>31</v>
      </c>
    </row>
    <row r="4" spans="1:15" ht="14.1" customHeight="1"/>
    <row r="5" spans="1:15" ht="14.1" customHeight="1">
      <c r="A5" s="22" t="s">
        <v>49</v>
      </c>
    </row>
    <row r="6" spans="1:15" ht="14.1" customHeight="1">
      <c r="A6" s="35"/>
      <c r="B6" s="35"/>
      <c r="C6" s="35"/>
      <c r="D6" s="35"/>
      <c r="E6" s="35"/>
      <c r="F6" s="35"/>
      <c r="J6" s="125"/>
      <c r="K6" s="125"/>
      <c r="L6" s="124"/>
      <c r="M6" s="124"/>
      <c r="N6" s="124"/>
      <c r="O6" s="124"/>
    </row>
    <row r="7" spans="1:15" ht="14.1" customHeight="1">
      <c r="A7" s="23" t="s">
        <v>9</v>
      </c>
      <c r="B7" s="35"/>
      <c r="C7" s="35"/>
      <c r="D7" s="35"/>
      <c r="E7" s="35"/>
      <c r="F7" s="35"/>
      <c r="G7" s="124"/>
      <c r="J7" s="124"/>
      <c r="K7" s="124"/>
      <c r="L7" s="124"/>
      <c r="M7" s="124"/>
      <c r="N7" s="124"/>
      <c r="O7" s="124"/>
    </row>
    <row r="8" spans="1:15" s="8" customFormat="1" ht="9.9499999999999993" customHeight="1">
      <c r="A8" s="18"/>
      <c r="B8" s="18"/>
      <c r="C8" s="18"/>
      <c r="D8" s="18"/>
      <c r="E8" s="18"/>
      <c r="F8" s="18"/>
      <c r="G8" s="128"/>
      <c r="H8" s="3"/>
      <c r="I8" s="3"/>
      <c r="J8" s="126"/>
      <c r="K8" s="126"/>
      <c r="L8" s="126"/>
      <c r="M8" s="127"/>
      <c r="N8" s="127"/>
      <c r="O8" s="128"/>
    </row>
    <row r="9" spans="1:15" s="37" customFormat="1" ht="15.95" customHeight="1">
      <c r="A9" s="38"/>
      <c r="B9" s="38">
        <v>2017</v>
      </c>
      <c r="C9" s="38">
        <v>2018</v>
      </c>
      <c r="D9" s="38">
        <v>2019</v>
      </c>
      <c r="E9" s="38">
        <v>2020</v>
      </c>
      <c r="F9" s="38">
        <v>2021</v>
      </c>
      <c r="G9" s="129"/>
      <c r="H9" s="3"/>
      <c r="I9" s="125"/>
      <c r="J9" s="129"/>
      <c r="K9" s="129"/>
      <c r="L9" s="129"/>
      <c r="M9" s="126"/>
      <c r="N9" s="126"/>
      <c r="O9" s="129"/>
    </row>
    <row r="10" spans="1:15" ht="14.1" customHeight="1">
      <c r="A10" s="5"/>
      <c r="B10" s="20"/>
      <c r="C10" s="20"/>
      <c r="D10" s="20"/>
      <c r="E10" s="20"/>
      <c r="F10" s="20"/>
      <c r="G10" s="129"/>
      <c r="I10" s="126"/>
      <c r="J10" s="129"/>
      <c r="K10" s="129"/>
      <c r="L10" s="129"/>
      <c r="M10" s="129"/>
      <c r="N10" s="129"/>
      <c r="O10" s="124"/>
    </row>
    <row r="11" spans="1:15" ht="14.1" customHeight="1">
      <c r="A11" s="217" t="s">
        <v>121</v>
      </c>
      <c r="B11" s="217"/>
      <c r="C11" s="20" t="s">
        <v>18</v>
      </c>
      <c r="D11" s="20" t="s">
        <v>18</v>
      </c>
      <c r="E11" s="20" t="s">
        <v>18</v>
      </c>
      <c r="F11" s="20" t="s">
        <v>18</v>
      </c>
      <c r="G11" s="124"/>
      <c r="H11" s="8"/>
      <c r="I11" s="126"/>
      <c r="J11" s="124"/>
      <c r="K11" s="124"/>
      <c r="L11" s="124"/>
      <c r="M11" s="124"/>
      <c r="N11" s="124"/>
      <c r="O11" s="124"/>
    </row>
    <row r="12" spans="1:15" ht="14.1" customHeight="1">
      <c r="A12" s="111" t="s">
        <v>117</v>
      </c>
      <c r="B12" s="27">
        <v>143</v>
      </c>
      <c r="C12" s="27">
        <v>157</v>
      </c>
      <c r="D12" s="27">
        <v>152</v>
      </c>
      <c r="E12" s="27">
        <v>145</v>
      </c>
      <c r="F12" s="27">
        <v>153</v>
      </c>
      <c r="G12" s="131"/>
      <c r="H12" s="37"/>
      <c r="I12"/>
      <c r="J12"/>
      <c r="K12" s="130"/>
      <c r="L12" s="124"/>
      <c r="M12" s="124"/>
      <c r="N12" s="124"/>
      <c r="O12" s="124"/>
    </row>
    <row r="13" spans="1:15" ht="14.1" customHeight="1">
      <c r="A13" s="111" t="s">
        <v>118</v>
      </c>
      <c r="B13" s="27">
        <v>630394</v>
      </c>
      <c r="C13" s="27">
        <v>609469</v>
      </c>
      <c r="D13" s="27">
        <v>693408</v>
      </c>
      <c r="E13" s="27">
        <v>549006</v>
      </c>
      <c r="F13" s="27">
        <v>585030</v>
      </c>
      <c r="G13" s="131"/>
      <c r="I13"/>
      <c r="J13"/>
      <c r="K13" s="130"/>
      <c r="L13" s="124"/>
      <c r="M13" s="124"/>
      <c r="N13" s="124"/>
      <c r="O13" s="124"/>
    </row>
    <row r="14" spans="1:15" ht="14.1" customHeight="1">
      <c r="A14" s="111" t="s">
        <v>119</v>
      </c>
      <c r="B14" s="27">
        <v>615690</v>
      </c>
      <c r="C14" s="27">
        <v>592449</v>
      </c>
      <c r="D14" s="27">
        <v>678175</v>
      </c>
      <c r="E14" s="27">
        <v>534000</v>
      </c>
      <c r="F14" s="27">
        <v>568551</v>
      </c>
      <c r="G14" s="131"/>
      <c r="I14"/>
      <c r="J14"/>
      <c r="K14" s="27"/>
    </row>
    <row r="15" spans="1:15" ht="14.1" customHeight="1">
      <c r="A15" s="111" t="s">
        <v>120</v>
      </c>
      <c r="B15" s="27">
        <v>160409</v>
      </c>
      <c r="C15" s="27">
        <v>158299</v>
      </c>
      <c r="D15" s="27">
        <v>187575</v>
      </c>
      <c r="E15" s="27">
        <v>156413</v>
      </c>
      <c r="F15" s="27">
        <v>160195</v>
      </c>
      <c r="G15" s="131"/>
      <c r="H15"/>
      <c r="I15"/>
      <c r="J15"/>
      <c r="K15" s="27"/>
    </row>
    <row r="16" spans="1:15" ht="14.1" customHeight="1">
      <c r="A16" s="114" t="s">
        <v>122</v>
      </c>
      <c r="B16" s="26"/>
      <c r="C16" s="26"/>
      <c r="D16" s="26"/>
      <c r="E16" s="26"/>
      <c r="F16" s="26"/>
      <c r="G16" s="131"/>
      <c r="H16"/>
      <c r="I16"/>
      <c r="J16"/>
      <c r="K16" s="27"/>
    </row>
    <row r="17" spans="1:11" ht="14.1" customHeight="1">
      <c r="A17" s="111" t="s">
        <v>117</v>
      </c>
      <c r="B17" s="27">
        <v>8</v>
      </c>
      <c r="C17" s="27">
        <v>7</v>
      </c>
      <c r="D17" s="27">
        <v>8</v>
      </c>
      <c r="E17" s="27">
        <v>9</v>
      </c>
      <c r="F17" s="27">
        <v>8</v>
      </c>
      <c r="G17" s="131"/>
      <c r="H17"/>
      <c r="I17"/>
      <c r="J17"/>
      <c r="K17" s="27"/>
    </row>
    <row r="18" spans="1:11" ht="14.1" customHeight="1">
      <c r="A18" s="111" t="s">
        <v>118</v>
      </c>
      <c r="B18" s="27">
        <v>109539</v>
      </c>
      <c r="C18" s="27">
        <v>113346</v>
      </c>
      <c r="D18" s="27">
        <v>128266</v>
      </c>
      <c r="E18" s="27">
        <v>68504</v>
      </c>
      <c r="F18" s="27">
        <v>64837</v>
      </c>
      <c r="G18" s="131"/>
      <c r="H18"/>
      <c r="I18"/>
      <c r="J18"/>
      <c r="K18" s="27"/>
    </row>
    <row r="19" spans="1:11" ht="14.1" customHeight="1">
      <c r="A19" s="111" t="s">
        <v>119</v>
      </c>
      <c r="B19" s="27">
        <v>109423</v>
      </c>
      <c r="C19" s="27">
        <v>113231</v>
      </c>
      <c r="D19" s="27">
        <v>128028</v>
      </c>
      <c r="E19" s="27">
        <v>68276</v>
      </c>
      <c r="F19" s="27">
        <v>62596</v>
      </c>
      <c r="G19" s="131"/>
      <c r="H19"/>
      <c r="I19"/>
      <c r="J19"/>
      <c r="K19" s="27"/>
    </row>
    <row r="20" spans="1:11" ht="14.1" customHeight="1">
      <c r="A20" s="111" t="s">
        <v>120</v>
      </c>
      <c r="B20" s="27">
        <v>29224</v>
      </c>
      <c r="C20" s="27">
        <v>26193</v>
      </c>
      <c r="D20" s="27">
        <v>28847</v>
      </c>
      <c r="E20" s="27">
        <v>12810</v>
      </c>
      <c r="F20" s="27">
        <v>9927</v>
      </c>
      <c r="G20" s="131"/>
      <c r="H20"/>
      <c r="I20"/>
      <c r="J20"/>
    </row>
    <row r="21" spans="1:11" ht="14.1" customHeight="1">
      <c r="A21" s="114" t="s">
        <v>123</v>
      </c>
      <c r="B21" s="112"/>
      <c r="C21" s="109"/>
      <c r="D21" s="109"/>
      <c r="E21" s="109"/>
      <c r="F21" s="109"/>
      <c r="G21" s="131"/>
      <c r="H21"/>
      <c r="I21"/>
      <c r="J21"/>
      <c r="K21" s="27"/>
    </row>
    <row r="22" spans="1:11" ht="14.1" customHeight="1">
      <c r="A22" s="111" t="s">
        <v>117</v>
      </c>
      <c r="B22" s="27">
        <v>135</v>
      </c>
      <c r="C22" s="27">
        <v>150</v>
      </c>
      <c r="D22" s="27">
        <v>144</v>
      </c>
      <c r="E22" s="27">
        <v>136</v>
      </c>
      <c r="F22" s="27">
        <v>145</v>
      </c>
      <c r="G22" s="131"/>
      <c r="H22"/>
      <c r="I22"/>
      <c r="J22"/>
      <c r="K22" s="27"/>
    </row>
    <row r="23" spans="1:11" ht="14.1" customHeight="1">
      <c r="A23" s="111" t="s">
        <v>118</v>
      </c>
      <c r="B23" s="27">
        <v>520855</v>
      </c>
      <c r="C23" s="27">
        <v>496122</v>
      </c>
      <c r="D23" s="27">
        <v>565141</v>
      </c>
      <c r="E23" s="27">
        <v>480501</v>
      </c>
      <c r="F23" s="27">
        <v>520193</v>
      </c>
      <c r="G23" s="131"/>
      <c r="H23"/>
      <c r="I23"/>
      <c r="J23"/>
      <c r="K23" s="27"/>
    </row>
    <row r="24" spans="1:11" ht="14.1" customHeight="1">
      <c r="A24" s="111" t="s">
        <v>119</v>
      </c>
      <c r="B24" s="27">
        <v>506266</v>
      </c>
      <c r="C24" s="27">
        <v>479218</v>
      </c>
      <c r="D24" s="27">
        <v>550146</v>
      </c>
      <c r="E24" s="27">
        <v>465724</v>
      </c>
      <c r="F24" s="27">
        <v>505955</v>
      </c>
      <c r="G24" s="131"/>
      <c r="H24"/>
      <c r="I24"/>
      <c r="J24"/>
      <c r="K24" s="27"/>
    </row>
    <row r="25" spans="1:11" ht="14.1" customHeight="1">
      <c r="A25" s="111" t="s">
        <v>120</v>
      </c>
      <c r="B25" s="27">
        <v>131185</v>
      </c>
      <c r="C25" s="27">
        <v>132106</v>
      </c>
      <c r="D25" s="27">
        <v>158728</v>
      </c>
      <c r="E25" s="27">
        <v>143603</v>
      </c>
      <c r="F25" s="27">
        <v>150267</v>
      </c>
      <c r="G25" s="131"/>
      <c r="H25"/>
      <c r="I25"/>
      <c r="J25"/>
      <c r="K25" s="27"/>
    </row>
    <row r="26" spans="1:11" ht="14.1" customHeight="1">
      <c r="A26" s="114" t="s">
        <v>124</v>
      </c>
      <c r="B26" s="27"/>
      <c r="C26" s="27"/>
      <c r="D26" s="27"/>
      <c r="E26" s="27"/>
      <c r="F26" s="27"/>
      <c r="G26" s="131"/>
      <c r="H26"/>
      <c r="I26"/>
      <c r="J26"/>
      <c r="K26" s="27"/>
    </row>
    <row r="27" spans="1:11" ht="14.1" customHeight="1">
      <c r="A27" s="111" t="s">
        <v>117</v>
      </c>
      <c r="B27" s="27">
        <v>329</v>
      </c>
      <c r="C27" s="27">
        <v>345</v>
      </c>
      <c r="D27" s="27">
        <v>351</v>
      </c>
      <c r="E27" s="27">
        <v>854</v>
      </c>
      <c r="F27" s="27">
        <v>329</v>
      </c>
      <c r="G27" s="131"/>
      <c r="H27"/>
      <c r="I27"/>
      <c r="J27"/>
      <c r="K27" s="27"/>
    </row>
    <row r="28" spans="1:11" ht="14.1" customHeight="1">
      <c r="A28" s="111" t="s">
        <v>118</v>
      </c>
      <c r="B28" s="27">
        <v>178940</v>
      </c>
      <c r="C28" s="27">
        <v>184844</v>
      </c>
      <c r="D28" s="27">
        <v>186946</v>
      </c>
      <c r="E28" s="27">
        <v>191625</v>
      </c>
      <c r="F28" s="27">
        <v>190289</v>
      </c>
      <c r="G28" s="131"/>
      <c r="H28"/>
      <c r="I28"/>
      <c r="J28"/>
      <c r="K28" s="27"/>
    </row>
    <row r="29" spans="1:11" ht="14.1" customHeight="1">
      <c r="A29" s="111" t="s">
        <v>119</v>
      </c>
      <c r="B29" s="26" t="s">
        <v>132</v>
      </c>
      <c r="C29" s="26" t="s">
        <v>132</v>
      </c>
      <c r="D29" s="26" t="s">
        <v>132</v>
      </c>
      <c r="E29" s="26" t="s">
        <v>132</v>
      </c>
      <c r="F29" s="26"/>
      <c r="G29" s="131"/>
      <c r="H29"/>
      <c r="I29"/>
      <c r="J29"/>
    </row>
    <row r="30" spans="1:11" ht="14.1" customHeight="1">
      <c r="A30" s="111" t="s">
        <v>120</v>
      </c>
      <c r="B30" s="27">
        <v>98365</v>
      </c>
      <c r="C30" s="27">
        <v>101260</v>
      </c>
      <c r="D30" s="27">
        <v>101268</v>
      </c>
      <c r="E30" s="27">
        <v>101154</v>
      </c>
      <c r="F30" s="27">
        <v>102462</v>
      </c>
      <c r="G30" s="131"/>
      <c r="H30"/>
      <c r="I30"/>
      <c r="J30"/>
      <c r="K30" s="27"/>
    </row>
    <row r="31" spans="1:11" ht="13.9" customHeight="1">
      <c r="A31" s="39"/>
      <c r="B31" s="40"/>
      <c r="C31" s="40"/>
      <c r="D31" s="40"/>
      <c r="E31" s="40"/>
      <c r="F31" s="40"/>
      <c r="G31" s="124"/>
      <c r="H31"/>
      <c r="I31"/>
      <c r="J31"/>
    </row>
    <row r="32" spans="1:11" ht="14.1" customHeight="1">
      <c r="A32" s="29" t="s">
        <v>11</v>
      </c>
      <c r="B32" s="5"/>
      <c r="C32" s="5"/>
      <c r="D32" s="5"/>
      <c r="E32" s="5"/>
      <c r="F32" s="5"/>
      <c r="H32"/>
      <c r="I32"/>
      <c r="J32"/>
    </row>
    <row r="33" spans="1:10" ht="14.1" customHeight="1">
      <c r="A33" s="161" t="s">
        <v>138</v>
      </c>
      <c r="B33" s="5"/>
      <c r="C33" s="5"/>
      <c r="D33" s="5"/>
      <c r="E33" s="5"/>
      <c r="F33" s="5"/>
      <c r="H33"/>
      <c r="I33"/>
      <c r="J33"/>
    </row>
    <row r="34" spans="1:10" ht="14.1" customHeight="1">
      <c r="A34" s="155"/>
      <c r="B34" s="27"/>
      <c r="C34" s="27"/>
      <c r="D34" s="27"/>
      <c r="E34" s="27"/>
      <c r="F34" s="27"/>
      <c r="H34"/>
      <c r="I34"/>
      <c r="J34"/>
    </row>
    <row r="35" spans="1:10" ht="14.1" customHeight="1">
      <c r="A35" s="5"/>
      <c r="B35" s="27"/>
      <c r="C35" s="27"/>
      <c r="D35" s="27"/>
      <c r="E35" s="27"/>
      <c r="F35" s="27"/>
      <c r="H35"/>
      <c r="I35"/>
      <c r="J35"/>
    </row>
    <row r="36" spans="1:10" ht="16.5" customHeight="1">
      <c r="H36"/>
      <c r="I36"/>
      <c r="J36"/>
    </row>
    <row r="37" spans="1:10" ht="16.5" customHeight="1">
      <c r="H37"/>
      <c r="I37"/>
      <c r="J37"/>
    </row>
    <row r="38" spans="1:10" ht="16.5" customHeight="1">
      <c r="H38"/>
    </row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J14"/>
  <sheetViews>
    <sheetView zoomScaleNormal="100" zoomScaleSheetLayoutView="75" workbookViewId="0">
      <selection activeCell="A4" sqref="A4"/>
    </sheetView>
  </sheetViews>
  <sheetFormatPr baseColWidth="10" defaultColWidth="11.42578125" defaultRowHeight="12.75"/>
  <cols>
    <col min="1" max="1" width="24.5703125" style="1" customWidth="1" collapsed="1"/>
    <col min="2" max="6" width="10.7109375" style="1" customWidth="1" collapsed="1"/>
    <col min="7" max="7" width="5.5703125" style="1" customWidth="1" collapsed="1"/>
    <col min="8" max="34" width="11.42578125" style="1" collapsed="1"/>
    <col min="35" max="36" width="11.42578125" style="1"/>
    <col min="37" max="16384" width="11.42578125" style="1" collapsed="1"/>
  </cols>
  <sheetData>
    <row r="1" spans="1:34">
      <c r="A1" s="3"/>
      <c r="B1" s="3"/>
      <c r="C1" s="3"/>
    </row>
    <row r="2" spans="1:34" s="3" customFormat="1" ht="14.1" customHeight="1">
      <c r="A2" s="4" t="s">
        <v>47</v>
      </c>
      <c r="B2" s="5"/>
      <c r="C2" s="5"/>
      <c r="D2" s="5"/>
      <c r="E2" s="5"/>
      <c r="F2" s="5"/>
      <c r="G2" s="20"/>
      <c r="H2" s="119" t="s">
        <v>55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6"/>
      <c r="AB2" s="26"/>
      <c r="AC2" s="26"/>
      <c r="AD2" s="26"/>
      <c r="AE2" s="20"/>
      <c r="AF2" s="20"/>
      <c r="AG2" s="20"/>
      <c r="AH2" s="20"/>
    </row>
    <row r="3" spans="1:34" s="3" customFormat="1" ht="14.1" customHeight="1">
      <c r="A3" s="4"/>
      <c r="B3" s="5"/>
      <c r="C3" s="5"/>
      <c r="D3" s="5"/>
      <c r="E3" s="5"/>
      <c r="F3" s="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6"/>
      <c r="AB3" s="26"/>
      <c r="AC3" s="26"/>
      <c r="AD3" s="26"/>
      <c r="AE3" s="20"/>
      <c r="AF3" s="20"/>
      <c r="AG3" s="20"/>
      <c r="AH3" s="20"/>
    </row>
    <row r="4" spans="1:34" s="3" customFormat="1" ht="14.1" customHeight="1">
      <c r="A4" s="23" t="s">
        <v>133</v>
      </c>
      <c r="B4" s="5"/>
      <c r="C4" s="5"/>
      <c r="D4" s="5"/>
      <c r="E4" s="5"/>
      <c r="F4" s="5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6"/>
      <c r="AB4" s="26"/>
      <c r="AC4" s="26"/>
      <c r="AD4" s="26"/>
      <c r="AE4" s="20"/>
      <c r="AF4" s="20"/>
      <c r="AG4" s="20"/>
      <c r="AH4" s="20"/>
    </row>
    <row r="5" spans="1:34" s="3" customFormat="1" ht="9.9499999999999993" customHeight="1">
      <c r="A5" s="4"/>
      <c r="B5" s="5"/>
      <c r="C5" s="5"/>
      <c r="D5" s="5"/>
      <c r="E5" s="5"/>
      <c r="F5" s="5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6"/>
      <c r="AB5" s="26"/>
      <c r="AC5" s="26"/>
      <c r="AD5" s="26"/>
      <c r="AE5" s="20"/>
      <c r="AF5" s="20"/>
      <c r="AG5" s="20"/>
      <c r="AH5" s="20"/>
    </row>
    <row r="6" spans="1:34" s="3" customFormat="1" ht="15.95" customHeight="1">
      <c r="A6" s="14"/>
      <c r="B6" s="14">
        <v>2017</v>
      </c>
      <c r="C6" s="14">
        <v>2018</v>
      </c>
      <c r="D6" s="14">
        <v>2019</v>
      </c>
      <c r="E6" s="14">
        <v>2020</v>
      </c>
      <c r="F6" s="14">
        <v>2021</v>
      </c>
    </row>
    <row r="7" spans="1:34" s="3" customFormat="1" ht="12" customHeight="1">
      <c r="A7" s="5"/>
      <c r="B7" s="20"/>
      <c r="C7" s="20"/>
      <c r="D7" s="20"/>
      <c r="E7" s="20"/>
      <c r="F7" s="20"/>
    </row>
    <row r="8" spans="1:34" s="3" customFormat="1" ht="14.1" customHeight="1">
      <c r="A8" s="43" t="s">
        <v>12</v>
      </c>
      <c r="B8" s="27">
        <v>12541</v>
      </c>
      <c r="C8" s="27">
        <v>12591</v>
      </c>
      <c r="D8" s="27">
        <v>11654</v>
      </c>
      <c r="E8" s="27">
        <v>8789</v>
      </c>
      <c r="F8" s="27">
        <v>9632</v>
      </c>
    </row>
    <row r="9" spans="1:34" s="3" customFormat="1" ht="14.1" customHeight="1">
      <c r="A9" s="43"/>
      <c r="B9" s="45"/>
      <c r="C9" s="45"/>
      <c r="D9" s="45"/>
      <c r="E9" s="45"/>
      <c r="F9" s="45"/>
      <c r="G9" s="99"/>
    </row>
    <row r="10" spans="1:34" s="3" customFormat="1" ht="27.95" customHeight="1">
      <c r="A10" s="162" t="s">
        <v>7</v>
      </c>
      <c r="B10" s="27">
        <v>287</v>
      </c>
      <c r="C10" s="27">
        <v>247.3</v>
      </c>
      <c r="D10" s="27">
        <v>231.5</v>
      </c>
      <c r="E10" s="27">
        <v>178.6</v>
      </c>
      <c r="F10" s="27">
        <v>212.7</v>
      </c>
      <c r="G10" s="99"/>
    </row>
    <row r="11" spans="1:34" s="3" customFormat="1" ht="14.1" customHeight="1">
      <c r="A11" s="21"/>
      <c r="B11" s="18"/>
      <c r="C11" s="33"/>
      <c r="D11" s="33"/>
      <c r="E11" s="33"/>
      <c r="F11" s="33"/>
      <c r="G11" s="99"/>
      <c r="H11" s="1"/>
      <c r="I11" s="1"/>
      <c r="J11" s="1"/>
      <c r="K11" s="1"/>
      <c r="L11" s="1"/>
      <c r="M11" s="1"/>
      <c r="N11" s="1"/>
      <c r="O11" s="1"/>
      <c r="P11" s="1"/>
    </row>
    <row r="12" spans="1:34" s="3" customFormat="1" ht="14.1" customHeight="1">
      <c r="A12" s="46" t="s">
        <v>11</v>
      </c>
      <c r="B12" s="47"/>
      <c r="C12" s="47"/>
      <c r="D12" s="47"/>
      <c r="E12" s="47"/>
      <c r="F12" s="4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34" s="3" customFormat="1" ht="14.1" customHeight="1">
      <c r="A13" s="48"/>
      <c r="B13" s="5"/>
      <c r="C13" s="5"/>
      <c r="D13" s="5"/>
      <c r="E13" s="5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34" s="3" customFormat="1" ht="14.1" customHeight="1">
      <c r="A14" s="1"/>
      <c r="B14" s="1"/>
      <c r="C14" s="1"/>
      <c r="D14" s="1"/>
      <c r="E14" s="1"/>
      <c r="F14" s="1"/>
      <c r="G14" s="20"/>
      <c r="H14" s="20"/>
      <c r="I14" s="20"/>
      <c r="J14" s="20"/>
      <c r="K14" s="20"/>
      <c r="L14" s="20"/>
      <c r="M14" s="20"/>
      <c r="N14" s="20"/>
      <c r="O14" s="13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6"/>
      <c r="AB14" s="26"/>
      <c r="AC14" s="26"/>
      <c r="AD14" s="26"/>
      <c r="AE14" s="20"/>
      <c r="AF14" s="20"/>
      <c r="AG14" s="20"/>
      <c r="AH14" s="20"/>
    </row>
  </sheetData>
  <hyperlinks>
    <hyperlink ref="H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41"/>
  <sheetViews>
    <sheetView zoomScaleNormal="100" zoomScaleSheetLayoutView="75" workbookViewId="0">
      <selection activeCell="A3" sqref="A3"/>
    </sheetView>
  </sheetViews>
  <sheetFormatPr baseColWidth="10" defaultColWidth="11.42578125" defaultRowHeight="16.5" customHeight="1"/>
  <cols>
    <col min="1" max="1" width="36.5703125" style="3" customWidth="1" collapsed="1"/>
    <col min="2" max="6" width="10.28515625" style="3" customWidth="1" collapsed="1"/>
    <col min="7" max="7" width="3.85546875" style="3" customWidth="1"/>
    <col min="8" max="29" width="11.42578125" style="3" collapsed="1"/>
    <col min="30" max="31" width="11.42578125" style="3"/>
    <col min="32" max="16384" width="11.42578125" style="3" collapsed="1"/>
  </cols>
  <sheetData>
    <row r="1" spans="1:29" ht="14.1" customHeight="1" thickBot="1">
      <c r="A1" s="2" t="s">
        <v>29</v>
      </c>
      <c r="B1" s="2"/>
      <c r="C1" s="2"/>
      <c r="D1" s="2"/>
      <c r="E1" s="2"/>
      <c r="F1" s="2"/>
      <c r="G1" s="16"/>
    </row>
    <row r="2" spans="1:29" ht="14.1" customHeight="1">
      <c r="I2" s="119" t="s">
        <v>55</v>
      </c>
    </row>
    <row r="3" spans="1:29" ht="14.1" customHeight="1">
      <c r="A3" s="16" t="s">
        <v>39</v>
      </c>
      <c r="E3" s="1"/>
      <c r="F3" s="1"/>
      <c r="G3" s="1"/>
    </row>
    <row r="4" spans="1:29" ht="14.1" customHeight="1">
      <c r="E4" s="1"/>
      <c r="F4" s="1"/>
      <c r="G4" s="1"/>
    </row>
    <row r="5" spans="1:29" ht="14.1" customHeight="1">
      <c r="A5" s="22" t="s">
        <v>42</v>
      </c>
      <c r="E5" s="20"/>
      <c r="F5" s="20"/>
      <c r="G5" s="20"/>
      <c r="I5" s="123"/>
      <c r="K5" s="120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9" ht="14.1" customHeight="1">
      <c r="A6" s="22"/>
      <c r="E6" s="5"/>
      <c r="F6" s="5"/>
      <c r="G6" s="5"/>
      <c r="H6" s="97"/>
      <c r="I6" s="123"/>
      <c r="K6" s="20"/>
      <c r="L6" s="20"/>
      <c r="M6" s="20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29" ht="14.1" customHeight="1">
      <c r="A7" s="23" t="s">
        <v>136</v>
      </c>
      <c r="B7" s="35"/>
      <c r="C7" s="36"/>
      <c r="D7" s="36"/>
      <c r="E7" s="5"/>
      <c r="F7" s="5"/>
      <c r="G7" s="5"/>
      <c r="H7" s="20"/>
      <c r="I7" s="123"/>
      <c r="K7" s="20"/>
      <c r="L7" s="20"/>
      <c r="M7" s="20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9.9499999999999993" customHeight="1">
      <c r="A8" s="18"/>
      <c r="B8" s="18"/>
      <c r="C8" s="18"/>
      <c r="D8" s="18"/>
      <c r="E8" s="5"/>
      <c r="F8" s="5"/>
      <c r="G8" s="5"/>
      <c r="H8" s="20"/>
      <c r="I8" s="124"/>
      <c r="J8" s="124"/>
      <c r="K8" s="104"/>
      <c r="L8" s="20"/>
      <c r="M8" s="2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15.95" customHeight="1">
      <c r="A9" s="14"/>
      <c r="B9" s="14">
        <v>2017</v>
      </c>
      <c r="C9" s="14">
        <v>2018</v>
      </c>
      <c r="D9" s="14">
        <v>2019</v>
      </c>
      <c r="E9" s="14">
        <v>2020</v>
      </c>
      <c r="F9" s="14">
        <v>2021</v>
      </c>
      <c r="G9" s="137"/>
      <c r="H9" s="138"/>
      <c r="I9" s="124"/>
      <c r="J9" s="105"/>
      <c r="K9" s="20"/>
      <c r="L9" s="20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9" ht="14.1" customHeight="1">
      <c r="A10" s="5"/>
      <c r="B10" s="20"/>
      <c r="C10" s="20"/>
      <c r="D10" s="20"/>
      <c r="E10" s="20"/>
      <c r="F10" s="20"/>
      <c r="G10" s="137"/>
      <c r="H10"/>
      <c r="I10"/>
      <c r="J10"/>
      <c r="K10"/>
      <c r="L10"/>
      <c r="M10"/>
      <c r="N10"/>
      <c r="O10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9" ht="14.1" customHeight="1">
      <c r="A11" s="43" t="s">
        <v>10</v>
      </c>
      <c r="B11" s="27">
        <v>262</v>
      </c>
      <c r="C11" s="27">
        <v>260</v>
      </c>
      <c r="D11" s="27">
        <v>252</v>
      </c>
      <c r="E11" s="27">
        <v>264</v>
      </c>
      <c r="F11" s="130">
        <v>262</v>
      </c>
      <c r="G11" s="139"/>
      <c r="H11"/>
      <c r="I11"/>
      <c r="J11"/>
      <c r="K11"/>
      <c r="L11"/>
      <c r="M11"/>
      <c r="N11"/>
      <c r="O11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9" ht="14.1" customHeight="1">
      <c r="A12" s="43" t="s">
        <v>134</v>
      </c>
      <c r="B12" s="27">
        <v>227035</v>
      </c>
      <c r="C12" s="27">
        <v>219767</v>
      </c>
      <c r="D12" s="27">
        <v>224996</v>
      </c>
      <c r="E12" s="27">
        <v>242175</v>
      </c>
      <c r="F12" s="130">
        <v>239023</v>
      </c>
      <c r="G12" s="139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 s="20"/>
      <c r="AB12" s="20"/>
    </row>
    <row r="13" spans="1:29" ht="14.1" customHeight="1">
      <c r="A13" s="43" t="s">
        <v>63</v>
      </c>
      <c r="B13" s="27">
        <v>103542</v>
      </c>
      <c r="C13" s="27">
        <v>105124</v>
      </c>
      <c r="D13" s="27">
        <v>104890</v>
      </c>
      <c r="E13" s="27">
        <v>106755</v>
      </c>
      <c r="F13" s="130">
        <v>112510</v>
      </c>
      <c r="G13" s="139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 s="20"/>
      <c r="AB13" s="20"/>
    </row>
    <row r="14" spans="1:29" ht="14.1" customHeight="1">
      <c r="A14" s="43" t="s">
        <v>48</v>
      </c>
      <c r="B14" s="27">
        <v>1445</v>
      </c>
      <c r="C14" s="27">
        <v>1368</v>
      </c>
      <c r="D14" s="27">
        <v>1537</v>
      </c>
      <c r="E14" s="27">
        <v>2022</v>
      </c>
      <c r="F14" s="130">
        <v>1774</v>
      </c>
      <c r="G14" s="139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 s="20"/>
      <c r="AB14" s="20"/>
    </row>
    <row r="15" spans="1:29" ht="14.1" customHeight="1">
      <c r="A15" s="43" t="s">
        <v>135</v>
      </c>
      <c r="B15" s="27">
        <v>70335</v>
      </c>
      <c r="C15" s="27">
        <v>75061</v>
      </c>
      <c r="D15" s="27">
        <v>66836</v>
      </c>
      <c r="E15" s="27">
        <v>51855</v>
      </c>
      <c r="F15" s="130">
        <v>62537</v>
      </c>
      <c r="G15" s="139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 s="20"/>
      <c r="AB15" s="20"/>
    </row>
    <row r="16" spans="1:29" ht="14.1" customHeight="1">
      <c r="A16" s="20"/>
      <c r="B16" s="20"/>
      <c r="C16" s="20"/>
      <c r="D16" s="20"/>
      <c r="E16" s="20"/>
      <c r="F16" s="20"/>
      <c r="G16" s="139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9" ht="14.1" customHeight="1">
      <c r="A17" s="88" t="s">
        <v>66</v>
      </c>
      <c r="B17" s="30"/>
      <c r="C17" s="30"/>
      <c r="D17" s="30"/>
      <c r="E17" s="30"/>
      <c r="F17" s="30"/>
      <c r="G17" s="41"/>
      <c r="H17" s="131"/>
      <c r="I17"/>
      <c r="J17"/>
      <c r="K17"/>
      <c r="L17"/>
      <c r="M17"/>
      <c r="N17"/>
      <c r="O17"/>
      <c r="P17"/>
    </row>
    <row r="18" spans="1:29" ht="14.1" customHeight="1">
      <c r="A18" s="15" t="s">
        <v>67</v>
      </c>
      <c r="H18" s="131"/>
      <c r="I18"/>
      <c r="J18"/>
      <c r="K18"/>
      <c r="L18"/>
      <c r="M18"/>
      <c r="N18"/>
      <c r="O18"/>
      <c r="P18"/>
    </row>
    <row r="19" spans="1:29" ht="16.5" customHeight="1">
      <c r="H19" s="99"/>
      <c r="I19"/>
      <c r="J19"/>
      <c r="K19"/>
      <c r="L19"/>
      <c r="M19"/>
      <c r="N19"/>
      <c r="O19"/>
      <c r="P19"/>
    </row>
    <row r="20" spans="1:29" ht="16.5" customHeight="1">
      <c r="A20" s="5"/>
      <c r="B20" s="5"/>
      <c r="C20" s="5"/>
      <c r="D20" s="5"/>
      <c r="E20" s="5"/>
      <c r="F20" s="5"/>
      <c r="G20" s="5"/>
      <c r="H20" s="99"/>
      <c r="I20"/>
      <c r="J20"/>
      <c r="K20"/>
      <c r="L20"/>
      <c r="M20"/>
      <c r="N20"/>
      <c r="O20"/>
      <c r="P20"/>
      <c r="Q20" s="20"/>
      <c r="R20" s="20"/>
      <c r="S20" s="20"/>
      <c r="T20" s="20"/>
      <c r="U20" s="20"/>
      <c r="V20" s="26"/>
      <c r="W20" s="26"/>
      <c r="X20" s="26"/>
      <c r="Y20" s="26"/>
      <c r="Z20" s="20"/>
      <c r="AA20" s="20"/>
      <c r="AB20" s="20"/>
      <c r="AC20" s="20"/>
    </row>
    <row r="21" spans="1:29" ht="16.5" customHeight="1">
      <c r="A21" s="5"/>
      <c r="B21" s="5"/>
      <c r="C21" s="5"/>
      <c r="D21" s="5"/>
      <c r="E21" s="5"/>
      <c r="F21" s="5"/>
      <c r="G21" s="5"/>
      <c r="H21" s="104"/>
      <c r="I21"/>
      <c r="J21"/>
      <c r="K21"/>
      <c r="L21"/>
      <c r="M21"/>
      <c r="N21"/>
      <c r="O21"/>
      <c r="P21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16.5" customHeight="1">
      <c r="A22" s="5"/>
      <c r="B22" s="5"/>
      <c r="C22" s="5"/>
      <c r="D22" s="5"/>
      <c r="E22" s="5"/>
      <c r="F22" s="5"/>
      <c r="G22" s="5"/>
      <c r="H22" s="104"/>
      <c r="I22" s="104"/>
      <c r="J22" s="105"/>
      <c r="K22" s="104"/>
      <c r="L22" s="20"/>
      <c r="M22" s="20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16.5" customHeight="1">
      <c r="A23" s="5"/>
      <c r="B23" s="5"/>
      <c r="C23" s="5"/>
      <c r="D23" s="5"/>
      <c r="E23" s="5"/>
      <c r="F23" s="5"/>
      <c r="G23" s="5"/>
      <c r="H23" s="104"/>
      <c r="I23" s="20"/>
      <c r="J23" s="13"/>
      <c r="K23" s="20"/>
      <c r="L23" s="20"/>
      <c r="M23" s="20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16.5" customHeight="1">
      <c r="A24" s="5"/>
      <c r="B24" s="5"/>
      <c r="C24" s="5"/>
      <c r="D24" s="5"/>
      <c r="E24" s="5"/>
      <c r="F24" s="5"/>
      <c r="G24" s="5"/>
      <c r="H24" s="20"/>
      <c r="I24" s="44"/>
      <c r="J24" s="13"/>
      <c r="K24" s="20"/>
      <c r="L24" s="20"/>
      <c r="M24" s="20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16.5" customHeight="1">
      <c r="A25" s="5"/>
      <c r="B25" s="5"/>
      <c r="C25" s="5"/>
      <c r="D25" s="5"/>
      <c r="E25" s="5"/>
      <c r="F25" s="5"/>
      <c r="G25" s="5"/>
      <c r="H25" s="44"/>
      <c r="I25" s="20"/>
      <c r="J25" s="13"/>
      <c r="K25" s="20"/>
      <c r="L25" s="20"/>
      <c r="M25" s="20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 ht="16.5" customHeight="1">
      <c r="A26" s="5"/>
      <c r="B26" s="5"/>
      <c r="C26" s="5"/>
      <c r="D26" s="5"/>
      <c r="E26" s="5"/>
      <c r="F26" s="5"/>
      <c r="G26" s="5"/>
      <c r="H26" s="20"/>
      <c r="I26" s="44"/>
      <c r="J26" s="13"/>
      <c r="K26" s="20"/>
      <c r="L26" s="20"/>
      <c r="M26" s="20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spans="1:29" ht="16.5" customHeight="1">
      <c r="A27" s="5"/>
      <c r="B27" s="5"/>
      <c r="C27" s="5"/>
      <c r="D27" s="5"/>
      <c r="E27" s="5"/>
      <c r="F27" s="5"/>
      <c r="G27" s="5"/>
      <c r="H27" s="44"/>
      <c r="I27" s="20"/>
      <c r="J27" s="13"/>
      <c r="K27" s="20"/>
      <c r="L27" s="20"/>
      <c r="M27" s="20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6.5" customHeight="1">
      <c r="A28" s="5"/>
      <c r="B28" s="5"/>
      <c r="C28" s="5"/>
      <c r="D28" s="5"/>
      <c r="E28" s="5"/>
      <c r="F28" s="5"/>
      <c r="G28" s="5"/>
      <c r="H28" s="20"/>
      <c r="I28" s="20"/>
      <c r="J28" s="13"/>
      <c r="K28" s="20"/>
      <c r="L28" s="20"/>
      <c r="M28" s="20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6.5" customHeight="1">
      <c r="A29" s="5"/>
      <c r="B29" s="5"/>
      <c r="C29" s="5"/>
      <c r="D29" s="5"/>
      <c r="E29" s="5"/>
      <c r="F29" s="5"/>
      <c r="G29" s="5"/>
      <c r="H29" s="20"/>
      <c r="I29" s="20"/>
      <c r="J29" s="13"/>
      <c r="K29" s="20"/>
      <c r="L29" s="20"/>
      <c r="M29" s="20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 ht="16.5" customHeight="1">
      <c r="A30" s="5"/>
      <c r="B30" s="5"/>
      <c r="C30" s="5"/>
      <c r="D30" s="5"/>
      <c r="E30" s="5"/>
      <c r="F30" s="5"/>
      <c r="G30" s="5"/>
      <c r="H30" s="20"/>
      <c r="I30" s="44"/>
      <c r="J30" s="13"/>
      <c r="K30" s="20"/>
      <c r="L30" s="20"/>
      <c r="M30" s="20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 ht="16.5" customHeight="1">
      <c r="A31" s="5"/>
      <c r="B31" s="5"/>
      <c r="C31" s="5"/>
      <c r="D31" s="5"/>
      <c r="E31" s="5"/>
      <c r="F31" s="5"/>
      <c r="G31" s="5"/>
      <c r="H31" s="20"/>
      <c r="I31" s="44"/>
      <c r="J31" s="13"/>
      <c r="K31" s="13"/>
      <c r="L31" s="20"/>
      <c r="M31" s="20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ht="16.5" customHeight="1">
      <c r="A32" s="5"/>
      <c r="B32" s="5"/>
      <c r="C32" s="5"/>
      <c r="D32" s="5"/>
      <c r="E32" s="5"/>
      <c r="F32" s="5"/>
      <c r="G32" s="5"/>
      <c r="H32" s="44"/>
      <c r="I32" s="20"/>
      <c r="J32" s="13"/>
      <c r="K32" s="13"/>
      <c r="L32" s="20"/>
      <c r="M32" s="20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29" ht="16.5" customHeight="1">
      <c r="A33" s="5"/>
      <c r="B33" s="5"/>
      <c r="C33" s="5"/>
      <c r="D33" s="5"/>
      <c r="E33" s="5"/>
      <c r="F33" s="5"/>
      <c r="G33" s="5"/>
      <c r="H33" s="20"/>
      <c r="I33" s="44"/>
      <c r="J33" s="13"/>
      <c r="K33" s="20"/>
      <c r="L33" s="20"/>
      <c r="M33" s="20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29" s="13" customFormat="1" ht="16.5" customHeight="1">
      <c r="A34" s="5"/>
      <c r="B34" s="5"/>
      <c r="C34" s="5"/>
      <c r="D34" s="5"/>
      <c r="E34" s="5"/>
      <c r="F34" s="5"/>
      <c r="G34" s="5"/>
      <c r="H34" s="44"/>
      <c r="I34" s="44"/>
      <c r="J34" s="20"/>
      <c r="K34" s="20"/>
      <c r="L34" s="20"/>
      <c r="M34" s="20"/>
      <c r="N34" s="26"/>
      <c r="O34" s="26"/>
      <c r="P34" s="26"/>
      <c r="Q34" s="26"/>
      <c r="R34" s="26"/>
      <c r="S34" s="26"/>
      <c r="T34" s="20"/>
      <c r="U34" s="20"/>
      <c r="V34" s="26"/>
      <c r="W34" s="26"/>
      <c r="X34" s="26"/>
      <c r="Y34" s="26"/>
      <c r="Z34" s="26"/>
      <c r="AA34" s="26"/>
      <c r="AB34" s="26"/>
      <c r="AC34" s="26"/>
    </row>
    <row r="35" spans="1:29" ht="16.5" customHeight="1">
      <c r="A35" s="5"/>
      <c r="B35" s="5"/>
      <c r="C35" s="5"/>
      <c r="D35" s="5"/>
      <c r="E35" s="5"/>
      <c r="F35" s="5"/>
      <c r="G35" s="5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/>
      <c r="W35" s="26"/>
      <c r="X35" s="26"/>
      <c r="Y35" s="26"/>
      <c r="Z35" s="20"/>
      <c r="AA35" s="20"/>
      <c r="AB35" s="20"/>
      <c r="AC35" s="20"/>
    </row>
    <row r="36" spans="1:29" ht="16.5" customHeight="1">
      <c r="A36" s="24"/>
      <c r="B36" s="5"/>
      <c r="C36" s="5"/>
      <c r="D36" s="5"/>
      <c r="E36" s="5"/>
      <c r="F36" s="5"/>
      <c r="G36" s="5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6"/>
      <c r="W36" s="26"/>
      <c r="X36" s="26"/>
      <c r="Y36" s="26"/>
      <c r="Z36" s="20"/>
      <c r="AA36" s="20"/>
      <c r="AB36" s="20"/>
      <c r="AC36" s="20"/>
    </row>
    <row r="37" spans="1:29" ht="16.5" customHeight="1">
      <c r="A37" s="34"/>
      <c r="B37" s="5"/>
      <c r="C37" s="5"/>
      <c r="D37" s="5"/>
      <c r="E37" s="5"/>
      <c r="F37" s="5"/>
      <c r="G37" s="5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6"/>
      <c r="W37" s="26"/>
      <c r="X37" s="26"/>
      <c r="Y37" s="26"/>
      <c r="Z37" s="20"/>
      <c r="AA37" s="20"/>
      <c r="AB37" s="20"/>
      <c r="AC37" s="20"/>
    </row>
    <row r="38" spans="1:29" ht="16.5" customHeight="1">
      <c r="A38" s="5"/>
      <c r="B38" s="5"/>
      <c r="C38" s="5"/>
      <c r="D38" s="5"/>
      <c r="E38" s="5"/>
      <c r="F38" s="5"/>
      <c r="G38" s="5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6"/>
      <c r="W38" s="26"/>
      <c r="X38" s="26"/>
      <c r="Y38" s="26"/>
      <c r="Z38" s="20"/>
      <c r="AA38" s="20"/>
      <c r="AB38" s="20"/>
      <c r="AC38" s="20"/>
    </row>
    <row r="39" spans="1:29" ht="16.5" customHeight="1">
      <c r="A39" s="5"/>
      <c r="B39" s="5"/>
      <c r="C39" s="5"/>
      <c r="D39" s="5"/>
      <c r="E39" s="5"/>
      <c r="F39" s="5"/>
      <c r="G39" s="5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6"/>
      <c r="W39" s="26"/>
      <c r="X39" s="26"/>
      <c r="Y39" s="26"/>
      <c r="Z39" s="20"/>
      <c r="AA39" s="20"/>
      <c r="AB39" s="20"/>
      <c r="AC39" s="20"/>
    </row>
    <row r="40" spans="1:29" ht="16.5" customHeight="1">
      <c r="A40" s="5"/>
      <c r="B40" s="5"/>
      <c r="C40" s="5"/>
      <c r="D40" s="5"/>
      <c r="E40" s="5"/>
      <c r="F40" s="5"/>
      <c r="G40" s="5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6"/>
      <c r="W40" s="26"/>
      <c r="X40" s="26"/>
      <c r="Y40" s="26"/>
      <c r="Z40" s="20"/>
      <c r="AA40" s="20"/>
      <c r="AB40" s="20"/>
      <c r="AC40" s="20"/>
    </row>
    <row r="41" spans="1:29" ht="16.5" customHeight="1">
      <c r="H41" s="20"/>
    </row>
  </sheetData>
  <hyperlinks>
    <hyperlink ref="I2" location="'Índice Cap_7'!B8" display="Volver al índic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V32"/>
  <sheetViews>
    <sheetView zoomScaleNormal="100" zoomScaleSheetLayoutView="75" workbookViewId="0">
      <selection activeCell="A3" sqref="A3"/>
    </sheetView>
  </sheetViews>
  <sheetFormatPr baseColWidth="10" defaultColWidth="11.42578125" defaultRowHeight="16.5" customHeight="1"/>
  <cols>
    <col min="1" max="1" width="55.5703125" style="196" customWidth="1" collapsed="1"/>
    <col min="2" max="2" width="6.7109375" style="196" customWidth="1" collapsed="1"/>
    <col min="3" max="3" width="7.7109375" style="196" customWidth="1" collapsed="1"/>
    <col min="4" max="4" width="10.85546875" style="196" customWidth="1" collapsed="1"/>
    <col min="5" max="5" width="8.42578125" style="196" customWidth="1" collapsed="1"/>
    <col min="6" max="6" width="5.5703125" style="196" customWidth="1" collapsed="1"/>
    <col min="7" max="7" width="10.28515625" style="196" customWidth="1"/>
    <col min="8" max="15" width="5.7109375" style="196" customWidth="1" collapsed="1"/>
    <col min="16" max="16384" width="11.42578125" style="196" collapsed="1"/>
  </cols>
  <sheetData>
    <row r="1" spans="1:22" ht="14.1" customHeight="1">
      <c r="A1" s="212" t="s">
        <v>170</v>
      </c>
      <c r="B1" s="212"/>
    </row>
    <row r="2" spans="1:22" ht="14.1" customHeight="1">
      <c r="A2" s="212" t="s">
        <v>208</v>
      </c>
      <c r="B2" s="212"/>
      <c r="C2" s="213"/>
      <c r="D2" s="197"/>
      <c r="G2" s="205" t="s">
        <v>55</v>
      </c>
    </row>
    <row r="3" spans="1:22" ht="14.1" customHeight="1">
      <c r="A3" s="212"/>
      <c r="B3" s="212"/>
      <c r="C3" s="213"/>
      <c r="D3" s="197"/>
      <c r="G3" s="205"/>
    </row>
    <row r="4" spans="1:22" ht="14.1" customHeight="1">
      <c r="A4" s="166"/>
      <c r="B4" s="219" t="s">
        <v>115</v>
      </c>
      <c r="C4" s="219" t="s">
        <v>15</v>
      </c>
      <c r="D4" s="219" t="s">
        <v>137</v>
      </c>
      <c r="E4" s="219" t="s">
        <v>16</v>
      </c>
      <c r="J4" s="197"/>
      <c r="K4" s="206"/>
      <c r="L4" s="197"/>
      <c r="M4" s="197"/>
      <c r="N4" s="207"/>
      <c r="O4" s="197"/>
      <c r="P4" s="197"/>
      <c r="Q4" s="206"/>
    </row>
    <row r="5" spans="1:22" ht="2.25" customHeight="1">
      <c r="A5" s="167"/>
      <c r="B5" s="220" t="s">
        <v>17</v>
      </c>
      <c r="C5" s="220"/>
      <c r="D5" s="220"/>
      <c r="E5" s="220"/>
      <c r="F5" s="197"/>
      <c r="G5" s="197"/>
      <c r="H5" s="206"/>
      <c r="I5" s="197"/>
      <c r="J5" s="208"/>
      <c r="K5" s="206"/>
    </row>
    <row r="6" spans="1:22" ht="14.1" customHeight="1">
      <c r="F6" s="197"/>
      <c r="G6" s="197"/>
      <c r="H6" s="207"/>
      <c r="I6" s="197"/>
      <c r="J6" s="208"/>
      <c r="K6" s="198"/>
      <c r="L6" s="198"/>
      <c r="M6" s="198"/>
      <c r="N6" s="198"/>
      <c r="O6" s="198"/>
      <c r="P6" s="198"/>
      <c r="Q6" s="209"/>
      <c r="R6" s="209"/>
      <c r="S6" s="198"/>
      <c r="T6" s="198"/>
      <c r="U6" s="198"/>
      <c r="V6" s="198"/>
    </row>
    <row r="7" spans="1:22" ht="14.1" customHeight="1">
      <c r="A7" s="195" t="s">
        <v>200</v>
      </c>
      <c r="B7" s="194">
        <v>97.9</v>
      </c>
      <c r="C7" s="194">
        <v>96.7</v>
      </c>
      <c r="D7" s="194">
        <v>99.3</v>
      </c>
      <c r="E7" s="194">
        <v>98.9</v>
      </c>
      <c r="F7" s="197"/>
      <c r="G7" s="210"/>
      <c r="H7" s="210"/>
      <c r="I7" s="211"/>
      <c r="J7" s="210"/>
      <c r="K7" s="210"/>
      <c r="L7" s="210"/>
      <c r="M7" s="198"/>
      <c r="N7" s="198"/>
      <c r="O7" s="198"/>
      <c r="P7" s="198"/>
      <c r="Q7" s="209"/>
      <c r="R7" s="209"/>
      <c r="S7" s="198"/>
      <c r="T7" s="198"/>
      <c r="U7" s="198"/>
      <c r="V7" s="198"/>
    </row>
    <row r="8" spans="1:22" ht="14.1" customHeight="1">
      <c r="A8" s="195" t="s">
        <v>57</v>
      </c>
      <c r="B8" s="194">
        <v>97.9</v>
      </c>
      <c r="C8" s="194">
        <v>96.7</v>
      </c>
      <c r="D8" s="194">
        <v>99.3</v>
      </c>
      <c r="E8" s="194">
        <v>98.9</v>
      </c>
      <c r="F8" s="198"/>
      <c r="G8" s="210"/>
      <c r="H8" s="210"/>
      <c r="I8" s="210"/>
      <c r="J8" s="210"/>
      <c r="K8" s="210"/>
      <c r="L8" s="210"/>
      <c r="M8" s="210"/>
      <c r="N8" s="210"/>
      <c r="O8" s="198"/>
      <c r="P8" s="198"/>
      <c r="Q8" s="209"/>
      <c r="R8" s="209"/>
      <c r="S8" s="198"/>
      <c r="T8" s="198"/>
      <c r="U8" s="198"/>
      <c r="V8" s="198"/>
    </row>
    <row r="9" spans="1:22" ht="14.1" customHeight="1">
      <c r="A9" s="195" t="s">
        <v>209</v>
      </c>
      <c r="B9" s="194">
        <v>92.41</v>
      </c>
      <c r="C9" s="194">
        <v>92.16</v>
      </c>
      <c r="D9" s="194">
        <v>94.57</v>
      </c>
      <c r="E9" s="194">
        <v>91.96</v>
      </c>
      <c r="F9" s="198"/>
      <c r="G9" s="210"/>
      <c r="H9" s="210"/>
      <c r="I9" s="210"/>
      <c r="J9" s="210"/>
      <c r="K9" s="210"/>
      <c r="L9" s="210"/>
      <c r="M9" s="210"/>
      <c r="N9" s="210"/>
      <c r="O9" s="198"/>
      <c r="P9" s="198"/>
      <c r="Q9" s="209"/>
      <c r="R9" s="209"/>
      <c r="S9" s="198"/>
      <c r="T9" s="198"/>
      <c r="U9" s="198"/>
      <c r="V9" s="198"/>
    </row>
    <row r="10" spans="1:22" ht="14.1" customHeight="1">
      <c r="A10" s="195" t="s">
        <v>46</v>
      </c>
      <c r="B10" s="194">
        <v>21.6</v>
      </c>
      <c r="C10" s="194">
        <v>27.8</v>
      </c>
      <c r="D10" s="194">
        <v>10.3</v>
      </c>
      <c r="E10" s="194">
        <v>18.2</v>
      </c>
      <c r="F10" s="198"/>
      <c r="G10" s="210"/>
      <c r="H10" s="210"/>
      <c r="I10" s="211"/>
      <c r="J10" s="210"/>
      <c r="K10" s="210"/>
      <c r="L10" s="210"/>
      <c r="M10" s="198"/>
      <c r="N10" s="198"/>
      <c r="O10" s="198"/>
      <c r="P10" s="198"/>
      <c r="Q10" s="209"/>
      <c r="R10" s="209"/>
      <c r="S10" s="198"/>
      <c r="T10" s="198"/>
      <c r="U10" s="198"/>
      <c r="V10" s="198"/>
    </row>
    <row r="11" spans="1:22" ht="24" customHeight="1">
      <c r="A11" s="199" t="s">
        <v>218</v>
      </c>
      <c r="B11" s="194">
        <v>37</v>
      </c>
      <c r="C11" s="194">
        <v>20.399999999999999</v>
      </c>
      <c r="D11" s="194">
        <v>0</v>
      </c>
      <c r="E11" s="194">
        <v>74.400000000000006</v>
      </c>
      <c r="F11" s="198"/>
      <c r="G11" s="210"/>
      <c r="H11" s="210"/>
      <c r="I11" s="210"/>
      <c r="J11" s="210"/>
      <c r="K11" s="210"/>
      <c r="L11" s="210"/>
      <c r="M11" s="198"/>
      <c r="N11" s="198"/>
      <c r="O11" s="198"/>
      <c r="P11" s="198"/>
      <c r="Q11" s="209"/>
      <c r="R11" s="209"/>
      <c r="S11" s="198"/>
      <c r="T11" s="198"/>
      <c r="U11" s="198"/>
      <c r="V11" s="198"/>
    </row>
    <row r="12" spans="1:22" ht="14.1" customHeight="1">
      <c r="A12" s="195" t="s">
        <v>202</v>
      </c>
      <c r="B12" s="194"/>
      <c r="C12" s="194"/>
      <c r="D12" s="194"/>
      <c r="E12" s="194"/>
      <c r="F12" s="198"/>
      <c r="G12" s="210"/>
      <c r="H12" s="210"/>
      <c r="I12" s="211"/>
      <c r="J12" s="210"/>
      <c r="K12" s="210"/>
      <c r="L12" s="210"/>
      <c r="M12" s="198"/>
      <c r="N12" s="198"/>
      <c r="O12" s="198"/>
      <c r="P12" s="198"/>
      <c r="Q12" s="209"/>
      <c r="R12" s="209"/>
      <c r="S12" s="198"/>
      <c r="T12" s="198"/>
      <c r="U12" s="198"/>
      <c r="V12" s="198"/>
    </row>
    <row r="13" spans="1:22" ht="14.1" customHeight="1">
      <c r="A13" s="195" t="s">
        <v>203</v>
      </c>
      <c r="B13" s="194">
        <v>34.6</v>
      </c>
      <c r="C13" s="194">
        <v>28.1</v>
      </c>
      <c r="D13" s="194">
        <v>55.8</v>
      </c>
      <c r="E13" s="194">
        <v>35</v>
      </c>
      <c r="F13" s="198"/>
      <c r="G13" s="210"/>
      <c r="H13" s="210"/>
      <c r="I13" s="211"/>
      <c r="J13" s="210"/>
      <c r="K13" s="210"/>
      <c r="L13" s="210"/>
      <c r="M13" s="198"/>
      <c r="N13" s="198"/>
      <c r="O13" s="198"/>
      <c r="P13" s="198"/>
      <c r="Q13" s="209"/>
      <c r="R13" s="209"/>
      <c r="S13" s="198"/>
      <c r="T13" s="198"/>
      <c r="U13" s="198"/>
      <c r="V13" s="198"/>
    </row>
    <row r="14" spans="1:22" ht="14.1" customHeight="1">
      <c r="A14" s="195" t="s">
        <v>210</v>
      </c>
      <c r="B14" s="194">
        <v>80</v>
      </c>
      <c r="C14" s="194">
        <v>82.2</v>
      </c>
      <c r="D14" s="194">
        <v>87.1</v>
      </c>
      <c r="E14" s="194">
        <v>75.099999999999994</v>
      </c>
      <c r="F14" s="198"/>
      <c r="G14" s="210"/>
      <c r="H14" s="210"/>
      <c r="I14" s="211"/>
      <c r="J14" s="210"/>
      <c r="K14" s="210"/>
      <c r="L14" s="210"/>
      <c r="M14" s="198"/>
      <c r="N14" s="198"/>
      <c r="O14" s="198"/>
      <c r="P14" s="198"/>
      <c r="Q14" s="209"/>
      <c r="R14" s="209"/>
      <c r="S14" s="198"/>
      <c r="T14" s="198"/>
      <c r="U14" s="198"/>
      <c r="V14" s="198"/>
    </row>
    <row r="15" spans="1:22" ht="14.1" customHeight="1">
      <c r="A15" s="195" t="s">
        <v>212</v>
      </c>
      <c r="B15" s="194">
        <v>11.07</v>
      </c>
      <c r="C15" s="194">
        <v>8.7200000000000006</v>
      </c>
      <c r="D15" s="194">
        <v>14.58</v>
      </c>
      <c r="E15" s="194">
        <v>12.58</v>
      </c>
      <c r="F15" s="198"/>
      <c r="G15" s="210"/>
      <c r="H15" s="210"/>
      <c r="I15" s="210"/>
      <c r="J15" s="210"/>
      <c r="K15" s="210"/>
      <c r="L15" s="210"/>
      <c r="M15" s="198"/>
      <c r="N15" s="198"/>
      <c r="O15" s="198"/>
      <c r="P15" s="198"/>
      <c r="Q15" s="209"/>
      <c r="R15" s="209"/>
      <c r="S15" s="198"/>
      <c r="T15" s="198"/>
      <c r="U15" s="198"/>
      <c r="V15" s="198"/>
    </row>
    <row r="16" spans="1:22" ht="14.1" customHeight="1">
      <c r="A16" s="195" t="s">
        <v>213</v>
      </c>
      <c r="B16" s="194">
        <v>58</v>
      </c>
      <c r="C16" s="194">
        <v>61.9</v>
      </c>
      <c r="D16" s="194">
        <v>46.3</v>
      </c>
      <c r="E16" s="194">
        <v>57.5</v>
      </c>
      <c r="F16" s="198"/>
      <c r="G16" s="210"/>
      <c r="H16" s="210"/>
      <c r="I16" s="210"/>
      <c r="J16" s="210"/>
      <c r="K16" s="210"/>
      <c r="L16" s="210"/>
      <c r="M16" s="198"/>
      <c r="N16" s="198"/>
      <c r="O16" s="198"/>
      <c r="P16" s="198"/>
      <c r="Q16" s="209"/>
      <c r="R16" s="209"/>
      <c r="S16" s="198"/>
      <c r="T16" s="198"/>
      <c r="U16" s="198"/>
      <c r="V16" s="198"/>
    </row>
    <row r="17" spans="1:22" ht="24" customHeight="1">
      <c r="A17" s="199" t="s">
        <v>214</v>
      </c>
      <c r="B17" s="194">
        <v>94.73</v>
      </c>
      <c r="C17" s="194">
        <v>95.81</v>
      </c>
      <c r="D17" s="194">
        <v>95.97</v>
      </c>
      <c r="E17" s="194">
        <v>93.04</v>
      </c>
      <c r="F17" s="198"/>
      <c r="G17" s="210"/>
      <c r="H17" s="210"/>
      <c r="I17" s="210"/>
      <c r="J17" s="210"/>
      <c r="K17" s="210"/>
      <c r="L17" s="210"/>
      <c r="M17" s="198"/>
      <c r="N17" s="198"/>
      <c r="O17" s="198"/>
      <c r="P17" s="198"/>
      <c r="Q17" s="209"/>
      <c r="R17" s="209"/>
      <c r="S17" s="198"/>
      <c r="T17" s="198"/>
      <c r="U17" s="198"/>
      <c r="V17" s="198"/>
    </row>
    <row r="18" spans="1:22" ht="14.1" customHeight="1">
      <c r="A18" s="195" t="s">
        <v>215</v>
      </c>
      <c r="B18" s="194">
        <v>20.74</v>
      </c>
      <c r="C18" s="194">
        <v>20.52</v>
      </c>
      <c r="D18" s="194">
        <v>21.69</v>
      </c>
      <c r="E18" s="194">
        <v>20.66</v>
      </c>
      <c r="F18" s="198"/>
      <c r="G18" s="210"/>
      <c r="H18" s="210"/>
      <c r="I18" s="210"/>
      <c r="J18" s="210"/>
      <c r="K18" s="210"/>
      <c r="L18" s="210"/>
      <c r="M18" s="198"/>
      <c r="N18" s="198"/>
      <c r="O18" s="198"/>
      <c r="P18" s="198"/>
      <c r="Q18" s="209"/>
      <c r="R18" s="209"/>
      <c r="S18" s="198"/>
      <c r="T18" s="198"/>
      <c r="U18" s="198"/>
      <c r="V18" s="198"/>
    </row>
    <row r="19" spans="1:22" ht="24" customHeight="1">
      <c r="A19" s="199" t="s">
        <v>216</v>
      </c>
      <c r="B19" s="194">
        <v>46.9</v>
      </c>
      <c r="C19" s="194">
        <v>37.18</v>
      </c>
      <c r="D19" s="194">
        <v>85.89</v>
      </c>
      <c r="E19" s="194">
        <v>45.01</v>
      </c>
      <c r="F19" s="198"/>
      <c r="G19" s="210"/>
      <c r="H19" s="210"/>
      <c r="I19" s="210"/>
      <c r="J19" s="210"/>
      <c r="K19" s="210"/>
      <c r="L19" s="210"/>
      <c r="M19" s="198"/>
      <c r="N19" s="198"/>
      <c r="O19" s="198"/>
      <c r="P19" s="198"/>
      <c r="Q19" s="209"/>
      <c r="R19" s="209"/>
      <c r="S19" s="198"/>
      <c r="T19" s="198"/>
      <c r="U19" s="198"/>
      <c r="V19" s="198"/>
    </row>
    <row r="20" spans="1:22" ht="36" customHeight="1">
      <c r="A20" s="199" t="s">
        <v>217</v>
      </c>
      <c r="B20" s="194">
        <v>85.18</v>
      </c>
      <c r="C20" s="194">
        <v>81.7</v>
      </c>
      <c r="D20" s="194">
        <v>86.61</v>
      </c>
      <c r="E20" s="194">
        <v>88.83</v>
      </c>
      <c r="F20" s="198"/>
      <c r="G20" s="210"/>
      <c r="H20" s="210"/>
      <c r="I20" s="210"/>
      <c r="J20" s="210"/>
      <c r="K20" s="210"/>
      <c r="L20" s="210"/>
      <c r="M20" s="198"/>
      <c r="N20" s="198"/>
      <c r="O20" s="198"/>
      <c r="P20" s="198"/>
      <c r="Q20" s="209"/>
      <c r="R20" s="209"/>
      <c r="S20" s="198"/>
      <c r="T20" s="198"/>
      <c r="U20" s="198"/>
      <c r="V20" s="198"/>
    </row>
    <row r="21" spans="1:22" s="201" customFormat="1" ht="14.1" customHeight="1">
      <c r="A21" s="200"/>
      <c r="B21" s="200"/>
      <c r="C21" s="200"/>
      <c r="D21" s="200"/>
      <c r="E21" s="200"/>
      <c r="G21" s="210"/>
      <c r="H21" s="210"/>
      <c r="I21" s="210"/>
      <c r="J21" s="210"/>
      <c r="K21" s="210"/>
      <c r="L21" s="210"/>
      <c r="M21" s="198"/>
      <c r="N21" s="198"/>
      <c r="O21" s="198"/>
      <c r="P21" s="198"/>
    </row>
    <row r="22" spans="1:22" s="201" customFormat="1" ht="14.1" customHeight="1">
      <c r="A22" s="202" t="s">
        <v>43</v>
      </c>
      <c r="B22" s="202"/>
      <c r="C22" s="203"/>
      <c r="D22" s="198"/>
      <c r="E22" s="198"/>
      <c r="G22" s="210"/>
      <c r="H22" s="210"/>
      <c r="I22" s="210"/>
      <c r="J22" s="210"/>
      <c r="K22" s="210"/>
      <c r="L22" s="210"/>
      <c r="M22" s="198"/>
      <c r="N22" s="198"/>
      <c r="O22" s="198"/>
      <c r="P22" s="198"/>
    </row>
    <row r="23" spans="1:22" s="201" customFormat="1" ht="14.1" customHeight="1">
      <c r="A23" s="204" t="s">
        <v>201</v>
      </c>
      <c r="B23" s="204"/>
      <c r="C23" s="203"/>
      <c r="D23" s="198"/>
      <c r="E23" s="198"/>
      <c r="G23" s="210"/>
      <c r="H23" s="210"/>
      <c r="I23" s="210"/>
      <c r="J23" s="210"/>
      <c r="K23" s="210"/>
      <c r="L23" s="210"/>
      <c r="M23" s="198"/>
      <c r="N23" s="198"/>
      <c r="O23" s="198"/>
      <c r="P23" s="198"/>
    </row>
    <row r="24" spans="1:22" s="201" customFormat="1" ht="14.1" customHeight="1">
      <c r="A24" s="202" t="s">
        <v>211</v>
      </c>
      <c r="G24" s="210"/>
      <c r="H24" s="210"/>
      <c r="I24" s="210"/>
      <c r="J24" s="210"/>
      <c r="K24" s="210"/>
      <c r="L24" s="210"/>
      <c r="M24" s="198"/>
      <c r="N24" s="198"/>
      <c r="O24" s="198"/>
      <c r="P24" s="198"/>
    </row>
    <row r="25" spans="1:22" ht="14.1" customHeight="1"/>
    <row r="26" spans="1:22" s="201" customFormat="1" ht="14.1" customHeight="1">
      <c r="A26" s="196"/>
      <c r="B26" s="196"/>
      <c r="C26" s="196"/>
      <c r="D26" s="196"/>
      <c r="E26" s="196"/>
      <c r="F26" s="196"/>
      <c r="G26" s="196"/>
      <c r="H26" s="196"/>
      <c r="I26" s="196"/>
    </row>
    <row r="27" spans="1:22" s="210" customFormat="1" ht="16.5" customHeight="1"/>
    <row r="28" spans="1:22" s="210" customFormat="1" ht="16.5" customHeight="1"/>
    <row r="29" spans="1:22" s="210" customFormat="1" ht="16.5" customHeight="1"/>
    <row r="30" spans="1:22" s="210" customFormat="1" ht="16.5" customHeight="1"/>
    <row r="31" spans="1:22" s="210" customFormat="1" ht="16.5" customHeight="1"/>
    <row r="32" spans="1:22" s="210" customFormat="1" ht="16.5" customHeight="1"/>
  </sheetData>
  <mergeCells count="4">
    <mergeCell ref="C4:C5"/>
    <mergeCell ref="D4:D5"/>
    <mergeCell ref="E4:E5"/>
    <mergeCell ref="B4:B5"/>
  </mergeCells>
  <hyperlinks>
    <hyperlink ref="G2" location="'Índice Cap_7'!B8" display="Volver al í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 Cap_7</vt:lpstr>
      <vt:lpstr>7.1.1</vt:lpstr>
      <vt:lpstr>7.2.1</vt:lpstr>
      <vt:lpstr>7.2.2</vt:lpstr>
      <vt:lpstr>7.2.3 y 7.2.4</vt:lpstr>
      <vt:lpstr>7.3.1</vt:lpstr>
      <vt:lpstr>7.3.2 </vt:lpstr>
      <vt:lpstr>7.4.1</vt:lpstr>
      <vt:lpstr>7.4.2</vt:lpstr>
      <vt:lpstr>7.4.3</vt:lpstr>
      <vt:lpstr>7.4.4</vt:lpstr>
      <vt:lpstr>7.4.5</vt:lpstr>
      <vt:lpstr>7.4.6</vt:lpstr>
      <vt:lpstr>7.4.7 y G.7.1</vt:lpstr>
      <vt:lpstr>7.4.8 - G.7.2</vt:lpstr>
      <vt:lpstr>7.4.9 - G.7.3</vt:lpstr>
      <vt:lpstr>7.4.10 y G.7.4</vt:lpstr>
      <vt:lpstr>'7.1.1'!Área_de_impresión</vt:lpstr>
      <vt:lpstr>'7.2.1'!Área_de_impresión</vt:lpstr>
      <vt:lpstr>'7.2.2'!Área_de_impresión</vt:lpstr>
      <vt:lpstr>'7.2.3 y 7.2.4'!Área_de_impresión</vt:lpstr>
      <vt:lpstr>'7.3.1'!Área_de_impresión</vt:lpstr>
      <vt:lpstr>'7.3.2 '!Área_de_impresión</vt:lpstr>
      <vt:lpstr>'7.4.1'!Área_de_impresión</vt:lpstr>
      <vt:lpstr>'7.4.10 y G.7.4'!Área_de_impresión</vt:lpstr>
      <vt:lpstr>'7.4.2'!Área_de_impresión</vt:lpstr>
      <vt:lpstr>'7.4.3'!Área_de_impresión</vt:lpstr>
      <vt:lpstr>'7.4.4'!Área_de_impresión</vt:lpstr>
      <vt:lpstr>'7.4.5'!Área_de_impresión</vt:lpstr>
      <vt:lpstr>'7.4.6'!Área_de_impresión</vt:lpstr>
      <vt:lpstr>'7.4.7 y G.7.1'!Área_de_impresión</vt:lpstr>
      <vt:lpstr>'7.4.8 - G.7.2'!Área_de_impresión</vt:lpstr>
      <vt:lpstr>'7.4.9 - G.7.3'!Área_de_impresión</vt:lpstr>
    </vt:vector>
  </TitlesOfParts>
  <Company>Me&amp;Ta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Belén Cillero Jiménez</cp:lastModifiedBy>
  <cp:lastPrinted>2023-11-30T11:50:51Z</cp:lastPrinted>
  <dcterms:created xsi:type="dcterms:W3CDTF">1996-11-27T10:00:04Z</dcterms:created>
  <dcterms:modified xsi:type="dcterms:W3CDTF">2024-01-22T07:50:54Z</dcterms:modified>
</cp:coreProperties>
</file>