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V:\Estadistica\ODS2030\DIFUSION\datos por objetivos\publicación 2023\"/>
    </mc:Choice>
  </mc:AlternateContent>
  <bookViews>
    <workbookView xWindow="5955" yWindow="-165" windowWidth="19875" windowHeight="11760" tabRatio="932"/>
  </bookViews>
  <sheets>
    <sheet name="Índice" sheetId="7" r:id="rId1"/>
    <sheet name="indicadores" sheetId="21" r:id="rId2"/>
    <sheet name="Objetivo 1" sheetId="26" r:id="rId3"/>
    <sheet name="Objetivo 2" sheetId="27" r:id="rId4"/>
    <sheet name="Objetivo 3" sheetId="28" r:id="rId5"/>
    <sheet name="Objetivo 4" sheetId="39" r:id="rId6"/>
    <sheet name="Objetivo 5" sheetId="30" r:id="rId7"/>
    <sheet name="Objetivo 6" sheetId="23" r:id="rId8"/>
    <sheet name="Objetivo 7" sheetId="24" r:id="rId9"/>
    <sheet name="Objetivo 8" sheetId="31" r:id="rId10"/>
    <sheet name="Objetivo 9" sheetId="32" r:id="rId11"/>
    <sheet name="Objetivo 10" sheetId="33" r:id="rId12"/>
    <sheet name="Objetivo 11" sheetId="34" r:id="rId13"/>
    <sheet name="Objetivo 12" sheetId="35" r:id="rId14"/>
    <sheet name="Objetivo 13" sheetId="36" r:id="rId15"/>
    <sheet name="Objetivo 14" sheetId="22" r:id="rId16"/>
    <sheet name="Objetivo 15" sheetId="25" r:id="rId17"/>
    <sheet name="Objetivo 16" sheetId="40" r:id="rId18"/>
    <sheet name="Objetivo 17" sheetId="38" r:id="rId19"/>
    <sheet name="ODS" sheetId="20" r:id="rId20"/>
  </sheets>
  <definedNames>
    <definedName name="_xlnm._FilterDatabase" localSheetId="2" hidden="1">'Objetivo 1'!$E$1:$E$57</definedName>
    <definedName name="_xlnm.Print_Area" localSheetId="0">Índice!$A$1:$K$46</definedName>
    <definedName name="_xlnm.Print_Area" localSheetId="2">'Objetivo 1'!$A$1:$Q$50</definedName>
    <definedName name="_xlnm.Print_Area" localSheetId="11">'Objetivo 10'!$A$1:$Q$29</definedName>
    <definedName name="_xlnm.Print_Area" localSheetId="12">'Objetivo 11'!$A$1:$Q$31</definedName>
    <definedName name="_xlnm.Print_Area" localSheetId="13">'Objetivo 12'!$A$1:$P$14</definedName>
    <definedName name="_xlnm.Print_Area" localSheetId="14">'Objetivo 13'!$A$1:$Q$22</definedName>
    <definedName name="_xlnm.Print_Area" localSheetId="15">'Objetivo 14'!$A$1:$Q$13</definedName>
    <definedName name="_xlnm.Print_Area" localSheetId="16">'Objetivo 15'!$A$1:$P$22</definedName>
    <definedName name="_xlnm.Print_Area" localSheetId="17">'Objetivo 16'!$A$1:$Q$17</definedName>
    <definedName name="_xlnm.Print_Area" localSheetId="18">'Objetivo 17'!$A$1:$P$44</definedName>
    <definedName name="_xlnm.Print_Area" localSheetId="3">'Objetivo 2'!$A$1:$Q$21</definedName>
    <definedName name="_xlnm.Print_Area" localSheetId="4">'Objetivo 3'!$A$1:$Q$91</definedName>
    <definedName name="_xlnm.Print_Area" localSheetId="5">'Objetivo 4'!$A$1:$Q$74</definedName>
    <definedName name="_xlnm.Print_Area" localSheetId="6">'Objetivo 5'!$A$1:$Q$50</definedName>
    <definedName name="_xlnm.Print_Area" localSheetId="7">'Objetivo 6'!$A$1:$P$21</definedName>
    <definedName name="_xlnm.Print_Area" localSheetId="8">'Objetivo 7'!$A$1:$Q$21</definedName>
    <definedName name="_xlnm.Print_Area" localSheetId="9">'Objetivo 8'!$A$1:$Q$56</definedName>
    <definedName name="_xlnm.Print_Area" localSheetId="10">'Objetivo 9'!$A$1:$Q$41</definedName>
    <definedName name="_xlnm.Print_Area" localSheetId="19">ODS!$A$2:$M$65</definedName>
  </definedNames>
  <calcPr calcId="162913"/>
</workbook>
</file>

<file path=xl/calcChain.xml><?xml version="1.0" encoding="utf-8"?>
<calcChain xmlns="http://schemas.openxmlformats.org/spreadsheetml/2006/main">
  <c r="Q12" i="36" l="1"/>
  <c r="P12" i="36"/>
  <c r="Q8" i="36"/>
  <c r="P8" i="36"/>
  <c r="Q12" i="35" l="1"/>
  <c r="V6" i="35"/>
  <c r="P37" i="34" l="1"/>
  <c r="P36" i="34"/>
  <c r="O36" i="34"/>
  <c r="P35" i="34"/>
  <c r="P34" i="34"/>
  <c r="O34" i="34"/>
  <c r="P33" i="34"/>
  <c r="Q26" i="34"/>
  <c r="P26" i="34"/>
  <c r="N83" i="28" l="1"/>
  <c r="M83" i="28"/>
  <c r="M79" i="28"/>
  <c r="P69" i="28"/>
  <c r="Q19" i="28"/>
  <c r="Q18" i="28"/>
  <c r="Q48" i="26" l="1"/>
  <c r="P48" i="26"/>
  <c r="Q47" i="26"/>
  <c r="P47" i="26"/>
</calcChain>
</file>

<file path=xl/sharedStrings.xml><?xml version="1.0" encoding="utf-8"?>
<sst xmlns="http://schemas.openxmlformats.org/spreadsheetml/2006/main" count="2729" uniqueCount="588">
  <si>
    <t>Unidad</t>
  </si>
  <si>
    <t>Número de personas muertas directamente atribuido a desastres por cada 100.000 habitantes</t>
  </si>
  <si>
    <t>Porcentaje</t>
  </si>
  <si>
    <t>Tanto por 100.000</t>
  </si>
  <si>
    <t>Espacio</t>
  </si>
  <si>
    <t>Fuente</t>
  </si>
  <si>
    <t>España</t>
  </si>
  <si>
    <t>INE</t>
  </si>
  <si>
    <t>Proporción de la superficie agrícola en que se practica una agricultura productiva y sostenible</t>
  </si>
  <si>
    <t>MAPA</t>
  </si>
  <si>
    <t>Tasa de mortalidad materna</t>
  </si>
  <si>
    <t>Proporción de partos atendidos por personal sanitario especializado</t>
  </si>
  <si>
    <t>Tasa de mortalidad neonatal</t>
  </si>
  <si>
    <t>Tasa de mortalidad atribuida a las enfermedades cardiovasculares</t>
  </si>
  <si>
    <t>Tasa de mortalidad atribuida a las enfermedades respiratorias crónicas</t>
  </si>
  <si>
    <t>Tasa de mortalidad atribuida a la diabetes</t>
  </si>
  <si>
    <t>Tasa de mortalidad atribuida al cáncer</t>
  </si>
  <si>
    <t>Tasa de mortalidad por lesiones debidas a accidentes de tráfico</t>
  </si>
  <si>
    <t>Tasa de mortalidad atribuida a intoxicaciones involuntarias</t>
  </si>
  <si>
    <t>Tasa de mortalidad por suicidio</t>
  </si>
  <si>
    <t>Tanto por 1.000</t>
  </si>
  <si>
    <t>Tanto por 10.000</t>
  </si>
  <si>
    <t>INE-MSND</t>
  </si>
  <si>
    <t>Residuos urbanos recogidos per cápita</t>
  </si>
  <si>
    <t>MTED</t>
  </si>
  <si>
    <t>Volver al índice</t>
  </si>
  <si>
    <t>Tiempo dedicado al hogar y familia en un día promedio</t>
  </si>
  <si>
    <t>Proporción de mujeres en cargos directivos</t>
  </si>
  <si>
    <t>Proporción de mujeres en alta dirección</t>
  </si>
  <si>
    <t>Minutos</t>
  </si>
  <si>
    <t>Tasa de crecimiento anual del PIB real per cápita</t>
  </si>
  <si>
    <t>Euros</t>
  </si>
  <si>
    <t>Valor añadido del sector manufacturero per cápita</t>
  </si>
  <si>
    <t>Valor añadido del sector manufacturero en proporción al PIB</t>
  </si>
  <si>
    <t>Gastos en investigación y desarrollo en proporción al PIB</t>
  </si>
  <si>
    <t>Empleo del sector manufacturero en proporción al empleo total (personas empleadas)</t>
  </si>
  <si>
    <t>Empleo del sector manufacturero en proporción al empleo total (horas trabajadas)</t>
  </si>
  <si>
    <t>Tanto por 1.000.000</t>
  </si>
  <si>
    <t>Proporción del PIB generada por el trabajo asalariado</t>
  </si>
  <si>
    <t>..</t>
  </si>
  <si>
    <t>(..) Dato no disponible</t>
  </si>
  <si>
    <t>INE: Instituto Nacional de Estadística</t>
  </si>
  <si>
    <t>MSND: Ministerio de Sanidad</t>
  </si>
  <si>
    <t>MAPA: Ministerio de Agricultura, Pesca y Alimentación</t>
  </si>
  <si>
    <t>MTED: Ministerio para la Transición Ecológica y el Reto Demográfico</t>
  </si>
  <si>
    <t>MHAC: Ministerio de Hacienda</t>
  </si>
  <si>
    <t>Kilogramos</t>
  </si>
  <si>
    <t>Toneladas</t>
  </si>
  <si>
    <t>Proporción de menores entre 2 y 17 años con obesidad, sobrepeso o peso insuficiente</t>
  </si>
  <si>
    <t>Tasa de fecundidad de las adolescentes entre 10 y 14 años por cada 1.000 mujeres de ese grupo de edad</t>
  </si>
  <si>
    <t>Tasa de fecundidad de las adolescentes entre 15 y 19 años por cada 1.000 mujeres de ese grupo de edad</t>
  </si>
  <si>
    <t>Proporción de personas entre 18 y 64 años que han realizado actividades educativas en los últimos 12 meses</t>
  </si>
  <si>
    <t>Proporción de personas entre 16 y 74 años que han utilizado alguna habilidad informática en los últimos 12 meses</t>
  </si>
  <si>
    <t>Índice de paridad entre mujeres y hombres de la población entre 18 y 64 años que ha realizado actividades educativas en los últimos 12 meses</t>
  </si>
  <si>
    <t>Tiempo dedicado por los hombres al hogar y familia en un día promedio</t>
  </si>
  <si>
    <t>Tiempo dedicado por las mujeres al hogar y familia en un día promedio</t>
  </si>
  <si>
    <t>Proporción de hombres titulares de explotaciones agrícolas, respecto al total de hombres trabajadores en la agricultura</t>
  </si>
  <si>
    <t>Proporción de mujeres titulares de explotaciones agrícolas, respecto al total de mujeres trabajadoras en la agricultura</t>
  </si>
  <si>
    <t>Proporción de mujeres titulares de explotaciones agrícolas, respecto al total de titulares de explotaciones agrícolas</t>
  </si>
  <si>
    <t>Proporción de mujeres titulares de explotaciones agrícolas en propiedad, respecto al total de titulares de explotaciones agrícolas en propiedad</t>
  </si>
  <si>
    <t>Proporción de mujeres titulares de explotaciones agrícolas en arrendamiento, respecto al total de titulares de explotaciones agrícolas en arrendamiento</t>
  </si>
  <si>
    <t>Proporción de personas entre 16 y 74 años que han usado el móvil en los últimos tres meses</t>
  </si>
  <si>
    <t>Proporción de hombres entre 16 y 74 años que han usado el móvil en los últimos tres meses</t>
  </si>
  <si>
    <t>Proporción de mujeres entre 16 y 74 años que han usado el móvil en los últimos tres meses</t>
  </si>
  <si>
    <t>Tasa de desempleo</t>
  </si>
  <si>
    <t>Emisiones de CO2 de las unidades residentes por unidad de PIB</t>
  </si>
  <si>
    <t>Emisiones de CO2 de las unidades residentes por unidad de valor añadido del sector manufacturero</t>
  </si>
  <si>
    <t>Tasa de crecimiento per cápita de los gastos de los hogares del 40% más pobre de la población</t>
  </si>
  <si>
    <t>Tasa de crecimiento per cápita de los gastos de los hogares de la población total</t>
  </si>
  <si>
    <t>Tasa de crecimiento per cápita de los ingresos de los hogares del 40% más pobre de la población</t>
  </si>
  <si>
    <t>Tasa de crecimiento per cápita de los ingresos de los hogares de la población total</t>
  </si>
  <si>
    <t>Residuos urbanos recogidos per cápita y día</t>
  </si>
  <si>
    <t>Emisiones totales de gases de efecto invernadero de las unidades residentes por unidad de PIB</t>
  </si>
  <si>
    <t>Emisiones totales de gases de efecto invernadero de las unidades residentes per cápita</t>
  </si>
  <si>
    <t>Total de ingresos de las Administraciones Públicas Autonómicas y Locales en proporción al PIB</t>
  </si>
  <si>
    <t>Proporción de personas entre 16 y 74 años que han utilizado Internet en los últimos tres meses</t>
  </si>
  <si>
    <t>MHAC,INE</t>
  </si>
  <si>
    <t>Tasa de mortalidad de los menores de 5 años</t>
  </si>
  <si>
    <t>Proporción de personas de 16 y más años con necesidad insatisfecha de atención médica</t>
  </si>
  <si>
    <t>Proporción de personas de 15 y más años que fuman a diario</t>
  </si>
  <si>
    <t>Proporción de personas entre 15 y 64 años que han realizado estudios o formación en las últimas cuatro semanas</t>
  </si>
  <si>
    <t>Proporción de personas entre 15 y 24 años que han realizado estudios o formación en las últimas cuatro semanas</t>
  </si>
  <si>
    <t>Proporción de personas entre 25 y 64 años que han realizado estudios o formación en las últimas cuatro semanas</t>
  </si>
  <si>
    <t xml:space="preserve">Proporción de personas entre 16 y 24 años que han utilizado alguna habilidad informática en los últimos 12 meses </t>
  </si>
  <si>
    <t>Índice de paridad entre mujeres y hombres de la población entre 15 y 64 años que ha realizado estudios o formación en las últimas cuatro semanas</t>
  </si>
  <si>
    <t>Proporción de titulares de explotaciones agrícolas, respecto al total de personas trabajadoras en la agricultura</t>
  </si>
  <si>
    <t>Tasa de crecimiento anual del PIB real por persona empleada</t>
  </si>
  <si>
    <t>Tasa de crecimiento anual del PIB real por hora trabajada</t>
  </si>
  <si>
    <t>Proporción de jóvenes entre 15 y 24 años que no cursan estudios, no están empleados ni reciben formación</t>
  </si>
  <si>
    <t>Proporción de personas ocupadas en el sector manufacturero</t>
  </si>
  <si>
    <t>Número de personas investigadoras (en equivalente a tiempo completo) por cada millón de habitantes</t>
  </si>
  <si>
    <t>Ingreso medio por hora de trabajo</t>
  </si>
  <si>
    <t>Ingreso medio por hora de trabajo de los hombres</t>
  </si>
  <si>
    <t>Ingreso medio por hora de trabajo de las mujeres</t>
  </si>
  <si>
    <t>Tasa de desempleo de los hombres</t>
  </si>
  <si>
    <t>Tasa de desempleo de las mujeres</t>
  </si>
  <si>
    <t>Proporción de personas en riesgo de pobreza relativa, considerando el umbral nacional de pobreza</t>
  </si>
  <si>
    <t>Proporción de personas en riesgo de pobreza relativa, considerando el umbral autonómico de pobreza</t>
  </si>
  <si>
    <t>Proporción de personas en riesgo de pobreza relativa con alquiler imputado, considerando el umbral nacional de pobreza</t>
  </si>
  <si>
    <t>Proporción de personas en riesgo de pobreza relativa con alquiler imputado, considerando el umbral autonómico de pobreza</t>
  </si>
  <si>
    <t>Proporción de personas en riesgo de pobreza o exclusión social: indicador AROPE, considerando el umbral nacional de pobreza</t>
  </si>
  <si>
    <t>Proporción de personas en riesgo de pobreza o exclusión social: indicador AROPE, considerando el umbral autonómico de pobreza</t>
  </si>
  <si>
    <t>Proporción de personas viviendo en hogares con baja intensidad de trabajo</t>
  </si>
  <si>
    <t>Proporción de personas que viven por debajo del 50% de la mediana de los ingresos, considerando la mediana nacional</t>
  </si>
  <si>
    <t>Proporción de personas que viven por debajo del 50% de la mediana de los ingresos, considerando la mediana autonómica</t>
  </si>
  <si>
    <t>Proporción de personas que viven en hogares con determinadas deficiencias en la vivienda</t>
  </si>
  <si>
    <t>Índice</t>
  </si>
  <si>
    <t>Número de personas colegiadas en medicina por cada 10.000 habitantes</t>
  </si>
  <si>
    <t>Número de personas colegiadas en enfermería por cada 10.000 habitantes</t>
  </si>
  <si>
    <t>Número de personas colegiadas en odontología y estomatología por cada 10.000 habitantes</t>
  </si>
  <si>
    <t>Número de personas colegiadas en farmacia por cada 10.000 habitantes</t>
  </si>
  <si>
    <t>Los datos son provisionales o definitivos en la medida en la que lo sean sus fuentes de información</t>
  </si>
  <si>
    <t>Índice de paridad entre personas pertenecientes a hogares que se encuentran en el nivel de ingresos inferior y superior de la población entre 18 y 64 años que ha realizado actividades educativas en los últimos 12 meses</t>
  </si>
  <si>
    <t>Índice de paridad entre personas con y sin limitaciones por problemas de salud de la población entre 18 y 64 años que ha realizado actividades educativas en los últimos 12 meses</t>
  </si>
  <si>
    <t>Índice de paridad entre personas residentes en municipios de 10.000 o menos habitantes y residentes en municipios de más de 10.000 habitantes de la población entre 15 y 64 años que ha realizado estudios o formación en las últimas cuatro semanas</t>
  </si>
  <si>
    <t>Objetivo 1. Poner fin a la pobreza en todas sus formas y en todo el mundo</t>
  </si>
  <si>
    <t>Objetivo 2. Poner fin al hambre, lograr la seguridad alimentaria y la mejora de la nutrición y promover la agricultura sostenible</t>
  </si>
  <si>
    <t>Objetivo 3. Garantizar una vida sana y promover el bienestar de todos a todas las edades</t>
  </si>
  <si>
    <t>Objetivo 4. Garantizar una educación inclusiva y equitativa de calidad y promover oportunidades de aprendizaje permanente para todos</t>
  </si>
  <si>
    <t>Objetivo 5. Lograr la igualdad de género y empoderar a todas las mujeres y las niñas</t>
  </si>
  <si>
    <t>Objetivo 8. Promover el crecimiento económico sostenido, inclusivo y sostenible, el empleo pleno y productivo y el trabajo decente para todos</t>
  </si>
  <si>
    <t>Objetivo 9. Construir infraestructuras resilientes, promover la industrialización inclusiva y sostenible y fomentar la innovación</t>
  </si>
  <si>
    <t>Objetivo 10. Reducir la desigualdad en los países y entre ellos</t>
  </si>
  <si>
    <t>Objetivo 11. Lograr que las ciudades y los asentamientos humanos sean inclusivos, seguros, resilientes y sostenibles</t>
  </si>
  <si>
    <t>Objetivo 12. Garantizar modalidades de consumo y producción sostenibles</t>
  </si>
  <si>
    <t>Objetivo 13. Adoptar medidas urgentes para combatir el cambio climático y sus efectos</t>
  </si>
  <si>
    <t>Objetivo 16. Promover sociedades pacíficas e inclusivas para el desarrollo sostenible, facilitar el acceso a la justicia para todos y construir a todos los niveles instituciones eficaces e inclusivas que rindan cuentas</t>
  </si>
  <si>
    <t>Objetivo 17. Fortalecer los medios de implementación y revitalizar la Alianza Mundial para el Desarrollo Sostenible</t>
  </si>
  <si>
    <t xml:space="preserve">Meta 1.2. De aquí a 2030, reducir al menos a la mitad la proporción de hombres, mujeres y niños de todas las edades que viven en la pobreza en todas sus dimensiones con arreglo a las definiciones nacionales </t>
  </si>
  <si>
    <t>Indicador 1.2.1. Proporción de la población que vive por debajo del umbral nacional de la pobreza, desglosada por sexo y edad</t>
  </si>
  <si>
    <t>Indicador 1.2.2. Proporción de hombres, mujeres y niños de todas las edades que viven en la pobreza, en todas sus dimensiones, con arreglo a las definiciones nacionales</t>
  </si>
  <si>
    <t>Meta 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</si>
  <si>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Indicador 1.5.1. Número de personas muertas, desaparecidas y afectadas directamente atribuido a desastres por cada 100.000 habitantes</t>
  </si>
  <si>
    <t>Meta 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</si>
  <si>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Meta 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</si>
  <si>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Indicador 2.2.2. Prevalencia de la malnutrición (peso para la estatura, desviación típica &gt; +2 o &lt; -2 de la mediana de los patrones de crecimiento infantil de la OMS) entre los niños menores de 5 años, desglosada por tipo (emaciación y sobrepeso)</t>
  </si>
  <si>
    <t>Indicador 2.4.1. Proporción de la superficie agrícola en que se practica una agricultura productiva y sostenible</t>
  </si>
  <si>
    <t>Meta 3.1. De aquí a 2030, reducir la tasa mundial de mortalidad materna a menos de 70 por cada 100.000 nacidos vivos</t>
  </si>
  <si>
    <t>Indicador 3.1.1. Tasa de mortalidad materna</t>
  </si>
  <si>
    <t>Indicador 3.1.2. Proporción de partos atendidos por personal sanitario especializado</t>
  </si>
  <si>
    <t>Meta 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</si>
  <si>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Indicador 3.2.1. Tasa de mortalidad de niños menores de 5 años</t>
  </si>
  <si>
    <t>Indicador 3.2.2. Tasa de mortalidad neonatal</t>
  </si>
  <si>
    <t>Meta 3.4. De aquí a 2030, reducir en un tercio la mortalidad prematura por enfermedades no transmisibles mediante su prevención y tratamiento, y promover la salud mental y el bienestar</t>
  </si>
  <si>
    <t>Indicador 3.4.1. Tasa de mortalidad atribuida a las enfermedades cardiovasculares, el cáncer, la diabetes o las enfermedades respiratorias crónicas</t>
  </si>
  <si>
    <t>Indicador 3.4.2. Tasa de mortalidad por suicidio</t>
  </si>
  <si>
    <t>Meta 3.6. De aquí a 2020, reducir a la mitad el número de muertes y lesiones causadas por accidentes de tráfico en el mundo</t>
  </si>
  <si>
    <t>Indicador 3.6.1. Tasa de mortalidad por lesiones debidas a accidentes de tráfico</t>
  </si>
  <si>
    <t>Meta 3.7. De aquí a 2030, garantizar el acceso universal a los servicios de salud sexual y reproductiva, incluidos los de planificación familiar, información y educación, y la integración de la salud reproductiva en las estrategias y los programas nacionales</t>
  </si>
  <si>
    <t>Indicador 3.7.2. Tasa de fecundidad de las adolescentes (entre 10 y 14 años y entre 15 y 19 años) por cada 1.000 mujeres de ese grupo de edad</t>
  </si>
  <si>
    <t>Meta 3.8. Lograr la cobertura sanitaria universal, incluida la protección contra los riesgos financieros, el acceso a servicios de salud esenciales de calidad y el acceso a medicamentos y vacunas inocuos, eficaces, asequibles y de calidad para todos</t>
  </si>
  <si>
    <t>Indicador 3.8.1. Cobertura de los servicios de salud esenciales</t>
  </si>
  <si>
    <t>Meta 3.9. De aquí a 2030, reducir considerablemente el número de muertes y enfermedades causadas por productos químicos peligrosos y por la polución y contaminación del aire, el agua y el suelo</t>
  </si>
  <si>
    <t>Indicador 3.9.3. Tasa de mortalidad atribuida a intoxicaciones involuntarias</t>
  </si>
  <si>
    <t>Meta 3.a. Fortalecer la aplicación del Convenio Marco de la Organización Mundial de la Salud para el Control del Tabaco en todos los países, según proceda</t>
  </si>
  <si>
    <t>Meta 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</si>
  <si>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Indicador 3.c.1. Densidad y distribución del personal sanitario</t>
  </si>
  <si>
    <t>Meta 4.3. De aquí a 2030, asegurar el acceso igualitario de todos los hombres y las mujeres a una formación técnica, profesional y superior de calidad, incluida la enseñanza universitaria</t>
  </si>
  <si>
    <t>Indicador 4.3.1. Tasa de participación de los jóvenes y adultos en la enseñanza y formación académica y no académica en los últimos 12 meses, desglosada por sexo</t>
  </si>
  <si>
    <t>Meta 4.4. De aquí a 2030, aumentar considerablemente el número de jóvenes y adultos que tienen las competencias necesarias, en particular técnicas y profesionales, para acceder al empleo, el trabajo decente y el emprendimiento</t>
  </si>
  <si>
    <t>Indicador 4.4.1. Proporción de jóvenes y adultos con competencias en tecnología de la información y las comunicaciones (TIC), desglosada por tipo de competencia técnica</t>
  </si>
  <si>
    <t>Meta 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</si>
  <si>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Indicador 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</si>
  <si>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Meta 5.4. Reconocer y valorar los cuidados y el trabajo doméstico no remunerados mediante servicios públicos, infraestructuras y políticas de protección social, y promoviendo la responsabilidad compartida en el hogar y la familia, según proceda en cada país</t>
  </si>
  <si>
    <t>Indicador 5.4.1. Proporción de tiempo dedicado al trabajo doméstico y asistencial no remunerado, desglosada por sexo, edad y ubicación</t>
  </si>
  <si>
    <t>Meta 5.5. Asegurar la participación plena y efectiva de las mujeres y la igualdad de oportunidades de liderazgo a todos los niveles decisorios en la vida política, económica y pública</t>
  </si>
  <si>
    <t>Indicador 5.5.2. Proporción de mujeres en cargos directivos</t>
  </si>
  <si>
    <t>Meta 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</si>
  <si>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Indicador 5.a.1a. Proporción del total de la población agrícola con derechos de propiedad o derechos seguros sobre tierras agrícolas, desglosada por sexo</t>
  </si>
  <si>
    <t>Indicador 5.a.1b. Proporción de mujeres entre los propietarios o los titulares de derechos sobre tierras agrícolas, desglosada por tipo de tenencia</t>
  </si>
  <si>
    <t>Meta 5.b. Mejorar el uso de la tecnología instrumental, en particular la tecnología de la información y las comunicaciones, para promover el empoderamiento de las mujeres</t>
  </si>
  <si>
    <t>Indicador 5.b.1. Proporción de personas que poseen un teléfono móvil, desglosada por sexo</t>
  </si>
  <si>
    <t>Meta 8.1. Mantener el crecimiento económico per cápita de conformidad con las circunstancias nacionales y, en particular, un crecimiento del producto interno bruto de al menos el 7% anual en los países menos adelantados</t>
  </si>
  <si>
    <t>Indicador 8.1.1. Tasa de crecimiento anual del PIB real per cápita</t>
  </si>
  <si>
    <t>Meta 8.2. Lograr niveles más elevados de productividad económica mediante la diversificación, la modernización tecnológica y la innovación, entre otras cosas centrándose en los sectores con gran valor añadido y un uso intensivo de la mano de obra</t>
  </si>
  <si>
    <t>Indicador 8.2.1. Tasa de crecimiento anual del PIB real por persona empleada</t>
  </si>
  <si>
    <t xml:space="preserve">Meta 8.5. De aquí a 2030, lograr el empleo pleno y productivo y el trabajo decente para todas las mujeres y los hombres, incluidos los jóvenes y las personas con discapacidad, así como la igualdad de remuneración por trabajo de igual valor </t>
  </si>
  <si>
    <t>Indicador 8.5.1. Ingreso medio por hora de las personas empleadas, desglosado por sexo, edad, ocupación y personas con discapacidad</t>
  </si>
  <si>
    <t>Indicador 8.5.2. Tasa de desempleo, desglosada por sexo, edad y personas con discapacidad</t>
  </si>
  <si>
    <t>Meta 8.6. De aquí a 2020, reducir considerablemente la proporción de jóvenes que no están empleados y no cursan estudios ni reciben capacitación</t>
  </si>
  <si>
    <t>Indicador 8.6.1. Proporción de jóvenes (entre 15 y 24 años) que no cursan estudios, no están empleados ni reciben capacitación</t>
  </si>
  <si>
    <t>Meta 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</si>
  <si>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Indicador 9.2.1. Valor añadido del sector manufacturero en proporción al PIB y per cápita</t>
  </si>
  <si>
    <t>Indicador 9.2.2. Empleo del sector manufacturero en proporción al empleo total</t>
  </si>
  <si>
    <t>Meta 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</si>
  <si>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Indicador 9.4.1. Emisiones de CO2 por unidad de valor añadido</t>
  </si>
  <si>
    <t>Meta 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</si>
  <si>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Indicador 9.5.1. Gastos en investigación y desarrollo en proporción al PIB</t>
  </si>
  <si>
    <t>Indicador 9.5.2. Número de investigadores (en equivalente a tiempo completo) por cada millón de habitantes</t>
  </si>
  <si>
    <t>Meta 10.1. De aquí a 2030, lograr progresivamente y mantener el crecimiento de los ingresos del 40% más pobre de la población a una tasa superior a la media nacional</t>
  </si>
  <si>
    <t>Indicador 10.1.1. Tasas de crecimiento per cápita de los gastos o ingresos de los hogares del 40% más pobre de la población y la población total</t>
  </si>
  <si>
    <t>Meta 10.2. De aquí a 2030, potenciar y promover la inclusión social, económica y política de todas las personas, independientemente de su edad, sexo, discapacidad, raza, etnia, origen, religión o situación económica u otra condición</t>
  </si>
  <si>
    <t>Meta 10.4. Adoptar políticas, especialmente fiscales, salariales y de protección social, y lograr progresivamente una mayor igualdad</t>
  </si>
  <si>
    <t>Indicador 10.2.1. Proporción de personas que viven por debajo del 50% de la mediana de los ingresos, desglosada por sexo, edad y personas con discapacidad</t>
  </si>
  <si>
    <t>Indicador 10.4.1. Proporción del PIB generada por el trabajo</t>
  </si>
  <si>
    <t>Meta 11.1. De aquí a 2030, asegurar el acceso de todas las personas a viviendas y servicios básicos adecuados, seguros y asequibles y mejorar los barrios marginales</t>
  </si>
  <si>
    <t>Indicador 11.1.1. Proporción de la población urbana que vive en barrios marginales, asentamientos informales o viviendas inadecuadas</t>
  </si>
  <si>
    <t>Meta 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</si>
  <si>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Indicador 11.5.1. Número de personas muertas, desaparecidas y afectadas directamente atribuido a desastres por cada 100.000 personas</t>
  </si>
  <si>
    <t>Meta 11.6. De aquí a 2030, reducir el impacto ambiental negativo per cápita de las ciudades, incluso prestando especial atención a la calidad del aire y la gestión de los desechos municipales y de otro tipo</t>
  </si>
  <si>
    <t>Indicador 11.6.1. Proporción de residuos sólidos municipales recogidos y administrados en instalaciones controladas con respecto al total de residuos municipales generados, desglosada por ciudad</t>
  </si>
  <si>
    <t>Meta 12.5. De aquí a 2030, reducir considerablemente la generación de desechos mediante actividades de prevención, reducción, reciclado y reutilización</t>
  </si>
  <si>
    <t>Meta 13.1. Fortalecer la resiliencia y la capacidad de adaptación a los riesgos relacionados con el clima y los desastres naturales en todos los países</t>
  </si>
  <si>
    <t>Meta 13.2. Incorporar medidas relativas al cambio climático en las políticas, estrategias y planes nacionales</t>
  </si>
  <si>
    <t>Indicador 13.1.1. Número de personas muertas, desaparecidas y afectadas directamente atribuido a desastres por cada 100.000 personas</t>
  </si>
  <si>
    <t>Indicador 13.2.2. Emisiones totales de gases de efecto invernadero por año</t>
  </si>
  <si>
    <t>Meta 16.1. Reducir significativamente todas las formas de violencia y las correspondientes tasas de mortalidad en todo el mundo</t>
  </si>
  <si>
    <t>Indicador 16.1.4. Proporción de la población que se siente segura al caminar sola en su zona de residencia</t>
  </si>
  <si>
    <t>Meta 17.1. Fortalecer la movilización de recursos internos, incluso mediante la prestación de apoyo internacional a los países en desarrollo, con el fin de mejorar la capacidad nacional para recaudar ingresos fiscales y de otra índole</t>
  </si>
  <si>
    <t>Indicador 17.1.1. Total de ingresos del gobierno en proporción al PIB, desglosado por fuente</t>
  </si>
  <si>
    <t>Meta 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</si>
  <si>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Indicador 17.8.1. Proporción de personas que utilizan Internet</t>
  </si>
  <si>
    <t>Indicador 3.a.1. Prevalencia del consumo actual de tabaco a partir de los 15 años de edad (edades ajustadas)</t>
  </si>
  <si>
    <t>Proporción de personas viviendo en hogares con carencia material severa</t>
  </si>
  <si>
    <t>Proporción de residuos municipales incinerados en relación al total de residuos municipales generados y tratados</t>
  </si>
  <si>
    <t>Proporción de residuos municipales vertidos en relación al total de residuos municipales generados y tratados</t>
  </si>
  <si>
    <t>Proporción de residuos municipales reciclados en relación al total de residuos municipales generados y tratados</t>
  </si>
  <si>
    <t>Proporción de personas entre 25 y 74 años que han utilizado alguna habilidad informática en los últimos 12 meses</t>
  </si>
  <si>
    <t>Proporción de personas de 16 y más años que se sienten seguras al caminar solas en su zona de residencia</t>
  </si>
  <si>
    <t>La Rioja</t>
  </si>
  <si>
    <t>Indicadores de Naciones Unidas</t>
  </si>
  <si>
    <t>Denominación y orden para difusión</t>
  </si>
  <si>
    <t>Código</t>
  </si>
  <si>
    <t>Estadística</t>
  </si>
  <si>
    <t>ECV</t>
  </si>
  <si>
    <t>Metodología</t>
  </si>
  <si>
    <t>Causa muerte</t>
  </si>
  <si>
    <t>ECV: Encuesta de Condiciones de Vida</t>
  </si>
  <si>
    <t>Causa muerte: Estadística de defunciones según causa de muerte</t>
  </si>
  <si>
    <t>ENS</t>
  </si>
  <si>
    <t>Ecológica: Superficies en producción ecológica</t>
  </si>
  <si>
    <t>ENS: Encuesta Nacional de Salud</t>
  </si>
  <si>
    <t>causa muerte</t>
  </si>
  <si>
    <t>Nacimientos</t>
  </si>
  <si>
    <t>MNP</t>
  </si>
  <si>
    <t>MNP: Estadísticas de Movimiento Natural de la Población</t>
  </si>
  <si>
    <t>ESE: Encuesta de Salud Europea</t>
  </si>
  <si>
    <t>ENS / ESE</t>
  </si>
  <si>
    <t>Sanitarios</t>
  </si>
  <si>
    <t>Sanitarios: Estadística de profesionales sanitarios</t>
  </si>
  <si>
    <t>EPA</t>
  </si>
  <si>
    <t>EPA: Encuesta de Población Activa</t>
  </si>
  <si>
    <t>Aprendizaje: Encuesta sobre la participación de la población adulta en las actividades de aprendizaje</t>
  </si>
  <si>
    <t>Aprendizaje</t>
  </si>
  <si>
    <t>TIC- Hogares: Encuesta sobre Equipamiento y Uso de Tecnologías de Información y Comunicación en los Hogares</t>
  </si>
  <si>
    <t>TIC-Hogares</t>
  </si>
  <si>
    <t>CRE: Contabilidad Regional de España</t>
  </si>
  <si>
    <t>CRE</t>
  </si>
  <si>
    <t>TIC- Hogares: Encuesta sobre Equipamiento y Uso de Tecnologías de Información y Comunicación en los Hogare</t>
  </si>
  <si>
    <t>INE / MTED</t>
  </si>
  <si>
    <t>Enisiones</t>
  </si>
  <si>
    <t>Emisiones</t>
  </si>
  <si>
    <t>Emisiones: Inventarios Nacionales de Emisiones a la Atmósfera.</t>
  </si>
  <si>
    <t>Residuos</t>
  </si>
  <si>
    <t>Residuos: Estadísticas sobre Recogida y Tratamiento de Residuos</t>
  </si>
  <si>
    <t>Riojastat</t>
  </si>
  <si>
    <t>CRE Rioja</t>
  </si>
  <si>
    <t>E. Salarial</t>
  </si>
  <si>
    <t>E.Salarial</t>
  </si>
  <si>
    <t>E.Salarial: Encuesta anual de estructura salarial</t>
  </si>
  <si>
    <t>Riojastat: Instituto de Estadística de La Rioja</t>
  </si>
  <si>
    <t>Empleo tiempo</t>
  </si>
  <si>
    <t>EEEA: Encuesta sobre la Estructra de Explotaciones Agrarias</t>
  </si>
  <si>
    <t>EEEA</t>
  </si>
  <si>
    <t>TIC-H</t>
  </si>
  <si>
    <t>TIC-H: Encuesta sobre Equipamiento y Uso de Tecnologías de Información y Comunicación en los Hogares</t>
  </si>
  <si>
    <t>Próximamente</t>
  </si>
  <si>
    <t>CRE Rioja: Contabilidad Trimestral de La Rioja</t>
  </si>
  <si>
    <t>Objetivo 14: Conservar y utilizar sosteniblemente los océanos, los mares y los recursos marinos</t>
  </si>
  <si>
    <t>INE, MTED</t>
  </si>
  <si>
    <t>I+D</t>
  </si>
  <si>
    <t>Emisiones: Inventario de emisiones contaminantes a la atmósfera</t>
  </si>
  <si>
    <t>Causas</t>
  </si>
  <si>
    <t>Causas: Estadística de defunciones según causa de muerte</t>
  </si>
  <si>
    <t>RTR</t>
  </si>
  <si>
    <t>RTR: Estadística de recogida y tratamiento de residuos</t>
  </si>
  <si>
    <t>MAGGR</t>
  </si>
  <si>
    <t>MAGGR: Memoria anual de generación y gestión de residuos</t>
  </si>
  <si>
    <r>
      <t>En septiembre de 2015, la Asamblea General de las Naciones Unidas aprobó la Agenda 2030 para el Desarrollo Sostenible (</t>
    </r>
    <r>
      <rPr>
        <sz val="9"/>
        <color rgb="FF0070C0"/>
        <rFont val="Arial"/>
        <family val="2"/>
      </rPr>
      <t>https://undocs.org/es/A/RES/70/1</t>
    </r>
    <r>
      <rPr>
        <sz val="9"/>
        <color indexed="8"/>
        <rFont val="Arial"/>
        <family val="2"/>
      </rPr>
      <t xml:space="preserve">), en la que se fijaron los 17 Objetivos de Desarrollo Sostenible a concretar en 169 metas de carácter universal, integrado e indivisible, que constituyen un ambicioso plan de acción hacia el desarrollo sostenible en sus tres dimensiones: social, económica y ambiental.
A partir de esta aprobación, distintos organismos se han ido sumando a la misma a todos los niveles institucionales, desde organismos multinacionales a locales.
En noviembre de 2016, la Comisión Europea expuso su enfoque estratégico para la aplicación de la Agenda 2030:
</t>
    </r>
    <r>
      <rPr>
        <sz val="9"/>
        <color rgb="FF0070C0"/>
        <rFont val="Arial"/>
        <family val="2"/>
      </rPr>
      <t>https://eur-lex.europa.eu/legal-content/ES/TXT/HTML/?uri=CELEX:52016DC0739&amp;from=EN</t>
    </r>
    <r>
      <rPr>
        <sz val="9"/>
        <color indexed="8"/>
        <rFont val="Arial"/>
        <family val="2"/>
      </rPr>
      <t xml:space="preserve">
El Gobierno de España, en septiembre de 2017, acordó la constitución del Grupo de Alto Nivel para la Agenda 2030, con el objetivo de coordinar la posición española y las actuaciones necesarias para su cumplimiento. Este Grupo de Alto Nivel acordó la elaboración del Plan de acción para la implementación de la Agenda 2030, que fue aprobado en junio de 2018 por el Consejo de Ministros:
</t>
    </r>
    <r>
      <rPr>
        <sz val="9"/>
        <color rgb="FF0070C0"/>
        <rFont val="Arial"/>
        <family val="2"/>
      </rPr>
      <t>https://www.agenda2030.gob.es/recursos/docs/Plan_de_Accion_para_la_Implementacion_de_la_Agenda_2030.pdf</t>
    </r>
    <r>
      <rPr>
        <sz val="9"/>
        <color indexed="8"/>
        <rFont val="Arial"/>
        <family val="2"/>
      </rPr>
      <t xml:space="preserve">
En diferentes momentos del tiempo, todas las comunidades autónomas se han ido adhiriendo a la Agenda 2030, desarrollando sus propias estrategias y asumiendo el reto de alinearse con los Objetivos de Desarrollo Sostenible.
En todos los casos planteados es esencial el cálculo de indicadores que sirvan para medir el grado de cumplimiento de los distintos objetivos y metas. Para esta medición es imprescindible contar con los organismos estadísticos al ser estos los más capacitados para garantizar la correcta definición y obtención de los indicadores.
</t>
    </r>
    <r>
      <rPr>
        <b/>
        <sz val="9"/>
        <color indexed="8"/>
        <rFont val="Arial"/>
        <family val="2"/>
      </rPr>
      <t>Naciones Unidas</t>
    </r>
    <r>
      <rPr>
        <sz val="9"/>
        <color indexed="8"/>
        <rFont val="Arial"/>
        <family val="2"/>
      </rPr>
      <t xml:space="preserve">
El marco de indicadores mundiales para los Objetivos de Desarrollo Sostenible fue acordado en el 48º período de sesiones de la Comisión de Estadística de las Naciones Unidas, celebrado en marzo de 2017.
El marco de indicadores mundiales fue adoptado posteriormente por la Asamblea General de las Naciones Unidas en julio de 2017 y figura en la Resolución sobre la labor de la Comisión de Estadística de las Naciones Unidas en relación con la Agenda 2030 para el Desarrollo Sostenible (</t>
    </r>
    <r>
      <rPr>
        <sz val="9"/>
        <color rgb="FF0070C0"/>
        <rFont val="Arial"/>
        <family val="2"/>
      </rPr>
      <t>https://undocs.org/es/A/RES/71/313</t>
    </r>
    <r>
      <rPr>
        <sz val="9"/>
        <color indexed="8"/>
        <rFont val="Arial"/>
        <family val="2"/>
      </rPr>
      <t xml:space="preserve">), donde se indica que ese marco de indicadores mundiales será perfeccionado anualmente y revisado exhaustivamente en 2020 y 2025. Hasta el momento, se han llevado a cabo los perfeccionamientos anuales de 2018 y 2019, así como la revisión exhaustiva de 2020, dando lugar a que actualmente el marco de indicadores mundiales está formado por 247 indicadores (231 indicadores diferentes, ya que algunos indicadores se repiten):
</t>
    </r>
    <r>
      <rPr>
        <sz val="9"/>
        <color rgb="FF0070C0"/>
        <rFont val="Arial"/>
        <family val="2"/>
      </rPr>
      <t>https://unstats.un.org/sdgs/indicators/Global%20Indicator%20Framework%20after%202020%20review_Spa.pdf</t>
    </r>
    <r>
      <rPr>
        <sz val="9"/>
        <color indexed="8"/>
        <rFont val="Arial"/>
        <family val="2"/>
      </rPr>
      <t xml:space="preserve">
La División de Estadística de las Naciones Unidas ha desarrollado una plataforma para la difusión de los indicadores mundiales de la Agenda 2030, que se puede consultar en:
</t>
    </r>
    <r>
      <rPr>
        <sz val="9"/>
        <color rgb="FF0070C0"/>
        <rFont val="Arial"/>
        <family val="2"/>
      </rPr>
      <t>https://unstats.un.org/sdgs/indicators/database</t>
    </r>
    <r>
      <rPr>
        <sz val="9"/>
        <color indexed="8"/>
        <rFont val="Arial"/>
        <family val="2"/>
      </rPr>
      <t xml:space="preserve">
</t>
    </r>
    <r>
      <rPr>
        <b/>
        <sz val="9"/>
        <color indexed="8"/>
        <rFont val="Arial"/>
        <family val="2"/>
      </rPr>
      <t>Unión Europea</t>
    </r>
    <r>
      <rPr>
        <sz val="9"/>
        <color indexed="8"/>
        <rFont val="Arial"/>
        <family val="2"/>
      </rPr>
      <t xml:space="preserve">
Para el seguimiento de los progresos alcanzados hacia la consecución de los Objetivos de Desarrollo Sostenible en el contexto de la Unión Europea, se ha establecido un conjunto de indicadores abierto a revisiones anuales. Actualmente, está formado por 100 indicadores, de los cuales 36 son multipropósito, es decir, se utilizan para supervisar más de un objetivo:
</t>
    </r>
    <r>
      <rPr>
        <sz val="9"/>
        <color rgb="FF0070C0"/>
        <rFont val="Arial"/>
        <family val="2"/>
      </rPr>
      <t>https://ec.europa.eu/eurostat/documents/276524/10369740/SDG_indicator_2020.pdf</t>
    </r>
    <r>
      <rPr>
        <sz val="9"/>
        <color indexed="8"/>
        <rFont val="Arial"/>
        <family val="2"/>
      </rPr>
      <t xml:space="preserve">
Eurostat dispone de una plataforma para la difusión de los indicadores utilizados a nivel de la Unión Europea:
</t>
    </r>
    <r>
      <rPr>
        <sz val="9"/>
        <color rgb="FF0070C0"/>
        <rFont val="Arial"/>
        <family val="2"/>
      </rPr>
      <t>https://ec.europa.eu/eurostat/web/sdi/indicators</t>
    </r>
    <r>
      <rPr>
        <sz val="9"/>
        <color indexed="8"/>
        <rFont val="Arial"/>
        <family val="2"/>
      </rPr>
      <t xml:space="preserve">
</t>
    </r>
    <r>
      <rPr>
        <b/>
        <sz val="9"/>
        <color indexed="8"/>
        <rFont val="Arial"/>
        <family val="2"/>
      </rPr>
      <t>España</t>
    </r>
    <r>
      <rPr>
        <sz val="9"/>
        <color indexed="8"/>
        <rFont val="Arial"/>
        <family val="2"/>
      </rPr>
      <t xml:space="preserve">
El Programa anual 2018 del Plan estadístico nacional 2017-2020 determina que le corresponde al INE la coordinación general de los servicios de la Administración del Estado y entidades dependientes de ella responsables de la elaboración de los indicadores para el seguimiento de la Agenda 2030 a nivel nacional.
La operación estadística Indicadores de la Agenda 2030 para el Desarrollo Sostenible tiene por objetivo constituir un marco de indicadores estadísticos, alineados con los establecidos por las Naciones Unidas, que sirvan para monitorizar a nivel nacional el cumplimiento de los distintos objetivos y metas, tal y como se describe en su nota metodológica:
</t>
    </r>
    <r>
      <rPr>
        <sz val="9"/>
        <color rgb="FF0070C0"/>
        <rFont val="Arial"/>
        <family val="2"/>
      </rPr>
      <t>https://www.ine.es/ods/metodologia_ods.pdf</t>
    </r>
    <r>
      <rPr>
        <sz val="9"/>
        <color indexed="8"/>
        <rFont val="Arial"/>
        <family val="2"/>
      </rPr>
      <t xml:space="preserve">
Los resultados a nivel nacional de estos indicadores se pueden consultar en la plataforma de difusión del INE:
</t>
    </r>
    <r>
      <rPr>
        <sz val="9"/>
        <color rgb="FF0070C0"/>
        <rFont val="Arial"/>
        <family val="2"/>
      </rPr>
      <t>https://www.ine.es/dynt3/ODS/es/index.htm</t>
    </r>
    <r>
      <rPr>
        <sz val="9"/>
        <color indexed="8"/>
        <rFont val="Arial"/>
        <family val="2"/>
      </rPr>
      <t xml:space="preserve">
</t>
    </r>
    <r>
      <rPr>
        <b/>
        <sz val="9"/>
        <color indexed="8"/>
        <rFont val="Arial"/>
        <family val="2"/>
      </rPr>
      <t>Comunidades autónomas</t>
    </r>
    <r>
      <rPr>
        <sz val="9"/>
        <color indexed="8"/>
        <rFont val="Arial"/>
        <family val="2"/>
      </rPr>
      <t xml:space="preserve">
Las comunidades autónomas también han incluido en sus planes y programas estadísticos una estadística destinada a disponer de indicadores que permitan medir a nivel regional los progresos hacia la consecución de los objetivos y metas de la Agenda 2030.
En el año 2019, con el fin de llevar a cabo un trabajo coordinado en el desarrollo de los indicadores de las comunidades autónomas, se constituyó un grupo de trabajo entre los organismos estadísticos de las comunidades autónomas, bajo la forma de red colaborativa, con el objetivo de consensuar la metodología de cálculo de los indicadores de las Naciones Unidas para las comunidades autónomas, buscando alternativas ante los problemas de regionalización o pertinencia y garantizando la comparabilidad.
Después de un trabajo intenso, cada comunidad autónoma está en disposición de publicar en su página web una batería de indicadores común y homogénea, calculados bajo una metodología común, que permiten evaluar a nivel regional su grado de cumplimiento de la Agenda 2030.
</t>
    </r>
  </si>
  <si>
    <t>EPF</t>
  </si>
  <si>
    <t>Objetivo 6. Garantizar la disponibilidad y la gestión sostenible del agua y el saneamiento para todos</t>
  </si>
  <si>
    <t>Meta 6.1. De aquí a 2030, lograr el acceso universal y equitativo al agua potable a un precio asequible para todos</t>
  </si>
  <si>
    <t>Indicador 6.1.1. Proporción de personas que reciben suministro de agua con cobertura del Sistema Nacional de Aguas de Consumo</t>
  </si>
  <si>
    <t>Proporción de personas que reciben suministro de agua con cobertura del Sistema Nacional de Aguas de Consumo</t>
  </si>
  <si>
    <t>Ministerio de Sanidad</t>
  </si>
  <si>
    <t>Calidad de las aguas de consumo humano</t>
  </si>
  <si>
    <t>Meta 6.b. Apoyar y fortalecer la participación de las comunidades locales en la mejora de la gestión del agua y el saneamiento</t>
  </si>
  <si>
    <t>Indicador 6.b.1 Proporción de dependencias administrativas locales que han establecido políticas y procedimientos operacionales para la participación de las comunidades locales en la gestión del agua y el saneamiento</t>
  </si>
  <si>
    <t>Proporción de dependencias administrativas locales (ayuntamientos) que han establecido políticas y procedimientos operacionales para la participación de las comunidades locales en la gestión y el saneamiento de aguas de consumo</t>
  </si>
  <si>
    <t>Proporción de dependencias administrativas locales que han establecido políticas y procedimientos operacionales para la participación de las comunidades locales en la gestión de aguas de baño</t>
  </si>
  <si>
    <t>Objetivo 7. Garantizar el acceso a una energía asequible, fiable, sostenible y moderna para todos</t>
  </si>
  <si>
    <t>Meta 7.2. De aquí a 2030, aumentar considerablemente la proporción de energía renovable en el conjunto de fuentes energéticas</t>
  </si>
  <si>
    <t>Indicador 7.2.1. Proporción de energías renovables en la producción de energía eléctrica</t>
  </si>
  <si>
    <t>Proporción de la generación de energía eléctrica procedente de fuentes renovables</t>
  </si>
  <si>
    <t xml:space="preserve"> Red Eléctrica de España</t>
  </si>
  <si>
    <t>Balance eléctrico</t>
  </si>
  <si>
    <t>Meta 7.3. Lograr niveles más elevados de productividad económica mediante la diversificación, la modernización tecnológica y la innovación, entre otras cosas centrándose en los sectores con gran valor añadido y un uso intensivo de la mano de obra</t>
  </si>
  <si>
    <t>Indicador 7.3.1. Consumo de energía eléctrica por unidad de PIB</t>
  </si>
  <si>
    <t>Toneladas equivalentes de petróleo</t>
  </si>
  <si>
    <t>Objetivo 15.  Proteger, restablecer y promover el uso sostenible de los ecosistemas terrestres, gestionar sosteniblemente los bosques, luchar contra la desertificación, detener e invertir la degradación de las tierras y detener la pérdida de biodiversidad</t>
  </si>
  <si>
    <t>Meta 15.1. De aquí a 2020, asegurar la conservación, el restablecimiento y el uso sostenible de los ecosistemas terrestres y los ecosistemas interiores de agua dulce y sus servicios, en particular los bosques, los humedales, las montañas y las zonas áridas, en consonancia con las obligaciones contraídas en virtud de acuerdos internacionales</t>
  </si>
  <si>
    <t>Indicador 15.1.1. Superficie forestal arbolada en proporción a la superficie total</t>
  </si>
  <si>
    <t>Superficie de bosque en proporción a la superficie total</t>
  </si>
  <si>
    <t>Ministerio para la Transición Ecológica y el Reto Demográfico</t>
  </si>
  <si>
    <t>Anuario de estadística forestal</t>
  </si>
  <si>
    <t>Meta 15.2.De aquí a 2020, promover la puesta en práctica de la gestión sostenible de todos los tipos de bosques, detener la deforestación, recuperar los bosques degradados y aumentar considerablemente la forestación y la reforestación a nivel mundial</t>
  </si>
  <si>
    <t>Indicador 15.2.1. Superficie forestal con instrumento vigente de planificación de la gestión forestal sostenible en hectáreas</t>
  </si>
  <si>
    <t>Superficie forestal con instrumento vigente de planificación de la gestión forestal sostenible en hectáreas</t>
  </si>
  <si>
    <t>Estadística sobre gestión forestal sostenible</t>
  </si>
  <si>
    <t>Has</t>
  </si>
  <si>
    <t>Superficie forestal con instrumento vigente de planificación de la gestión forestal sostenible en %</t>
  </si>
  <si>
    <t>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</si>
  <si>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1.a.2. Proporción del gasto público total que se dedica a servicios esenciales (educación, salud y protección social)</t>
  </si>
  <si>
    <t>Indicador 1.a.2.1. Proporción del gasto público total que se dedica a educación</t>
  </si>
  <si>
    <t>Ministerio de Hacienda</t>
  </si>
  <si>
    <t>COFOG</t>
  </si>
  <si>
    <t>Indicador 1.a.2.2. Proporción del gasto público total que se dedica a salud</t>
  </si>
  <si>
    <t>Indicador 1.a.2.3. Proporción del gasto público total que se dedica a protección social</t>
  </si>
  <si>
    <t>Meta 1.4. De aquí a 2030, garantizar que todos los hombres y mujeres, en particular los pobres y los vulnerables, tengan los mismos derechos a los recursos económicos y acceso a los servicios básicos, la propiedad y el control de la tierra y otros bienes, la herencia, los recursos naturales, las nuevas tecnologías apropiadas y los servicios financieros, incluida la microfinanciación</t>
  </si>
  <si>
    <t>Indicador 1.4.1. Proporción de la población que vive en hogares con acceso a los servicios básicos</t>
  </si>
  <si>
    <t>Proporción de viviendas principales con acceso a agua corriente</t>
  </si>
  <si>
    <t>Censos de población y viviendas</t>
  </si>
  <si>
    <t>Proporción de viviendas principales que disponen de cuarto de aseo con inodoro</t>
  </si>
  <si>
    <t>Proporción de viviendas principales que disponen de baño o ducha</t>
  </si>
  <si>
    <t xml:space="preserve">COFOG: Clasificación de las Funciones de las Administraciones Públicas </t>
  </si>
  <si>
    <t>Indicador Naciones Unidas</t>
  </si>
  <si>
    <t>Meta</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</si>
  <si>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</si>
  <si>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Objetivo</t>
  </si>
  <si>
    <t>1. Poner fin a la pobreza en todas sus formas y en todo el mundo</t>
  </si>
  <si>
    <t>Indicador 3.7.1. Porcentaje de mujeres en edad de procrear (de 15 a 49 años de edad) que practican la planificación familiar con métodos modernos.</t>
  </si>
  <si>
    <t>Proporción de mujeres, entre 18 y 49 años, casadas con un hombre o con pareja masculina, que cubren sus necesidades de planificación familiar con métodos modernos</t>
  </si>
  <si>
    <t>Encuesta de fecundidad</t>
  </si>
  <si>
    <t>Indicador 3.8.2. Proporción de la población con grandes gastos sanitarios por hogar como porcentaje del total de gastos o ingresos de los hogares</t>
  </si>
  <si>
    <t>Proporción de personas que viven en hogares con grandes gastos sanitarios, superiores al 10% del gasto total del hogar</t>
  </si>
  <si>
    <t xml:space="preserve">Meta 3.b. Apoyar las actividades de investigación y desarrollo de vacunas y medicamentos contra las enfermedades transmisibles y no transmisibles que afectan primordialmente a los países en desarrollo y facilitar el acceso a medicamentos y vacunas esenciales asequibles de conformidad con la Declaración relativa al Acuerdo sobre los Aspectos de los Derechos de Propiedad Intelectual Relacionados con el Comercio y la Salud Pública, en la que se afirma el derecho de los países en desarrollo a utilizar al máximo las disposiciones del Acuerdo sobre los Aspectos de los Derechos de Propiedad Intelectual Relacionados con el Comercio respecto a la flexibilidad para proteger la salud pública y, en particular, proporcionar acceso a los medicamentos para todos </t>
  </si>
  <si>
    <t>Indicador 3.b.1.Proporción de la población inmunizada con todas las vacunas incluidas en cada programa nacional</t>
  </si>
  <si>
    <t>Cobertura de vacunación de recuerdo contra difteria, tétanos y tosferina en la población infantil</t>
  </si>
  <si>
    <t>Estadística de vacunaciones sistemáticas</t>
  </si>
  <si>
    <t>Cobertura de vacunación de recuerdo contra neumococo en la población infantil</t>
  </si>
  <si>
    <t>Cobertura de vacunación de segunda dosis contra sarampión, rubeola y parotiditis en la población infantil</t>
  </si>
  <si>
    <t>Cobertura de vacunación de segunda dosis contra papiloma humano en las adolescentes</t>
  </si>
  <si>
    <t>Meta 4.2. De aquí a 2030, asegurar que todas las niñas y todos los niños tengan acceso a servicios de atención y desarrollo en la primera infancia y educación preescolar de calidad, a fin de que estén preparados para la enseñanza primaria</t>
  </si>
  <si>
    <t>Indicador 4.2.2. Tasa neta de escolarización a los 5 años según sexo</t>
  </si>
  <si>
    <t>Tasa neta de escolarización a los 5 años ambos sexos</t>
  </si>
  <si>
    <t xml:space="preserve"> Ministerio de Educación y Formación Profesional</t>
  </si>
  <si>
    <t>Estadística de enseñanzas no universitarias</t>
  </si>
  <si>
    <t>Tasa neta de escolarización de niños a los 5 años</t>
  </si>
  <si>
    <t>Tasa neta de escolarización de niñas a los 5 años</t>
  </si>
  <si>
    <t>Meta 4.6. De aquí a 2030, asegurar que todos los jóvenes y una proporción considerable de los adultos, tanto hombres como mujeres, estén alfabetizados y tengan nociones elementales de aritmética</t>
  </si>
  <si>
    <t>Indicador 4.6.1. Proporción de personas entre 16 y 65 años que han alcanzado al menos el nivel 2 de competencia en la escala de comprensión lectora y en matemáticas</t>
  </si>
  <si>
    <t>Proporción de personas entre 16 y 65 años que han alcanzado al menos el nivel 2 de competencia en la escala de comprensión lectora</t>
  </si>
  <si>
    <t>Ministerio de Educación y Formación Profesional</t>
  </si>
  <si>
    <t>Programa de evaluación internacional de competencias de adultos</t>
  </si>
  <si>
    <t>Proporción de personas entre 16 y 65 años que han alcanzado al menos el nivel 2 de competencia en la escala de comprensión lectora. Hombres</t>
  </si>
  <si>
    <t>Proporción de personas entre 16 y 65 años que han alcanzado al menos el nivel 2 de competencia en la escala de comprensión lectora. Mujeres</t>
  </si>
  <si>
    <t>Proporción de personas entre 16 y 65 años que han alcanzado al menos el nivel 2 de competencia en la escala de matemáticas</t>
  </si>
  <si>
    <t>Proporción de personas entre 16 y 65 años que han alcanzado al menos el nivel 2 de competencia en la escala de matemáticas. Hombres</t>
  </si>
  <si>
    <t>Proporción de personas entre 16 y 65 años que han alcanzado al menos el nivel 2 de competencia en la escala de matemáticas. Mujeres</t>
  </si>
  <si>
    <t>Proporción del profesorado de educación preescolar que ha recibido al menos la mínima formación docente exigida para impartir enseñanza a ese nivel educativo</t>
  </si>
  <si>
    <t>Proporción del profesorado de educación primaria que ha recibido al menos la mínima formación docente exigida para impartir enseñanza a ese nivel educativo</t>
  </si>
  <si>
    <t>Proporción del profesorado de educación secundaria inferior que ha recibido al menos la mínima formación docente exigida para impartir enseñanza a ese nivel educativo</t>
  </si>
  <si>
    <t>Proporción del profesorado de educación secundaria superior que ha recibido al menos la mínima formación docente exigida para impartir enseñanza a ese nivel educativo</t>
  </si>
  <si>
    <t>Nota al Indicador 4.c.1: El indicador es del 100% ya que la legislación educativa establece que para ejercer la docencia es necesario acreditar formación pedagógica y didáctica</t>
  </si>
  <si>
    <t>Proporción de mujeres empresarias</t>
  </si>
  <si>
    <t>Ingreso medio por hora personas con discapacidad</t>
  </si>
  <si>
    <t>Estadística del salario de las personas con discapacidad</t>
  </si>
  <si>
    <t>Ingreso medio por hora de trabajo personas sin discapacidad</t>
  </si>
  <si>
    <t>Meta 8.10. Fortalecer la capacidad de las instituciones financieras nacionales para fomentar y ampliar el acceso a los servicios bancarios, financieros y de seguros para todos</t>
  </si>
  <si>
    <t xml:space="preserve">Indicador 8.10.2.Proporción de adultos (a partir de 15 años de edad) que tienen una cuenta en un banco u otra institución financiera o un proveedor de servicios de dinero móvil
</t>
  </si>
  <si>
    <t xml:space="preserve">Proporción de adultos (a partir de 15 años de edad) que tienen una cuenta en un banco u otra institución financiera o un proveedor de servicios de dinero móvil
</t>
  </si>
  <si>
    <t>Banco de España</t>
  </si>
  <si>
    <t>Encuesta de competencias financieras</t>
  </si>
  <si>
    <t>Meta 8.b De aquí a 2020, desarrollar y poner en marcha una estrategia mundial para el empleo de los jóvenes y aplicar el Pacto Mundial para el Empleo de la Organización Internacional del Trabajo</t>
  </si>
  <si>
    <t xml:space="preserve">Indicador 8.b.1. Existencia de una estrategia nacional organizada y en marcha para el empleo de los jóvenes, como estrategia independiente o como parte de una estrategia nacional de empleo 
</t>
  </si>
  <si>
    <t>Gasto total de fondos públicos en fomento del empleo</t>
  </si>
  <si>
    <t>Ministerio de Hacienda y Función Pública</t>
  </si>
  <si>
    <t>Liquidación de los presupuestos de las comunidades autónomas</t>
  </si>
  <si>
    <t>Millones de euros</t>
  </si>
  <si>
    <t>Proporción del gasto de las administraciones públicas autonómicas en fomento del empleo</t>
  </si>
  <si>
    <t>Meta 9.3. Aumentar el acceso de las pequeñas industrias y otras empresas, particularmente en los países en desarrollo, a los servicios financieros, incluidos créditos asequibles, y su integración en las cadenas de valor y los mercados</t>
  </si>
  <si>
    <t>Indicador 9.3.1. Proporción del valor añadido (cf) total del sector manufacturero correspondiente a las pequeñas empresas</t>
  </si>
  <si>
    <t>Proporción del valor añadido bruto correspondiente a las empresas del sector manufacturero que tienen menos de 20 trabajadores respecto al valor añadido bruto total del sector manufacturero</t>
  </si>
  <si>
    <t>Estadística estructural de empresas: sector industrial</t>
  </si>
  <si>
    <t>Indicador 16.3.2. Promover el estado de derecho en los planos nacional e internacional y garantizar la igualdad de acceso a la justicia para todos</t>
  </si>
  <si>
    <t>Proporción de detenidos que no han sido condenados en el conjunto de la población reclusa total</t>
  </si>
  <si>
    <t>Ministerio del Interior</t>
  </si>
  <si>
    <t>Estadística general de la población reclusa</t>
  </si>
  <si>
    <t>Indicador 17.1.2. Total de ingresos del gobierno en proporción al PIB, desglosado por fuente</t>
  </si>
  <si>
    <t>Proporción de ingresos no financieros de los Presupuestos Generales del Estado provenientes de impuestos</t>
  </si>
  <si>
    <t>Proporción de los ingresos totales de los Presupuestos Generales del Estado provenientes de impuestos</t>
  </si>
  <si>
    <t>Meta 17.3. Movilizar recursos financieros adicionales de múltiples fuentes para los países en desarrollo</t>
  </si>
  <si>
    <t>Indicador 17.3.1. Inversión extranjera directa, asistencia oficial para el desarrollo y cooperación Sur-Sur como proporción del ingreso nacional bruto</t>
  </si>
  <si>
    <t>Inversión directa neta en los países receptores de Ayuda Oficial al Desarrollo</t>
  </si>
  <si>
    <t>Registro de inversiones exteriores</t>
  </si>
  <si>
    <t>http://datainvex.comercio.es</t>
  </si>
  <si>
    <t>Ayuda Oficial al Desarrollo neta de las administraciones públicas autonómicas y locales</t>
  </si>
  <si>
    <t>Ayuda oficial al Desarrollo</t>
  </si>
  <si>
    <t>https://infoaod.maec.es/Analisis</t>
  </si>
  <si>
    <t>Inversión directa neta en los países receptores de Ayuda Oficial al Desarrollo en proporción al PIB</t>
  </si>
  <si>
    <t>Ayuda Oficial al Desarrollo neta de las administraciones públicas autonómicas y locales en proporción al PIB</t>
  </si>
  <si>
    <t>Indicador 17.3.2. Remesas</t>
  </si>
  <si>
    <t>Volumen de remesas en proporción al PIB total</t>
  </si>
  <si>
    <t xml:space="preserve">Volumen de remesas </t>
  </si>
  <si>
    <t>Meta 17.19.De aquí a 2030, aprovechar las iniciativas existentes para elaborar indicadores que permitan medir los progresos en materia de desarrollo sostenible y complementen el producto interno bruto, y apoyar la creación de capacidad estadística en los países en desarrollo</t>
  </si>
  <si>
    <t>Indicador 17.19.2a.Fortalecer los medios de implementación y revitalizar la Alianza Mundial para el Desarrollo Sostenible</t>
  </si>
  <si>
    <t>Valor lógico que indica si se ha realizado al menos un censo de población y vivienda en los últimos diez años</t>
  </si>
  <si>
    <t>Censos de población y vivienda</t>
  </si>
  <si>
    <t>Lógica</t>
  </si>
  <si>
    <t>Ayuda Oficial al Desarrollo</t>
  </si>
  <si>
    <t>Meta 4.c. De aquí a 2030, aumentar considerablemente la oferta de docentes calificados, incluso mediante la cooperación internacional para la formación de docentes en los países en desarrollo, especialmente los países menos adelantados y los pequeños Estados insulares en desarrollo</t>
  </si>
  <si>
    <t>Indicador 4.c.1. Proporción del profesorado que ha recibido al menos la mínima formación docente exigida para impartir enseñanza en el nivel educativo al que pertenece</t>
  </si>
  <si>
    <t xml:space="preserve">Meta 16.3. Promover el estado de derecho en los planos nacional e internacional y garantizar la igualdad de acceso a la justicia para todos </t>
  </si>
  <si>
    <t xml:space="preserve">En el año 2015 la Asamblea General de la ONU aprobó la Agenda 2030 para el Desarrollo Sostenible, un plan de acción en el que se fijaron 17 objetivos, que incluyen desde la eliminación de la pobreza hasta el combate al cambio climático, la educación, la igualdad de la mujer, la defensa del medio ambiente o el diseño de nuestras ciudades. Cada uno de estos objetivos contiene una serie de metas específicas, que particularizan las acciones a desarrollar.
El INE y los Organismos de Estadística de las Comunidades Autónomas han incluido en sus planes y programas estadísticos la operación denominada “Indicadores de la Agenda 2030 para el Desarrollo Sostenible”, que tiene como fin constituir un marco de indicadores estadísticos, alineados con los establecidos por la ONU, que permita su seguimiento, a diferentes niveles territoriales.
Con dicho objetivo, en la estadística de síntesis Indicadores de la Agenda 2030 para el Desarrollo Sostenible en La Rioja, dentro del Plan de Estadística para La Rioja para el periodo 2021-2024, se proporcionan series de datos estadísticos procedentes de fuentes de información oficiales que permiten medir a nivel autonómico los indicadores definidos por la ONU.
El Instituto de Estadística de La Rioja incluye un número importante de indicadores cuya metodología ha sido armonizada con los Órganos Centrales de Estadística de las Comunidades Autónomas, garantizando así la plena comparabilidad directa de estos indicadores a nivel regional. Acuerdo de los órganos centrales de estadística de las CCAA (pdf, 14Kb).
Para obtener series de datos estadísticos, seleccione a continuación el Objetivo de Desarrollo Sostenible (aún no se dispone de información para el ODS 14) o haga una descarga completa de la publicación en el último icono. Si lo desea, puede consultar también el documento que contiene la metodología de los indicadores de esta publicación.
 A medida que se disponga de nuevos datos se incorporarán nuevas series.
</t>
  </si>
  <si>
    <t>Indicador 1.a.2.4.Proporción del gasto de las administraciones públicas autonómicas que se dedica a salud</t>
  </si>
  <si>
    <t>Indicador 1.a.2.5. Proporción del gasto de las administraciones públicas autonómicas que se dedica a educación</t>
  </si>
  <si>
    <t>Indicador 1.5.2. Pérdidas económicas directas atribuidas a los desastres en relación con el producto interno bruto (PIB) mundial</t>
  </si>
  <si>
    <t xml:space="preserve">Proporción de indemnizaciones por daños personales, perdidas pecuniarias y daños de bienes pagadas y/o provisionadas (pendientes de liquidación o pago) en relación al PIB a precios corrientes de cada año
</t>
  </si>
  <si>
    <t>Consorcio de Compensación de Seguros; INE</t>
  </si>
  <si>
    <t>Indemnizaciones; CRE; IPC</t>
  </si>
  <si>
    <t>Meta 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</si>
  <si>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Indicador 2.c.1. Indicador de anomalías en los precios de los alimentos</t>
  </si>
  <si>
    <t>Índice de precios de alimentos</t>
  </si>
  <si>
    <t>IPC</t>
  </si>
  <si>
    <t>Índice de precios de pan y cereales</t>
  </si>
  <si>
    <t>Proporción de menores entre 2 y 4  años con obesidad, sobrepeso o peso insuficiente</t>
  </si>
  <si>
    <t>51.36</t>
  </si>
  <si>
    <t>60.12</t>
  </si>
  <si>
    <t>55.96</t>
  </si>
  <si>
    <t>54.97</t>
  </si>
  <si>
    <t>Agricultura sostenible</t>
  </si>
  <si>
    <t>Emisiones de amoníaco de la agricultura y ganadería</t>
  </si>
  <si>
    <t>Estadísticas de calidad y evaluación ambiental</t>
  </si>
  <si>
    <t>Kilotoneladas</t>
  </si>
  <si>
    <t>Emisiones de amoníaco por hectárea de la agricultura y ganadería</t>
  </si>
  <si>
    <t>Emisiones de amoníaco de la agricultura</t>
  </si>
  <si>
    <t>Emisiones de amoníaco por hectárea de la agricultura</t>
  </si>
  <si>
    <t>Emisiones de amoníaco de la ganadería</t>
  </si>
  <si>
    <t>Emisiones de amoníaco por hectárea de la ganadería</t>
  </si>
  <si>
    <t>Número de admisiones a tratamiento por abuso o dependencia de alcohol por cada 100.000 habitantes</t>
  </si>
  <si>
    <t>Meta 3.5. De aquí a 2020, fortalecer la prevención y el tratamiento del abuso de sustancias adictivas, incluido el uso indebido de estupefacientes y el consumo nocivo de alcohol</t>
  </si>
  <si>
    <t>Indicador 3.5.1 Cobertura de los tratamientos(farmacológicos y psicosociales y servicios de rehabilitación y postratamiento) de trastornos por abuso de sustancias adictivas</t>
  </si>
  <si>
    <t>Número de admisiones a tratamiento por abuso o dependencia de drogas ilegales por cada 100.000 habitantes</t>
  </si>
  <si>
    <t>Indicadores de consumo de sustancias psicoactivas del Observatorio Español de las Drogas y las Adicciones: admisiones a tratamiento</t>
  </si>
  <si>
    <t>Número de admisiones a tratamiento por abuso o dependencia de drogas ilegales por cada 100.000 hombres</t>
  </si>
  <si>
    <t>Número de admisiones a tratamiento por abuso o dependencia de drogas ilegales por cada 100.000 mujeres</t>
  </si>
  <si>
    <t>Número de admisiones a tratamiento por abuso o dependencia de alcohol por cada 100.000 hombres</t>
  </si>
  <si>
    <t>Número de admisiones a tratamiento por abuso o dependencia de alcohol por cada 100.000 mujeres</t>
  </si>
  <si>
    <t>Meta 4.1. De aquí a 2030, asegurar que todas las niñas y todos los niños terminen la enseñanza primaria y secundaria, que ha de ser gratuita, equitativa y de calidad y producir resultados de aprendizaje pertinentes y efectivos</t>
  </si>
  <si>
    <t xml:space="preserve">Indicador 4.1.1. </t>
  </si>
  <si>
    <t>Proporción de adolescentes que, al final de la enseñanza secundaria inferior, han alcanzado al menos un nivel mínimo de competencia en lectura</t>
  </si>
  <si>
    <t>Proporción de niños que, al final de la enseñanza secundaria inferior, han alcanzado al menos un nivel mínimo de competencia en lectura</t>
  </si>
  <si>
    <t>Proporción de niñas que, al final de la enseñanza secundaria inferior, han alcanzado al menos un nivel mínimo de competencia en lectura</t>
  </si>
  <si>
    <t>Proporción de adolescentes que, al final de la enseñanza secundaria inferior, han alcanzado al menos un nivel mínimo de competencia en matemáticas</t>
  </si>
  <si>
    <t>Proporción de niños que, al final de la enseñanza secundaria inferior, han alcanzado al menos un nivel mínimo de competencia en matemáticas</t>
  </si>
  <si>
    <t>Proporción de niñas que, al final de la enseñanza secundaria inferior, han alcanzado al menos un nivel mínimo de competencia en matemáticas</t>
  </si>
  <si>
    <t>Indicador 4.1.2. Índice de finalización (enseñanza primaria, primer ciclo de enseñanza secundaria y segundo ciclo de enseñanza secundaria)</t>
  </si>
  <si>
    <t>Tasa de población que completa primera etapa de enseñanza secundaria - CINE 2 (población de 18 a 20 años)</t>
  </si>
  <si>
    <t>Tasa de población masculina que completa primera etapa de enseñanza secundaria - CINE 2 (población de 18 a 20 años)</t>
  </si>
  <si>
    <t>Tasa de población femenina que completa primera etapa de enseñanza secundaria - CINE 2 (población de 18 a 20 años)</t>
  </si>
  <si>
    <t>Tasa de población que completa segunda etapa de educación secundaria - CINE 3 (población de 20 a 22 años)</t>
  </si>
  <si>
    <t>Tasa de población masculina que completa segunda etapa de educación secundaria - CINE 3 (población de 20 a 22 años)</t>
  </si>
  <si>
    <t>Tasa de población femenina que completa segunda etapa de educación secundaria - CINE 3 (población de 20 a 22 años)</t>
  </si>
  <si>
    <t>Meta 4.a. De aquí a 2030, construir y adecuar instalaciones educativas que tengan en cuenta las necesidades de los niños y las personas con discapacidad y las diferencias de género, y que ofrezcan entornos de aprendizaje seguros, no violentos, inclusivos y eficaces para todos</t>
  </si>
  <si>
    <t>Indicador 4.a.1. Proporción de escuelas con acceso a a) electricidad, b) Internet con fines pedagógicos, c) computadoras con fines pedagógicos, d) infraestructura y materiales adaptados a los estudiantes con discapacidad, e) suministro básico de agua potable, f) instalaciones de saneamiento básicas separadas por sexo y g) instalaciones básicas para el lavado de manos (según las definiciones de los indicadores WASH)</t>
  </si>
  <si>
    <t>Proporción de centros educativos no universitarios con acceso a electricidad</t>
  </si>
  <si>
    <t>Proporción de aulas habituales de clase con conexión a Internet en centros educativos no universitarios</t>
  </si>
  <si>
    <t>Alumnado medio por ordenador destinado a tareas de enseñanza y aprendizaje en centros educativos no universitarios</t>
  </si>
  <si>
    <t>Proporción de centros educativos no universitarios con acceso a suministro básico de agua potable</t>
  </si>
  <si>
    <t>Proporción de centros educativos no universitarios con acceso a instalaciones básicas para el lavado de manos</t>
  </si>
  <si>
    <t>Proporción de centros educativos no universitarios con acceso a instalaciones de saneamiento básicas separadas por sexo</t>
  </si>
  <si>
    <t>Meta 5.3. Eliminar todas las prácticas nocivas, como el matrimonio infantil, precoz y forzado y la mutilación genital femenina</t>
  </si>
  <si>
    <t>Indicador 5.3.1. Proporción de mujeres de entre 20 y 24 años que estaban casadas o mantenían una unión estable antes de cumplir los 15 años y antes de cumplir los 18 años</t>
  </si>
  <si>
    <t>Proporción de mujeres de entre 20 y 24 años que estaban casadas o mantenían una unión estable antes de cumplir los 15 años y antes de cumplir los 18 años</t>
  </si>
  <si>
    <t>Estadística de matromonios</t>
  </si>
  <si>
    <t>MHFP</t>
  </si>
  <si>
    <t>Estadística de rendimientos de actividades económicas</t>
  </si>
  <si>
    <t>MHFP: Ministerio de Hacienda y Función Pública</t>
  </si>
  <si>
    <t>Intensidad energética medida en función de la energía primaria y el PIB</t>
  </si>
  <si>
    <t>Tasa de desempleo 16-64 años</t>
  </si>
  <si>
    <t>Tasa de desempleo de los hombres, 16-64 años</t>
  </si>
  <si>
    <t>Tasa de desempleo de las mujeres, 16-64 años</t>
  </si>
  <si>
    <t xml:space="preserve">Meta 8.9. De aquí a 2030, elaborar y poner en práctica políticas encaminadas a promover un turismo sostenible que cree puestos de trabajo y promueva la cultura y los productos </t>
  </si>
  <si>
    <t xml:space="preserve">
Indicador 8.9.1. PIB generado directamente por el turismo en proporción al PIB total y a la tasa de crecimiento</t>
  </si>
  <si>
    <t>Personas ocupadas en el sector cultural en proporción al total de personas ocupadas</t>
  </si>
  <si>
    <t>Hombres ocupados en el sector cultural en proporción al total de ocupados</t>
  </si>
  <si>
    <t>Mujeres ocupadas en el sector cultural en proporción al total de ocupadas</t>
  </si>
  <si>
    <t xml:space="preserve">Gasto total de fondos públicos en programas de protección social y de empleo como proporción de los presupuestos nacionales
</t>
  </si>
  <si>
    <t xml:space="preserve">Gasto total de fondos públicos en programas de protección social y de empleo como proporción del PIB
</t>
  </si>
  <si>
    <t xml:space="preserve">Gasto total de fondos públicos en pensiones
</t>
  </si>
  <si>
    <t xml:space="preserve">Gasto total de fondos públicos en otras prestaciones económicas
</t>
  </si>
  <si>
    <t>Gasto total de fondos públicos en otros servicios sociales y promoción social</t>
  </si>
  <si>
    <t xml:space="preserve">Gasto total de fondos públicos en desempleo
</t>
  </si>
  <si>
    <t>Cuando la casilla está marcada con un signo '-' antes del dato, indica que el número de observaciones muestrales está comprendido entre 100 y 500, por lo que la cifra está sujeta a gran variabilidad.</t>
  </si>
  <si>
    <t>Emisiones de CO2 respecto de 1990</t>
  </si>
  <si>
    <t>Emisiones de CO2 respecto de 2005</t>
  </si>
  <si>
    <t>Meta 9.b. Apoyar el desarrollo de tecnologías, la investigación y la innovación nacionales en los países en desarrollo, incluso garantizando un entorno normativo propicio a la diversificación industrial y la adición de valor a los productos básicos, entre otras cosas</t>
  </si>
  <si>
    <t>Indicador 9.b.1. Proporción del valor añadido por la industria de tecnología mediana y alta del valor añadido total</t>
  </si>
  <si>
    <t>Proporción del valor añadido por la industria de tecnología mediana y alta del valor añadido total</t>
  </si>
  <si>
    <t>Proporción de personas que en su vivienda sufren problemas de ruidos procedentes del vecindario o del exterior (tráfico, negocios, fábricas, etc.)</t>
  </si>
  <si>
    <t xml:space="preserve">Meta 11.3. </t>
  </si>
  <si>
    <t>Indicador 11.3.2. Proporción de ciudades que cuentan con una estructura de participación directa de la sociedad civil en la planificación y la gestión urbanas y funcionan con regularidad y democráticamente</t>
  </si>
  <si>
    <t>Meta 11.4. Redoblar los esfuerzos para proteger y salvaguardar el patrimonio cultural y natural del mundo</t>
  </si>
  <si>
    <t>Indicador 11.4.1. Total de gastos per cápita destinados a la preservación, protección y conservación de todo el patrimonio cultural y natural, desglosado por fuente de financiación ( pública y privada), tipo de patrimonio ( cultural y natural) y nivel de gobierno ( nacional, regional y local/municipal)</t>
  </si>
  <si>
    <t>Total de gastos per cápita de fuentes públicas destinados a la preservación, protección y conservación de todo el patrimonio cultural</t>
  </si>
  <si>
    <t>MCUD</t>
  </si>
  <si>
    <t>Estadística de Financiación y Gasto Público en Cultura</t>
  </si>
  <si>
    <t>Total de gastos per cápita destinados a la preservación, protección y conservación de todo el patrimonio cultural por parte de los gobiernos regionales</t>
  </si>
  <si>
    <t>Total de gastos per cápita destinados a la preservación, protección y conservación de todo el patrimonio cultural por parte de los gobiernos locales</t>
  </si>
  <si>
    <t>Indicador 11.6.2. Niveles medios anuales de partículas finas (por ejemplo, PM2.5 y PM10) en las ciudades (ponderados según la población)</t>
  </si>
  <si>
    <t>Nivel medio de PM10 en las ciudades ponderado según la población</t>
  </si>
  <si>
    <t>Estadística de las Variables Meteorofenológicas</t>
  </si>
  <si>
    <t>Nivel medio de PM2,5 en las ciudades ponderado según la población</t>
  </si>
  <si>
    <t>MCUD: Ministerio de Cultura y Deporte</t>
  </si>
  <si>
    <t>Indicador 12.5.1.1 Tasa nacional de reciclado, en toneladas de material reciclado</t>
  </si>
  <si>
    <t>Indicador 12.5.1.2 Tasa nacional de reciclado, en toneladas de material reciclado</t>
  </si>
  <si>
    <t>Proporción de residuos municipales reciclados respecto del total de residuos municipales generados y tratados procedentes de los hogares y del sector servicios (comercios, oficinas e instituciones públicas o privadas), cuya gestión es asumida por las Entidades Locales</t>
  </si>
  <si>
    <t>MITECO</t>
  </si>
  <si>
    <t>MITECO: Ministerio para la trancsición económica y el reto demográfico</t>
  </si>
  <si>
    <t>Memoria anual de generación y gestión de residuos. Residuos de competencia municipal</t>
  </si>
  <si>
    <t>𝑅𝑀𝑟𝑒𝑐𝑖𝑐𝑙𝑎𝑑𝑜𝑠 𝑡 cantidad de residuos municipales reciclados en el año t 𝑅𝑀𝑡 cantidad total de residuos municipales generados y tratados en el año</t>
  </si>
  <si>
    <t>2021(A)</t>
  </si>
  <si>
    <t>Indicador 13.2.1. Número de personas muertas, desaparecidas y afectadas directamente atribuido a desastres por cada 100.000 personas</t>
  </si>
  <si>
    <t>Número de personas muertas, desaparecidas y afectadas directamente atribuido a desastres por cada 100.000 personas</t>
  </si>
  <si>
    <t>Emisiones de Gases de Efecto Invernadero respecto al año1990 (index 1990=100)</t>
  </si>
  <si>
    <t>23.41</t>
  </si>
  <si>
    <t>23.31</t>
  </si>
  <si>
    <t>20.8</t>
  </si>
  <si>
    <t>11.56</t>
  </si>
  <si>
    <t>12.28</t>
  </si>
  <si>
    <t>16.2</t>
  </si>
  <si>
    <t>12.23</t>
  </si>
  <si>
    <t>16.81</t>
  </si>
  <si>
    <t>14.91</t>
  </si>
  <si>
    <t>8.46</t>
  </si>
  <si>
    <t xml:space="preserve">
Emisiones de Gases de Efecto Invernadero respecto al año 2005 (index 2005=100)</t>
  </si>
  <si>
    <t>Meta 16.6. Reducir significativamente todas las formas de violencia y las correspondientes tasas de mortalidad en todo el mundo</t>
  </si>
  <si>
    <t>16.6.2. Proporción de la población que se siente satisfecha con su última experiencia de los servicios públicos</t>
  </si>
  <si>
    <t>Proporción de la población que se siente satisfecha con el funcionamiento de los servicios públicos (media)</t>
  </si>
  <si>
    <t>CIS</t>
  </si>
  <si>
    <t xml:space="preserve"> Opinión pública y política fiscal. </t>
  </si>
  <si>
    <t>Proporción de la población que se siente satisfecha con el funcionamiento de los servicios públicos (enseñanza)</t>
  </si>
  <si>
    <t>Proporción de la población que se siente satisfecha con el funcionamiento de los servicios públicos (asistencia sanitaria)</t>
  </si>
  <si>
    <t>Proporción de la población que se siente satisfecha con el funcionamiento de los servicios públicos (gestión de las pensiones)</t>
  </si>
  <si>
    <t>Proporción de la población que se siente satisfecha con el funcionamiento de los servicios públicos (administración justicia)</t>
  </si>
  <si>
    <t>Proporción de la población que se siente satisfecha con el funcionamiento de los servicios públicos (seguridad ciudadana)</t>
  </si>
  <si>
    <t>Proporción de la población que se siente satisfecha con el funcionamiento de los servicios públicos (servicios sociales)</t>
  </si>
  <si>
    <t>Proporción de la población que se siente satisfecha con el funcionamiento de los servicios públicos (transporte público)</t>
  </si>
  <si>
    <t>Proporción de la población que se siente satisfecha con el funcionamiento de los servicios públicos (obras públicas)</t>
  </si>
  <si>
    <t>Proporción de la población que se siente satisfecha con el funcionamiento de los servicios públicos (ayuda a personas dependientes)</t>
  </si>
  <si>
    <t>Meta 16.7. Garantizar la adopción en todos los niveles de decisiones inclusivas, participativas y representativas que respondan a las necesidades</t>
  </si>
  <si>
    <t>16.7.1. Proporciones de plazas (desglosadas por sexo, edad, personas con discapacidad y grupos de población) en las instituciones públicas (asambleas legislativas nacionales y locales, administración pública, poder judicial), en comparación con la distribución nacional</t>
  </si>
  <si>
    <t>Ratio de la proporción de mujeres en el sector público</t>
  </si>
  <si>
    <t>Ministerio de Política Territorial</t>
  </si>
  <si>
    <t>Boletín estadístico del personal al servicio de las administraciones públicas</t>
  </si>
  <si>
    <t>Ratio de la proporción de mujeres en el sector público autonómico</t>
  </si>
  <si>
    <t>Ratio de la proporción de mujeres en el sector público estatal</t>
  </si>
  <si>
    <t>Ratio de la proporción de mujeres en el sector público local</t>
  </si>
  <si>
    <t>Ratio de la proporción de mujeres en la Administración de Justicia  Autonómica</t>
  </si>
  <si>
    <t>Ratio de la proporción de mujeres en la Administración de Justicia del Estado</t>
  </si>
  <si>
    <t>Ratio de la proporción de mujeres en las Fuerzas Armadas</t>
  </si>
  <si>
    <t>Ratio de la proporción de mujeres en las Fuerzas y Cuerpos de Seguridad del Estado</t>
  </si>
  <si>
    <t>Ratio de la proporción de mujeres en las instituciones sanitarias  Autonómicas</t>
  </si>
  <si>
    <t>Ratio de la proporción de mujeres en las universidades respecto a la proporción de mujeres en la población entre 16 y 64 años</t>
  </si>
  <si>
    <t>Ratio de la proporción de mujeres en los ayuntamientos</t>
  </si>
  <si>
    <t>Ratio de la proporción de mujeres en los centros educativos no universitarios autonómicos</t>
  </si>
  <si>
    <t>CIS. Centro de Investigaciones Sociológicas.</t>
  </si>
  <si>
    <t>Meta 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</si>
  <si>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Indicador 17.6.1</t>
  </si>
  <si>
    <t>Número de líneas de banda ancha fija por cada 100 habitantes</t>
  </si>
  <si>
    <t>CNMCData</t>
  </si>
  <si>
    <t>Número de líneas de banda ancha fija con tecnología de acceso DSL por cada 100 habitantes</t>
  </si>
  <si>
    <t>Número de líneas de banda ancha fija con tecnología de acceso HFC por cada 100 habitantes</t>
  </si>
  <si>
    <t>Número de líneas de banda ancha fija con tecnología de acceso FTTH por cada 100 habitantes</t>
  </si>
  <si>
    <t>Número de líneas de banda ancha fija con otra tecnología de acceso por cada 100 habitantes</t>
  </si>
  <si>
    <t>Meta 17.13. Aumentar la estabilidad macroeconómica mundial, incluso mediante la coordinación y coherencia de las políticas</t>
  </si>
  <si>
    <t>Indicador 17.13.1. Tablero macroeconómico</t>
  </si>
  <si>
    <t>PIB (variación interanual)</t>
  </si>
  <si>
    <t xml:space="preserve">Tasa de paro </t>
  </si>
  <si>
    <t>Variación anual del Índice de Precios de Consumo</t>
  </si>
  <si>
    <t>Volumen de remesas enviadas al extranjero en proporción al PIB</t>
  </si>
  <si>
    <t>BDE/INE</t>
  </si>
  <si>
    <t>Balanza de pagos; Estadística del Padrón continuo; Contabilidad regional de España</t>
  </si>
  <si>
    <t>Deuda bruta de las Comunidades Autónomas según el protocolo de déficit excesivo (% del PIB)</t>
  </si>
  <si>
    <t>Deuda pública según el protocolo de déficit excesivo; Contabilidad regional de España</t>
  </si>
  <si>
    <t>Número de personas muertas, desaparecidas y afectadas directamente atribuido a desastres por cada 100.000 personas</t>
  </si>
  <si>
    <t>Proporción de ciudades que cuentan con una estructura de participación directa de la sociedad civil en la planificación y la gestión urbanas y funcionan con regularidad y democráticamente</t>
  </si>
  <si>
    <t>Emisiones de Gases de Efecto Invernadero respecto al año 2005 (index 2005=100)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</si>
</sst>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0_);\(#,##0\)"/>
  </numFmts>
  <fonts count="47" x14ac:knownFonts="1">
    <font>
      <sz val="11"/>
      <color indexed="8"/>
      <name val="Calibri"/>
      <family val="2"/>
      <scheme val="minor"/>
    </font>
    <font>
      <sz val="11"/>
      <color theme="1"/>
      <name val="Calibri"/>
      <family val="2"/>
      <scheme val="minor"/>
    </font>
    <font>
      <b/>
      <sz val="26"/>
      <color indexed="8"/>
      <name val="Calibri"/>
      <family val="2"/>
      <scheme val="minor"/>
    </font>
    <font>
      <b/>
      <sz val="10"/>
      <color theme="0"/>
      <name val="Arial"/>
      <family val="2"/>
    </font>
    <font>
      <sz val="10"/>
      <color indexed="8"/>
      <name val="Arial"/>
      <family val="2"/>
    </font>
    <font>
      <u/>
      <sz val="11"/>
      <color theme="10"/>
      <name val="Calibri"/>
      <family val="2"/>
      <scheme val="minor"/>
    </font>
    <font>
      <sz val="11"/>
      <color indexed="8"/>
      <name val="Calibri"/>
      <family val="2"/>
      <scheme val="minor"/>
    </font>
    <font>
      <sz val="8"/>
      <color indexed="8"/>
      <name val="Arial"/>
      <family val="2"/>
    </font>
    <font>
      <sz val="9"/>
      <color indexed="8"/>
      <name val="Arial"/>
      <family val="2"/>
    </font>
    <font>
      <sz val="11"/>
      <color indexed="8"/>
      <name val="Arial"/>
      <family val="2"/>
    </font>
    <font>
      <b/>
      <sz val="20"/>
      <color indexed="8"/>
      <name val="Arial"/>
      <family val="2"/>
    </font>
    <font>
      <sz val="11"/>
      <color rgb="FFDD1367"/>
      <name val="Arial"/>
      <family val="2"/>
    </font>
    <font>
      <b/>
      <sz val="20"/>
      <color rgb="FFDD1367"/>
      <name val="Arial"/>
      <family val="2"/>
    </font>
    <font>
      <b/>
      <sz val="14"/>
      <color indexed="8"/>
      <name val="Arial"/>
      <family val="2"/>
    </font>
    <font>
      <u/>
      <sz val="8"/>
      <color theme="10"/>
      <name val="Arial"/>
      <family val="2"/>
    </font>
    <font>
      <sz val="7"/>
      <color indexed="8"/>
      <name val="Arial"/>
      <family val="2"/>
    </font>
    <font>
      <b/>
      <sz val="26"/>
      <color indexed="8"/>
      <name val="Arial"/>
      <family val="2"/>
    </font>
    <font>
      <b/>
      <sz val="8"/>
      <color theme="1"/>
      <name val="Arial"/>
      <family val="2"/>
    </font>
    <font>
      <b/>
      <sz val="10"/>
      <color theme="1"/>
      <name val="Arial"/>
      <family val="2"/>
    </font>
    <font>
      <sz val="8"/>
      <color theme="1"/>
      <name val="Arial"/>
      <family val="2"/>
    </font>
    <font>
      <b/>
      <sz val="9"/>
      <name val="Arial"/>
      <family val="2"/>
    </font>
    <font>
      <b/>
      <sz val="9"/>
      <color indexed="8"/>
      <name val="Arial"/>
      <family val="2"/>
    </font>
    <font>
      <u/>
      <sz val="9"/>
      <color theme="10"/>
      <name val="Arial"/>
      <family val="2"/>
    </font>
    <font>
      <sz val="8"/>
      <color theme="0"/>
      <name val="Arial"/>
      <family val="2"/>
    </font>
    <font>
      <sz val="14"/>
      <color indexed="8"/>
      <name val="Arial"/>
      <family val="2"/>
    </font>
    <font>
      <b/>
      <sz val="8"/>
      <color indexed="8"/>
      <name val="Arial"/>
      <family val="2"/>
    </font>
    <font>
      <sz val="8"/>
      <color indexed="8"/>
      <name val="Calibri"/>
      <family val="2"/>
      <scheme val="minor"/>
    </font>
    <font>
      <b/>
      <sz val="8"/>
      <color indexed="8"/>
      <name val="Calibri"/>
      <family val="2"/>
      <scheme val="minor"/>
    </font>
    <font>
      <b/>
      <sz val="9"/>
      <color theme="0"/>
      <name val="Arial"/>
      <family val="2"/>
    </font>
    <font>
      <sz val="9"/>
      <color indexed="8"/>
      <name val="Calibri"/>
      <family val="2"/>
      <scheme val="minor"/>
    </font>
    <font>
      <sz val="36"/>
      <color indexed="8"/>
      <name val="Arial"/>
      <family val="2"/>
    </font>
    <font>
      <sz val="9"/>
      <color rgb="FF0070C0"/>
      <name val="Arial"/>
      <family val="2"/>
    </font>
    <font>
      <b/>
      <sz val="8"/>
      <color rgb="FF000000"/>
      <name val="Arial"/>
      <family val="2"/>
    </font>
    <font>
      <sz val="8"/>
      <color rgb="FF000000"/>
      <name val="Arial"/>
      <family val="2"/>
    </font>
    <font>
      <sz val="8"/>
      <color rgb="FFFF0000"/>
      <name val="Arial"/>
      <family val="2"/>
    </font>
    <font>
      <u/>
      <sz val="8"/>
      <color rgb="FFFF0000"/>
      <name val="Arial"/>
      <family val="2"/>
    </font>
    <font>
      <sz val="10"/>
      <color rgb="FFFF0000"/>
      <name val="Arial"/>
      <family val="2"/>
    </font>
    <font>
      <sz val="8"/>
      <name val="Arial"/>
      <family val="2"/>
    </font>
    <font>
      <b/>
      <sz val="26"/>
      <color rgb="FFFF0000"/>
      <name val="Arial"/>
      <family val="2"/>
    </font>
    <font>
      <u/>
      <sz val="9"/>
      <color rgb="FFFF0000"/>
      <name val="Arial"/>
      <family val="2"/>
    </font>
    <font>
      <sz val="10"/>
      <name val="Arial"/>
      <family val="2"/>
    </font>
    <font>
      <sz val="9"/>
      <name val="Arial"/>
      <family val="2"/>
    </font>
    <font>
      <b/>
      <sz val="8"/>
      <name val="Arial"/>
      <family val="2"/>
    </font>
    <font>
      <u/>
      <sz val="9"/>
      <name val="Arial"/>
      <family val="2"/>
    </font>
    <font>
      <sz val="9"/>
      <color theme="0"/>
      <name val="Arial"/>
      <family val="2"/>
    </font>
    <font>
      <b/>
      <sz val="9"/>
      <color theme="1"/>
      <name val="Arial"/>
      <family val="2"/>
    </font>
    <font>
      <sz val="9"/>
      <color rgb="FFFF0000"/>
      <name val="Arial"/>
      <family val="2"/>
    </font>
  </fonts>
  <fills count="52">
    <fill>
      <patternFill patternType="none"/>
    </fill>
    <fill>
      <patternFill patternType="gray125"/>
    </fill>
    <fill>
      <patternFill patternType="none">
        <bgColor indexed="64"/>
      </patternFill>
    </fill>
    <fill>
      <patternFill patternType="solid">
        <fgColor rgb="FFE5243B"/>
        <bgColor indexed="64"/>
      </patternFill>
    </fill>
    <fill>
      <patternFill patternType="solid">
        <fgColor rgb="FFDDA63A"/>
        <bgColor indexed="64"/>
      </patternFill>
    </fill>
    <fill>
      <patternFill patternType="solid">
        <fgColor rgb="FF4C9F38"/>
        <bgColor indexed="64"/>
      </patternFill>
    </fill>
    <fill>
      <patternFill patternType="solid">
        <fgColor rgb="FFC5192D"/>
        <bgColor indexed="64"/>
      </patternFill>
    </fill>
    <fill>
      <patternFill patternType="solid">
        <fgColor rgb="FFFD9D24"/>
        <bgColor indexed="64"/>
      </patternFill>
    </fill>
    <fill>
      <patternFill patternType="solid">
        <fgColor rgb="FFBF8B2E"/>
        <bgColor indexed="64"/>
      </patternFill>
    </fill>
    <fill>
      <patternFill patternType="solid">
        <fgColor rgb="FF00689D"/>
        <bgColor indexed="64"/>
      </patternFill>
    </fill>
    <fill>
      <patternFill patternType="solid">
        <fgColor rgb="FF19486A"/>
        <bgColor indexed="64"/>
      </patternFill>
    </fill>
    <fill>
      <patternFill patternType="solid">
        <fgColor rgb="FF3F7E44"/>
        <bgColor indexed="64"/>
      </patternFill>
    </fill>
    <fill>
      <patternFill patternType="solid">
        <fgColor rgb="FFFF3A21"/>
        <bgColor indexed="64"/>
      </patternFill>
    </fill>
    <fill>
      <patternFill patternType="solid">
        <fgColor rgb="FFA21942"/>
        <bgColor indexed="64"/>
      </patternFill>
    </fill>
    <fill>
      <patternFill patternType="solid">
        <fgColor rgb="FFFD6925"/>
        <bgColor indexed="64"/>
      </patternFill>
    </fill>
    <fill>
      <patternFill patternType="solid">
        <fgColor rgb="FFDD1367"/>
        <bgColor indexed="64"/>
      </patternFill>
    </fill>
    <fill>
      <patternFill patternType="solid">
        <fgColor rgb="FF4C9F4C"/>
        <bgColor indexed="64"/>
      </patternFill>
    </fill>
    <fill>
      <patternFill patternType="solid">
        <fgColor theme="6" tint="0.79998168889431442"/>
        <bgColor indexed="64"/>
      </patternFill>
    </fill>
    <fill>
      <patternFill patternType="solid">
        <fgColor rgb="FFFAFECA"/>
        <bgColor indexed="64"/>
      </patternFill>
    </fill>
    <fill>
      <patternFill patternType="solid">
        <fgColor theme="5" tint="0.79998168889431442"/>
        <bgColor indexed="64"/>
      </patternFill>
    </fill>
    <fill>
      <patternFill patternType="solid">
        <fgColor rgb="FFA50021"/>
        <bgColor indexed="64"/>
      </patternFill>
    </fill>
    <fill>
      <patternFill patternType="solid">
        <fgColor rgb="FFFFC9D3"/>
        <bgColor indexed="64"/>
      </patternFill>
    </fill>
    <fill>
      <patternFill patternType="solid">
        <fgColor rgb="FF003366"/>
        <bgColor indexed="64"/>
      </patternFill>
    </fill>
    <fill>
      <patternFill patternType="solid">
        <fgColor rgb="FFE5F2FF"/>
        <bgColor indexed="64"/>
      </patternFill>
    </fill>
    <fill>
      <patternFill patternType="solid">
        <fgColor rgb="FFA3D1FF"/>
        <bgColor indexed="64"/>
      </patternFill>
    </fill>
    <fill>
      <patternFill patternType="solid">
        <fgColor rgb="FF336600"/>
        <bgColor indexed="64"/>
      </patternFill>
    </fill>
    <fill>
      <patternFill patternType="solid">
        <fgColor rgb="FFC89122"/>
        <bgColor indexed="64"/>
      </patternFill>
    </fill>
    <fill>
      <patternFill patternType="solid">
        <fgColor rgb="FF004364"/>
        <bgColor indexed="64"/>
      </patternFill>
    </fill>
    <fill>
      <patternFill patternType="solid">
        <fgColor rgb="FFD5FFAB"/>
        <bgColor indexed="64"/>
      </patternFill>
    </fill>
    <fill>
      <patternFill patternType="solid">
        <fgColor rgb="FFFFDA71"/>
        <bgColor indexed="64"/>
      </patternFill>
    </fill>
    <fill>
      <patternFill patternType="solid">
        <fgColor rgb="FF9E7500"/>
        <bgColor indexed="64"/>
      </patternFill>
    </fill>
    <fill>
      <patternFill patternType="solid">
        <fgColor rgb="FFFF0000"/>
        <bgColor indexed="64"/>
      </patternFill>
    </fill>
    <fill>
      <patternFill patternType="solid">
        <fgColor rgb="FFFFDAD1"/>
        <bgColor indexed="64"/>
      </patternFill>
    </fill>
    <fill>
      <patternFill patternType="solid">
        <fgColor rgb="FF990000"/>
        <bgColor indexed="64"/>
      </patternFill>
    </fill>
    <fill>
      <patternFill patternType="solid">
        <fgColor rgb="FFFFE7E1"/>
        <bgColor indexed="64"/>
      </patternFill>
    </fill>
    <fill>
      <patternFill patternType="solid">
        <fgColor theme="9" tint="0.79998168889431442"/>
        <bgColor indexed="64"/>
      </patternFill>
    </fill>
    <fill>
      <patternFill patternType="solid">
        <fgColor rgb="FF336699"/>
        <bgColor indexed="64"/>
      </patternFill>
    </fill>
    <fill>
      <patternFill patternType="solid">
        <fgColor rgb="FFEC6136"/>
        <bgColor indexed="64"/>
      </patternFill>
    </fill>
    <fill>
      <patternFill patternType="solid">
        <fgColor rgb="FFD60093"/>
        <bgColor indexed="64"/>
      </patternFill>
    </fill>
    <fill>
      <patternFill patternType="solid">
        <fgColor rgb="FFFFDDF4"/>
        <bgColor indexed="64"/>
      </patternFill>
    </fill>
    <fill>
      <patternFill patternType="solid">
        <fgColor rgb="FFFEE3C2"/>
        <bgColor indexed="64"/>
      </patternFill>
    </fill>
    <fill>
      <patternFill patternType="solid">
        <fgColor rgb="FFDDEEFF"/>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bgColor indexed="64"/>
      </patternFill>
    </fill>
    <fill>
      <patternFill patternType="solid">
        <fgColor theme="8" tint="0.59999389629810485"/>
        <bgColor indexed="64"/>
      </patternFill>
    </fill>
    <fill>
      <patternFill patternType="solid">
        <fgColor rgb="FFFFCC66"/>
        <bgColor indexed="64"/>
      </patternFill>
    </fill>
    <fill>
      <patternFill patternType="solid">
        <fgColor rgb="FFFFFF99"/>
        <bgColor indexed="64"/>
      </patternFill>
    </fill>
    <fill>
      <patternFill patternType="solid">
        <fgColor rgb="FFFF9900"/>
        <bgColor indexed="64"/>
      </patternFill>
    </fill>
    <fill>
      <patternFill patternType="solid">
        <fgColor rgb="FF339933"/>
        <bgColor indexed="64"/>
      </patternFill>
    </fill>
    <fill>
      <patternFill patternType="solid">
        <fgColor rgb="FF92D050"/>
        <bgColor indexed="64"/>
      </patternFill>
    </fill>
  </fills>
  <borders count="28">
    <border>
      <left/>
      <right/>
      <top/>
      <bottom/>
      <diagonal/>
    </border>
    <border>
      <left/>
      <right/>
      <top/>
      <bottom/>
      <diagonal/>
    </border>
    <border>
      <left/>
      <right/>
      <top/>
      <bottom style="medium">
        <color auto="1"/>
      </bottom>
      <diagonal/>
    </border>
    <border>
      <left/>
      <right/>
      <top style="medium">
        <color indexed="64"/>
      </top>
      <bottom/>
      <diagonal/>
    </border>
    <border>
      <left/>
      <right/>
      <top style="medium">
        <color auto="1"/>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medium">
        <color auto="1"/>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7">
    <xf numFmtId="0" fontId="0" fillId="0" borderId="0"/>
    <xf numFmtId="0" fontId="5" fillId="0" borderId="0" applyNumberFormat="0" applyFill="0" applyBorder="0" applyAlignment="0" applyProtection="0"/>
    <xf numFmtId="0" fontId="6" fillId="2" borderId="1">
      <alignment wrapText="1"/>
    </xf>
    <xf numFmtId="0" fontId="6" fillId="2" borderId="1"/>
    <xf numFmtId="0" fontId="1" fillId="2" borderId="1"/>
    <xf numFmtId="0" fontId="5" fillId="2" borderId="1" applyNumberFormat="0" applyFill="0" applyBorder="0" applyAlignment="0" applyProtection="0"/>
    <xf numFmtId="0" fontId="6" fillId="2" borderId="1">
      <alignment wrapText="1"/>
    </xf>
  </cellStyleXfs>
  <cellXfs count="383">
    <xf numFmtId="0" fontId="0" fillId="0" borderId="0" xfId="0"/>
    <xf numFmtId="0" fontId="0" fillId="0" borderId="0" xfId="0" applyAlignment="1">
      <alignment vertical="center"/>
    </xf>
    <xf numFmtId="0" fontId="4" fillId="0" borderId="0" xfId="0" applyFont="1" applyAlignment="1">
      <alignment vertical="center"/>
    </xf>
    <xf numFmtId="0" fontId="4" fillId="2" borderId="1" xfId="3" applyFont="1" applyAlignment="1">
      <alignment vertical="center"/>
    </xf>
    <xf numFmtId="0" fontId="19" fillId="2" borderId="0" xfId="0" applyFont="1" applyFill="1" applyAlignment="1">
      <alignment vertical="center"/>
    </xf>
    <xf numFmtId="0" fontId="19" fillId="2" borderId="0" xfId="0" applyFont="1" applyFill="1" applyAlignment="1">
      <alignment horizontal="right" vertical="center"/>
    </xf>
    <xf numFmtId="0" fontId="19" fillId="0" borderId="0" xfId="0" applyFont="1" applyAlignment="1">
      <alignment vertical="center"/>
    </xf>
    <xf numFmtId="0" fontId="0" fillId="36" borderId="0" xfId="0" applyFill="1"/>
    <xf numFmtId="0" fontId="20" fillId="0" borderId="1" xfId="0" applyFont="1" applyFill="1" applyBorder="1" applyAlignment="1">
      <alignment horizontal="center" vertical="center" wrapText="1"/>
    </xf>
    <xf numFmtId="0" fontId="0" fillId="41" borderId="0" xfId="0" applyFill="1"/>
    <xf numFmtId="0" fontId="26" fillId="0" borderId="0" xfId="0" applyFont="1"/>
    <xf numFmtId="0" fontId="29" fillId="0" borderId="0" xfId="0" applyFont="1"/>
    <xf numFmtId="0" fontId="20" fillId="0" borderId="1" xfId="0" applyFont="1" applyFill="1" applyBorder="1" applyAlignment="1">
      <alignment horizontal="right" vertical="center" wrapText="1"/>
    </xf>
    <xf numFmtId="0" fontId="30" fillId="0" borderId="0" xfId="0" applyFont="1"/>
    <xf numFmtId="0" fontId="30" fillId="0" borderId="0" xfId="0" applyFont="1" applyAlignment="1">
      <alignment vertical="center"/>
    </xf>
    <xf numFmtId="0" fontId="8" fillId="2" borderId="1" xfId="3" applyFont="1" applyAlignment="1">
      <alignment vertical="center"/>
    </xf>
    <xf numFmtId="0" fontId="7" fillId="0" borderId="0" xfId="0" applyFont="1" applyFill="1" applyAlignment="1">
      <alignment horizontal="right" vertical="center"/>
    </xf>
    <xf numFmtId="0" fontId="0" fillId="0" borderId="0" xfId="0" applyFill="1" applyAlignment="1">
      <alignment horizontal="right" vertical="center"/>
    </xf>
    <xf numFmtId="0" fontId="0" fillId="0" borderId="0" xfId="0" applyAlignment="1">
      <alignment horizontal="right"/>
    </xf>
    <xf numFmtId="0" fontId="26" fillId="0" borderId="0" xfId="0" applyFont="1" applyAlignment="1">
      <alignment horizontal="right"/>
    </xf>
    <xf numFmtId="0" fontId="30" fillId="0" borderId="0" xfId="0" applyFont="1" applyAlignment="1">
      <alignment horizontal="right" vertical="center"/>
    </xf>
    <xf numFmtId="0" fontId="0" fillId="36" borderId="0" xfId="0" applyFill="1" applyAlignment="1">
      <alignment horizontal="right"/>
    </xf>
    <xf numFmtId="0" fontId="30" fillId="0" borderId="0" xfId="0" applyFont="1" applyAlignment="1">
      <alignment horizontal="right"/>
    </xf>
    <xf numFmtId="0" fontId="22" fillId="2" borderId="1" xfId="5" applyFont="1" applyAlignment="1">
      <alignment vertical="center"/>
    </xf>
    <xf numFmtId="0" fontId="35" fillId="2" borderId="1" xfId="5" applyFont="1" applyFill="1" applyAlignment="1">
      <alignment horizontal="right" vertical="center"/>
    </xf>
    <xf numFmtId="0" fontId="6" fillId="2" borderId="1" xfId="2" applyAlignment="1"/>
    <xf numFmtId="0" fontId="6" fillId="2" borderId="1" xfId="6" applyAlignment="1"/>
    <xf numFmtId="0" fontId="5" fillId="2" borderId="1" xfId="5" applyFill="1" applyBorder="1" applyAlignment="1"/>
    <xf numFmtId="0" fontId="5" fillId="2" borderId="1" xfId="5" applyBorder="1" applyAlignment="1">
      <alignment vertical="center"/>
    </xf>
    <xf numFmtId="0" fontId="19" fillId="2" borderId="0" xfId="0" applyFont="1" applyFill="1" applyAlignment="1">
      <alignment horizontal="left" vertical="center"/>
    </xf>
    <xf numFmtId="0" fontId="14" fillId="2" borderId="1" xfId="5" applyFont="1" applyFill="1" applyAlignment="1">
      <alignment horizontal="right" vertical="center"/>
    </xf>
    <xf numFmtId="0" fontId="22" fillId="2" borderId="1" xfId="5" applyFont="1" applyAlignment="1">
      <alignment horizontal="center" vertical="center"/>
    </xf>
    <xf numFmtId="0" fontId="4" fillId="0" borderId="0" xfId="0" applyFont="1" applyAlignment="1">
      <alignment horizontal="left" vertical="top" wrapText="1"/>
    </xf>
    <xf numFmtId="0" fontId="14" fillId="2" borderId="1" xfId="5" applyFont="1" applyFill="1" applyAlignment="1">
      <alignment horizontal="right" vertical="center"/>
    </xf>
    <xf numFmtId="0" fontId="22" fillId="2" borderId="1" xfId="5" applyFont="1" applyBorder="1" applyAlignment="1">
      <alignment horizontal="center" vertical="center"/>
    </xf>
    <xf numFmtId="0" fontId="22" fillId="2" borderId="1" xfId="5" applyFont="1" applyAlignment="1">
      <alignment horizontal="right" vertical="center"/>
    </xf>
    <xf numFmtId="0" fontId="22" fillId="2" borderId="1" xfId="5" applyFont="1" applyAlignment="1">
      <alignment horizontal="center" vertical="center"/>
    </xf>
    <xf numFmtId="0" fontId="22" fillId="2" borderId="1" xfId="5" applyFont="1" applyFill="1" applyAlignment="1">
      <alignment horizontal="right" vertical="center"/>
    </xf>
    <xf numFmtId="0" fontId="13" fillId="41" borderId="1" xfId="0" applyFont="1" applyFill="1" applyBorder="1" applyAlignment="1">
      <alignment horizontal="left" vertical="center"/>
    </xf>
    <xf numFmtId="0" fontId="20" fillId="0" borderId="1" xfId="0" applyFont="1" applyFill="1" applyBorder="1" applyAlignment="1">
      <alignment horizontal="center" vertical="center" wrapText="1"/>
    </xf>
    <xf numFmtId="0" fontId="14" fillId="0" borderId="0" xfId="1" applyFont="1" applyFill="1" applyAlignment="1">
      <alignment horizontal="right" vertical="center"/>
    </xf>
    <xf numFmtId="0" fontId="22" fillId="2" borderId="1" xfId="5" applyFont="1" applyBorder="1" applyAlignment="1">
      <alignment horizontal="left" vertical="center"/>
    </xf>
    <xf numFmtId="0" fontId="8" fillId="2" borderId="1" xfId="3" applyFont="1" applyAlignment="1">
      <alignment horizontal="left" vertical="top" wrapText="1"/>
    </xf>
    <xf numFmtId="0" fontId="22" fillId="0" borderId="0" xfId="1" applyFont="1" applyFill="1" applyAlignment="1">
      <alignment horizontal="right" vertical="center"/>
    </xf>
    <xf numFmtId="0" fontId="7" fillId="0" borderId="0" xfId="0" applyFont="1" applyAlignment="1">
      <alignment vertical="center"/>
    </xf>
    <xf numFmtId="0" fontId="4" fillId="2" borderId="0" xfId="0" applyFont="1" applyFill="1" applyAlignment="1">
      <alignment horizontal="right" vertical="center"/>
    </xf>
    <xf numFmtId="0" fontId="11" fillId="15" borderId="0" xfId="0" applyFont="1" applyFill="1" applyAlignment="1">
      <alignment vertical="center"/>
    </xf>
    <xf numFmtId="0" fontId="12" fillId="15" borderId="1" xfId="0" applyFont="1" applyFill="1" applyBorder="1" applyAlignment="1">
      <alignment vertical="center" wrapText="1"/>
    </xf>
    <xf numFmtId="0" fontId="12" fillId="15" borderId="1" xfId="0" applyFont="1" applyFill="1" applyBorder="1" applyAlignment="1">
      <alignment horizontal="right" vertical="center" wrapText="1"/>
    </xf>
    <xf numFmtId="0" fontId="10" fillId="15" borderId="1" xfId="0" applyFont="1" applyFill="1" applyBorder="1" applyAlignment="1">
      <alignment horizontal="right" vertical="center" wrapText="1"/>
    </xf>
    <xf numFmtId="0" fontId="13" fillId="19" borderId="1" xfId="0" applyFont="1" applyFill="1" applyBorder="1" applyAlignment="1">
      <alignment vertical="center" wrapText="1"/>
    </xf>
    <xf numFmtId="0" fontId="13" fillId="19" borderId="1" xfId="0" applyFont="1" applyFill="1" applyBorder="1" applyAlignment="1">
      <alignment horizontal="center" vertical="center" wrapText="1"/>
    </xf>
    <xf numFmtId="0" fontId="9" fillId="0" borderId="0" xfId="0" applyFont="1" applyAlignment="1">
      <alignment vertical="center"/>
    </xf>
    <xf numFmtId="0" fontId="7" fillId="2" borderId="0" xfId="0" applyFont="1" applyFill="1" applyAlignment="1">
      <alignment horizontal="right" vertical="center"/>
    </xf>
    <xf numFmtId="0" fontId="20"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horizontal="right" vertical="center" wrapText="1"/>
    </xf>
    <xf numFmtId="0" fontId="8" fillId="0" borderId="0" xfId="0" applyFont="1" applyAlignment="1">
      <alignment vertical="center"/>
    </xf>
    <xf numFmtId="0" fontId="28" fillId="3" borderId="1" xfId="0" applyFont="1" applyFill="1" applyBorder="1" applyAlignment="1">
      <alignment horizontal="left" vertical="center" wrapText="1"/>
    </xf>
    <xf numFmtId="0" fontId="25" fillId="19" borderId="5" xfId="0" applyFont="1" applyFill="1" applyBorder="1" applyAlignment="1">
      <alignment horizontal="left" vertical="center" wrapText="1"/>
    </xf>
    <xf numFmtId="0" fontId="7" fillId="0" borderId="6" xfId="0" applyFont="1" applyBorder="1" applyAlignment="1">
      <alignment horizontal="left" vertical="center" wrapText="1" inden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4" fontId="7" fillId="2" borderId="6" xfId="0" applyNumberFormat="1" applyFont="1" applyFill="1" applyBorder="1" applyAlignment="1">
      <alignment horizontal="right" vertical="center"/>
    </xf>
    <xf numFmtId="2" fontId="7" fillId="0" borderId="0" xfId="0" applyNumberFormat="1" applyFont="1" applyAlignment="1">
      <alignment vertical="center"/>
    </xf>
    <xf numFmtId="0" fontId="7" fillId="0" borderId="5" xfId="0" applyFont="1" applyBorder="1" applyAlignment="1">
      <alignment horizontal="left" vertical="center" wrapText="1" indent="1"/>
    </xf>
    <xf numFmtId="0" fontId="7" fillId="0" borderId="5" xfId="0" applyFont="1" applyBorder="1" applyAlignment="1">
      <alignment horizontal="center" vertical="center" wrapText="1"/>
    </xf>
    <xf numFmtId="0" fontId="7" fillId="0" borderId="5" xfId="0" applyFont="1" applyBorder="1" applyAlignment="1">
      <alignment horizontal="center" vertical="center" wrapText="1"/>
    </xf>
    <xf numFmtId="4" fontId="7" fillId="2" borderId="5" xfId="0" applyNumberFormat="1" applyFont="1" applyFill="1" applyBorder="1" applyAlignment="1">
      <alignment horizontal="right" vertical="center"/>
    </xf>
    <xf numFmtId="4" fontId="7" fillId="0" borderId="0" xfId="0" applyNumberFormat="1" applyFont="1" applyAlignment="1">
      <alignment vertical="center"/>
    </xf>
    <xf numFmtId="0" fontId="8" fillId="0" borderId="0" xfId="0" applyFont="1" applyAlignment="1">
      <alignment horizontal="left" vertical="center"/>
    </xf>
    <xf numFmtId="4" fontId="8" fillId="0" borderId="0" xfId="0" applyNumberFormat="1" applyFont="1" applyAlignment="1">
      <alignment horizontal="left" vertical="center"/>
    </xf>
    <xf numFmtId="0" fontId="7" fillId="0" borderId="0" xfId="0" applyFont="1" applyAlignment="1">
      <alignment horizontal="left" vertical="center"/>
    </xf>
    <xf numFmtId="0" fontId="7" fillId="0" borderId="6" xfId="0" applyFont="1" applyBorder="1" applyAlignment="1">
      <alignment horizontal="left" vertical="top" wrapText="1" indent="1"/>
    </xf>
    <xf numFmtId="0" fontId="7" fillId="0" borderId="5" xfId="0" applyFont="1" applyBorder="1" applyAlignment="1">
      <alignment horizontal="left" vertical="top" wrapText="1" indent="1"/>
    </xf>
    <xf numFmtId="0" fontId="7" fillId="0" borderId="1" xfId="0" applyFont="1" applyBorder="1" applyAlignment="1">
      <alignment horizontal="left" vertical="center" wrapText="1" indent="1"/>
    </xf>
    <xf numFmtId="0" fontId="7" fillId="0" borderId="1" xfId="0" applyFont="1" applyBorder="1" applyAlignment="1">
      <alignment horizontal="center" vertical="center" wrapText="1"/>
    </xf>
    <xf numFmtId="4" fontId="7" fillId="2" borderId="1" xfId="0" applyNumberFormat="1" applyFont="1" applyFill="1" applyBorder="1" applyAlignment="1">
      <alignment horizontal="right" vertical="center"/>
    </xf>
    <xf numFmtId="4" fontId="8" fillId="0" borderId="0" xfId="0" applyNumberFormat="1" applyFont="1" applyAlignment="1">
      <alignment vertical="center"/>
    </xf>
    <xf numFmtId="0" fontId="15" fillId="0" borderId="0" xfId="0" applyFont="1" applyAlignment="1">
      <alignment horizontal="left"/>
    </xf>
    <xf numFmtId="0" fontId="8" fillId="2" borderId="0" xfId="0" applyFont="1" applyFill="1" applyAlignment="1">
      <alignment horizontal="left" vertical="center"/>
    </xf>
    <xf numFmtId="0" fontId="4" fillId="0" borderId="0" xfId="0" applyFont="1" applyAlignment="1">
      <alignment horizontal="right" vertical="center"/>
    </xf>
    <xf numFmtId="0" fontId="32" fillId="0" borderId="12" xfId="0" applyFont="1" applyBorder="1" applyAlignment="1">
      <alignment horizontal="left" vertical="top" wrapText="1"/>
    </xf>
    <xf numFmtId="0" fontId="33" fillId="0" borderId="13" xfId="0" applyFont="1" applyBorder="1" applyAlignment="1">
      <alignment horizontal="left" vertical="top" wrapText="1"/>
    </xf>
    <xf numFmtId="0" fontId="33" fillId="0" borderId="14" xfId="0" applyFont="1" applyBorder="1" applyAlignment="1">
      <alignment horizontal="left" vertical="top" wrapText="1"/>
    </xf>
    <xf numFmtId="0" fontId="32" fillId="0" borderId="15" xfId="0" applyFont="1" applyBorder="1" applyAlignment="1">
      <alignment horizontal="left" vertical="top"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2" fillId="0" borderId="18" xfId="0" applyFont="1" applyBorder="1" applyAlignment="1">
      <alignment horizontal="left" vertical="top" wrapText="1"/>
    </xf>
    <xf numFmtId="0" fontId="33" fillId="0" borderId="19" xfId="0" applyFont="1" applyBorder="1" applyAlignment="1">
      <alignment horizontal="left" vertical="top" wrapText="1"/>
    </xf>
    <xf numFmtId="0" fontId="33" fillId="0" borderId="20" xfId="0" applyFont="1" applyBorder="1" applyAlignment="1">
      <alignment horizontal="left" vertical="top" wrapText="1"/>
    </xf>
    <xf numFmtId="0" fontId="34" fillId="2" borderId="0" xfId="0" applyFont="1" applyFill="1" applyAlignment="1">
      <alignment horizontal="right" vertical="center"/>
    </xf>
    <xf numFmtId="0" fontId="7" fillId="4" borderId="0" xfId="0" applyFont="1" applyFill="1" applyAlignment="1">
      <alignment vertical="center"/>
    </xf>
    <xf numFmtId="0" fontId="7" fillId="4" borderId="0" xfId="0" applyFont="1" applyFill="1" applyAlignment="1">
      <alignment horizontal="right" vertical="center"/>
    </xf>
    <xf numFmtId="0" fontId="34" fillId="4" borderId="0" xfId="0" applyFont="1" applyFill="1" applyAlignment="1">
      <alignment horizontal="right" vertical="center"/>
    </xf>
    <xf numFmtId="0" fontId="7" fillId="18" borderId="0" xfId="0" applyFont="1" applyFill="1" applyAlignment="1">
      <alignment vertical="center"/>
    </xf>
    <xf numFmtId="0" fontId="13" fillId="18" borderId="1" xfId="0" applyFont="1" applyFill="1" applyBorder="1" applyAlignment="1">
      <alignment horizontal="left" vertical="center" wrapText="1"/>
    </xf>
    <xf numFmtId="0" fontId="28" fillId="26" borderId="1" xfId="0" applyFont="1" applyFill="1" applyBorder="1" applyAlignment="1">
      <alignment horizontal="left" vertical="center" wrapText="1"/>
    </xf>
    <xf numFmtId="0" fontId="25" fillId="18" borderId="5" xfId="0" applyFont="1" applyFill="1" applyBorder="1" applyAlignment="1">
      <alignment horizontal="left" vertical="center" wrapText="1"/>
    </xf>
    <xf numFmtId="4" fontId="34" fillId="2" borderId="6" xfId="0" applyNumberFormat="1" applyFont="1" applyFill="1" applyBorder="1" applyAlignment="1">
      <alignment horizontal="right" vertical="center"/>
    </xf>
    <xf numFmtId="4" fontId="34" fillId="2" borderId="5" xfId="0" applyNumberFormat="1" applyFont="1" applyFill="1" applyBorder="1" applyAlignment="1">
      <alignment horizontal="right" vertical="center"/>
    </xf>
    <xf numFmtId="0" fontId="7" fillId="2" borderId="6" xfId="0" applyNumberFormat="1" applyFont="1" applyFill="1" applyBorder="1" applyAlignment="1">
      <alignment horizontal="left" vertical="center" wrapText="1" indent="1"/>
    </xf>
    <xf numFmtId="4" fontId="7" fillId="2" borderId="6" xfId="0" applyNumberFormat="1" applyFont="1" applyFill="1" applyBorder="1" applyAlignment="1">
      <alignment horizontal="right" vertical="center" wrapText="1"/>
    </xf>
    <xf numFmtId="0" fontId="7" fillId="2" borderId="5" xfId="0" applyNumberFormat="1" applyFont="1" applyFill="1" applyBorder="1" applyAlignment="1">
      <alignment horizontal="left" vertical="center" wrapText="1" indent="1"/>
    </xf>
    <xf numFmtId="0" fontId="8" fillId="0" borderId="0" xfId="0" applyFont="1" applyAlignment="1">
      <alignment horizontal="right" vertical="center"/>
    </xf>
    <xf numFmtId="0" fontId="23" fillId="0" borderId="0" xfId="0" applyFont="1" applyAlignment="1">
      <alignment vertical="center"/>
    </xf>
    <xf numFmtId="0" fontId="36" fillId="2" borderId="0" xfId="0" applyFont="1" applyFill="1" applyAlignment="1">
      <alignment horizontal="right" vertical="center"/>
    </xf>
    <xf numFmtId="0" fontId="4" fillId="16" borderId="0" xfId="0" applyFont="1" applyFill="1" applyAlignment="1">
      <alignment vertical="center"/>
    </xf>
    <xf numFmtId="0" fontId="4" fillId="16" borderId="0" xfId="0" applyFont="1" applyFill="1" applyAlignment="1">
      <alignment horizontal="right" vertical="center"/>
    </xf>
    <xf numFmtId="0" fontId="13" fillId="17" borderId="1" xfId="0" applyFont="1" applyFill="1" applyBorder="1" applyAlignment="1">
      <alignment vertical="center" wrapText="1"/>
    </xf>
    <xf numFmtId="0" fontId="13" fillId="17" borderId="1" xfId="0" applyFont="1" applyFill="1" applyBorder="1" applyAlignment="1">
      <alignment horizontal="left" vertical="center" wrapText="1"/>
    </xf>
    <xf numFmtId="0" fontId="9" fillId="2" borderId="0" xfId="0" applyFont="1" applyFill="1" applyAlignment="1">
      <alignment vertical="center"/>
    </xf>
    <xf numFmtId="0" fontId="9" fillId="2" borderId="0" xfId="0" applyFont="1" applyFill="1" applyAlignment="1">
      <alignment horizontal="right" vertical="center"/>
    </xf>
    <xf numFmtId="2" fontId="8" fillId="0" borderId="0" xfId="0" applyNumberFormat="1" applyFont="1" applyAlignment="1">
      <alignment vertical="center"/>
    </xf>
    <xf numFmtId="0" fontId="28" fillId="5" borderId="1"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7" fillId="0" borderId="2" xfId="0" applyFont="1" applyBorder="1" applyAlignment="1">
      <alignment horizontal="center" vertical="center" wrapText="1"/>
    </xf>
    <xf numFmtId="4" fontId="37" fillId="2" borderId="5" xfId="0" applyNumberFormat="1" applyFont="1" applyFill="1" applyBorder="1" applyAlignment="1">
      <alignment horizontal="right" vertical="center"/>
    </xf>
    <xf numFmtId="0" fontId="5" fillId="2" borderId="1" xfId="5"/>
    <xf numFmtId="0" fontId="7" fillId="2" borderId="7" xfId="0" applyNumberFormat="1" applyFont="1" applyFill="1" applyBorder="1" applyAlignment="1">
      <alignment horizontal="center" vertical="center" wrapText="1"/>
    </xf>
    <xf numFmtId="0" fontId="7" fillId="2" borderId="2" xfId="0" applyNumberFormat="1" applyFont="1" applyFill="1" applyBorder="1" applyAlignment="1">
      <alignment horizontal="left" vertical="center" wrapText="1" indent="1"/>
    </xf>
    <xf numFmtId="0" fontId="7" fillId="0" borderId="2" xfId="0" applyFont="1" applyBorder="1" applyAlignment="1">
      <alignment horizontal="center" vertical="center" wrapText="1"/>
    </xf>
    <xf numFmtId="0" fontId="7" fillId="2" borderId="2" xfId="0" applyNumberFormat="1" applyFont="1" applyFill="1" applyBorder="1" applyAlignment="1">
      <alignment horizontal="center" vertical="center" wrapText="1"/>
    </xf>
    <xf numFmtId="4" fontId="7" fillId="2" borderId="2" xfId="0" applyNumberFormat="1" applyFont="1" applyFill="1" applyBorder="1" applyAlignment="1">
      <alignment horizontal="right" vertical="center"/>
    </xf>
    <xf numFmtId="0" fontId="7" fillId="0" borderId="2" xfId="0" applyFont="1" applyBorder="1" applyAlignment="1">
      <alignment horizontal="left" vertical="center" wrapText="1" indent="1"/>
    </xf>
    <xf numFmtId="0" fontId="9" fillId="20" borderId="0" xfId="0" applyFont="1" applyFill="1" applyAlignment="1">
      <alignment vertical="center"/>
    </xf>
    <xf numFmtId="0" fontId="16" fillId="20" borderId="1" xfId="0" applyFont="1" applyFill="1" applyBorder="1" applyAlignment="1">
      <alignment vertical="center" wrapText="1"/>
    </xf>
    <xf numFmtId="0" fontId="16" fillId="20" borderId="1" xfId="0" applyFont="1" applyFill="1" applyBorder="1" applyAlignment="1">
      <alignment horizontal="right" vertical="center" wrapText="1"/>
    </xf>
    <xf numFmtId="0" fontId="38" fillId="20" borderId="1" xfId="0" applyFont="1" applyFill="1" applyBorder="1" applyAlignment="1">
      <alignment horizontal="right" vertical="center" wrapText="1"/>
    </xf>
    <xf numFmtId="0" fontId="9" fillId="21" borderId="0" xfId="0" applyFont="1" applyFill="1" applyAlignment="1">
      <alignment vertical="center"/>
    </xf>
    <xf numFmtId="0" fontId="13" fillId="21" borderId="1" xfId="0" applyFont="1" applyFill="1" applyBorder="1" applyAlignment="1">
      <alignment horizontal="left" vertical="center" wrapText="1"/>
    </xf>
    <xf numFmtId="0" fontId="16" fillId="0" borderId="1" xfId="0" applyFont="1" applyBorder="1" applyAlignment="1">
      <alignment horizontal="center" vertical="center" wrapText="1"/>
    </xf>
    <xf numFmtId="0" fontId="16" fillId="0" borderId="1" xfId="0" applyFont="1" applyBorder="1" applyAlignment="1">
      <alignment horizontal="right" vertical="center" wrapText="1"/>
    </xf>
    <xf numFmtId="0" fontId="38" fillId="0" borderId="1" xfId="0" applyFont="1" applyBorder="1" applyAlignment="1">
      <alignment horizontal="right" vertical="center" wrapText="1"/>
    </xf>
    <xf numFmtId="0" fontId="3" fillId="6" borderId="1" xfId="0" applyFont="1" applyFill="1" applyBorder="1" applyAlignment="1">
      <alignment horizontal="left" vertical="center" wrapText="1"/>
    </xf>
    <xf numFmtId="0" fontId="21" fillId="21" borderId="5" xfId="0" applyFont="1" applyFill="1" applyBorder="1" applyAlignment="1">
      <alignment horizontal="left" vertical="center" wrapText="1"/>
    </xf>
    <xf numFmtId="0" fontId="7" fillId="2" borderId="6" xfId="0" applyFont="1" applyFill="1" applyBorder="1" applyAlignment="1">
      <alignment horizontal="left" vertical="center" wrapText="1" indent="1"/>
    </xf>
    <xf numFmtId="4" fontId="37" fillId="2" borderId="6" xfId="0" applyNumberFormat="1" applyFont="1" applyFill="1" applyBorder="1" applyAlignment="1">
      <alignment horizontal="right" vertical="center"/>
    </xf>
    <xf numFmtId="0" fontId="7" fillId="2" borderId="5" xfId="0" applyFont="1" applyFill="1" applyBorder="1" applyAlignment="1">
      <alignment horizontal="left" vertical="center" wrapText="1" indent="1"/>
    </xf>
    <xf numFmtId="4" fontId="37" fillId="2" borderId="1" xfId="0" applyNumberFormat="1" applyFont="1" applyFill="1" applyBorder="1" applyAlignment="1">
      <alignment horizontal="right" vertical="center"/>
    </xf>
    <xf numFmtId="0" fontId="4" fillId="0" borderId="0" xfId="0" applyFont="1" applyAlignment="1">
      <alignment horizontal="left" vertical="center"/>
    </xf>
    <xf numFmtId="0" fontId="7" fillId="0" borderId="6" xfId="0" applyFont="1" applyBorder="1" applyAlignment="1">
      <alignment horizontal="left" vertical="center" wrapText="1" indent="1"/>
    </xf>
    <xf numFmtId="0" fontId="7" fillId="0" borderId="5" xfId="0" applyFont="1" applyBorder="1" applyAlignment="1">
      <alignment horizontal="left" vertical="center" wrapText="1" indent="1"/>
    </xf>
    <xf numFmtId="0" fontId="7" fillId="0" borderId="6" xfId="0" applyFont="1" applyBorder="1" applyAlignment="1">
      <alignment horizontal="center" vertical="center"/>
    </xf>
    <xf numFmtId="0" fontId="7" fillId="0" borderId="5" xfId="0" applyFont="1" applyBorder="1" applyAlignment="1">
      <alignment horizontal="center" vertical="center"/>
    </xf>
    <xf numFmtId="2" fontId="4" fillId="0" borderId="0" xfId="0" applyNumberFormat="1" applyFont="1" applyAlignment="1">
      <alignment vertical="center"/>
    </xf>
    <xf numFmtId="0" fontId="7" fillId="2" borderId="2" xfId="0" applyFont="1" applyFill="1" applyBorder="1" applyAlignment="1">
      <alignment horizontal="left" vertical="center" wrapText="1" indent="1"/>
    </xf>
    <xf numFmtId="4" fontId="37" fillId="2" borderId="2" xfId="0" applyNumberFormat="1" applyFont="1" applyFill="1" applyBorder="1" applyAlignment="1">
      <alignment horizontal="right" vertical="center"/>
    </xf>
    <xf numFmtId="4" fontId="34" fillId="2" borderId="2" xfId="0" applyNumberFormat="1" applyFont="1" applyFill="1" applyBorder="1" applyAlignment="1">
      <alignment horizontal="right" vertical="center"/>
    </xf>
    <xf numFmtId="2" fontId="7" fillId="2" borderId="6" xfId="0" applyNumberFormat="1" applyFont="1" applyFill="1" applyBorder="1" applyAlignment="1">
      <alignment horizontal="right" vertical="center"/>
    </xf>
    <xf numFmtId="2" fontId="7" fillId="2" borderId="5" xfId="0" applyNumberFormat="1" applyFont="1" applyFill="1" applyBorder="1" applyAlignment="1">
      <alignment horizontal="right" vertical="center"/>
    </xf>
    <xf numFmtId="0" fontId="7" fillId="0" borderId="2" xfId="0" applyFont="1" applyBorder="1" applyAlignment="1">
      <alignment horizontal="left" vertical="center" wrapText="1" indent="1"/>
    </xf>
    <xf numFmtId="2" fontId="7" fillId="2" borderId="2" xfId="0" applyNumberFormat="1" applyFont="1" applyFill="1" applyBorder="1" applyAlignment="1">
      <alignment horizontal="right" vertical="center"/>
    </xf>
    <xf numFmtId="4" fontId="34" fillId="2" borderId="1" xfId="0" applyNumberFormat="1" applyFont="1" applyFill="1" applyBorder="1" applyAlignment="1">
      <alignment horizontal="right" vertical="center"/>
    </xf>
    <xf numFmtId="0" fontId="36" fillId="0" borderId="0" xfId="0" applyFont="1" applyAlignment="1">
      <alignment vertical="center"/>
    </xf>
    <xf numFmtId="0" fontId="39" fillId="2" borderId="1" xfId="5" applyFont="1" applyAlignment="1">
      <alignment vertical="center"/>
    </xf>
    <xf numFmtId="0" fontId="4" fillId="0" borderId="1" xfId="0" applyFont="1" applyBorder="1" applyAlignment="1">
      <alignment vertical="center"/>
    </xf>
    <xf numFmtId="0" fontId="4" fillId="2" borderId="1" xfId="0" applyFont="1" applyFill="1" applyBorder="1" applyAlignment="1">
      <alignment horizontal="right" vertical="center"/>
    </xf>
    <xf numFmtId="0" fontId="36" fillId="2" borderId="1" xfId="0" applyFont="1" applyFill="1" applyBorder="1" applyAlignment="1">
      <alignment horizontal="right" vertical="center"/>
    </xf>
    <xf numFmtId="0" fontId="33" fillId="0" borderId="1" xfId="0" applyFont="1" applyBorder="1" applyAlignment="1">
      <alignment horizontal="left" vertical="center" wrapText="1"/>
    </xf>
    <xf numFmtId="0" fontId="2" fillId="0" borderId="1" xfId="0" applyFont="1" applyBorder="1" applyAlignment="1">
      <alignment vertical="center" wrapText="1"/>
    </xf>
    <xf numFmtId="0" fontId="2" fillId="0" borderId="1" xfId="0" applyFont="1" applyBorder="1" applyAlignment="1">
      <alignment horizontal="right" vertical="center" wrapText="1"/>
    </xf>
    <xf numFmtId="0" fontId="0" fillId="31" borderId="0" xfId="0" applyFill="1" applyAlignment="1">
      <alignment vertical="center"/>
    </xf>
    <xf numFmtId="0" fontId="2" fillId="31" borderId="1" xfId="0" applyFont="1" applyFill="1" applyBorder="1" applyAlignment="1">
      <alignment vertical="center" wrapText="1"/>
    </xf>
    <xf numFmtId="0" fontId="2" fillId="31" borderId="1" xfId="0" applyFont="1" applyFill="1" applyBorder="1" applyAlignment="1">
      <alignment horizontal="right" vertical="center" wrapText="1"/>
    </xf>
    <xf numFmtId="0" fontId="0" fillId="32" borderId="0" xfId="0" applyFill="1" applyAlignment="1">
      <alignment vertical="center"/>
    </xf>
    <xf numFmtId="0" fontId="13" fillId="32" borderId="1" xfId="0" applyFont="1" applyFill="1" applyBorder="1" applyAlignment="1">
      <alignment horizontal="left" vertical="center" wrapText="1"/>
    </xf>
    <xf numFmtId="0" fontId="0" fillId="2" borderId="0" xfId="0" applyFill="1" applyAlignment="1">
      <alignment horizontal="right" vertical="center"/>
    </xf>
    <xf numFmtId="0" fontId="28" fillId="12" borderId="1" xfId="0" applyFont="1" applyFill="1" applyBorder="1" applyAlignment="1">
      <alignment horizontal="left" vertical="center" wrapText="1"/>
    </xf>
    <xf numFmtId="0" fontId="25" fillId="32" borderId="5" xfId="0" applyFont="1" applyFill="1" applyBorder="1" applyAlignment="1">
      <alignment horizontal="left" vertical="center" wrapText="1"/>
    </xf>
    <xf numFmtId="3" fontId="7" fillId="2" borderId="6" xfId="0" applyNumberFormat="1" applyFont="1" applyFill="1" applyBorder="1" applyAlignment="1">
      <alignment horizontal="right" vertical="center"/>
    </xf>
    <xf numFmtId="3" fontId="7" fillId="2" borderId="5" xfId="0" applyNumberFormat="1" applyFont="1" applyFill="1" applyBorder="1" applyAlignment="1">
      <alignment horizontal="right" vertical="center"/>
    </xf>
    <xf numFmtId="0" fontId="7" fillId="0" borderId="1" xfId="0" applyFont="1" applyBorder="1" applyAlignment="1">
      <alignment horizontal="left" vertical="center" wrapText="1" indent="1"/>
    </xf>
    <xf numFmtId="0" fontId="7" fillId="0" borderId="1" xfId="0" applyFont="1" applyBorder="1" applyAlignment="1">
      <alignment horizontal="center" vertical="center" wrapText="1"/>
    </xf>
    <xf numFmtId="3" fontId="7" fillId="2" borderId="1" xfId="0" applyNumberFormat="1" applyFont="1" applyFill="1" applyBorder="1" applyAlignment="1">
      <alignment horizontal="right" vertical="center"/>
    </xf>
    <xf numFmtId="0" fontId="4" fillId="42" borderId="0" xfId="0" applyFont="1" applyFill="1" applyAlignment="1">
      <alignment vertical="center"/>
    </xf>
    <xf numFmtId="0" fontId="0" fillId="43" borderId="0" xfId="0" applyFill="1" applyAlignment="1">
      <alignment vertical="center"/>
    </xf>
    <xf numFmtId="0" fontId="2" fillId="43" borderId="1" xfId="0" applyFont="1" applyFill="1" applyBorder="1" applyAlignment="1">
      <alignment vertical="center" wrapText="1"/>
    </xf>
    <xf numFmtId="0" fontId="2" fillId="43" borderId="1" xfId="0" applyFont="1" applyFill="1" applyBorder="1" applyAlignment="1">
      <alignment horizontal="right" vertical="center" wrapText="1"/>
    </xf>
    <xf numFmtId="0" fontId="0" fillId="44" borderId="0" xfId="0" applyFill="1" applyAlignment="1">
      <alignment vertical="center"/>
    </xf>
    <xf numFmtId="0" fontId="13" fillId="44" borderId="1" xfId="0" applyFont="1" applyFill="1" applyBorder="1" applyAlignment="1">
      <alignment horizontal="left" vertical="center" wrapText="1"/>
    </xf>
    <xf numFmtId="0" fontId="8" fillId="42" borderId="0" xfId="0" applyFont="1" applyFill="1" applyAlignment="1">
      <alignment vertical="center"/>
    </xf>
    <xf numFmtId="0" fontId="28" fillId="45" borderId="1" xfId="0" applyFont="1" applyFill="1" applyBorder="1" applyAlignment="1">
      <alignment horizontal="left" vertical="center" wrapText="1"/>
    </xf>
    <xf numFmtId="0" fontId="25" fillId="46" borderId="5" xfId="0" applyFont="1" applyFill="1" applyBorder="1" applyAlignment="1">
      <alignment horizontal="left" vertical="center" wrapText="1"/>
    </xf>
    <xf numFmtId="0" fontId="7" fillId="42" borderId="0" xfId="0" applyFont="1" applyFill="1" applyAlignment="1">
      <alignment vertical="center"/>
    </xf>
    <xf numFmtId="0" fontId="8" fillId="2" borderId="0" xfId="0" applyFont="1" applyFill="1" applyAlignment="1">
      <alignment horizontal="right" vertical="center"/>
    </xf>
    <xf numFmtId="0" fontId="5" fillId="2" borderId="1" xfId="5" applyBorder="1" applyAlignment="1">
      <alignment horizontal="center" vertical="center"/>
    </xf>
    <xf numFmtId="0" fontId="0" fillId="47" borderId="0" xfId="0" applyFill="1" applyAlignment="1">
      <alignment vertical="center"/>
    </xf>
    <xf numFmtId="0" fontId="2" fillId="47" borderId="1" xfId="0" applyFont="1" applyFill="1" applyBorder="1" applyAlignment="1">
      <alignment vertical="center" wrapText="1"/>
    </xf>
    <xf numFmtId="0" fontId="2" fillId="47" borderId="1" xfId="0" applyFont="1" applyFill="1" applyBorder="1" applyAlignment="1">
      <alignment horizontal="right" vertical="center" wrapText="1"/>
    </xf>
    <xf numFmtId="0" fontId="0" fillId="48" borderId="0" xfId="0" applyFill="1" applyAlignment="1">
      <alignment vertical="center"/>
    </xf>
    <xf numFmtId="0" fontId="13" fillId="48" borderId="1" xfId="0" applyFont="1" applyFill="1" applyBorder="1" applyAlignment="1">
      <alignment horizontal="left" vertical="center" wrapText="1"/>
    </xf>
    <xf numFmtId="0" fontId="24" fillId="0" borderId="0" xfId="0" applyFont="1" applyAlignment="1">
      <alignment vertical="center"/>
    </xf>
    <xf numFmtId="0" fontId="28" fillId="49" borderId="4" xfId="0" applyFont="1" applyFill="1" applyBorder="1" applyAlignment="1">
      <alignment horizontal="left" vertical="center" wrapText="1"/>
    </xf>
    <xf numFmtId="0" fontId="25" fillId="48" borderId="1" xfId="0" applyFont="1" applyFill="1" applyBorder="1" applyAlignment="1">
      <alignment horizontal="left" vertical="center" wrapText="1"/>
    </xf>
    <xf numFmtId="0" fontId="5" fillId="2" borderId="1" xfId="5" applyFill="1" applyBorder="1" applyAlignment="1">
      <alignment horizontal="center" vertical="center"/>
    </xf>
    <xf numFmtId="2" fontId="4" fillId="2" borderId="0" xfId="0" applyNumberFormat="1" applyFont="1" applyFill="1" applyAlignment="1">
      <alignment horizontal="right" vertical="center"/>
    </xf>
    <xf numFmtId="0" fontId="40" fillId="42" borderId="1" xfId="0" applyFont="1" applyFill="1" applyBorder="1" applyAlignment="1">
      <alignment vertical="center"/>
    </xf>
    <xf numFmtId="0" fontId="0" fillId="33" borderId="0" xfId="0" applyFill="1" applyAlignment="1">
      <alignment vertical="center"/>
    </xf>
    <xf numFmtId="0" fontId="2" fillId="33" borderId="1" xfId="0" applyFont="1" applyFill="1" applyBorder="1" applyAlignment="1">
      <alignment vertical="center" wrapText="1"/>
    </xf>
    <xf numFmtId="0" fontId="2" fillId="33" borderId="1" xfId="0" applyFont="1" applyFill="1" applyBorder="1" applyAlignment="1">
      <alignment horizontal="right" vertical="center" wrapText="1"/>
    </xf>
    <xf numFmtId="0" fontId="0" fillId="34" borderId="0" xfId="0" applyFill="1" applyAlignment="1">
      <alignment vertical="center"/>
    </xf>
    <xf numFmtId="0" fontId="13" fillId="34" borderId="1" xfId="0" applyFont="1" applyFill="1" applyBorder="1" applyAlignment="1">
      <alignment horizontal="left" vertical="center" wrapText="1"/>
    </xf>
    <xf numFmtId="0" fontId="41" fillId="42" borderId="1" xfId="0" applyFont="1" applyFill="1" applyBorder="1" applyAlignment="1">
      <alignment vertical="center"/>
    </xf>
    <xf numFmtId="0" fontId="0" fillId="0" borderId="0" xfId="0" applyAlignment="1">
      <alignment vertical="center" wrapText="1"/>
    </xf>
    <xf numFmtId="0" fontId="28" fillId="13" borderId="4" xfId="0" applyFont="1" applyFill="1" applyBorder="1" applyAlignment="1">
      <alignment horizontal="left" vertical="center" wrapText="1"/>
    </xf>
    <xf numFmtId="0" fontId="25" fillId="34" borderId="1" xfId="0" applyFont="1" applyFill="1" applyBorder="1" applyAlignment="1">
      <alignment horizontal="left" vertical="center" wrapText="1"/>
    </xf>
    <xf numFmtId="0" fontId="37" fillId="42" borderId="1" xfId="0" applyFont="1" applyFill="1" applyBorder="1" applyAlignment="1">
      <alignment vertical="center"/>
    </xf>
    <xf numFmtId="0" fontId="7" fillId="2" borderId="6" xfId="0" applyFont="1" applyFill="1" applyBorder="1" applyAlignment="1">
      <alignment horizontal="left" vertical="center" wrapText="1" indent="1"/>
    </xf>
    <xf numFmtId="0" fontId="7" fillId="2" borderId="6" xfId="0" applyFont="1" applyFill="1" applyBorder="1" applyAlignment="1">
      <alignment horizontal="center" vertical="center" wrapText="1"/>
    </xf>
    <xf numFmtId="0" fontId="7" fillId="2" borderId="5" xfId="0" applyFont="1" applyFill="1" applyBorder="1" applyAlignment="1">
      <alignment horizontal="left" vertical="center" wrapText="1" inden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25" fillId="34" borderId="8" xfId="0" applyFont="1" applyFill="1" applyBorder="1" applyAlignment="1">
      <alignment horizontal="left" vertical="center" wrapText="1"/>
    </xf>
    <xf numFmtId="0" fontId="28" fillId="13" borderId="2" xfId="0" applyFont="1" applyFill="1" applyBorder="1" applyAlignment="1">
      <alignment horizontal="left" vertical="center" wrapText="1"/>
    </xf>
    <xf numFmtId="0" fontId="42" fillId="42" borderId="1" xfId="0" applyFont="1" applyFill="1" applyBorder="1" applyAlignment="1">
      <alignment horizontal="left" vertical="center" wrapText="1"/>
    </xf>
    <xf numFmtId="0" fontId="7" fillId="0" borderId="1" xfId="0" applyFont="1" applyBorder="1" applyAlignment="1">
      <alignment vertical="center"/>
    </xf>
    <xf numFmtId="0" fontId="25" fillId="34" borderId="8" xfId="0" applyFont="1" applyFill="1" applyBorder="1" applyAlignment="1">
      <alignment horizontal="left" wrapText="1"/>
    </xf>
    <xf numFmtId="0" fontId="42" fillId="42" borderId="1" xfId="0" applyFont="1" applyFill="1" applyBorder="1" applyAlignment="1">
      <alignment horizontal="left" wrapText="1"/>
    </xf>
    <xf numFmtId="0" fontId="0" fillId="0" borderId="0" xfId="0" applyAlignment="1"/>
    <xf numFmtId="0" fontId="7" fillId="2" borderId="6" xfId="0" applyFont="1" applyFill="1" applyBorder="1" applyAlignment="1">
      <alignment horizontal="left" vertical="top" wrapText="1"/>
    </xf>
    <xf numFmtId="0" fontId="7" fillId="2" borderId="5" xfId="0" applyFont="1" applyFill="1" applyBorder="1" applyAlignment="1">
      <alignment horizontal="left" vertical="top" wrapText="1"/>
    </xf>
    <xf numFmtId="0" fontId="37" fillId="0" borderId="6" xfId="0" applyFont="1" applyBorder="1" applyAlignment="1">
      <alignment horizontal="left" vertical="center" wrapText="1" indent="1"/>
    </xf>
    <xf numFmtId="0" fontId="37" fillId="0" borderId="2" xfId="0" applyFont="1" applyBorder="1" applyAlignment="1">
      <alignment horizontal="left" vertical="center" wrapText="1" indent="1"/>
    </xf>
    <xf numFmtId="0" fontId="43" fillId="42" borderId="1" xfId="5" applyFont="1" applyFill="1" applyBorder="1" applyAlignment="1">
      <alignment vertical="center"/>
    </xf>
    <xf numFmtId="4" fontId="0" fillId="0" borderId="0" xfId="0" applyNumberFormat="1"/>
    <xf numFmtId="0" fontId="0" fillId="37" borderId="0" xfId="0" applyFill="1" applyAlignment="1">
      <alignment vertical="center"/>
    </xf>
    <xf numFmtId="0" fontId="2" fillId="37" borderId="1" xfId="0" applyFont="1" applyFill="1" applyBorder="1" applyAlignment="1">
      <alignment vertical="center" wrapText="1"/>
    </xf>
    <xf numFmtId="0" fontId="2" fillId="37" borderId="1" xfId="0" applyFont="1" applyFill="1" applyBorder="1" applyAlignment="1">
      <alignment horizontal="right" vertical="center" wrapText="1"/>
    </xf>
    <xf numFmtId="0" fontId="0" fillId="35" borderId="0" xfId="0" applyFill="1" applyAlignment="1">
      <alignment vertical="center"/>
    </xf>
    <xf numFmtId="0" fontId="13" fillId="35" borderId="1" xfId="0" applyFont="1" applyFill="1" applyBorder="1" applyAlignment="1">
      <alignment horizontal="left" vertical="center" wrapText="1"/>
    </xf>
    <xf numFmtId="0" fontId="28" fillId="14" borderId="4" xfId="0" applyFont="1" applyFill="1" applyBorder="1" applyAlignment="1">
      <alignment horizontal="left" vertical="center" wrapText="1"/>
    </xf>
    <xf numFmtId="0" fontId="25" fillId="35" borderId="1" xfId="0" applyFont="1" applyFill="1" applyBorder="1" applyAlignment="1">
      <alignment horizontal="left" vertical="center" wrapText="1"/>
    </xf>
    <xf numFmtId="0" fontId="25" fillId="35" borderId="8" xfId="0" applyFont="1" applyFill="1" applyBorder="1" applyAlignment="1">
      <alignment horizontal="left" vertical="center" wrapText="1"/>
    </xf>
    <xf numFmtId="0" fontId="0" fillId="38" borderId="0" xfId="0" applyFill="1" applyAlignment="1">
      <alignment vertical="center"/>
    </xf>
    <xf numFmtId="0" fontId="2" fillId="38" borderId="1" xfId="0" applyFont="1" applyFill="1" applyBorder="1" applyAlignment="1">
      <alignment vertical="center" wrapText="1"/>
    </xf>
    <xf numFmtId="0" fontId="2" fillId="38" borderId="1" xfId="0" applyFont="1" applyFill="1" applyBorder="1" applyAlignment="1">
      <alignment horizontal="right" vertical="center" wrapText="1"/>
    </xf>
    <xf numFmtId="0" fontId="0" fillId="39" borderId="0" xfId="0" applyFill="1" applyAlignment="1">
      <alignment vertical="center"/>
    </xf>
    <xf numFmtId="0" fontId="13" fillId="39" borderId="1" xfId="0" applyFont="1" applyFill="1" applyBorder="1" applyAlignment="1">
      <alignment horizontal="left" vertical="center" wrapText="1"/>
    </xf>
    <xf numFmtId="0" fontId="27" fillId="0" borderId="1" xfId="0" applyFont="1" applyBorder="1" applyAlignment="1">
      <alignment horizontal="right" vertical="center" wrapText="1"/>
    </xf>
    <xf numFmtId="0" fontId="28" fillId="15" borderId="4" xfId="0" applyFont="1" applyFill="1" applyBorder="1" applyAlignment="1">
      <alignment horizontal="left" vertical="center" wrapText="1"/>
    </xf>
    <xf numFmtId="0" fontId="25" fillId="39" borderId="1" xfId="0" applyFont="1" applyFill="1" applyBorder="1" applyAlignment="1">
      <alignment horizontal="left" vertical="center" wrapText="1"/>
    </xf>
    <xf numFmtId="0" fontId="7" fillId="2" borderId="1" xfId="0" applyFont="1" applyFill="1" applyBorder="1" applyAlignment="1">
      <alignment horizontal="left" vertical="center" wrapText="1" indent="1"/>
    </xf>
    <xf numFmtId="0" fontId="7" fillId="2" borderId="2" xfId="0" applyFont="1" applyFill="1" applyBorder="1" applyAlignment="1">
      <alignment horizontal="left" vertical="center" wrapText="1" indent="1"/>
    </xf>
    <xf numFmtId="0" fontId="25" fillId="39" borderId="8" xfId="0" applyFont="1" applyFill="1" applyBorder="1" applyAlignment="1">
      <alignment horizontal="left" vertical="center" wrapText="1"/>
    </xf>
    <xf numFmtId="165" fontId="7" fillId="2" borderId="6" xfId="0" applyNumberFormat="1" applyFont="1" applyFill="1" applyBorder="1" applyAlignment="1">
      <alignment horizontal="right" vertical="center"/>
    </xf>
    <xf numFmtId="165" fontId="7" fillId="2" borderId="5" xfId="0" applyNumberFormat="1" applyFont="1" applyFill="1" applyBorder="1" applyAlignment="1">
      <alignment horizontal="right" vertical="center"/>
    </xf>
    <xf numFmtId="0" fontId="0" fillId="7" borderId="0" xfId="0" applyFill="1" applyAlignment="1">
      <alignment vertical="center"/>
    </xf>
    <xf numFmtId="0" fontId="2" fillId="7" borderId="1" xfId="0" applyFont="1" applyFill="1" applyBorder="1" applyAlignment="1">
      <alignment vertical="center" wrapText="1"/>
    </xf>
    <xf numFmtId="0" fontId="2" fillId="7" borderId="1" xfId="0" applyFont="1" applyFill="1" applyBorder="1" applyAlignment="1">
      <alignment horizontal="right" vertical="center" wrapText="1"/>
    </xf>
    <xf numFmtId="0" fontId="0" fillId="40" borderId="0" xfId="0" applyFill="1" applyAlignment="1">
      <alignment vertical="center"/>
    </xf>
    <xf numFmtId="0" fontId="13" fillId="40" borderId="1" xfId="0" applyFont="1" applyFill="1" applyBorder="1" applyAlignment="1">
      <alignment horizontal="left" vertical="center" wrapText="1"/>
    </xf>
    <xf numFmtId="0" fontId="28" fillId="7" borderId="4" xfId="0" applyFont="1" applyFill="1" applyBorder="1" applyAlignment="1">
      <alignment horizontal="left" vertical="center" wrapText="1"/>
    </xf>
    <xf numFmtId="0" fontId="25" fillId="40" borderId="1" xfId="0" applyFont="1" applyFill="1" applyBorder="1" applyAlignment="1">
      <alignment horizontal="left" vertical="center" wrapText="1"/>
    </xf>
    <xf numFmtId="0" fontId="44" fillId="0" borderId="0" xfId="0" applyFont="1" applyAlignment="1">
      <alignment vertical="center"/>
    </xf>
    <xf numFmtId="0" fontId="42" fillId="40" borderId="1" xfId="0" applyFont="1" applyFill="1" applyBorder="1" applyAlignment="1">
      <alignment horizontal="left" vertical="center" wrapText="1"/>
    </xf>
    <xf numFmtId="0" fontId="37" fillId="0" borderId="0" xfId="0" applyFont="1" applyAlignment="1">
      <alignment vertical="center"/>
    </xf>
    <xf numFmtId="0" fontId="37" fillId="0" borderId="6"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5" xfId="0" applyFont="1" applyBorder="1" applyAlignment="1">
      <alignment horizontal="left" vertical="center" wrapText="1" indent="1"/>
    </xf>
    <xf numFmtId="0" fontId="37"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45" fillId="7" borderId="4" xfId="0" applyFont="1" applyFill="1" applyBorder="1" applyAlignment="1">
      <alignment horizontal="left" vertical="center" wrapText="1"/>
    </xf>
    <xf numFmtId="0" fontId="46" fillId="0" borderId="0" xfId="0" applyFont="1" applyAlignment="1">
      <alignment vertical="center"/>
    </xf>
    <xf numFmtId="0" fontId="17" fillId="40" borderId="1" xfId="0" applyFont="1" applyFill="1" applyBorder="1" applyAlignment="1">
      <alignment horizontal="left" vertical="center" wrapText="1"/>
    </xf>
    <xf numFmtId="0" fontId="19" fillId="0" borderId="6" xfId="0" applyFont="1" applyBorder="1" applyAlignment="1">
      <alignment horizontal="left" vertical="center" wrapText="1" indent="1"/>
    </xf>
    <xf numFmtId="0" fontId="19" fillId="0" borderId="6" xfId="0" applyFont="1" applyBorder="1" applyAlignment="1">
      <alignment horizontal="center" vertical="center" wrapText="1"/>
    </xf>
    <xf numFmtId="0" fontId="19" fillId="0" borderId="6" xfId="0" applyFont="1" applyBorder="1" applyAlignment="1">
      <alignment horizontal="center" vertical="center" wrapText="1"/>
    </xf>
    <xf numFmtId="4" fontId="19" fillId="2" borderId="6" xfId="0" applyNumberFormat="1" applyFont="1" applyFill="1" applyBorder="1" applyAlignment="1">
      <alignment horizontal="right" vertical="center"/>
    </xf>
    <xf numFmtId="0" fontId="19" fillId="0" borderId="5" xfId="0" applyFont="1" applyBorder="1" applyAlignment="1">
      <alignment horizontal="left" vertical="center" wrapText="1" indent="1"/>
    </xf>
    <xf numFmtId="0" fontId="19" fillId="0" borderId="5" xfId="0" applyFont="1" applyBorder="1" applyAlignment="1">
      <alignment horizontal="center" vertical="center" wrapText="1"/>
    </xf>
    <xf numFmtId="0" fontId="19" fillId="0" borderId="5" xfId="0" applyFont="1" applyBorder="1" applyAlignment="1">
      <alignment horizontal="center" vertical="center" wrapText="1"/>
    </xf>
    <xf numFmtId="4" fontId="19" fillId="2" borderId="5" xfId="0" applyNumberFormat="1" applyFont="1" applyFill="1" applyBorder="1" applyAlignment="1">
      <alignment horizontal="right" vertical="center"/>
    </xf>
    <xf numFmtId="0" fontId="19" fillId="0" borderId="1" xfId="0" applyFont="1" applyBorder="1" applyAlignment="1">
      <alignment horizontal="left" vertical="center" wrapText="1" indent="1"/>
    </xf>
    <xf numFmtId="4" fontId="19" fillId="2" borderId="1" xfId="0" applyNumberFormat="1" applyFont="1" applyFill="1" applyBorder="1" applyAlignment="1">
      <alignment horizontal="right" vertical="center"/>
    </xf>
    <xf numFmtId="0" fontId="4" fillId="30" borderId="0" xfId="0" applyFont="1" applyFill="1" applyAlignment="1">
      <alignment vertical="center"/>
    </xf>
    <xf numFmtId="0" fontId="4" fillId="30" borderId="0" xfId="0" applyFont="1" applyFill="1" applyAlignment="1">
      <alignment horizontal="right" vertical="center"/>
    </xf>
    <xf numFmtId="0" fontId="9" fillId="29" borderId="0" xfId="0" applyFont="1" applyFill="1" applyAlignment="1">
      <alignment vertical="center"/>
    </xf>
    <xf numFmtId="0" fontId="13" fillId="29" borderId="1" xfId="0" applyFont="1" applyFill="1" applyBorder="1" applyAlignment="1">
      <alignment horizontal="left" vertical="center" wrapText="1"/>
    </xf>
    <xf numFmtId="3" fontId="0" fillId="0" borderId="0" xfId="0" applyNumberFormat="1"/>
    <xf numFmtId="0" fontId="28" fillId="8" borderId="4" xfId="0" applyFont="1" applyFill="1" applyBorder="1" applyAlignment="1">
      <alignment horizontal="left" vertical="center" wrapText="1"/>
    </xf>
    <xf numFmtId="0" fontId="25" fillId="29" borderId="1" xfId="0" applyFont="1" applyFill="1" applyBorder="1" applyAlignment="1">
      <alignment horizontal="left" vertical="center" wrapText="1"/>
    </xf>
    <xf numFmtId="2" fontId="7" fillId="2" borderId="0" xfId="0" applyNumberFormat="1" applyFont="1" applyFill="1" applyAlignment="1">
      <alignment horizontal="right" vertical="center"/>
    </xf>
    <xf numFmtId="0" fontId="4" fillId="25" borderId="0" xfId="0" applyFont="1" applyFill="1" applyAlignment="1">
      <alignment vertical="center"/>
    </xf>
    <xf numFmtId="0" fontId="4" fillId="25" borderId="0" xfId="0" applyFont="1" applyFill="1" applyAlignment="1">
      <alignment horizontal="right" vertical="center"/>
    </xf>
    <xf numFmtId="0" fontId="0" fillId="28" borderId="0" xfId="0" applyFill="1" applyAlignment="1">
      <alignment vertical="center"/>
    </xf>
    <xf numFmtId="0" fontId="13" fillId="28" borderId="1" xfId="0" applyFont="1" applyFill="1" applyBorder="1" applyAlignment="1">
      <alignment horizontal="left" vertical="center" wrapText="1"/>
    </xf>
    <xf numFmtId="0" fontId="4" fillId="28" borderId="0" xfId="0" applyFont="1" applyFill="1" applyAlignment="1">
      <alignment vertical="center"/>
    </xf>
    <xf numFmtId="0" fontId="28" fillId="11" borderId="4" xfId="0" applyFont="1" applyFill="1" applyBorder="1" applyAlignment="1">
      <alignment horizontal="left" vertical="center" wrapText="1"/>
    </xf>
    <xf numFmtId="0" fontId="8" fillId="11" borderId="4" xfId="0" applyFont="1" applyFill="1" applyBorder="1" applyAlignment="1">
      <alignment vertical="center"/>
    </xf>
    <xf numFmtId="0" fontId="25" fillId="28" borderId="1" xfId="0" applyFont="1" applyFill="1" applyBorder="1" applyAlignment="1">
      <alignment horizontal="left" vertical="center" wrapText="1"/>
    </xf>
    <xf numFmtId="0" fontId="7" fillId="28" borderId="0" xfId="0" applyFont="1" applyFill="1" applyAlignment="1">
      <alignment vertical="center"/>
    </xf>
    <xf numFmtId="164" fontId="7" fillId="2" borderId="0" xfId="0" applyNumberFormat="1" applyFont="1" applyFill="1" applyAlignment="1">
      <alignment horizontal="right" vertical="center"/>
    </xf>
    <xf numFmtId="0" fontId="7" fillId="0" borderId="0" xfId="0" applyFont="1" applyAlignment="1">
      <alignment horizontal="right" vertical="center"/>
    </xf>
    <xf numFmtId="0" fontId="4" fillId="50" borderId="0" xfId="0" applyFont="1" applyFill="1" applyAlignment="1">
      <alignment vertical="center"/>
    </xf>
    <xf numFmtId="0" fontId="4" fillId="50" borderId="0" xfId="0" applyFont="1" applyFill="1" applyAlignment="1">
      <alignment horizontal="right" vertical="center"/>
    </xf>
    <xf numFmtId="0" fontId="0" fillId="51" borderId="0" xfId="0" applyFill="1" applyAlignment="1">
      <alignment vertical="center"/>
    </xf>
    <xf numFmtId="0" fontId="13" fillId="51" borderId="1" xfId="0" applyFont="1" applyFill="1" applyBorder="1" applyAlignment="1">
      <alignment horizontal="left" vertical="center" wrapText="1"/>
    </xf>
    <xf numFmtId="0" fontId="4" fillId="51" borderId="0" xfId="0" applyFont="1" applyFill="1" applyAlignment="1">
      <alignment vertical="center"/>
    </xf>
    <xf numFmtId="0" fontId="28" fillId="50" borderId="4" xfId="0" applyFont="1" applyFill="1" applyBorder="1" applyAlignment="1">
      <alignment horizontal="left" vertical="center" wrapText="1"/>
    </xf>
    <xf numFmtId="0" fontId="8" fillId="50" borderId="4" xfId="0" applyFont="1" applyFill="1" applyBorder="1" applyAlignment="1">
      <alignment vertical="center"/>
    </xf>
    <xf numFmtId="0" fontId="25" fillId="51" borderId="1" xfId="0" applyFont="1" applyFill="1" applyBorder="1" applyAlignment="1">
      <alignment horizontal="left" vertical="center" wrapText="1"/>
    </xf>
    <xf numFmtId="0" fontId="7" fillId="51" borderId="8" xfId="0" applyFont="1" applyFill="1" applyBorder="1" applyAlignment="1">
      <alignment vertical="center"/>
    </xf>
    <xf numFmtId="166" fontId="7" fillId="2" borderId="5" xfId="0" applyNumberFormat="1" applyFont="1" applyFill="1" applyBorder="1" applyAlignment="1">
      <alignment horizontal="right" vertical="center"/>
    </xf>
    <xf numFmtId="0" fontId="7" fillId="0" borderId="5" xfId="0" applyFont="1" applyBorder="1" applyAlignment="1">
      <alignment vertical="center"/>
    </xf>
    <xf numFmtId="0" fontId="5" fillId="2" borderId="1" xfId="5" applyFill="1" applyAlignment="1">
      <alignment horizontal="right" vertical="center"/>
    </xf>
    <xf numFmtId="0" fontId="9" fillId="27" borderId="0" xfId="0" applyFont="1" applyFill="1" applyAlignment="1">
      <alignment vertical="center"/>
    </xf>
    <xf numFmtId="0" fontId="4" fillId="27" borderId="0" xfId="0" applyFont="1" applyFill="1" applyAlignment="1">
      <alignment vertical="center"/>
    </xf>
    <xf numFmtId="0" fontId="16" fillId="27" borderId="1" xfId="0" applyFont="1" applyFill="1" applyBorder="1" applyAlignment="1">
      <alignment vertical="center" wrapText="1"/>
    </xf>
    <xf numFmtId="0" fontId="16" fillId="27" borderId="1" xfId="0" applyFont="1" applyFill="1" applyBorder="1" applyAlignment="1">
      <alignment horizontal="right" vertical="center" wrapText="1"/>
    </xf>
    <xf numFmtId="0" fontId="9" fillId="24" borderId="0" xfId="0" applyFont="1" applyFill="1" applyAlignment="1">
      <alignment vertical="center"/>
    </xf>
    <xf numFmtId="0" fontId="13" fillId="24" borderId="1" xfId="0" applyFont="1" applyFill="1" applyBorder="1" applyAlignment="1">
      <alignment horizontal="left" vertical="center" wrapText="1"/>
    </xf>
    <xf numFmtId="0" fontId="4" fillId="24" borderId="0" xfId="0" applyFont="1" applyFill="1" applyAlignment="1">
      <alignment vertical="center"/>
    </xf>
    <xf numFmtId="0" fontId="8" fillId="0" borderId="1" xfId="0" applyFont="1" applyBorder="1" applyAlignment="1">
      <alignment vertical="center"/>
    </xf>
    <xf numFmtId="0" fontId="28" fillId="9" borderId="4" xfId="0" applyFont="1" applyFill="1" applyBorder="1" applyAlignment="1">
      <alignment horizontal="left" vertical="center" wrapText="1"/>
    </xf>
    <xf numFmtId="0" fontId="8" fillId="9" borderId="4" xfId="0" applyFont="1" applyFill="1" applyBorder="1" applyAlignment="1">
      <alignment vertical="center"/>
    </xf>
    <xf numFmtId="0" fontId="25" fillId="24" borderId="1" xfId="0" applyFont="1" applyFill="1" applyBorder="1" applyAlignment="1">
      <alignment horizontal="left" vertical="center" wrapText="1"/>
    </xf>
    <xf numFmtId="0" fontId="7" fillId="24" borderId="8" xfId="0" applyFont="1" applyFill="1" applyBorder="1" applyAlignment="1">
      <alignment vertical="center"/>
    </xf>
    <xf numFmtId="0" fontId="7" fillId="9" borderId="4" xfId="0" applyFont="1" applyFill="1" applyBorder="1" applyAlignment="1">
      <alignment vertical="center"/>
    </xf>
    <xf numFmtId="0" fontId="7" fillId="24" borderId="5" xfId="0" applyFont="1" applyFill="1" applyBorder="1" applyAlignment="1">
      <alignment vertical="center"/>
    </xf>
    <xf numFmtId="0" fontId="7" fillId="0" borderId="2" xfId="0" applyFont="1" applyBorder="1" applyAlignment="1">
      <alignment vertical="center"/>
    </xf>
    <xf numFmtId="4" fontId="7" fillId="0" borderId="6" xfId="0" applyNumberFormat="1" applyFont="1" applyBorder="1" applyAlignment="1">
      <alignment vertical="center"/>
    </xf>
    <xf numFmtId="4" fontId="7" fillId="0" borderId="5" xfId="0" applyNumberFormat="1" applyFont="1" applyBorder="1" applyAlignment="1">
      <alignment vertical="center"/>
    </xf>
    <xf numFmtId="0" fontId="37" fillId="0" borderId="1" xfId="0" applyFont="1" applyBorder="1" applyAlignment="1">
      <alignment horizontal="left" vertical="center" wrapText="1" indent="1"/>
    </xf>
    <xf numFmtId="0" fontId="7" fillId="42" borderId="6" xfId="0" applyFont="1" applyFill="1" applyBorder="1" applyAlignment="1">
      <alignment horizontal="center" vertical="center" wrapText="1"/>
    </xf>
    <xf numFmtId="0" fontId="7" fillId="42" borderId="5" xfId="0" applyFont="1" applyFill="1" applyBorder="1" applyAlignment="1">
      <alignment horizontal="center" vertical="center" wrapText="1"/>
    </xf>
    <xf numFmtId="0" fontId="25" fillId="24" borderId="8" xfId="0" applyFont="1" applyFill="1" applyBorder="1" applyAlignment="1">
      <alignment horizontal="left" vertical="center" wrapText="1"/>
    </xf>
    <xf numFmtId="0" fontId="0" fillId="22" borderId="0" xfId="0" applyFill="1" applyAlignment="1">
      <alignment vertical="center"/>
    </xf>
    <xf numFmtId="0" fontId="4" fillId="22" borderId="0" xfId="0" applyFont="1" applyFill="1" applyAlignment="1">
      <alignment vertical="center"/>
    </xf>
    <xf numFmtId="0" fontId="2" fillId="22" borderId="1" xfId="0" applyFont="1" applyFill="1" applyBorder="1" applyAlignment="1">
      <alignment vertical="center" wrapText="1"/>
    </xf>
    <xf numFmtId="0" fontId="2" fillId="22" borderId="1" xfId="0" applyFont="1" applyFill="1" applyBorder="1" applyAlignment="1">
      <alignment horizontal="right" vertical="center" wrapText="1"/>
    </xf>
    <xf numFmtId="0" fontId="0" fillId="23" borderId="0" xfId="0" applyFill="1" applyAlignment="1">
      <alignment vertical="center"/>
    </xf>
    <xf numFmtId="0" fontId="13" fillId="23" borderId="1" xfId="0" applyFont="1" applyFill="1" applyBorder="1" applyAlignment="1">
      <alignment horizontal="left" vertical="center" wrapText="1"/>
    </xf>
    <xf numFmtId="0" fontId="13" fillId="23" borderId="1" xfId="0" applyFont="1" applyFill="1" applyBorder="1" applyAlignment="1">
      <alignment horizontal="left" vertical="center" wrapText="1"/>
    </xf>
    <xf numFmtId="0" fontId="0" fillId="2" borderId="0" xfId="0" applyFill="1" applyAlignment="1">
      <alignment vertical="center"/>
    </xf>
    <xf numFmtId="0" fontId="20" fillId="2" borderId="2" xfId="0" applyFont="1" applyFill="1" applyBorder="1" applyAlignment="1">
      <alignment horizontal="right" vertical="center" wrapText="1"/>
    </xf>
    <xf numFmtId="0" fontId="28" fillId="10" borderId="4" xfId="0" applyFont="1" applyFill="1" applyBorder="1" applyAlignment="1">
      <alignment horizontal="left" vertical="center" wrapText="1"/>
    </xf>
    <xf numFmtId="0" fontId="25" fillId="23" borderId="1" xfId="0" applyFont="1" applyFill="1" applyBorder="1" applyAlignment="1">
      <alignment horizontal="left" vertical="center" wrapText="1"/>
    </xf>
    <xf numFmtId="0" fontId="25" fillId="23" borderId="1" xfId="0" applyFont="1" applyFill="1" applyBorder="1" applyAlignment="1">
      <alignment horizontal="left" vertical="center" wrapText="1"/>
    </xf>
    <xf numFmtId="0" fontId="25" fillId="23" borderId="4" xfId="0" applyFont="1" applyFill="1" applyBorder="1" applyAlignment="1">
      <alignment horizontal="left" vertical="center" wrapText="1"/>
    </xf>
    <xf numFmtId="0" fontId="25" fillId="23" borderId="4" xfId="0" applyFont="1" applyFill="1" applyBorder="1" applyAlignment="1">
      <alignment horizontal="left" vertical="center" wrapText="1"/>
    </xf>
    <xf numFmtId="0" fontId="7" fillId="0" borderId="3" xfId="0" applyFont="1" applyBorder="1" applyAlignment="1">
      <alignment horizontal="left" vertical="center" wrapText="1" indent="1"/>
    </xf>
    <xf numFmtId="0" fontId="7" fillId="0" borderId="3" xfId="0" applyFont="1" applyBorder="1" applyAlignment="1">
      <alignment horizontal="center" vertical="center" wrapText="1"/>
    </xf>
    <xf numFmtId="0" fontId="7" fillId="0" borderId="3" xfId="0" applyFont="1" applyBorder="1" applyAlignment="1">
      <alignment horizontal="center" vertical="center" wrapText="1"/>
    </xf>
    <xf numFmtId="0" fontId="33" fillId="0" borderId="1" xfId="0" applyFont="1" applyBorder="1" applyAlignment="1">
      <alignment vertical="center"/>
    </xf>
    <xf numFmtId="0" fontId="18" fillId="0" borderId="9" xfId="0" applyFont="1" applyBorder="1" applyAlignment="1">
      <alignment horizontal="left" vertical="center"/>
    </xf>
    <xf numFmtId="0" fontId="18" fillId="0" borderId="10" xfId="0" applyFont="1" applyBorder="1" applyAlignment="1">
      <alignment horizontal="left" vertical="center"/>
    </xf>
    <xf numFmtId="0" fontId="19" fillId="2" borderId="0" xfId="0" applyFont="1" applyFill="1" applyAlignment="1">
      <alignment horizontal="left" vertical="center" wrapText="1"/>
    </xf>
    <xf numFmtId="0" fontId="19" fillId="0" borderId="0" xfId="0" applyFont="1" applyAlignment="1">
      <alignment horizontal="left" vertical="center" wrapText="1"/>
    </xf>
    <xf numFmtId="0" fontId="17" fillId="2" borderId="0" xfId="0" applyFont="1" applyFill="1" applyAlignment="1">
      <alignment horizontal="left" vertical="center" wrapText="1"/>
    </xf>
    <xf numFmtId="0" fontId="17" fillId="2" borderId="0" xfId="0" applyFont="1" applyFill="1" applyAlignment="1">
      <alignment horizontal="right" vertical="center" wrapText="1"/>
    </xf>
    <xf numFmtId="0" fontId="17" fillId="2" borderId="0" xfId="0" applyFont="1" applyFill="1" applyAlignment="1">
      <alignment vertical="center" wrapText="1"/>
    </xf>
    <xf numFmtId="0" fontId="18" fillId="2" borderId="21" xfId="0" applyFont="1" applyFill="1" applyBorder="1" applyAlignment="1">
      <alignment horizontal="left" vertical="center"/>
    </xf>
    <xf numFmtId="0" fontId="18" fillId="2" borderId="11" xfId="0" applyFont="1" applyFill="1" applyBorder="1" applyAlignment="1">
      <alignment horizontal="left" vertical="center"/>
    </xf>
    <xf numFmtId="0" fontId="25" fillId="2" borderId="22"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7" fillId="2" borderId="27" xfId="0" applyFont="1" applyFill="1" applyBorder="1" applyAlignment="1">
      <alignment horizontal="left" vertical="center" wrapText="1"/>
    </xf>
    <xf numFmtId="0" fontId="17" fillId="2" borderId="24" xfId="0" applyFont="1" applyFill="1" applyBorder="1" applyAlignment="1">
      <alignment horizontal="left" vertical="center" wrapText="1"/>
    </xf>
    <xf numFmtId="0" fontId="19" fillId="2" borderId="25"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25" fillId="2" borderId="22" xfId="0" applyFont="1" applyFill="1" applyBorder="1" applyAlignment="1">
      <alignment horizontal="left" vertical="center" wrapText="1"/>
    </xf>
    <xf numFmtId="0" fontId="17" fillId="0" borderId="22" xfId="0" applyFont="1" applyBorder="1" applyAlignment="1">
      <alignment horizontal="left" vertical="center" wrapText="1"/>
    </xf>
    <xf numFmtId="0" fontId="19" fillId="0" borderId="23" xfId="0" applyFont="1" applyBorder="1" applyAlignment="1">
      <alignment horizontal="left" vertical="center" wrapText="1"/>
    </xf>
    <xf numFmtId="0" fontId="17" fillId="0" borderId="24" xfId="0" applyFont="1" applyBorder="1" applyAlignment="1">
      <alignment horizontal="left" vertical="center" wrapText="1"/>
    </xf>
    <xf numFmtId="0" fontId="19" fillId="0" borderId="25" xfId="0" applyFont="1" applyBorder="1" applyAlignment="1">
      <alignment horizontal="left" vertical="center" wrapText="1"/>
    </xf>
    <xf numFmtId="0" fontId="17" fillId="2" borderId="24" xfId="0" applyFont="1" applyFill="1" applyBorder="1" applyAlignment="1">
      <alignment horizontal="right" vertical="center" wrapText="1"/>
    </xf>
    <xf numFmtId="0" fontId="17" fillId="0" borderId="26" xfId="0" applyFont="1" applyBorder="1" applyAlignment="1">
      <alignment horizontal="left" vertical="center" wrapText="1"/>
    </xf>
    <xf numFmtId="0" fontId="19" fillId="0" borderId="27" xfId="0" applyFont="1" applyBorder="1" applyAlignment="1">
      <alignment horizontal="left" vertical="center" wrapText="1"/>
    </xf>
    <xf numFmtId="0" fontId="17" fillId="0" borderId="22" xfId="0" applyFont="1" applyBorder="1" applyAlignment="1">
      <alignment vertical="center" wrapText="1"/>
    </xf>
    <xf numFmtId="0" fontId="17" fillId="0" borderId="22" xfId="0" applyFont="1" applyBorder="1" applyAlignment="1">
      <alignment horizontal="left" vertical="center" wrapText="1"/>
    </xf>
    <xf numFmtId="0" fontId="17" fillId="0" borderId="26" xfId="0" applyFont="1" applyBorder="1" applyAlignment="1">
      <alignment horizontal="left" vertical="center" wrapText="1"/>
    </xf>
    <xf numFmtId="0" fontId="17" fillId="0" borderId="24" xfId="0" applyFont="1" applyBorder="1" applyAlignment="1">
      <alignment horizontal="lef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cellXfs>
  <cellStyles count="7">
    <cellStyle name="Hipervínculo" xfId="1" builtinId="8"/>
    <cellStyle name="Hipervínculo 2" xfId="5"/>
    <cellStyle name="Normal" xfId="0" builtinId="0"/>
    <cellStyle name="Normal 2" xfId="3"/>
    <cellStyle name="Normal 3" xfId="4"/>
    <cellStyle name="XLConnect.Numeric" xfId="2"/>
    <cellStyle name="XLConnect.String" xfId="6"/>
  </cellStyles>
  <dxfs count="0"/>
  <tableStyles count="0" defaultTableStyle="TableStyleMedium2" defaultPivotStyle="PivotStyleLight16"/>
  <colors>
    <mruColors>
      <color rgb="FFDDF6FF"/>
      <color rgb="FFD9FFD9"/>
      <color rgb="FFDDEEFF"/>
      <color rgb="FFFEE3C2"/>
      <color rgb="FFFD9D24"/>
      <color rgb="FFFD6925"/>
      <color rgb="FFFFDDF4"/>
      <color rgb="FFFFC1EC"/>
      <color rgb="FFD60093"/>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Objetivo 7'!&#193;rea_de_impresi&#243;n"/><Relationship Id="rId18" Type="http://schemas.openxmlformats.org/officeDocument/2006/relationships/image" Target="../media/image9.jpeg"/><Relationship Id="rId26" Type="http://schemas.openxmlformats.org/officeDocument/2006/relationships/image" Target="../media/image13.jpeg"/><Relationship Id="rId3" Type="http://schemas.openxmlformats.org/officeDocument/2006/relationships/hyperlink" Target="#'Objetivo 2'!&#193;rea_de_impresi&#243;n"/><Relationship Id="rId21" Type="http://schemas.openxmlformats.org/officeDocument/2006/relationships/hyperlink" Target="#'Objetivo 11'!&#193;rea_de_impresi&#243;n"/><Relationship Id="rId34" Type="http://schemas.openxmlformats.org/officeDocument/2006/relationships/image" Target="../media/image17.jpeg"/><Relationship Id="rId7" Type="http://schemas.openxmlformats.org/officeDocument/2006/relationships/hyperlink" Target="#'Objetivo 4'!&#193;rea_de_impresi&#243;n"/><Relationship Id="rId12" Type="http://schemas.openxmlformats.org/officeDocument/2006/relationships/image" Target="../media/image6.jpeg"/><Relationship Id="rId17" Type="http://schemas.openxmlformats.org/officeDocument/2006/relationships/hyperlink" Target="#'Objetivo 9'!&#193;rea_de_impresi&#243;n"/><Relationship Id="rId25" Type="http://schemas.openxmlformats.org/officeDocument/2006/relationships/hyperlink" Target="#'Objetivo 13'!A1"/><Relationship Id="rId33" Type="http://schemas.openxmlformats.org/officeDocument/2006/relationships/hyperlink" Target="#'Objetivo 17'!&#193;rea_de_impresi&#243;n"/><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Objetivo 15'!&#193;rea_de_impresi&#243;n"/><Relationship Id="rId1" Type="http://schemas.openxmlformats.org/officeDocument/2006/relationships/hyperlink" Target="#'Objetivo 1'!A1"/><Relationship Id="rId6" Type="http://schemas.openxmlformats.org/officeDocument/2006/relationships/image" Target="../media/image3.jpeg"/><Relationship Id="rId11" Type="http://schemas.openxmlformats.org/officeDocument/2006/relationships/hyperlink" Target="#'Objetivo 6'!&#193;rea_de_impresi&#243;n"/><Relationship Id="rId24" Type="http://schemas.openxmlformats.org/officeDocument/2006/relationships/image" Target="../media/image12.jpeg"/><Relationship Id="rId32" Type="http://schemas.openxmlformats.org/officeDocument/2006/relationships/image" Target="../media/image16.jpeg"/><Relationship Id="rId5" Type="http://schemas.openxmlformats.org/officeDocument/2006/relationships/hyperlink" Target="#'Objetivo 3'!&#193;rea_de_impresi&#243;n"/><Relationship Id="rId15" Type="http://schemas.openxmlformats.org/officeDocument/2006/relationships/hyperlink" Target="#'Objetivo 8'!&#193;rea_de_impresi&#243;n"/><Relationship Id="rId23" Type="http://schemas.openxmlformats.org/officeDocument/2006/relationships/hyperlink" Target="#'Objetivo 12'!&#193;rea_de_impresi&#243;n"/><Relationship Id="rId28" Type="http://schemas.openxmlformats.org/officeDocument/2006/relationships/image" Target="../media/image14.jpeg"/><Relationship Id="rId36" Type="http://schemas.openxmlformats.org/officeDocument/2006/relationships/image" Target="../media/image18.jpg"/><Relationship Id="rId10" Type="http://schemas.openxmlformats.org/officeDocument/2006/relationships/image" Target="../media/image5.jpeg"/><Relationship Id="rId19" Type="http://schemas.openxmlformats.org/officeDocument/2006/relationships/hyperlink" Target="#'Objetivo 10'!&#193;rea_de_impresi&#243;n"/><Relationship Id="rId31" Type="http://schemas.openxmlformats.org/officeDocument/2006/relationships/hyperlink" Target="#'Objetivo 16'!&#193;rea_de_impresi&#243;n"/><Relationship Id="rId4" Type="http://schemas.openxmlformats.org/officeDocument/2006/relationships/image" Target="../media/image2.jpeg"/><Relationship Id="rId9" Type="http://schemas.openxmlformats.org/officeDocument/2006/relationships/hyperlink" Target="#'Objetivo 5'!&#193;rea_de_impresi&#243;n"/><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Objetivo 14'!&#193;rea_de_impresi&#243;n"/><Relationship Id="rId30" Type="http://schemas.openxmlformats.org/officeDocument/2006/relationships/image" Target="../media/image15.jpeg"/><Relationship Id="rId35" Type="http://schemas.openxmlformats.org/officeDocument/2006/relationships/hyperlink" Target="#ODS!&#193;rea_de_impresi&#243;n"/></Relationships>
</file>

<file path=xl/drawings/_rels/drawing10.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3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2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2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3.jp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3.jpg"/></Relationships>
</file>

<file path=xl/drawings/_rels/drawing9.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0</xdr:col>
      <xdr:colOff>1645920</xdr:colOff>
      <xdr:row>25</xdr:row>
      <xdr:rowOff>121920</xdr:rowOff>
    </xdr:to>
    <xdr:pic>
      <xdr:nvPicPr>
        <xdr:cNvPr id="37" name="36 Imagen">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45920" cy="1645920"/>
        </a:xfrm>
        <a:prstGeom prst="rect">
          <a:avLst/>
        </a:prstGeom>
      </xdr:spPr>
    </xdr:pic>
    <xdr:clientData/>
  </xdr:twoCellAnchor>
  <xdr:twoCellAnchor editAs="oneCell">
    <xdr:from>
      <xdr:col>2</xdr:col>
      <xdr:colOff>0</xdr:colOff>
      <xdr:row>17</xdr:row>
      <xdr:rowOff>0</xdr:rowOff>
    </xdr:from>
    <xdr:to>
      <xdr:col>2</xdr:col>
      <xdr:colOff>1645920</xdr:colOff>
      <xdr:row>25</xdr:row>
      <xdr:rowOff>121920</xdr:rowOff>
    </xdr:to>
    <xdr:pic>
      <xdr:nvPicPr>
        <xdr:cNvPr id="38" name="37 Imagen">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2125" y="0"/>
          <a:ext cx="1645920" cy="1645920"/>
        </a:xfrm>
        <a:prstGeom prst="rect">
          <a:avLst/>
        </a:prstGeom>
      </xdr:spPr>
    </xdr:pic>
    <xdr:clientData/>
  </xdr:twoCellAnchor>
  <xdr:twoCellAnchor editAs="oneCell">
    <xdr:from>
      <xdr:col>4</xdr:col>
      <xdr:colOff>0</xdr:colOff>
      <xdr:row>17</xdr:row>
      <xdr:rowOff>0</xdr:rowOff>
    </xdr:from>
    <xdr:to>
      <xdr:col>4</xdr:col>
      <xdr:colOff>1645920</xdr:colOff>
      <xdr:row>25</xdr:row>
      <xdr:rowOff>121920</xdr:rowOff>
    </xdr:to>
    <xdr:pic>
      <xdr:nvPicPr>
        <xdr:cNvPr id="39" name="38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0" y="0"/>
          <a:ext cx="1645920" cy="1645920"/>
        </a:xfrm>
        <a:prstGeom prst="rect">
          <a:avLst/>
        </a:prstGeom>
      </xdr:spPr>
    </xdr:pic>
    <xdr:clientData/>
  </xdr:twoCellAnchor>
  <xdr:twoCellAnchor editAs="oneCell">
    <xdr:from>
      <xdr:col>6</xdr:col>
      <xdr:colOff>0</xdr:colOff>
      <xdr:row>17</xdr:row>
      <xdr:rowOff>0</xdr:rowOff>
    </xdr:from>
    <xdr:to>
      <xdr:col>6</xdr:col>
      <xdr:colOff>1645920</xdr:colOff>
      <xdr:row>25</xdr:row>
      <xdr:rowOff>121920</xdr:rowOff>
    </xdr:to>
    <xdr:pic>
      <xdr:nvPicPr>
        <xdr:cNvPr id="40" name="39 Imagen">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86375" y="0"/>
          <a:ext cx="1645920" cy="1645920"/>
        </a:xfrm>
        <a:prstGeom prst="rect">
          <a:avLst/>
        </a:prstGeom>
      </xdr:spPr>
    </xdr:pic>
    <xdr:clientData/>
  </xdr:twoCellAnchor>
  <xdr:twoCellAnchor editAs="oneCell">
    <xdr:from>
      <xdr:col>8</xdr:col>
      <xdr:colOff>0</xdr:colOff>
      <xdr:row>17</xdr:row>
      <xdr:rowOff>0</xdr:rowOff>
    </xdr:from>
    <xdr:to>
      <xdr:col>8</xdr:col>
      <xdr:colOff>1645920</xdr:colOff>
      <xdr:row>25</xdr:row>
      <xdr:rowOff>121920</xdr:rowOff>
    </xdr:to>
    <xdr:pic>
      <xdr:nvPicPr>
        <xdr:cNvPr id="41" name="40 Imagen">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48500" y="0"/>
          <a:ext cx="1645920" cy="1645920"/>
        </a:xfrm>
        <a:prstGeom prst="rect">
          <a:avLst/>
        </a:prstGeom>
      </xdr:spPr>
    </xdr:pic>
    <xdr:clientData/>
  </xdr:twoCellAnchor>
  <xdr:twoCellAnchor editAs="oneCell">
    <xdr:from>
      <xdr:col>10</xdr:col>
      <xdr:colOff>0</xdr:colOff>
      <xdr:row>17</xdr:row>
      <xdr:rowOff>0</xdr:rowOff>
    </xdr:from>
    <xdr:to>
      <xdr:col>10</xdr:col>
      <xdr:colOff>1645920</xdr:colOff>
      <xdr:row>25</xdr:row>
      <xdr:rowOff>121920</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10625" y="0"/>
          <a:ext cx="1645920" cy="1645920"/>
        </a:xfrm>
        <a:prstGeom prst="rect">
          <a:avLst/>
        </a:prstGeom>
      </xdr:spPr>
    </xdr:pic>
    <xdr:clientData/>
  </xdr:twoCellAnchor>
  <xdr:twoCellAnchor editAs="oneCell">
    <xdr:from>
      <xdr:col>0</xdr:col>
      <xdr:colOff>0</xdr:colOff>
      <xdr:row>27</xdr:row>
      <xdr:rowOff>0</xdr:rowOff>
    </xdr:from>
    <xdr:to>
      <xdr:col>0</xdr:col>
      <xdr:colOff>1645920</xdr:colOff>
      <xdr:row>35</xdr:row>
      <xdr:rowOff>121920</xdr:rowOff>
    </xdr:to>
    <xdr:pic>
      <xdr:nvPicPr>
        <xdr:cNvPr id="43" name="42 Imagen">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752600"/>
          <a:ext cx="1645920" cy="1645920"/>
        </a:xfrm>
        <a:prstGeom prst="rect">
          <a:avLst/>
        </a:prstGeom>
      </xdr:spPr>
    </xdr:pic>
    <xdr:clientData/>
  </xdr:twoCellAnchor>
  <xdr:twoCellAnchor editAs="oneCell">
    <xdr:from>
      <xdr:col>2</xdr:col>
      <xdr:colOff>0</xdr:colOff>
      <xdr:row>27</xdr:row>
      <xdr:rowOff>0</xdr:rowOff>
    </xdr:from>
    <xdr:to>
      <xdr:col>2</xdr:col>
      <xdr:colOff>1645920</xdr:colOff>
      <xdr:row>35</xdr:row>
      <xdr:rowOff>121920</xdr:rowOff>
    </xdr:to>
    <xdr:pic>
      <xdr:nvPicPr>
        <xdr:cNvPr id="44" name="43 Imagen">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62125" y="1752600"/>
          <a:ext cx="1645920" cy="1645920"/>
        </a:xfrm>
        <a:prstGeom prst="rect">
          <a:avLst/>
        </a:prstGeom>
      </xdr:spPr>
    </xdr:pic>
    <xdr:clientData/>
  </xdr:twoCellAnchor>
  <xdr:twoCellAnchor editAs="oneCell">
    <xdr:from>
      <xdr:col>4</xdr:col>
      <xdr:colOff>0</xdr:colOff>
      <xdr:row>27</xdr:row>
      <xdr:rowOff>0</xdr:rowOff>
    </xdr:from>
    <xdr:to>
      <xdr:col>4</xdr:col>
      <xdr:colOff>1645920</xdr:colOff>
      <xdr:row>35</xdr:row>
      <xdr:rowOff>121920</xdr:rowOff>
    </xdr:to>
    <xdr:pic>
      <xdr:nvPicPr>
        <xdr:cNvPr id="45" name="44 Imagen">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524250" y="1752600"/>
          <a:ext cx="1645920" cy="1645920"/>
        </a:xfrm>
        <a:prstGeom prst="rect">
          <a:avLst/>
        </a:prstGeom>
      </xdr:spPr>
    </xdr:pic>
    <xdr:clientData/>
  </xdr:twoCellAnchor>
  <xdr:twoCellAnchor editAs="oneCell">
    <xdr:from>
      <xdr:col>6</xdr:col>
      <xdr:colOff>0</xdr:colOff>
      <xdr:row>27</xdr:row>
      <xdr:rowOff>0</xdr:rowOff>
    </xdr:from>
    <xdr:to>
      <xdr:col>6</xdr:col>
      <xdr:colOff>1645920</xdr:colOff>
      <xdr:row>35</xdr:row>
      <xdr:rowOff>121920</xdr:rowOff>
    </xdr:to>
    <xdr:pic>
      <xdr:nvPicPr>
        <xdr:cNvPr id="46" name="45 Imagen">
          <a:hlinkClick xmlns:r="http://schemas.openxmlformats.org/officeDocument/2006/relationships" r:id="rId19"/>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286375" y="1752600"/>
          <a:ext cx="1645920" cy="1645920"/>
        </a:xfrm>
        <a:prstGeom prst="rect">
          <a:avLst/>
        </a:prstGeom>
      </xdr:spPr>
    </xdr:pic>
    <xdr:clientData/>
  </xdr:twoCellAnchor>
  <xdr:twoCellAnchor editAs="oneCell">
    <xdr:from>
      <xdr:col>8</xdr:col>
      <xdr:colOff>0</xdr:colOff>
      <xdr:row>27</xdr:row>
      <xdr:rowOff>0</xdr:rowOff>
    </xdr:from>
    <xdr:to>
      <xdr:col>8</xdr:col>
      <xdr:colOff>1645920</xdr:colOff>
      <xdr:row>35</xdr:row>
      <xdr:rowOff>121920</xdr:rowOff>
    </xdr:to>
    <xdr:pic>
      <xdr:nvPicPr>
        <xdr:cNvPr id="47" name="46 Imagen">
          <a:hlinkClick xmlns:r="http://schemas.openxmlformats.org/officeDocument/2006/relationships" r:id="rId21"/>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048500" y="1752600"/>
          <a:ext cx="1645920" cy="1645920"/>
        </a:xfrm>
        <a:prstGeom prst="rect">
          <a:avLst/>
        </a:prstGeom>
      </xdr:spPr>
    </xdr:pic>
    <xdr:clientData/>
  </xdr:twoCellAnchor>
  <xdr:twoCellAnchor editAs="oneCell">
    <xdr:from>
      <xdr:col>10</xdr:col>
      <xdr:colOff>0</xdr:colOff>
      <xdr:row>27</xdr:row>
      <xdr:rowOff>0</xdr:rowOff>
    </xdr:from>
    <xdr:to>
      <xdr:col>10</xdr:col>
      <xdr:colOff>1645920</xdr:colOff>
      <xdr:row>35</xdr:row>
      <xdr:rowOff>121920</xdr:rowOff>
    </xdr:to>
    <xdr:pic>
      <xdr:nvPicPr>
        <xdr:cNvPr id="48" name="47 Imagen">
          <a:hlinkClick xmlns:r="http://schemas.openxmlformats.org/officeDocument/2006/relationships" r:id="rId23"/>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810625" y="1752600"/>
          <a:ext cx="1645920" cy="1645920"/>
        </a:xfrm>
        <a:prstGeom prst="rect">
          <a:avLst/>
        </a:prstGeom>
      </xdr:spPr>
    </xdr:pic>
    <xdr:clientData/>
  </xdr:twoCellAnchor>
  <xdr:twoCellAnchor editAs="oneCell">
    <xdr:from>
      <xdr:col>0</xdr:col>
      <xdr:colOff>0</xdr:colOff>
      <xdr:row>37</xdr:row>
      <xdr:rowOff>0</xdr:rowOff>
    </xdr:from>
    <xdr:to>
      <xdr:col>0</xdr:col>
      <xdr:colOff>1645920</xdr:colOff>
      <xdr:row>45</xdr:row>
      <xdr:rowOff>121920</xdr:rowOff>
    </xdr:to>
    <xdr:pic>
      <xdr:nvPicPr>
        <xdr:cNvPr id="49" name="48 Imagen">
          <a:hlinkClick xmlns:r="http://schemas.openxmlformats.org/officeDocument/2006/relationships" r:id="rId25"/>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3505200"/>
          <a:ext cx="1645920" cy="1645920"/>
        </a:xfrm>
        <a:prstGeom prst="rect">
          <a:avLst/>
        </a:prstGeom>
      </xdr:spPr>
    </xdr:pic>
    <xdr:clientData/>
  </xdr:twoCellAnchor>
  <xdr:twoCellAnchor editAs="oneCell">
    <xdr:from>
      <xdr:col>2</xdr:col>
      <xdr:colOff>0</xdr:colOff>
      <xdr:row>37</xdr:row>
      <xdr:rowOff>0</xdr:rowOff>
    </xdr:from>
    <xdr:to>
      <xdr:col>2</xdr:col>
      <xdr:colOff>1645920</xdr:colOff>
      <xdr:row>45</xdr:row>
      <xdr:rowOff>121920</xdr:rowOff>
    </xdr:to>
    <xdr:pic>
      <xdr:nvPicPr>
        <xdr:cNvPr id="50" name="49 Imagen">
          <a:hlinkClick xmlns:r="http://schemas.openxmlformats.org/officeDocument/2006/relationships" r:id="rId27"/>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762125" y="3505200"/>
          <a:ext cx="1645920" cy="1645920"/>
        </a:xfrm>
        <a:prstGeom prst="rect">
          <a:avLst/>
        </a:prstGeom>
      </xdr:spPr>
    </xdr:pic>
    <xdr:clientData/>
  </xdr:twoCellAnchor>
  <xdr:twoCellAnchor editAs="oneCell">
    <xdr:from>
      <xdr:col>4</xdr:col>
      <xdr:colOff>0</xdr:colOff>
      <xdr:row>37</xdr:row>
      <xdr:rowOff>0</xdr:rowOff>
    </xdr:from>
    <xdr:to>
      <xdr:col>4</xdr:col>
      <xdr:colOff>1645920</xdr:colOff>
      <xdr:row>45</xdr:row>
      <xdr:rowOff>121920</xdr:rowOff>
    </xdr:to>
    <xdr:pic>
      <xdr:nvPicPr>
        <xdr:cNvPr id="51" name="50 Imagen">
          <a:hlinkClick xmlns:r="http://schemas.openxmlformats.org/officeDocument/2006/relationships" r:id="rId29"/>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524250" y="3505200"/>
          <a:ext cx="1645920" cy="1645920"/>
        </a:xfrm>
        <a:prstGeom prst="rect">
          <a:avLst/>
        </a:prstGeom>
      </xdr:spPr>
    </xdr:pic>
    <xdr:clientData/>
  </xdr:twoCellAnchor>
  <xdr:twoCellAnchor editAs="oneCell">
    <xdr:from>
      <xdr:col>6</xdr:col>
      <xdr:colOff>0</xdr:colOff>
      <xdr:row>37</xdr:row>
      <xdr:rowOff>0</xdr:rowOff>
    </xdr:from>
    <xdr:to>
      <xdr:col>6</xdr:col>
      <xdr:colOff>1645920</xdr:colOff>
      <xdr:row>45</xdr:row>
      <xdr:rowOff>121920</xdr:rowOff>
    </xdr:to>
    <xdr:pic>
      <xdr:nvPicPr>
        <xdr:cNvPr id="52" name="51 Imagen">
          <a:hlinkClick xmlns:r="http://schemas.openxmlformats.org/officeDocument/2006/relationships" r:id="rId31"/>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286375" y="3505200"/>
          <a:ext cx="1645920" cy="1645920"/>
        </a:xfrm>
        <a:prstGeom prst="rect">
          <a:avLst/>
        </a:prstGeom>
      </xdr:spPr>
    </xdr:pic>
    <xdr:clientData/>
  </xdr:twoCellAnchor>
  <xdr:twoCellAnchor editAs="oneCell">
    <xdr:from>
      <xdr:col>8</xdr:col>
      <xdr:colOff>0</xdr:colOff>
      <xdr:row>37</xdr:row>
      <xdr:rowOff>0</xdr:rowOff>
    </xdr:from>
    <xdr:to>
      <xdr:col>8</xdr:col>
      <xdr:colOff>1645920</xdr:colOff>
      <xdr:row>45</xdr:row>
      <xdr:rowOff>121920</xdr:rowOff>
    </xdr:to>
    <xdr:pic>
      <xdr:nvPicPr>
        <xdr:cNvPr id="53" name="52 Imagen">
          <a:hlinkClick xmlns:r="http://schemas.openxmlformats.org/officeDocument/2006/relationships" r:id="rId33"/>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048500" y="3505200"/>
          <a:ext cx="1645920" cy="1645920"/>
        </a:xfrm>
        <a:prstGeom prst="rect">
          <a:avLst/>
        </a:prstGeom>
      </xdr:spPr>
    </xdr:pic>
    <xdr:clientData/>
  </xdr:twoCellAnchor>
  <xdr:twoCellAnchor editAs="oneCell">
    <xdr:from>
      <xdr:col>10</xdr:col>
      <xdr:colOff>0</xdr:colOff>
      <xdr:row>37</xdr:row>
      <xdr:rowOff>0</xdr:rowOff>
    </xdr:from>
    <xdr:to>
      <xdr:col>10</xdr:col>
      <xdr:colOff>1645200</xdr:colOff>
      <xdr:row>45</xdr:row>
      <xdr:rowOff>121200</xdr:rowOff>
    </xdr:to>
    <xdr:pic>
      <xdr:nvPicPr>
        <xdr:cNvPr id="3" name="2 Imagen">
          <a:hlinkClick xmlns:r="http://schemas.openxmlformats.org/officeDocument/2006/relationships" r:id="rId35"/>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477250" y="3371850"/>
          <a:ext cx="1645200" cy="164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7619</xdr:rowOff>
    </xdr:from>
    <xdr:to>
      <xdr:col>0</xdr:col>
      <xdr:colOff>1002031</xdr:colOff>
      <xdr:row>3</xdr:row>
      <xdr:rowOff>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0119"/>
          <a:ext cx="1002031" cy="1002031"/>
        </a:xfrm>
        <a:prstGeom prst="rect">
          <a:avLst/>
        </a:prstGeom>
      </xdr:spPr>
    </xdr:pic>
    <xdr:clientData/>
  </xdr:twoCellAnchor>
  <xdr:twoCellAnchor editAs="oneCell">
    <xdr:from>
      <xdr:col>0</xdr:col>
      <xdr:colOff>28576</xdr:colOff>
      <xdr:row>0</xdr:row>
      <xdr:rowOff>66676</xdr:rowOff>
    </xdr:from>
    <xdr:to>
      <xdr:col>16</xdr:col>
      <xdr:colOff>607696</xdr:colOff>
      <xdr:row>0</xdr:row>
      <xdr:rowOff>835172</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6" y="66676"/>
          <a:ext cx="13161645" cy="768496"/>
        </a:xfrm>
        <a:prstGeom prst="rect">
          <a:avLst/>
        </a:prstGeom>
      </xdr:spPr>
    </xdr:pic>
    <xdr:clientData/>
  </xdr:twoCellAnchor>
  <xdr:twoCellAnchor editAs="oneCell">
    <xdr:from>
      <xdr:col>0</xdr:col>
      <xdr:colOff>0</xdr:colOff>
      <xdr:row>1</xdr:row>
      <xdr:rowOff>7619</xdr:rowOff>
    </xdr:from>
    <xdr:to>
      <xdr:col>0</xdr:col>
      <xdr:colOff>1002031</xdr:colOff>
      <xdr:row>3</xdr:row>
      <xdr:rowOff>0</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0119"/>
          <a:ext cx="1002031" cy="1002031"/>
        </a:xfrm>
        <a:prstGeom prst="rect">
          <a:avLst/>
        </a:prstGeom>
      </xdr:spPr>
    </xdr:pic>
    <xdr:clientData/>
  </xdr:twoCellAnchor>
  <xdr:twoCellAnchor editAs="oneCell">
    <xdr:from>
      <xdr:col>0</xdr:col>
      <xdr:colOff>28576</xdr:colOff>
      <xdr:row>0</xdr:row>
      <xdr:rowOff>66676</xdr:rowOff>
    </xdr:from>
    <xdr:to>
      <xdr:col>16</xdr:col>
      <xdr:colOff>607696</xdr:colOff>
      <xdr:row>0</xdr:row>
      <xdr:rowOff>835172</xdr:rowOff>
    </xdr:to>
    <xdr:pic>
      <xdr:nvPicPr>
        <xdr:cNvPr id="6"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6" y="66676"/>
          <a:ext cx="13161645" cy="7684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22412</xdr:colOff>
      <xdr:row>1</xdr:row>
      <xdr:rowOff>10420</xdr:rowOff>
    </xdr:from>
    <xdr:to>
      <xdr:col>0</xdr:col>
      <xdr:colOff>1031167</xdr:colOff>
      <xdr:row>3</xdr:row>
      <xdr:rowOff>9525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962920"/>
          <a:ext cx="1008755" cy="1008755"/>
        </a:xfrm>
        <a:prstGeom prst="rect">
          <a:avLst/>
        </a:prstGeom>
      </xdr:spPr>
    </xdr:pic>
    <xdr:clientData/>
  </xdr:twoCellAnchor>
  <xdr:twoCellAnchor editAs="oneCell">
    <xdr:from>
      <xdr:col>0</xdr:col>
      <xdr:colOff>66676</xdr:colOff>
      <xdr:row>0</xdr:row>
      <xdr:rowOff>114301</xdr:rowOff>
    </xdr:from>
    <xdr:to>
      <xdr:col>17</xdr:col>
      <xdr:colOff>154305</xdr:colOff>
      <xdr:row>0</xdr:row>
      <xdr:rowOff>879585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6" y="114301"/>
          <a:ext cx="13155929" cy="765284"/>
        </a:xfrm>
        <a:prstGeom prst="rect">
          <a:avLst/>
        </a:prstGeom>
      </xdr:spPr>
    </xdr:pic>
    <xdr:clientData/>
  </xdr:twoCellAnchor>
  <xdr:twoCellAnchor editAs="oneCell">
    <xdr:from>
      <xdr:col>0</xdr:col>
      <xdr:colOff>22412</xdr:colOff>
      <xdr:row>1</xdr:row>
      <xdr:rowOff>10420</xdr:rowOff>
    </xdr:from>
    <xdr:to>
      <xdr:col>0</xdr:col>
      <xdr:colOff>1031167</xdr:colOff>
      <xdr:row>3</xdr:row>
      <xdr:rowOff>9525</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962920"/>
          <a:ext cx="1008755" cy="1008755"/>
        </a:xfrm>
        <a:prstGeom prst="rect">
          <a:avLst/>
        </a:prstGeom>
      </xdr:spPr>
    </xdr:pic>
    <xdr:clientData/>
  </xdr:twoCellAnchor>
  <xdr:twoCellAnchor editAs="oneCell">
    <xdr:from>
      <xdr:col>0</xdr:col>
      <xdr:colOff>66676</xdr:colOff>
      <xdr:row>0</xdr:row>
      <xdr:rowOff>114301</xdr:rowOff>
    </xdr:from>
    <xdr:to>
      <xdr:col>17</xdr:col>
      <xdr:colOff>154305</xdr:colOff>
      <xdr:row>0</xdr:row>
      <xdr:rowOff>879585</xdr:rowOff>
    </xdr:to>
    <xdr:pic>
      <xdr:nvPicPr>
        <xdr:cNvPr id="6"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6" y="114301"/>
          <a:ext cx="13155929" cy="7652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0</xdr:col>
      <xdr:colOff>1000125</xdr:colOff>
      <xdr:row>3</xdr:row>
      <xdr:rowOff>9525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50"/>
          <a:ext cx="1000125" cy="1000125"/>
        </a:xfrm>
        <a:prstGeom prst="rect">
          <a:avLst/>
        </a:prstGeom>
      </xdr:spPr>
    </xdr:pic>
    <xdr:clientData/>
  </xdr:twoCellAnchor>
  <xdr:twoCellAnchor editAs="oneCell">
    <xdr:from>
      <xdr:col>0</xdr:col>
      <xdr:colOff>0</xdr:colOff>
      <xdr:row>0</xdr:row>
      <xdr:rowOff>38100</xdr:rowOff>
    </xdr:from>
    <xdr:to>
      <xdr:col>16</xdr:col>
      <xdr:colOff>436245</xdr:colOff>
      <xdr:row>0</xdr:row>
      <xdr:rowOff>808975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8100"/>
          <a:ext cx="13333095" cy="770875"/>
        </a:xfrm>
        <a:prstGeom prst="rect">
          <a:avLst/>
        </a:prstGeom>
      </xdr:spPr>
    </xdr:pic>
    <xdr:clientData/>
  </xdr:twoCellAnchor>
  <xdr:twoCellAnchor editAs="oneCell">
    <xdr:from>
      <xdr:col>0</xdr:col>
      <xdr:colOff>0</xdr:colOff>
      <xdr:row>1</xdr:row>
      <xdr:rowOff>19050</xdr:rowOff>
    </xdr:from>
    <xdr:to>
      <xdr:col>0</xdr:col>
      <xdr:colOff>1000125</xdr:colOff>
      <xdr:row>3</xdr:row>
      <xdr:rowOff>9525</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50"/>
          <a:ext cx="1000125" cy="1000125"/>
        </a:xfrm>
        <a:prstGeom prst="rect">
          <a:avLst/>
        </a:prstGeom>
      </xdr:spPr>
    </xdr:pic>
    <xdr:clientData/>
  </xdr:twoCellAnchor>
  <xdr:twoCellAnchor editAs="oneCell">
    <xdr:from>
      <xdr:col>0</xdr:col>
      <xdr:colOff>0</xdr:colOff>
      <xdr:row>0</xdr:row>
      <xdr:rowOff>38100</xdr:rowOff>
    </xdr:from>
    <xdr:to>
      <xdr:col>16</xdr:col>
      <xdr:colOff>436245</xdr:colOff>
      <xdr:row>0</xdr:row>
      <xdr:rowOff>808975</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8100"/>
          <a:ext cx="13333095" cy="770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1</xdr:row>
      <xdr:rowOff>19050</xdr:rowOff>
    </xdr:from>
    <xdr:to>
      <xdr:col>0</xdr:col>
      <xdr:colOff>1000125</xdr:colOff>
      <xdr:row>2</xdr:row>
      <xdr:rowOff>942975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71550"/>
          <a:ext cx="981075" cy="981075"/>
        </a:xfrm>
        <a:prstGeom prst="rect">
          <a:avLst/>
        </a:prstGeom>
      </xdr:spPr>
    </xdr:pic>
    <xdr:clientData/>
  </xdr:twoCellAnchor>
  <xdr:twoCellAnchor editAs="oneCell">
    <xdr:from>
      <xdr:col>0</xdr:col>
      <xdr:colOff>1</xdr:colOff>
      <xdr:row>0</xdr:row>
      <xdr:rowOff>1</xdr:rowOff>
    </xdr:from>
    <xdr:to>
      <xdr:col>17</xdr:col>
      <xdr:colOff>123825</xdr:colOff>
      <xdr:row>0</xdr:row>
      <xdr:rowOff>767501</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
          <a:ext cx="13192124" cy="767500"/>
        </a:xfrm>
        <a:prstGeom prst="rect">
          <a:avLst/>
        </a:prstGeom>
      </xdr:spPr>
    </xdr:pic>
    <xdr:clientData/>
  </xdr:twoCellAnchor>
  <xdr:twoCellAnchor editAs="oneCell">
    <xdr:from>
      <xdr:col>0</xdr:col>
      <xdr:colOff>19050</xdr:colOff>
      <xdr:row>1</xdr:row>
      <xdr:rowOff>19050</xdr:rowOff>
    </xdr:from>
    <xdr:to>
      <xdr:col>0</xdr:col>
      <xdr:colOff>1000125</xdr:colOff>
      <xdr:row>2</xdr:row>
      <xdr:rowOff>942975</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71550"/>
          <a:ext cx="981075" cy="981075"/>
        </a:xfrm>
        <a:prstGeom prst="rect">
          <a:avLst/>
        </a:prstGeom>
      </xdr:spPr>
    </xdr:pic>
    <xdr:clientData/>
  </xdr:twoCellAnchor>
  <xdr:twoCellAnchor editAs="oneCell">
    <xdr:from>
      <xdr:col>0</xdr:col>
      <xdr:colOff>1</xdr:colOff>
      <xdr:row>0</xdr:row>
      <xdr:rowOff>1</xdr:rowOff>
    </xdr:from>
    <xdr:to>
      <xdr:col>17</xdr:col>
      <xdr:colOff>123825</xdr:colOff>
      <xdr:row>0</xdr:row>
      <xdr:rowOff>767501</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
          <a:ext cx="13192124" cy="76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0</xdr:col>
      <xdr:colOff>971551</xdr:colOff>
      <xdr:row>3</xdr:row>
      <xdr:rowOff>19051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0"/>
          <a:ext cx="971550" cy="971551"/>
        </a:xfrm>
        <a:prstGeom prst="rect">
          <a:avLst/>
        </a:prstGeom>
      </xdr:spPr>
    </xdr:pic>
    <xdr:clientData/>
  </xdr:twoCellAnchor>
  <xdr:twoCellAnchor editAs="oneCell">
    <xdr:from>
      <xdr:col>0</xdr:col>
      <xdr:colOff>1</xdr:colOff>
      <xdr:row>0</xdr:row>
      <xdr:rowOff>0</xdr:rowOff>
    </xdr:from>
    <xdr:to>
      <xdr:col>17</xdr:col>
      <xdr:colOff>93345</xdr:colOff>
      <xdr:row>0</xdr:row>
      <xdr:rowOff>759302</xdr:rowOff>
    </xdr:to>
    <xdr:pic>
      <xdr:nvPicPr>
        <xdr:cNvPr id="3" name="2 Imagen"/>
        <xdr:cNvPicPr>
          <a:picLocks noChangeAspect="1"/>
        </xdr:cNvPicPr>
      </xdr:nvPicPr>
      <xdr:blipFill>
        <a:blip xmlns:r="http://schemas.openxmlformats.org/officeDocument/2006/relationships" r:embed="rId2"/>
        <a:stretch>
          <a:fillRect/>
        </a:stretch>
      </xdr:blipFill>
      <xdr:spPr>
        <a:xfrm>
          <a:off x="1" y="0"/>
          <a:ext cx="13161644" cy="759302"/>
        </a:xfrm>
        <a:prstGeom prst="rect">
          <a:avLst/>
        </a:prstGeom>
      </xdr:spPr>
    </xdr:pic>
    <xdr:clientData/>
  </xdr:twoCellAnchor>
  <xdr:twoCellAnchor editAs="oneCell">
    <xdr:from>
      <xdr:col>0</xdr:col>
      <xdr:colOff>1</xdr:colOff>
      <xdr:row>2</xdr:row>
      <xdr:rowOff>0</xdr:rowOff>
    </xdr:from>
    <xdr:to>
      <xdr:col>0</xdr:col>
      <xdr:colOff>971551</xdr:colOff>
      <xdr:row>3</xdr:row>
      <xdr:rowOff>19051</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0"/>
          <a:ext cx="971550" cy="971551"/>
        </a:xfrm>
        <a:prstGeom prst="rect">
          <a:avLst/>
        </a:prstGeom>
      </xdr:spPr>
    </xdr:pic>
    <xdr:clientData/>
  </xdr:twoCellAnchor>
  <xdr:twoCellAnchor editAs="oneCell">
    <xdr:from>
      <xdr:col>0</xdr:col>
      <xdr:colOff>1</xdr:colOff>
      <xdr:row>0</xdr:row>
      <xdr:rowOff>0</xdr:rowOff>
    </xdr:from>
    <xdr:to>
      <xdr:col>17</xdr:col>
      <xdr:colOff>93345</xdr:colOff>
      <xdr:row>0</xdr:row>
      <xdr:rowOff>759302</xdr:rowOff>
    </xdr:to>
    <xdr:pic>
      <xdr:nvPicPr>
        <xdr:cNvPr id="6" name="3 Imagen"/>
        <xdr:cNvPicPr>
          <a:picLocks noChangeAspect="1"/>
        </xdr:cNvPicPr>
      </xdr:nvPicPr>
      <xdr:blipFill>
        <a:blip xmlns:r="http://schemas.openxmlformats.org/officeDocument/2006/relationships" r:embed="rId2"/>
        <a:stretch>
          <a:fillRect/>
        </a:stretch>
      </xdr:blipFill>
      <xdr:spPr>
        <a:xfrm>
          <a:off x="1" y="0"/>
          <a:ext cx="13161644" cy="7593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57150</xdr:rowOff>
    </xdr:from>
    <xdr:to>
      <xdr:col>16</xdr:col>
      <xdr:colOff>571501</xdr:colOff>
      <xdr:row>0</xdr:row>
      <xdr:rowOff>813155</xdr:rowOff>
    </xdr:to>
    <xdr:pic>
      <xdr:nvPicPr>
        <xdr:cNvPr id="3" name="2 Imagen"/>
        <xdr:cNvPicPr>
          <a:picLocks noChangeAspect="1"/>
        </xdr:cNvPicPr>
      </xdr:nvPicPr>
      <xdr:blipFill>
        <a:blip xmlns:r="http://schemas.openxmlformats.org/officeDocument/2006/relationships" r:embed="rId1"/>
        <a:stretch>
          <a:fillRect/>
        </a:stretch>
      </xdr:blipFill>
      <xdr:spPr>
        <a:xfrm>
          <a:off x="1" y="57150"/>
          <a:ext cx="13106400" cy="756005"/>
        </a:xfrm>
        <a:prstGeom prst="rect">
          <a:avLst/>
        </a:prstGeom>
      </xdr:spPr>
    </xdr:pic>
    <xdr:clientData/>
  </xdr:twoCellAnchor>
  <xdr:twoCellAnchor editAs="oneCell">
    <xdr:from>
      <xdr:col>0</xdr:col>
      <xdr:colOff>0</xdr:colOff>
      <xdr:row>1</xdr:row>
      <xdr:rowOff>19050</xdr:rowOff>
    </xdr:from>
    <xdr:to>
      <xdr:col>0</xdr:col>
      <xdr:colOff>1019175</xdr:colOff>
      <xdr:row>3</xdr:row>
      <xdr:rowOff>28575</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71550"/>
          <a:ext cx="1019175" cy="10191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123825</xdr:colOff>
      <xdr:row>0</xdr:row>
      <xdr:rowOff>759302</xdr:rowOff>
    </xdr:to>
    <xdr:pic>
      <xdr:nvPicPr>
        <xdr:cNvPr id="2" name="1 Imagen"/>
        <xdr:cNvPicPr>
          <a:picLocks noChangeAspect="1"/>
        </xdr:cNvPicPr>
      </xdr:nvPicPr>
      <xdr:blipFill>
        <a:blip xmlns:r="http://schemas.openxmlformats.org/officeDocument/2006/relationships" r:embed="rId1"/>
        <a:stretch>
          <a:fillRect/>
        </a:stretch>
      </xdr:blipFill>
      <xdr:spPr>
        <a:xfrm>
          <a:off x="1" y="0"/>
          <a:ext cx="13163549" cy="759302"/>
        </a:xfrm>
        <a:prstGeom prst="rect">
          <a:avLst/>
        </a:prstGeom>
      </xdr:spPr>
    </xdr:pic>
    <xdr:clientData/>
  </xdr:twoCellAnchor>
  <xdr:twoCellAnchor editAs="oneCell">
    <xdr:from>
      <xdr:col>0</xdr:col>
      <xdr:colOff>0</xdr:colOff>
      <xdr:row>1</xdr:row>
      <xdr:rowOff>9525</xdr:rowOff>
    </xdr:from>
    <xdr:to>
      <xdr:col>0</xdr:col>
      <xdr:colOff>1000124</xdr:colOff>
      <xdr:row>3</xdr:row>
      <xdr:rowOff>0</xdr:rowOff>
    </xdr:to>
    <xdr:pic>
      <xdr:nvPicPr>
        <xdr:cNvPr id="4" name="Imagen 2"/>
        <xdr:cNvPicPr>
          <a:picLocks noChangeAspect="1"/>
        </xdr:cNvPicPr>
      </xdr:nvPicPr>
      <xdr:blipFill>
        <a:blip xmlns:r="http://schemas.openxmlformats.org/officeDocument/2006/relationships" r:embed="rId2"/>
        <a:stretch>
          <a:fillRect/>
        </a:stretch>
      </xdr:blipFill>
      <xdr:spPr>
        <a:xfrm>
          <a:off x="0" y="962025"/>
          <a:ext cx="1000124" cy="1000125"/>
        </a:xfrm>
        <a:prstGeom prst="rect">
          <a:avLst/>
        </a:prstGeom>
      </xdr:spPr>
    </xdr:pic>
    <xdr:clientData/>
  </xdr:twoCellAnchor>
  <xdr:twoCellAnchor editAs="oneCell">
    <xdr:from>
      <xdr:col>0</xdr:col>
      <xdr:colOff>1</xdr:colOff>
      <xdr:row>0</xdr:row>
      <xdr:rowOff>0</xdr:rowOff>
    </xdr:from>
    <xdr:to>
      <xdr:col>15</xdr:col>
      <xdr:colOff>123825</xdr:colOff>
      <xdr:row>0</xdr:row>
      <xdr:rowOff>759302</xdr:rowOff>
    </xdr:to>
    <xdr:pic>
      <xdr:nvPicPr>
        <xdr:cNvPr id="5" name="3 Imagen"/>
        <xdr:cNvPicPr>
          <a:picLocks noChangeAspect="1"/>
        </xdr:cNvPicPr>
      </xdr:nvPicPr>
      <xdr:blipFill>
        <a:blip xmlns:r="http://schemas.openxmlformats.org/officeDocument/2006/relationships" r:embed="rId1"/>
        <a:stretch>
          <a:fillRect/>
        </a:stretch>
      </xdr:blipFill>
      <xdr:spPr>
        <a:xfrm>
          <a:off x="1" y="0"/>
          <a:ext cx="13163549" cy="759302"/>
        </a:xfrm>
        <a:prstGeom prst="rect">
          <a:avLst/>
        </a:prstGeom>
      </xdr:spPr>
    </xdr:pic>
    <xdr:clientData/>
  </xdr:twoCellAnchor>
  <xdr:twoCellAnchor editAs="oneCell">
    <xdr:from>
      <xdr:col>0</xdr:col>
      <xdr:colOff>0</xdr:colOff>
      <xdr:row>1</xdr:row>
      <xdr:rowOff>9525</xdr:rowOff>
    </xdr:from>
    <xdr:to>
      <xdr:col>0</xdr:col>
      <xdr:colOff>1000124</xdr:colOff>
      <xdr:row>3</xdr:row>
      <xdr:rowOff>0</xdr:rowOff>
    </xdr:to>
    <xdr:pic>
      <xdr:nvPicPr>
        <xdr:cNvPr id="6" name="Imagen 5"/>
        <xdr:cNvPicPr>
          <a:picLocks noChangeAspect="1"/>
        </xdr:cNvPicPr>
      </xdr:nvPicPr>
      <xdr:blipFill>
        <a:blip xmlns:r="http://schemas.openxmlformats.org/officeDocument/2006/relationships" r:embed="rId2"/>
        <a:stretch>
          <a:fillRect/>
        </a:stretch>
      </xdr:blipFill>
      <xdr:spPr>
        <a:xfrm>
          <a:off x="0" y="962025"/>
          <a:ext cx="1000124" cy="1000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2</xdr:row>
      <xdr:rowOff>1</xdr:rowOff>
    </xdr:from>
    <xdr:to>
      <xdr:col>0</xdr:col>
      <xdr:colOff>962025</xdr:colOff>
      <xdr:row>3</xdr:row>
      <xdr:rowOff>9525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1"/>
          <a:ext cx="962024" cy="962024"/>
        </a:xfrm>
        <a:prstGeom prst="rect">
          <a:avLst/>
        </a:prstGeom>
      </xdr:spPr>
    </xdr:pic>
    <xdr:clientData/>
  </xdr:twoCellAnchor>
  <xdr:twoCellAnchor editAs="oneCell">
    <xdr:from>
      <xdr:col>0</xdr:col>
      <xdr:colOff>47626</xdr:colOff>
      <xdr:row>0</xdr:row>
      <xdr:rowOff>85726</xdr:rowOff>
    </xdr:from>
    <xdr:to>
      <xdr:col>15</xdr:col>
      <xdr:colOff>502920</xdr:colOff>
      <xdr:row>0</xdr:row>
      <xdr:rowOff>852119</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85726"/>
          <a:ext cx="13171169" cy="766393"/>
        </a:xfrm>
        <a:prstGeom prst="rect">
          <a:avLst/>
        </a:prstGeom>
      </xdr:spPr>
    </xdr:pic>
    <xdr:clientData/>
  </xdr:twoCellAnchor>
  <xdr:twoCellAnchor editAs="oneCell">
    <xdr:from>
      <xdr:col>0</xdr:col>
      <xdr:colOff>1</xdr:colOff>
      <xdr:row>2</xdr:row>
      <xdr:rowOff>1</xdr:rowOff>
    </xdr:from>
    <xdr:to>
      <xdr:col>0</xdr:col>
      <xdr:colOff>962025</xdr:colOff>
      <xdr:row>3</xdr:row>
      <xdr:rowOff>9525</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1"/>
          <a:ext cx="962024" cy="962024"/>
        </a:xfrm>
        <a:prstGeom prst="rect">
          <a:avLst/>
        </a:prstGeom>
      </xdr:spPr>
    </xdr:pic>
    <xdr:clientData/>
  </xdr:twoCellAnchor>
  <xdr:twoCellAnchor editAs="oneCell">
    <xdr:from>
      <xdr:col>0</xdr:col>
      <xdr:colOff>47626</xdr:colOff>
      <xdr:row>0</xdr:row>
      <xdr:rowOff>85726</xdr:rowOff>
    </xdr:from>
    <xdr:to>
      <xdr:col>15</xdr:col>
      <xdr:colOff>502920</xdr:colOff>
      <xdr:row>0</xdr:row>
      <xdr:rowOff>852119</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85726"/>
          <a:ext cx="13171169" cy="7663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10629</xdr:rowOff>
    </xdr:from>
    <xdr:to>
      <xdr:col>0</xdr:col>
      <xdr:colOff>952500</xdr:colOff>
      <xdr:row>3</xdr:row>
      <xdr:rowOff>16413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3129"/>
          <a:ext cx="952500" cy="1015434"/>
        </a:xfrm>
        <a:prstGeom prst="rect">
          <a:avLst/>
        </a:prstGeom>
      </xdr:spPr>
    </xdr:pic>
    <xdr:clientData/>
  </xdr:twoCellAnchor>
  <xdr:twoCellAnchor editAs="oneCell">
    <xdr:from>
      <xdr:col>0</xdr:col>
      <xdr:colOff>9525</xdr:colOff>
      <xdr:row>0</xdr:row>
      <xdr:rowOff>76200</xdr:rowOff>
    </xdr:from>
    <xdr:to>
      <xdr:col>14</xdr:col>
      <xdr:colOff>372303</xdr:colOff>
      <xdr:row>0</xdr:row>
      <xdr:rowOff>846472</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76200"/>
          <a:ext cx="13202478" cy="770272"/>
        </a:xfrm>
        <a:prstGeom prst="rect">
          <a:avLst/>
        </a:prstGeom>
      </xdr:spPr>
    </xdr:pic>
    <xdr:clientData/>
  </xdr:twoCellAnchor>
  <xdr:twoCellAnchor editAs="oneCell">
    <xdr:from>
      <xdr:col>0</xdr:col>
      <xdr:colOff>0</xdr:colOff>
      <xdr:row>1</xdr:row>
      <xdr:rowOff>10629</xdr:rowOff>
    </xdr:from>
    <xdr:to>
      <xdr:col>0</xdr:col>
      <xdr:colOff>952500</xdr:colOff>
      <xdr:row>3</xdr:row>
      <xdr:rowOff>16413</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3129"/>
          <a:ext cx="952500" cy="1015434"/>
        </a:xfrm>
        <a:prstGeom prst="rect">
          <a:avLst/>
        </a:prstGeom>
      </xdr:spPr>
    </xdr:pic>
    <xdr:clientData/>
  </xdr:twoCellAnchor>
  <xdr:twoCellAnchor editAs="oneCell">
    <xdr:from>
      <xdr:col>0</xdr:col>
      <xdr:colOff>9525</xdr:colOff>
      <xdr:row>0</xdr:row>
      <xdr:rowOff>76200</xdr:rowOff>
    </xdr:from>
    <xdr:to>
      <xdr:col>14</xdr:col>
      <xdr:colOff>372303</xdr:colOff>
      <xdr:row>0</xdr:row>
      <xdr:rowOff>846472</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76200"/>
          <a:ext cx="13202478" cy="770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19048</xdr:rowOff>
    </xdr:from>
    <xdr:to>
      <xdr:col>0</xdr:col>
      <xdr:colOff>990598</xdr:colOff>
      <xdr:row>3</xdr:row>
      <xdr:rowOff>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48"/>
          <a:ext cx="990598" cy="990602"/>
        </a:xfrm>
        <a:prstGeom prst="rect">
          <a:avLst/>
        </a:prstGeom>
      </xdr:spPr>
    </xdr:pic>
    <xdr:clientData/>
  </xdr:twoCellAnchor>
  <xdr:twoCellAnchor editAs="oneCell">
    <xdr:from>
      <xdr:col>0</xdr:col>
      <xdr:colOff>0</xdr:colOff>
      <xdr:row>0</xdr:row>
      <xdr:rowOff>104776</xdr:rowOff>
    </xdr:from>
    <xdr:to>
      <xdr:col>15</xdr:col>
      <xdr:colOff>40005</xdr:colOff>
      <xdr:row>0</xdr:row>
      <xdr:rowOff>866276</xdr:rowOff>
    </xdr:to>
    <xdr:pic>
      <xdr:nvPicPr>
        <xdr:cNvPr id="3" name="2 Imagen"/>
        <xdr:cNvPicPr>
          <a:picLocks noChangeAspect="1"/>
        </xdr:cNvPicPr>
      </xdr:nvPicPr>
      <xdr:blipFill>
        <a:blip xmlns:r="http://schemas.openxmlformats.org/officeDocument/2006/relationships" r:embed="rId2"/>
        <a:stretch>
          <a:fillRect/>
        </a:stretch>
      </xdr:blipFill>
      <xdr:spPr>
        <a:xfrm>
          <a:off x="0" y="104776"/>
          <a:ext cx="13194030" cy="761500"/>
        </a:xfrm>
        <a:prstGeom prst="rect">
          <a:avLst/>
        </a:prstGeom>
      </xdr:spPr>
    </xdr:pic>
    <xdr:clientData/>
  </xdr:twoCellAnchor>
  <xdr:twoCellAnchor editAs="oneCell">
    <xdr:from>
      <xdr:col>0</xdr:col>
      <xdr:colOff>0</xdr:colOff>
      <xdr:row>1</xdr:row>
      <xdr:rowOff>19048</xdr:rowOff>
    </xdr:from>
    <xdr:to>
      <xdr:col>0</xdr:col>
      <xdr:colOff>990598</xdr:colOff>
      <xdr:row>3</xdr:row>
      <xdr:rowOff>0</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48"/>
          <a:ext cx="990598" cy="990602"/>
        </a:xfrm>
        <a:prstGeom prst="rect">
          <a:avLst/>
        </a:prstGeom>
      </xdr:spPr>
    </xdr:pic>
    <xdr:clientData/>
  </xdr:twoCellAnchor>
  <xdr:twoCellAnchor editAs="oneCell">
    <xdr:from>
      <xdr:col>0</xdr:col>
      <xdr:colOff>0</xdr:colOff>
      <xdr:row>0</xdr:row>
      <xdr:rowOff>104776</xdr:rowOff>
    </xdr:from>
    <xdr:to>
      <xdr:col>15</xdr:col>
      <xdr:colOff>40005</xdr:colOff>
      <xdr:row>0</xdr:row>
      <xdr:rowOff>866276</xdr:rowOff>
    </xdr:to>
    <xdr:pic>
      <xdr:nvPicPr>
        <xdr:cNvPr id="6" name="4 Imagen"/>
        <xdr:cNvPicPr>
          <a:picLocks noChangeAspect="1"/>
        </xdr:cNvPicPr>
      </xdr:nvPicPr>
      <xdr:blipFill>
        <a:blip xmlns:r="http://schemas.openxmlformats.org/officeDocument/2006/relationships" r:embed="rId2"/>
        <a:stretch>
          <a:fillRect/>
        </a:stretch>
      </xdr:blipFill>
      <xdr:spPr>
        <a:xfrm>
          <a:off x="0" y="104776"/>
          <a:ext cx="13194030" cy="76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9527</xdr:colOff>
      <xdr:row>1</xdr:row>
      <xdr:rowOff>2</xdr:rowOff>
    </xdr:from>
    <xdr:to>
      <xdr:col>0</xdr:col>
      <xdr:colOff>1057275</xdr:colOff>
      <xdr:row>3</xdr:row>
      <xdr:rowOff>38100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7" y="952502"/>
          <a:ext cx="1047748" cy="1047748"/>
        </a:xfrm>
        <a:prstGeom prst="rect">
          <a:avLst/>
        </a:prstGeom>
      </xdr:spPr>
    </xdr:pic>
    <xdr:clientData/>
  </xdr:twoCellAnchor>
  <xdr:twoCellAnchor editAs="oneCell">
    <xdr:from>
      <xdr:col>0</xdr:col>
      <xdr:colOff>0</xdr:colOff>
      <xdr:row>0</xdr:row>
      <xdr:rowOff>114300</xdr:rowOff>
    </xdr:from>
    <xdr:to>
      <xdr:col>16</xdr:col>
      <xdr:colOff>398145</xdr:colOff>
      <xdr:row>0</xdr:row>
      <xdr:rowOff>876899</xdr:rowOff>
    </xdr:to>
    <xdr:pic>
      <xdr:nvPicPr>
        <xdr:cNvPr id="3" name="2 Imagen"/>
        <xdr:cNvPicPr>
          <a:picLocks noChangeAspect="1"/>
        </xdr:cNvPicPr>
      </xdr:nvPicPr>
      <xdr:blipFill>
        <a:blip xmlns:r="http://schemas.openxmlformats.org/officeDocument/2006/relationships" r:embed="rId2"/>
        <a:stretch>
          <a:fillRect/>
        </a:stretch>
      </xdr:blipFill>
      <xdr:spPr>
        <a:xfrm>
          <a:off x="0" y="114300"/>
          <a:ext cx="13218795" cy="762599"/>
        </a:xfrm>
        <a:prstGeom prst="rect">
          <a:avLst/>
        </a:prstGeom>
      </xdr:spPr>
    </xdr:pic>
    <xdr:clientData/>
  </xdr:twoCellAnchor>
  <xdr:twoCellAnchor editAs="oneCell">
    <xdr:from>
      <xdr:col>0</xdr:col>
      <xdr:colOff>9527</xdr:colOff>
      <xdr:row>1</xdr:row>
      <xdr:rowOff>2</xdr:rowOff>
    </xdr:from>
    <xdr:to>
      <xdr:col>0</xdr:col>
      <xdr:colOff>1057275</xdr:colOff>
      <xdr:row>3</xdr:row>
      <xdr:rowOff>38100</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7" y="952502"/>
          <a:ext cx="1047748" cy="1047748"/>
        </a:xfrm>
        <a:prstGeom prst="rect">
          <a:avLst/>
        </a:prstGeom>
      </xdr:spPr>
    </xdr:pic>
    <xdr:clientData/>
  </xdr:twoCellAnchor>
  <xdr:twoCellAnchor editAs="oneCell">
    <xdr:from>
      <xdr:col>0</xdr:col>
      <xdr:colOff>0</xdr:colOff>
      <xdr:row>0</xdr:row>
      <xdr:rowOff>114300</xdr:rowOff>
    </xdr:from>
    <xdr:to>
      <xdr:col>16</xdr:col>
      <xdr:colOff>398145</xdr:colOff>
      <xdr:row>0</xdr:row>
      <xdr:rowOff>876899</xdr:rowOff>
    </xdr:to>
    <xdr:pic>
      <xdr:nvPicPr>
        <xdr:cNvPr id="6" name="6 Imagen"/>
        <xdr:cNvPicPr>
          <a:picLocks noChangeAspect="1"/>
        </xdr:cNvPicPr>
      </xdr:nvPicPr>
      <xdr:blipFill>
        <a:blip xmlns:r="http://schemas.openxmlformats.org/officeDocument/2006/relationships" r:embed="rId2"/>
        <a:stretch>
          <a:fillRect/>
        </a:stretch>
      </xdr:blipFill>
      <xdr:spPr>
        <a:xfrm>
          <a:off x="0" y="114300"/>
          <a:ext cx="13218795" cy="7625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1019174</xdr:colOff>
      <xdr:row>3</xdr:row>
      <xdr:rowOff>9524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1019174" cy="1019174"/>
        </a:xfrm>
        <a:prstGeom prst="rect">
          <a:avLst/>
        </a:prstGeom>
      </xdr:spPr>
    </xdr:pic>
    <xdr:clientData/>
  </xdr:twoCellAnchor>
  <xdr:twoCellAnchor editAs="oneCell">
    <xdr:from>
      <xdr:col>0</xdr:col>
      <xdr:colOff>0</xdr:colOff>
      <xdr:row>0</xdr:row>
      <xdr:rowOff>142875</xdr:rowOff>
    </xdr:from>
    <xdr:to>
      <xdr:col>14</xdr:col>
      <xdr:colOff>617219</xdr:colOff>
      <xdr:row>0</xdr:row>
      <xdr:rowOff>911484</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2875"/>
          <a:ext cx="13209269" cy="768609"/>
        </a:xfrm>
        <a:prstGeom prst="rect">
          <a:avLst/>
        </a:prstGeom>
      </xdr:spPr>
    </xdr:pic>
    <xdr:clientData/>
  </xdr:twoCellAnchor>
  <xdr:twoCellAnchor editAs="oneCell">
    <xdr:from>
      <xdr:col>11</xdr:col>
      <xdr:colOff>390525</xdr:colOff>
      <xdr:row>83</xdr:row>
      <xdr:rowOff>0</xdr:rowOff>
    </xdr:from>
    <xdr:to>
      <xdr:col>11</xdr:col>
      <xdr:colOff>628683</xdr:colOff>
      <xdr:row>84</xdr:row>
      <xdr:rowOff>38132</xdr:rowOff>
    </xdr:to>
    <xdr:pic>
      <xdr:nvPicPr>
        <xdr:cNvPr id="4" name="3 Imagen"/>
        <xdr:cNvPicPr>
          <a:picLocks noChangeAspect="1"/>
        </xdr:cNvPicPr>
      </xdr:nvPicPr>
      <xdr:blipFill>
        <a:blip xmlns:r="http://schemas.openxmlformats.org/officeDocument/2006/relationships" r:embed="rId3"/>
        <a:stretch>
          <a:fillRect/>
        </a:stretch>
      </xdr:blipFill>
      <xdr:spPr>
        <a:xfrm>
          <a:off x="9401175" y="23250525"/>
          <a:ext cx="238158" cy="228632"/>
        </a:xfrm>
        <a:prstGeom prst="rect">
          <a:avLst/>
        </a:prstGeom>
      </xdr:spPr>
    </xdr:pic>
    <xdr:clientData/>
  </xdr:twoCellAnchor>
  <xdr:twoCellAnchor editAs="oneCell">
    <xdr:from>
      <xdr:col>0</xdr:col>
      <xdr:colOff>0</xdr:colOff>
      <xdr:row>1</xdr:row>
      <xdr:rowOff>0</xdr:rowOff>
    </xdr:from>
    <xdr:to>
      <xdr:col>0</xdr:col>
      <xdr:colOff>1019174</xdr:colOff>
      <xdr:row>3</xdr:row>
      <xdr:rowOff>9524</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1019174" cy="1019174"/>
        </a:xfrm>
        <a:prstGeom prst="rect">
          <a:avLst/>
        </a:prstGeom>
      </xdr:spPr>
    </xdr:pic>
    <xdr:clientData/>
  </xdr:twoCellAnchor>
  <xdr:twoCellAnchor editAs="oneCell">
    <xdr:from>
      <xdr:col>0</xdr:col>
      <xdr:colOff>0</xdr:colOff>
      <xdr:row>0</xdr:row>
      <xdr:rowOff>142875</xdr:rowOff>
    </xdr:from>
    <xdr:to>
      <xdr:col>14</xdr:col>
      <xdr:colOff>617219</xdr:colOff>
      <xdr:row>0</xdr:row>
      <xdr:rowOff>911484</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2875"/>
          <a:ext cx="13209269" cy="7686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xdr:colOff>
      <xdr:row>1</xdr:row>
      <xdr:rowOff>2</xdr:rowOff>
    </xdr:from>
    <xdr:to>
      <xdr:col>0</xdr:col>
      <xdr:colOff>1028700</xdr:colOff>
      <xdr:row>3</xdr:row>
      <xdr:rowOff>19050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28574</xdr:colOff>
      <xdr:row>0</xdr:row>
      <xdr:rowOff>152400</xdr:rowOff>
    </xdr:from>
    <xdr:to>
      <xdr:col>16</xdr:col>
      <xdr:colOff>165735</xdr:colOff>
      <xdr:row>0</xdr:row>
      <xdr:rowOff>920455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4" y="152400"/>
          <a:ext cx="13195936" cy="768055"/>
        </a:xfrm>
        <a:prstGeom prst="rect">
          <a:avLst/>
        </a:prstGeom>
      </xdr:spPr>
    </xdr:pic>
    <xdr:clientData/>
  </xdr:twoCellAnchor>
  <xdr:twoCellAnchor editAs="oneCell">
    <xdr:from>
      <xdr:col>0</xdr:col>
      <xdr:colOff>2</xdr:colOff>
      <xdr:row>1</xdr:row>
      <xdr:rowOff>2</xdr:rowOff>
    </xdr:from>
    <xdr:to>
      <xdr:col>0</xdr:col>
      <xdr:colOff>1028700</xdr:colOff>
      <xdr:row>3</xdr:row>
      <xdr:rowOff>19050</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28574</xdr:colOff>
      <xdr:row>0</xdr:row>
      <xdr:rowOff>152400</xdr:rowOff>
    </xdr:from>
    <xdr:to>
      <xdr:col>16</xdr:col>
      <xdr:colOff>165735</xdr:colOff>
      <xdr:row>0</xdr:row>
      <xdr:rowOff>920455</xdr:rowOff>
    </xdr:to>
    <xdr:pic>
      <xdr:nvPicPr>
        <xdr:cNvPr id="6"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4" y="152400"/>
          <a:ext cx="13195936" cy="768055"/>
        </a:xfrm>
        <a:prstGeom prst="rect">
          <a:avLst/>
        </a:prstGeom>
      </xdr:spPr>
    </xdr:pic>
    <xdr:clientData/>
  </xdr:twoCellAnchor>
  <xdr:twoCellAnchor editAs="oneCell">
    <xdr:from>
      <xdr:col>0</xdr:col>
      <xdr:colOff>2</xdr:colOff>
      <xdr:row>1</xdr:row>
      <xdr:rowOff>2</xdr:rowOff>
    </xdr:from>
    <xdr:to>
      <xdr:col>0</xdr:col>
      <xdr:colOff>1028700</xdr:colOff>
      <xdr:row>3</xdr:row>
      <xdr:rowOff>19050</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28574</xdr:colOff>
      <xdr:row>0</xdr:row>
      <xdr:rowOff>152400</xdr:rowOff>
    </xdr:from>
    <xdr:to>
      <xdr:col>16</xdr:col>
      <xdr:colOff>165735</xdr:colOff>
      <xdr:row>0</xdr:row>
      <xdr:rowOff>920455</xdr:rowOff>
    </xdr:to>
    <xdr:pic>
      <xdr:nvPicPr>
        <xdr:cNvPr id="8"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4" y="152400"/>
          <a:ext cx="13195936" cy="7680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9526</xdr:colOff>
      <xdr:row>1</xdr:row>
      <xdr:rowOff>7620</xdr:rowOff>
    </xdr:from>
    <xdr:to>
      <xdr:col>0</xdr:col>
      <xdr:colOff>1011556</xdr:colOff>
      <xdr:row>3</xdr:row>
      <xdr:rowOff>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960120"/>
          <a:ext cx="1002030" cy="1002030"/>
        </a:xfrm>
        <a:prstGeom prst="rect">
          <a:avLst/>
        </a:prstGeom>
      </xdr:spPr>
    </xdr:pic>
    <xdr:clientData/>
  </xdr:twoCellAnchor>
  <xdr:twoCellAnchor editAs="oneCell">
    <xdr:from>
      <xdr:col>0</xdr:col>
      <xdr:colOff>1</xdr:colOff>
      <xdr:row>0</xdr:row>
      <xdr:rowOff>95250</xdr:rowOff>
    </xdr:from>
    <xdr:to>
      <xdr:col>16</xdr:col>
      <xdr:colOff>274321</xdr:colOff>
      <xdr:row>0</xdr:row>
      <xdr:rowOff>863305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5250"/>
          <a:ext cx="13199745" cy="768055"/>
        </a:xfrm>
        <a:prstGeom prst="rect">
          <a:avLst/>
        </a:prstGeom>
      </xdr:spPr>
    </xdr:pic>
    <xdr:clientData/>
  </xdr:twoCellAnchor>
  <xdr:twoCellAnchor editAs="oneCell">
    <xdr:from>
      <xdr:col>0</xdr:col>
      <xdr:colOff>9526</xdr:colOff>
      <xdr:row>1</xdr:row>
      <xdr:rowOff>7620</xdr:rowOff>
    </xdr:from>
    <xdr:to>
      <xdr:col>0</xdr:col>
      <xdr:colOff>1011556</xdr:colOff>
      <xdr:row>3</xdr:row>
      <xdr:rowOff>0</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960120"/>
          <a:ext cx="1002030" cy="1002030"/>
        </a:xfrm>
        <a:prstGeom prst="rect">
          <a:avLst/>
        </a:prstGeom>
      </xdr:spPr>
    </xdr:pic>
    <xdr:clientData/>
  </xdr:twoCellAnchor>
  <xdr:twoCellAnchor editAs="oneCell">
    <xdr:from>
      <xdr:col>0</xdr:col>
      <xdr:colOff>1</xdr:colOff>
      <xdr:row>0</xdr:row>
      <xdr:rowOff>95250</xdr:rowOff>
    </xdr:from>
    <xdr:to>
      <xdr:col>16</xdr:col>
      <xdr:colOff>274321</xdr:colOff>
      <xdr:row>0</xdr:row>
      <xdr:rowOff>863305</xdr:rowOff>
    </xdr:to>
    <xdr:pic>
      <xdr:nvPicPr>
        <xdr:cNvPr id="6"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5250"/>
          <a:ext cx="13199745" cy="7680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17</xdr:col>
      <xdr:colOff>22860</xdr:colOff>
      <xdr:row>0</xdr:row>
      <xdr:rowOff>844809</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3214985" cy="768609"/>
        </a:xfrm>
        <a:prstGeom prst="rect">
          <a:avLst/>
        </a:prstGeom>
      </xdr:spPr>
    </xdr:pic>
    <xdr:clientData/>
  </xdr:twoCellAnchor>
  <xdr:twoCellAnchor editAs="oneCell">
    <xdr:from>
      <xdr:col>0</xdr:col>
      <xdr:colOff>0</xdr:colOff>
      <xdr:row>1</xdr:row>
      <xdr:rowOff>8991</xdr:rowOff>
    </xdr:from>
    <xdr:to>
      <xdr:col>0</xdr:col>
      <xdr:colOff>998959</xdr:colOff>
      <xdr:row>3</xdr:row>
      <xdr:rowOff>9525</xdr:rowOff>
    </xdr:to>
    <xdr:pic>
      <xdr:nvPicPr>
        <xdr:cNvPr id="4" name="3 Imagen"/>
        <xdr:cNvPicPr>
          <a:picLocks noChangeAspect="1"/>
        </xdr:cNvPicPr>
      </xdr:nvPicPr>
      <xdr:blipFill>
        <a:blip xmlns:r="http://schemas.openxmlformats.org/officeDocument/2006/relationships" r:embed="rId2"/>
        <a:stretch>
          <a:fillRect/>
        </a:stretch>
      </xdr:blipFill>
      <xdr:spPr>
        <a:xfrm>
          <a:off x="0" y="961491"/>
          <a:ext cx="998959" cy="1010184"/>
        </a:xfrm>
        <a:prstGeom prst="rect">
          <a:avLst/>
        </a:prstGeom>
      </xdr:spPr>
    </xdr:pic>
    <xdr:clientData/>
  </xdr:twoCellAnchor>
  <xdr:twoCellAnchor editAs="oneCell">
    <xdr:from>
      <xdr:col>0</xdr:col>
      <xdr:colOff>0</xdr:colOff>
      <xdr:row>0</xdr:row>
      <xdr:rowOff>76200</xdr:rowOff>
    </xdr:from>
    <xdr:to>
      <xdr:col>17</xdr:col>
      <xdr:colOff>22860</xdr:colOff>
      <xdr:row>0</xdr:row>
      <xdr:rowOff>844809</xdr:rowOff>
    </xdr:to>
    <xdr:pic>
      <xdr:nvPicPr>
        <xdr:cNvPr id="5" name="4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3214985" cy="768609"/>
        </a:xfrm>
        <a:prstGeom prst="rect">
          <a:avLst/>
        </a:prstGeom>
      </xdr:spPr>
    </xdr:pic>
    <xdr:clientData/>
  </xdr:twoCellAnchor>
  <xdr:twoCellAnchor editAs="oneCell">
    <xdr:from>
      <xdr:col>0</xdr:col>
      <xdr:colOff>0</xdr:colOff>
      <xdr:row>1</xdr:row>
      <xdr:rowOff>8991</xdr:rowOff>
    </xdr:from>
    <xdr:to>
      <xdr:col>0</xdr:col>
      <xdr:colOff>998959</xdr:colOff>
      <xdr:row>3</xdr:row>
      <xdr:rowOff>9525</xdr:rowOff>
    </xdr:to>
    <xdr:pic>
      <xdr:nvPicPr>
        <xdr:cNvPr id="6" name="2 Imagen"/>
        <xdr:cNvPicPr>
          <a:picLocks noChangeAspect="1"/>
        </xdr:cNvPicPr>
      </xdr:nvPicPr>
      <xdr:blipFill>
        <a:blip xmlns:r="http://schemas.openxmlformats.org/officeDocument/2006/relationships" r:embed="rId2"/>
        <a:stretch>
          <a:fillRect/>
        </a:stretch>
      </xdr:blipFill>
      <xdr:spPr>
        <a:xfrm>
          <a:off x="0" y="961491"/>
          <a:ext cx="998959" cy="10101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17</xdr:col>
      <xdr:colOff>180975</xdr:colOff>
      <xdr:row>0</xdr:row>
      <xdr:rowOff>844809</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3211175" cy="768609"/>
        </a:xfrm>
        <a:prstGeom prst="rect">
          <a:avLst/>
        </a:prstGeom>
      </xdr:spPr>
    </xdr:pic>
    <xdr:clientData/>
  </xdr:twoCellAnchor>
  <xdr:twoCellAnchor editAs="oneCell">
    <xdr:from>
      <xdr:col>0</xdr:col>
      <xdr:colOff>0</xdr:colOff>
      <xdr:row>1</xdr:row>
      <xdr:rowOff>10053</xdr:rowOff>
    </xdr:from>
    <xdr:to>
      <xdr:col>0</xdr:col>
      <xdr:colOff>1009649</xdr:colOff>
      <xdr:row>2</xdr:row>
      <xdr:rowOff>951395</xdr:rowOff>
    </xdr:to>
    <xdr:pic>
      <xdr:nvPicPr>
        <xdr:cNvPr id="4" name="3 Imagen"/>
        <xdr:cNvPicPr>
          <a:picLocks noChangeAspect="1"/>
        </xdr:cNvPicPr>
      </xdr:nvPicPr>
      <xdr:blipFill>
        <a:blip xmlns:r="http://schemas.openxmlformats.org/officeDocument/2006/relationships" r:embed="rId2"/>
        <a:stretch>
          <a:fillRect/>
        </a:stretch>
      </xdr:blipFill>
      <xdr:spPr>
        <a:xfrm>
          <a:off x="0" y="962553"/>
          <a:ext cx="1009649" cy="998492"/>
        </a:xfrm>
        <a:prstGeom prst="rect">
          <a:avLst/>
        </a:prstGeom>
      </xdr:spPr>
    </xdr:pic>
    <xdr:clientData/>
  </xdr:twoCellAnchor>
  <xdr:twoCellAnchor editAs="oneCell">
    <xdr:from>
      <xdr:col>0</xdr:col>
      <xdr:colOff>0</xdr:colOff>
      <xdr:row>0</xdr:row>
      <xdr:rowOff>76200</xdr:rowOff>
    </xdr:from>
    <xdr:to>
      <xdr:col>17</xdr:col>
      <xdr:colOff>180975</xdr:colOff>
      <xdr:row>0</xdr:row>
      <xdr:rowOff>844809</xdr:rowOff>
    </xdr:to>
    <xdr:pic>
      <xdr:nvPicPr>
        <xdr:cNvPr id="5" name="4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13211175" cy="768609"/>
        </a:xfrm>
        <a:prstGeom prst="rect">
          <a:avLst/>
        </a:prstGeom>
      </xdr:spPr>
    </xdr:pic>
    <xdr:clientData/>
  </xdr:twoCellAnchor>
  <xdr:twoCellAnchor editAs="oneCell">
    <xdr:from>
      <xdr:col>0</xdr:col>
      <xdr:colOff>0</xdr:colOff>
      <xdr:row>1</xdr:row>
      <xdr:rowOff>10053</xdr:rowOff>
    </xdr:from>
    <xdr:to>
      <xdr:col>0</xdr:col>
      <xdr:colOff>1009649</xdr:colOff>
      <xdr:row>2</xdr:row>
      <xdr:rowOff>951395</xdr:rowOff>
    </xdr:to>
    <xdr:pic>
      <xdr:nvPicPr>
        <xdr:cNvPr id="6" name="2 Imagen"/>
        <xdr:cNvPicPr>
          <a:picLocks noChangeAspect="1"/>
        </xdr:cNvPicPr>
      </xdr:nvPicPr>
      <xdr:blipFill>
        <a:blip xmlns:r="http://schemas.openxmlformats.org/officeDocument/2006/relationships" r:embed="rId2"/>
        <a:stretch>
          <a:fillRect/>
        </a:stretch>
      </xdr:blipFill>
      <xdr:spPr>
        <a:xfrm>
          <a:off x="0" y="962553"/>
          <a:ext cx="1009649" cy="9984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22413</xdr:colOff>
      <xdr:row>1</xdr:row>
      <xdr:rowOff>21067</xdr:rowOff>
    </xdr:from>
    <xdr:to>
      <xdr:col>0</xdr:col>
      <xdr:colOff>1019736</xdr:colOff>
      <xdr:row>3</xdr:row>
      <xdr:rowOff>9861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3" y="973567"/>
          <a:ext cx="997323" cy="998444"/>
        </a:xfrm>
        <a:prstGeom prst="rect">
          <a:avLst/>
        </a:prstGeom>
      </xdr:spPr>
    </xdr:pic>
    <xdr:clientData/>
  </xdr:twoCellAnchor>
  <xdr:twoCellAnchor editAs="oneCell">
    <xdr:from>
      <xdr:col>0</xdr:col>
      <xdr:colOff>0</xdr:colOff>
      <xdr:row>0</xdr:row>
      <xdr:rowOff>76200</xdr:rowOff>
    </xdr:from>
    <xdr:to>
      <xdr:col>16</xdr:col>
      <xdr:colOff>339090</xdr:colOff>
      <xdr:row>0</xdr:row>
      <xdr:rowOff>844809</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6200"/>
          <a:ext cx="13226415" cy="768609"/>
        </a:xfrm>
        <a:prstGeom prst="rect">
          <a:avLst/>
        </a:prstGeom>
      </xdr:spPr>
    </xdr:pic>
    <xdr:clientData/>
  </xdr:twoCellAnchor>
  <xdr:twoCellAnchor editAs="oneCell">
    <xdr:from>
      <xdr:col>0</xdr:col>
      <xdr:colOff>22413</xdr:colOff>
      <xdr:row>1</xdr:row>
      <xdr:rowOff>21067</xdr:rowOff>
    </xdr:from>
    <xdr:to>
      <xdr:col>0</xdr:col>
      <xdr:colOff>1019736</xdr:colOff>
      <xdr:row>3</xdr:row>
      <xdr:rowOff>9861</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3" y="973567"/>
          <a:ext cx="997323" cy="998444"/>
        </a:xfrm>
        <a:prstGeom prst="rect">
          <a:avLst/>
        </a:prstGeom>
      </xdr:spPr>
    </xdr:pic>
    <xdr:clientData/>
  </xdr:twoCellAnchor>
  <xdr:twoCellAnchor editAs="oneCell">
    <xdr:from>
      <xdr:col>0</xdr:col>
      <xdr:colOff>0</xdr:colOff>
      <xdr:row>0</xdr:row>
      <xdr:rowOff>76200</xdr:rowOff>
    </xdr:from>
    <xdr:to>
      <xdr:col>16</xdr:col>
      <xdr:colOff>333375</xdr:colOff>
      <xdr:row>0</xdr:row>
      <xdr:rowOff>844809</xdr:rowOff>
    </xdr:to>
    <xdr:pic>
      <xdr:nvPicPr>
        <xdr:cNvPr id="6"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6200"/>
          <a:ext cx="13220700" cy="76860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larioja.org/estadistica/es/objetivos-desarrollo-sostenible-rioja/pdf.ficheros/1276580-fichas%20metodol%C3%B3gicas%20del%20objetivo%208.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larioja.org/estadistica/es/objetivos-desarrollo-sostenible-rioja/pdf.ficheros/1276581-fichas%20metodol%C3%B3gicas%20del%20objetivo%209.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larioja.org/estadistica/es/objetivos-desarrollo-sostenible-rioja/pdf.ficheros/1276582-fichas%20metodol%C3%B3gicas%20del%20objetivo%2010.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larioja.org/estadistica/es/objetivos-desarrollo-sostenible-rioja/pdf.ficheros/1276583-fichas%20metodol%C3%B3gicas%20del%20objetivo%2011.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larioja.org/estadistica/es/objetivos-desarrollo-sostenible-rioja/pdf.ficheros/1276584-fichas%20metodol%C3%B3gicas%20del%20objetivo%2012.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larioja.org/estadistica/es/objetivos-desarrollo-sostenible-rioja/pdf.ficheros/1276585-fichas%20metodol%C3%B3gicas%20del%20objetivo%2013.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larioja.org/estadistica/es/objetivos-desarrollo-sostenible-rioja/pdf.ficheros/1276586-fichas%20metodol%C3%B3gicas%20del%20objetivo%2016.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infoaod.maec.es/Analisis" TargetMode="External"/><Relationship Id="rId7" Type="http://schemas.openxmlformats.org/officeDocument/2006/relationships/drawing" Target="../drawings/drawing18.xml"/><Relationship Id="rId2" Type="http://schemas.openxmlformats.org/officeDocument/2006/relationships/hyperlink" Target="https://infoaod.maec.es/" TargetMode="External"/><Relationship Id="rId1" Type="http://schemas.openxmlformats.org/officeDocument/2006/relationships/hyperlink" Target="http://datainvex.comercio.es/" TargetMode="External"/><Relationship Id="rId6" Type="http://schemas.openxmlformats.org/officeDocument/2006/relationships/printerSettings" Target="../printerSettings/printerSettings19.bin"/><Relationship Id="rId5" Type="http://schemas.openxmlformats.org/officeDocument/2006/relationships/hyperlink" Target="https://infoaod.maec.es/Analisis" TargetMode="External"/><Relationship Id="rId4" Type="http://schemas.openxmlformats.org/officeDocument/2006/relationships/hyperlink" Target="https://infoaod.maec.es/Analisi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larioja.org/estadistica/es/objetivos-desarrollo-sostenible-rioja/pdf.ficheros/1276575-fichas%20metodol%C3%B3gicas%20del%20objetivo%201.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larioja.org/estadistica/es/objetivos-desarrollo-sostenible-rioja/pdf.ficheros/1276576-fichas%20metodol%C3%B3gicas%20del%20objetivo%202.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larioja.org/estadistica/es/objetivos-desarrollo-sostenible-rioja/pdf.ficheros/1276578-fichas%20metodol%C3%B3gicas%20del%20objetivo%204.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larioja.org/estadistica/es/objetivos-desarrollo-sostenible-rioja/pdf.ficheros/1276579-fichas%20metodol%C3%B3gicas%20del%20objetivo%205.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larioja.org/larioja-client/cm/estadistica/wizard/images?idMmedia=1385842" TargetMode="External"/><Relationship Id="rId1" Type="http://schemas.openxmlformats.org/officeDocument/2006/relationships/hyperlink" Target="https://www.larioja.org/larioja-client/cm/estadistica/wizard/images?idMmedia=1385842"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showGridLines="0" tabSelected="1" zoomScaleNormal="100" workbookViewId="0">
      <selection sqref="A1:K17"/>
    </sheetView>
  </sheetViews>
  <sheetFormatPr baseColWidth="10" defaultColWidth="11.42578125" defaultRowHeight="12.75" x14ac:dyDescent="0.25"/>
  <cols>
    <col min="1" max="1" width="24.7109375" style="2" customWidth="1"/>
    <col min="2" max="2" width="0.7109375" style="2" customWidth="1"/>
    <col min="3" max="3" width="24.7109375" style="2" customWidth="1"/>
    <col min="4" max="4" width="0.7109375" style="2" customWidth="1"/>
    <col min="5" max="5" width="24.7109375" style="2" customWidth="1"/>
    <col min="6" max="6" width="0.7109375" style="2" customWidth="1"/>
    <col min="7" max="7" width="24.7109375" style="2" customWidth="1"/>
    <col min="8" max="8" width="0.7109375" style="2" customWidth="1"/>
    <col min="9" max="9" width="24.7109375" style="2" customWidth="1"/>
    <col min="10" max="10" width="0.7109375" style="2" customWidth="1"/>
    <col min="11" max="11" width="24.7109375" style="2" customWidth="1"/>
    <col min="12" max="16384" width="11.42578125" style="2"/>
  </cols>
  <sheetData>
    <row r="1" spans="1:11" ht="15" customHeight="1" x14ac:dyDescent="0.25">
      <c r="A1" s="32" t="s">
        <v>413</v>
      </c>
      <c r="B1" s="32"/>
      <c r="C1" s="32"/>
      <c r="D1" s="32"/>
      <c r="E1" s="32"/>
      <c r="F1" s="32"/>
      <c r="G1" s="32"/>
      <c r="H1" s="32"/>
      <c r="I1" s="32"/>
      <c r="J1" s="32"/>
      <c r="K1" s="32"/>
    </row>
    <row r="2" spans="1:11" ht="15" customHeight="1" x14ac:dyDescent="0.25">
      <c r="A2" s="32"/>
      <c r="B2" s="32"/>
      <c r="C2" s="32"/>
      <c r="D2" s="32"/>
      <c r="E2" s="32"/>
      <c r="F2" s="32"/>
      <c r="G2" s="32"/>
      <c r="H2" s="32"/>
      <c r="I2" s="32"/>
      <c r="J2" s="32"/>
      <c r="K2" s="32"/>
    </row>
    <row r="3" spans="1:11" ht="15" customHeight="1" x14ac:dyDescent="0.25">
      <c r="A3" s="32"/>
      <c r="B3" s="32"/>
      <c r="C3" s="32"/>
      <c r="D3" s="32"/>
      <c r="E3" s="32"/>
      <c r="F3" s="32"/>
      <c r="G3" s="32"/>
      <c r="H3" s="32"/>
      <c r="I3" s="32"/>
      <c r="J3" s="32"/>
      <c r="K3" s="32"/>
    </row>
    <row r="4" spans="1:11" ht="15" customHeight="1" x14ac:dyDescent="0.25">
      <c r="A4" s="32"/>
      <c r="B4" s="32"/>
      <c r="C4" s="32"/>
      <c r="D4" s="32"/>
      <c r="E4" s="32"/>
      <c r="F4" s="32"/>
      <c r="G4" s="32"/>
      <c r="H4" s="32"/>
      <c r="I4" s="32"/>
      <c r="J4" s="32"/>
      <c r="K4" s="32"/>
    </row>
    <row r="5" spans="1:11" ht="15" customHeight="1" x14ac:dyDescent="0.25">
      <c r="A5" s="32"/>
      <c r="B5" s="32"/>
      <c r="C5" s="32"/>
      <c r="D5" s="32"/>
      <c r="E5" s="32"/>
      <c r="F5" s="32"/>
      <c r="G5" s="32"/>
      <c r="H5" s="32"/>
      <c r="I5" s="32"/>
      <c r="J5" s="32"/>
      <c r="K5" s="32"/>
    </row>
    <row r="6" spans="1:11" ht="15" customHeight="1" x14ac:dyDescent="0.25">
      <c r="A6" s="32"/>
      <c r="B6" s="32"/>
      <c r="C6" s="32"/>
      <c r="D6" s="32"/>
      <c r="E6" s="32"/>
      <c r="F6" s="32"/>
      <c r="G6" s="32"/>
      <c r="H6" s="32"/>
      <c r="I6" s="32"/>
      <c r="J6" s="32"/>
      <c r="K6" s="32"/>
    </row>
    <row r="7" spans="1:11" ht="15" customHeight="1" x14ac:dyDescent="0.25">
      <c r="A7" s="32"/>
      <c r="B7" s="32"/>
      <c r="C7" s="32"/>
      <c r="D7" s="32"/>
      <c r="E7" s="32"/>
      <c r="F7" s="32"/>
      <c r="G7" s="32"/>
      <c r="H7" s="32"/>
      <c r="I7" s="32"/>
      <c r="J7" s="32"/>
      <c r="K7" s="32"/>
    </row>
    <row r="8" spans="1:11" ht="15" customHeight="1" x14ac:dyDescent="0.25">
      <c r="A8" s="32"/>
      <c r="B8" s="32"/>
      <c r="C8" s="32"/>
      <c r="D8" s="32"/>
      <c r="E8" s="32"/>
      <c r="F8" s="32"/>
      <c r="G8" s="32"/>
      <c r="H8" s="32"/>
      <c r="I8" s="32"/>
      <c r="J8" s="32"/>
      <c r="K8" s="32"/>
    </row>
    <row r="9" spans="1:11" ht="15" customHeight="1" x14ac:dyDescent="0.25">
      <c r="A9" s="32"/>
      <c r="B9" s="32"/>
      <c r="C9" s="32"/>
      <c r="D9" s="32"/>
      <c r="E9" s="32"/>
      <c r="F9" s="32"/>
      <c r="G9" s="32"/>
      <c r="H9" s="32"/>
      <c r="I9" s="32"/>
      <c r="J9" s="32"/>
      <c r="K9" s="32"/>
    </row>
    <row r="10" spans="1:11" ht="15" customHeight="1" x14ac:dyDescent="0.25">
      <c r="A10" s="32"/>
      <c r="B10" s="32"/>
      <c r="C10" s="32"/>
      <c r="D10" s="32"/>
      <c r="E10" s="32"/>
      <c r="F10" s="32"/>
      <c r="G10" s="32"/>
      <c r="H10" s="32"/>
      <c r="I10" s="32"/>
      <c r="J10" s="32"/>
      <c r="K10" s="32"/>
    </row>
    <row r="11" spans="1:11" ht="15" customHeight="1" x14ac:dyDescent="0.25">
      <c r="A11" s="32"/>
      <c r="B11" s="32"/>
      <c r="C11" s="32"/>
      <c r="D11" s="32"/>
      <c r="E11" s="32"/>
      <c r="F11" s="32"/>
      <c r="G11" s="32"/>
      <c r="H11" s="32"/>
      <c r="I11" s="32"/>
      <c r="J11" s="32"/>
      <c r="K11" s="32"/>
    </row>
    <row r="12" spans="1:11" ht="15" customHeight="1" x14ac:dyDescent="0.25">
      <c r="A12" s="32"/>
      <c r="B12" s="32"/>
      <c r="C12" s="32"/>
      <c r="D12" s="32"/>
      <c r="E12" s="32"/>
      <c r="F12" s="32"/>
      <c r="G12" s="32"/>
      <c r="H12" s="32"/>
      <c r="I12" s="32"/>
      <c r="J12" s="32"/>
      <c r="K12" s="32"/>
    </row>
    <row r="13" spans="1:11" ht="15" customHeight="1" x14ac:dyDescent="0.25">
      <c r="A13" s="32"/>
      <c r="B13" s="32"/>
      <c r="C13" s="32"/>
      <c r="D13" s="32"/>
      <c r="E13" s="32"/>
      <c r="F13" s="32"/>
      <c r="G13" s="32"/>
      <c r="H13" s="32"/>
      <c r="I13" s="32"/>
      <c r="J13" s="32"/>
      <c r="K13" s="32"/>
    </row>
    <row r="14" spans="1:11" ht="15" customHeight="1" x14ac:dyDescent="0.25">
      <c r="A14" s="32"/>
      <c r="B14" s="32"/>
      <c r="C14" s="32"/>
      <c r="D14" s="32"/>
      <c r="E14" s="32"/>
      <c r="F14" s="32"/>
      <c r="G14" s="32"/>
      <c r="H14" s="32"/>
      <c r="I14" s="32"/>
      <c r="J14" s="32"/>
      <c r="K14" s="32"/>
    </row>
    <row r="15" spans="1:11" ht="15" customHeight="1" x14ac:dyDescent="0.25">
      <c r="A15" s="32"/>
      <c r="B15" s="32"/>
      <c r="C15" s="32"/>
      <c r="D15" s="32"/>
      <c r="E15" s="32"/>
      <c r="F15" s="32"/>
      <c r="G15" s="32"/>
      <c r="H15" s="32"/>
      <c r="I15" s="32"/>
      <c r="J15" s="32"/>
      <c r="K15" s="32"/>
    </row>
    <row r="16" spans="1:11" ht="15" customHeight="1" x14ac:dyDescent="0.25">
      <c r="A16" s="32"/>
      <c r="B16" s="32"/>
      <c r="C16" s="32"/>
      <c r="D16" s="32"/>
      <c r="E16" s="32"/>
      <c r="F16" s="32"/>
      <c r="G16" s="32"/>
      <c r="H16" s="32"/>
      <c r="I16" s="32"/>
      <c r="J16" s="32"/>
      <c r="K16" s="32"/>
    </row>
    <row r="17" spans="1:11" ht="15" customHeight="1" x14ac:dyDescent="0.25">
      <c r="A17" s="32"/>
      <c r="B17" s="32"/>
      <c r="C17" s="32"/>
      <c r="D17" s="32"/>
      <c r="E17" s="32"/>
      <c r="F17" s="32"/>
      <c r="G17" s="32"/>
      <c r="H17" s="32"/>
      <c r="I17" s="32"/>
      <c r="J17" s="32"/>
      <c r="K17" s="32"/>
    </row>
    <row r="18" spans="1:11" ht="15" customHeight="1" x14ac:dyDescent="0.25"/>
    <row r="19" spans="1:11" ht="15" customHeight="1" x14ac:dyDescent="0.25"/>
    <row r="20" spans="1:11" ht="15" customHeight="1" x14ac:dyDescent="0.25"/>
    <row r="21" spans="1:11" ht="15" customHeight="1" x14ac:dyDescent="0.25"/>
    <row r="22" spans="1:11" ht="15" customHeight="1" x14ac:dyDescent="0.25"/>
    <row r="23" spans="1:11" ht="15" customHeight="1" x14ac:dyDescent="0.25"/>
    <row r="24" spans="1:11" ht="15" customHeight="1" x14ac:dyDescent="0.25"/>
    <row r="25" spans="1:11" ht="15" customHeight="1" x14ac:dyDescent="0.25"/>
    <row r="26" spans="1:11" ht="9.75" customHeight="1" x14ac:dyDescent="0.25"/>
    <row r="27" spans="1:11" ht="3" customHeight="1" x14ac:dyDescent="0.25"/>
    <row r="28" spans="1:11" ht="15" customHeight="1" x14ac:dyDescent="0.25"/>
    <row r="29" spans="1:11" ht="15" customHeight="1" x14ac:dyDescent="0.25"/>
    <row r="30" spans="1:11" ht="15" customHeight="1" x14ac:dyDescent="0.25"/>
    <row r="31" spans="1:11" ht="15" customHeight="1" x14ac:dyDescent="0.25"/>
    <row r="32" spans="1:11" ht="15" customHeight="1" x14ac:dyDescent="0.25"/>
    <row r="33" ht="15" customHeight="1" x14ac:dyDescent="0.25"/>
    <row r="34" ht="15" customHeight="1" x14ac:dyDescent="0.25"/>
    <row r="35" ht="15" customHeight="1" x14ac:dyDescent="0.25"/>
    <row r="36" ht="9.75" customHeight="1" x14ac:dyDescent="0.25"/>
    <row r="37" ht="3"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9.75" customHeight="1" x14ac:dyDescent="0.25"/>
  </sheetData>
  <mergeCells count="1">
    <mergeCell ref="A1:K17"/>
  </mergeCells>
  <pageMargins left="0.31496062992125984" right="0.31496062992125984" top="0.62992125984251968" bottom="0.62992125984251968" header="0.31496062992125984" footer="0.31496062992125984"/>
  <pageSetup paperSize="9" scale="6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82"/>
  <sheetViews>
    <sheetView showGridLines="0" zoomScaleNormal="100" workbookViewId="0">
      <selection activeCell="A37" sqref="A1:XFD1048576"/>
    </sheetView>
  </sheetViews>
  <sheetFormatPr baseColWidth="10" defaultColWidth="9.140625" defaultRowHeight="15" x14ac:dyDescent="0.25"/>
  <cols>
    <col min="1" max="1" width="24.28515625" style="2" customWidth="1"/>
    <col min="2" max="2" width="20.5703125" style="2" customWidth="1"/>
    <col min="3" max="3" width="8.28515625" style="2" customWidth="1"/>
    <col min="4" max="4" width="9.7109375" style="2" customWidth="1"/>
    <col min="5" max="5" width="19.28515625" style="2" customWidth="1"/>
    <col min="6" max="6" width="9.7109375" style="2" customWidth="1"/>
    <col min="7" max="19" width="10.140625" style="45" customWidth="1"/>
    <col min="20" max="20" width="9.140625" style="197"/>
  </cols>
  <sheetData>
    <row r="1" spans="1:23" ht="75" customHeight="1" x14ac:dyDescent="0.25">
      <c r="A1" s="1"/>
      <c r="B1" s="160"/>
      <c r="C1" s="160"/>
      <c r="D1" s="160"/>
      <c r="E1" s="160"/>
      <c r="F1" s="160"/>
      <c r="G1" s="161"/>
      <c r="H1" s="161"/>
      <c r="I1" s="161"/>
      <c r="J1" s="161"/>
      <c r="K1" s="161"/>
      <c r="L1" s="161"/>
      <c r="M1" s="161"/>
      <c r="N1" s="161"/>
      <c r="O1" s="161"/>
      <c r="P1" s="161"/>
      <c r="Q1" s="161"/>
      <c r="R1" s="161"/>
      <c r="S1" s="161"/>
    </row>
    <row r="2" spans="1:23" ht="5.0999999999999996" customHeight="1" x14ac:dyDescent="0.25">
      <c r="A2" s="198"/>
      <c r="B2" s="199"/>
      <c r="C2" s="199"/>
      <c r="D2" s="199"/>
      <c r="E2" s="199"/>
      <c r="F2" s="199"/>
      <c r="G2" s="200"/>
      <c r="H2" s="200"/>
      <c r="I2" s="200"/>
      <c r="J2" s="200"/>
      <c r="K2" s="200"/>
      <c r="L2" s="200"/>
      <c r="M2" s="200"/>
      <c r="N2" s="200"/>
      <c r="O2" s="200"/>
      <c r="P2" s="200"/>
      <c r="Q2" s="200"/>
      <c r="R2" s="200"/>
      <c r="S2" s="200"/>
    </row>
    <row r="3" spans="1:23" ht="75" customHeight="1" x14ac:dyDescent="0.25">
      <c r="A3" s="201"/>
      <c r="B3" s="202" t="s">
        <v>120</v>
      </c>
      <c r="C3" s="202"/>
      <c r="D3" s="202"/>
      <c r="E3" s="202"/>
      <c r="F3" s="202"/>
      <c r="G3" s="202"/>
      <c r="H3" s="202"/>
      <c r="I3" s="202"/>
      <c r="J3" s="202"/>
      <c r="K3" s="202"/>
      <c r="L3" s="202"/>
      <c r="M3" s="202"/>
      <c r="N3" s="202"/>
      <c r="O3" s="202"/>
      <c r="P3" s="202"/>
      <c r="Q3" s="202"/>
      <c r="R3" s="202"/>
      <c r="S3" s="202"/>
    </row>
    <row r="4" spans="1:23" ht="20.100000000000001" customHeight="1" x14ac:dyDescent="0.25">
      <c r="A4" s="1"/>
      <c r="B4" s="1"/>
      <c r="C4" s="1"/>
      <c r="D4" s="1"/>
      <c r="E4" s="1"/>
      <c r="F4" s="1"/>
      <c r="G4" s="167"/>
      <c r="H4" s="167"/>
      <c r="I4" s="167"/>
      <c r="J4" s="167"/>
      <c r="K4" s="167"/>
      <c r="L4" s="167"/>
      <c r="M4" s="167"/>
      <c r="N4" s="167"/>
      <c r="O4" s="167"/>
      <c r="P4" s="167"/>
      <c r="Q4" s="167"/>
      <c r="R4" s="167"/>
      <c r="S4" s="167"/>
    </row>
    <row r="5" spans="1:23" ht="20.100000000000001" customHeight="1" thickBot="1" x14ac:dyDescent="0.3">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c r="S5" s="56">
        <v>2022</v>
      </c>
      <c r="T5" s="203"/>
      <c r="U5" s="204"/>
      <c r="V5" s="1"/>
      <c r="W5" s="1"/>
    </row>
    <row r="6" spans="1:23" ht="39.950000000000003" customHeight="1" thickBot="1" x14ac:dyDescent="0.3">
      <c r="A6" s="205" t="s">
        <v>172</v>
      </c>
      <c r="B6" s="205"/>
      <c r="C6" s="205"/>
      <c r="D6" s="205"/>
      <c r="E6" s="205"/>
      <c r="F6" s="205"/>
      <c r="G6" s="205"/>
      <c r="H6" s="205"/>
      <c r="I6" s="205"/>
      <c r="J6" s="205"/>
      <c r="K6" s="205"/>
      <c r="L6" s="205"/>
      <c r="M6" s="205"/>
      <c r="N6" s="205"/>
      <c r="O6" s="205"/>
      <c r="P6" s="205"/>
      <c r="Q6" s="205"/>
      <c r="R6" s="205"/>
      <c r="S6" s="205"/>
      <c r="T6" s="203"/>
      <c r="U6" s="204"/>
      <c r="V6" s="204"/>
      <c r="W6" s="204"/>
    </row>
    <row r="7" spans="1:23" ht="20.100000000000001" customHeight="1" x14ac:dyDescent="0.25">
      <c r="A7" s="206" t="s">
        <v>173</v>
      </c>
      <c r="B7" s="206"/>
      <c r="C7" s="206"/>
      <c r="D7" s="206"/>
      <c r="E7" s="206"/>
      <c r="F7" s="206"/>
      <c r="G7" s="206"/>
      <c r="H7" s="206"/>
      <c r="I7" s="206"/>
      <c r="J7" s="206"/>
      <c r="K7" s="206"/>
      <c r="L7" s="206"/>
      <c r="M7" s="206"/>
      <c r="N7" s="206"/>
      <c r="O7" s="206"/>
      <c r="P7" s="206"/>
      <c r="Q7" s="206"/>
      <c r="R7" s="206"/>
      <c r="S7" s="206"/>
      <c r="T7" s="207"/>
      <c r="U7" s="204"/>
      <c r="V7" s="1"/>
      <c r="W7" s="1"/>
    </row>
    <row r="8" spans="1:23" ht="20.100000000000001" customHeight="1" x14ac:dyDescent="0.25">
      <c r="A8" s="60" t="s">
        <v>30</v>
      </c>
      <c r="B8" s="60"/>
      <c r="C8" s="61" t="s">
        <v>219</v>
      </c>
      <c r="D8" s="61" t="s">
        <v>255</v>
      </c>
      <c r="E8" s="61" t="s">
        <v>256</v>
      </c>
      <c r="F8" s="62" t="s">
        <v>2</v>
      </c>
      <c r="G8" s="63">
        <v>0.78669625915546437</v>
      </c>
      <c r="H8" s="63">
        <v>-1.8313926631527111</v>
      </c>
      <c r="I8" s="63">
        <v>-3.3192727770330936</v>
      </c>
      <c r="J8" s="63">
        <v>-1.5832140824222349</v>
      </c>
      <c r="K8" s="63">
        <v>1.9463438088592777</v>
      </c>
      <c r="L8" s="63">
        <v>3.9914346595083297</v>
      </c>
      <c r="M8" s="63">
        <v>2.0241429743848691</v>
      </c>
      <c r="N8" s="63">
        <v>3.6</v>
      </c>
      <c r="O8" s="63">
        <v>3.6</v>
      </c>
      <c r="P8" s="63">
        <v>2</v>
      </c>
      <c r="Q8" s="63">
        <v>-8.5</v>
      </c>
      <c r="R8" s="63">
        <v>6.3</v>
      </c>
      <c r="S8" s="63"/>
      <c r="T8" s="207"/>
      <c r="U8" s="204"/>
      <c r="V8" s="204"/>
      <c r="W8" s="204"/>
    </row>
    <row r="9" spans="1:23" ht="20.100000000000001" customHeight="1" thickBot="1" x14ac:dyDescent="0.3">
      <c r="A9" s="65"/>
      <c r="B9" s="65"/>
      <c r="C9" s="66" t="s">
        <v>6</v>
      </c>
      <c r="D9" s="121" t="s">
        <v>7</v>
      </c>
      <c r="E9" s="66" t="s">
        <v>247</v>
      </c>
      <c r="F9" s="67"/>
      <c r="G9" s="68">
        <v>-0.26</v>
      </c>
      <c r="H9" s="68">
        <v>-1.18</v>
      </c>
      <c r="I9" s="68">
        <v>-3.02</v>
      </c>
      <c r="J9" s="68">
        <v>-1.07</v>
      </c>
      <c r="K9" s="68">
        <v>1.69</v>
      </c>
      <c r="L9" s="68">
        <v>3.94</v>
      </c>
      <c r="M9" s="68">
        <v>2.94</v>
      </c>
      <c r="N9" s="68">
        <v>4.0999999999999996</v>
      </c>
      <c r="O9" s="68">
        <v>3.1</v>
      </c>
      <c r="P9" s="68">
        <v>2.6</v>
      </c>
      <c r="Q9" s="68">
        <v>-10.7</v>
      </c>
      <c r="R9" s="68">
        <v>8</v>
      </c>
      <c r="S9" s="68"/>
      <c r="T9" s="207"/>
      <c r="U9" s="204"/>
      <c r="V9" s="1"/>
      <c r="W9" s="1"/>
    </row>
    <row r="10" spans="1:23" ht="39.950000000000003" customHeight="1" thickBot="1" x14ac:dyDescent="0.3">
      <c r="A10" s="205" t="s">
        <v>174</v>
      </c>
      <c r="B10" s="205"/>
      <c r="C10" s="205"/>
      <c r="D10" s="205"/>
      <c r="E10" s="205"/>
      <c r="F10" s="205"/>
      <c r="G10" s="205"/>
      <c r="H10" s="205"/>
      <c r="I10" s="205"/>
      <c r="J10" s="205"/>
      <c r="K10" s="205"/>
      <c r="L10" s="205"/>
      <c r="M10" s="205"/>
      <c r="N10" s="205"/>
      <c r="O10" s="205"/>
      <c r="P10" s="205"/>
      <c r="Q10" s="205"/>
      <c r="R10" s="205"/>
      <c r="S10" s="205"/>
      <c r="T10" s="203"/>
      <c r="U10" s="204"/>
      <c r="V10" s="204"/>
      <c r="W10" s="204"/>
    </row>
    <row r="11" spans="1:23" ht="20.100000000000001" customHeight="1" x14ac:dyDescent="0.25">
      <c r="A11" s="206" t="s">
        <v>175</v>
      </c>
      <c r="B11" s="206"/>
      <c r="C11" s="206"/>
      <c r="D11" s="206"/>
      <c r="E11" s="206"/>
      <c r="F11" s="206"/>
      <c r="G11" s="206"/>
      <c r="H11" s="206"/>
      <c r="I11" s="206"/>
      <c r="J11" s="206"/>
      <c r="K11" s="206"/>
      <c r="L11" s="206"/>
      <c r="M11" s="206"/>
      <c r="N11" s="206"/>
      <c r="O11" s="206"/>
      <c r="P11" s="206"/>
      <c r="Q11" s="206"/>
      <c r="R11" s="206"/>
      <c r="S11" s="206"/>
      <c r="T11" s="207"/>
      <c r="U11" s="204"/>
      <c r="V11" s="1"/>
      <c r="W11" s="1"/>
    </row>
    <row r="12" spans="1:23" ht="20.100000000000001" customHeight="1" x14ac:dyDescent="0.25">
      <c r="A12" s="60" t="s">
        <v>86</v>
      </c>
      <c r="B12" s="60"/>
      <c r="C12" s="61" t="s">
        <v>219</v>
      </c>
      <c r="D12" s="61" t="s">
        <v>255</v>
      </c>
      <c r="E12" s="61" t="s">
        <v>256</v>
      </c>
      <c r="F12" s="62" t="s">
        <v>2</v>
      </c>
      <c r="G12" s="63">
        <v>1.4747708878368049</v>
      </c>
      <c r="H12" s="63">
        <v>0.46902040065411676</v>
      </c>
      <c r="I12" s="63">
        <v>0.10351623041898225</v>
      </c>
      <c r="J12" s="63">
        <v>8.6493209642631186E-2</v>
      </c>
      <c r="K12" s="63">
        <v>-0.79721599016869582</v>
      </c>
      <c r="L12" s="63">
        <v>1.2909886033509652</v>
      </c>
      <c r="M12" s="63">
        <v>0.66540158483740375</v>
      </c>
      <c r="N12" s="63">
        <v>2.4484607122611468</v>
      </c>
      <c r="O12" s="63">
        <v>2.0347493042577547</v>
      </c>
      <c r="P12" s="63">
        <v>0.37024181982889814</v>
      </c>
      <c r="Q12" s="63">
        <v>-4.8510016346109852</v>
      </c>
      <c r="R12" s="63">
        <v>4.5499833898432263</v>
      </c>
      <c r="S12" s="63"/>
      <c r="T12" s="207"/>
      <c r="U12" s="204"/>
      <c r="V12" s="204"/>
      <c r="W12" s="204"/>
    </row>
    <row r="13" spans="1:23" ht="20.100000000000001" customHeight="1" x14ac:dyDescent="0.25">
      <c r="A13" s="65"/>
      <c r="B13" s="65"/>
      <c r="C13" s="66" t="s">
        <v>6</v>
      </c>
      <c r="D13" s="66" t="s">
        <v>7</v>
      </c>
      <c r="E13" s="66" t="s">
        <v>247</v>
      </c>
      <c r="F13" s="67"/>
      <c r="G13" s="68">
        <v>1.94</v>
      </c>
      <c r="H13" s="68">
        <v>1.77</v>
      </c>
      <c r="I13" s="68">
        <v>1.1000000000000001</v>
      </c>
      <c r="J13" s="68">
        <v>1.03</v>
      </c>
      <c r="K13" s="68">
        <v>0.34</v>
      </c>
      <c r="L13" s="68">
        <v>1.01</v>
      </c>
      <c r="M13" s="68">
        <v>0.88</v>
      </c>
      <c r="N13" s="68">
        <v>1.6404158220709952</v>
      </c>
      <c r="O13" s="68">
        <v>1.3261955184132423</v>
      </c>
      <c r="P13" s="68">
        <v>0.79875042520960449</v>
      </c>
      <c r="Q13" s="68">
        <v>-6.3190385706453078</v>
      </c>
      <c r="R13" s="68">
        <v>5.3539333071802364</v>
      </c>
      <c r="S13" s="68"/>
      <c r="T13" s="207"/>
      <c r="U13" s="204"/>
      <c r="V13" s="1"/>
      <c r="W13" s="1"/>
    </row>
    <row r="14" spans="1:23" ht="20.100000000000001" customHeight="1" x14ac:dyDescent="0.25">
      <c r="A14" s="60" t="s">
        <v>87</v>
      </c>
      <c r="B14" s="60"/>
      <c r="C14" s="61" t="s">
        <v>219</v>
      </c>
      <c r="D14" s="61" t="s">
        <v>255</v>
      </c>
      <c r="E14" s="61" t="s">
        <v>256</v>
      </c>
      <c r="F14" s="62" t="s">
        <v>2</v>
      </c>
      <c r="G14" s="63">
        <v>0.45947745725972533</v>
      </c>
      <c r="H14" s="63">
        <v>-0.66423669789658235</v>
      </c>
      <c r="I14" s="63">
        <v>1.3992060308550414</v>
      </c>
      <c r="J14" s="63">
        <v>0.37759432230828999</v>
      </c>
      <c r="K14" s="63">
        <v>-0.82182612538879696</v>
      </c>
      <c r="L14" s="63">
        <v>1.2237260644196877</v>
      </c>
      <c r="M14" s="63">
        <v>-1.1682559082252713</v>
      </c>
      <c r="N14" s="63">
        <v>6.2966804925026265</v>
      </c>
      <c r="O14" s="63">
        <v>1.9202559156717314</v>
      </c>
      <c r="P14" s="63">
        <v>1.0981939242890038</v>
      </c>
      <c r="Q14" s="63">
        <v>2.9647036324150777</v>
      </c>
      <c r="R14" s="63">
        <v>-0.38938090923940072</v>
      </c>
      <c r="S14" s="63"/>
      <c r="T14" s="207"/>
      <c r="U14" s="204"/>
      <c r="V14" s="204"/>
      <c r="W14" s="204"/>
    </row>
    <row r="15" spans="1:23" ht="20.100000000000001" customHeight="1" thickBot="1" x14ac:dyDescent="0.3">
      <c r="A15" s="65"/>
      <c r="B15" s="65"/>
      <c r="C15" s="66" t="s">
        <v>6</v>
      </c>
      <c r="D15" s="66" t="s">
        <v>7</v>
      </c>
      <c r="E15" s="66" t="s">
        <v>247</v>
      </c>
      <c r="F15" s="67"/>
      <c r="G15" s="68">
        <v>2.54</v>
      </c>
      <c r="H15" s="68">
        <v>1.48</v>
      </c>
      <c r="I15" s="68">
        <v>1.93</v>
      </c>
      <c r="J15" s="68">
        <v>1.44</v>
      </c>
      <c r="K15" s="68">
        <v>0.3</v>
      </c>
      <c r="L15" s="68">
        <v>0.79</v>
      </c>
      <c r="M15" s="68">
        <v>0.45</v>
      </c>
      <c r="N15" s="68">
        <v>2.1842866152660401</v>
      </c>
      <c r="O15" s="68">
        <v>1.0141637631061684</v>
      </c>
      <c r="P15" s="68">
        <v>2.0100987038270235</v>
      </c>
      <c r="Q15" s="68">
        <v>1.2587391824338878</v>
      </c>
      <c r="R15" s="68">
        <v>0.71083035054981814</v>
      </c>
      <c r="S15" s="68"/>
      <c r="T15" s="207"/>
    </row>
    <row r="16" spans="1:23" ht="39.950000000000003" customHeight="1" thickBot="1" x14ac:dyDescent="0.3">
      <c r="A16" s="205" t="s">
        <v>176</v>
      </c>
      <c r="B16" s="205"/>
      <c r="C16" s="205"/>
      <c r="D16" s="205"/>
      <c r="E16" s="205"/>
      <c r="F16" s="205"/>
      <c r="G16" s="205"/>
      <c r="H16" s="205"/>
      <c r="I16" s="205"/>
      <c r="J16" s="205"/>
      <c r="K16" s="205"/>
      <c r="L16" s="205"/>
      <c r="M16" s="205"/>
      <c r="N16" s="205"/>
      <c r="O16" s="205"/>
      <c r="P16" s="205"/>
      <c r="Q16" s="205"/>
      <c r="R16" s="205"/>
      <c r="S16" s="205"/>
      <c r="T16" s="203"/>
    </row>
    <row r="17" spans="1:20" ht="20.100000000000001" customHeight="1" x14ac:dyDescent="0.25">
      <c r="A17" s="206" t="s">
        <v>177</v>
      </c>
      <c r="B17" s="206"/>
      <c r="C17" s="206"/>
      <c r="D17" s="206"/>
      <c r="E17" s="206"/>
      <c r="F17" s="206"/>
      <c r="G17" s="206"/>
      <c r="H17" s="206"/>
      <c r="I17" s="206"/>
      <c r="J17" s="206"/>
      <c r="K17" s="206"/>
      <c r="L17" s="206"/>
      <c r="M17" s="206"/>
      <c r="N17" s="206"/>
      <c r="O17" s="206"/>
      <c r="P17" s="206"/>
      <c r="Q17" s="206"/>
      <c r="R17" s="206"/>
      <c r="S17" s="206"/>
      <c r="T17" s="207"/>
    </row>
    <row r="18" spans="1:20" ht="20.100000000000001" customHeight="1" x14ac:dyDescent="0.25">
      <c r="A18" s="60" t="s">
        <v>91</v>
      </c>
      <c r="B18" s="60"/>
      <c r="C18" s="61" t="s">
        <v>219</v>
      </c>
      <c r="D18" s="62" t="s">
        <v>7</v>
      </c>
      <c r="E18" s="62" t="s">
        <v>257</v>
      </c>
      <c r="F18" s="62" t="s">
        <v>31</v>
      </c>
      <c r="G18" s="63">
        <v>13.62</v>
      </c>
      <c r="H18" s="63">
        <v>13.52</v>
      </c>
      <c r="I18" s="63">
        <v>13.37</v>
      </c>
      <c r="J18" s="63">
        <v>13.34</v>
      </c>
      <c r="K18" s="63">
        <v>14.1</v>
      </c>
      <c r="L18" s="63">
        <v>14.31</v>
      </c>
      <c r="M18" s="63">
        <v>14.23</v>
      </c>
      <c r="N18" s="63">
        <v>14.38</v>
      </c>
      <c r="O18" s="63">
        <v>14.62</v>
      </c>
      <c r="P18" s="63">
        <v>14.96</v>
      </c>
      <c r="Q18" s="63">
        <v>15.21</v>
      </c>
      <c r="R18" s="63">
        <v>15.4</v>
      </c>
      <c r="S18" s="63" t="s">
        <v>39</v>
      </c>
      <c r="T18" s="207"/>
    </row>
    <row r="19" spans="1:20" ht="20.100000000000001" customHeight="1" x14ac:dyDescent="0.25">
      <c r="A19" s="65"/>
      <c r="B19" s="65"/>
      <c r="C19" s="66" t="s">
        <v>6</v>
      </c>
      <c r="D19" s="67"/>
      <c r="E19" s="67"/>
      <c r="F19" s="67"/>
      <c r="G19" s="68">
        <v>14.52</v>
      </c>
      <c r="H19" s="68">
        <v>14.53</v>
      </c>
      <c r="I19" s="68">
        <v>14.57</v>
      </c>
      <c r="J19" s="68">
        <v>14.64</v>
      </c>
      <c r="K19" s="68">
        <v>14.8</v>
      </c>
      <c r="L19" s="68">
        <v>15.01</v>
      </c>
      <c r="M19" s="68">
        <v>14.88</v>
      </c>
      <c r="N19" s="68">
        <v>15.13</v>
      </c>
      <c r="O19" s="68">
        <v>15.54</v>
      </c>
      <c r="P19" s="68">
        <v>15.85</v>
      </c>
      <c r="Q19" s="68">
        <v>16.149999999999999</v>
      </c>
      <c r="R19" s="68">
        <v>16.54</v>
      </c>
      <c r="S19" s="68" t="s">
        <v>39</v>
      </c>
      <c r="T19" s="207"/>
    </row>
    <row r="20" spans="1:20" ht="20.100000000000001" customHeight="1" x14ac:dyDescent="0.25">
      <c r="A20" s="208" t="s">
        <v>92</v>
      </c>
      <c r="B20" s="208"/>
      <c r="C20" s="61" t="s">
        <v>219</v>
      </c>
      <c r="D20" s="62" t="s">
        <v>7</v>
      </c>
      <c r="E20" s="209" t="s">
        <v>258</v>
      </c>
      <c r="F20" s="209" t="s">
        <v>31</v>
      </c>
      <c r="G20" s="63">
        <v>14.44</v>
      </c>
      <c r="H20" s="63">
        <v>14.48</v>
      </c>
      <c r="I20" s="63">
        <v>14.58</v>
      </c>
      <c r="J20" s="63">
        <v>14.76</v>
      </c>
      <c r="K20" s="63">
        <v>15.05</v>
      </c>
      <c r="L20" s="63">
        <v>15.08</v>
      </c>
      <c r="M20" s="63">
        <v>15.14</v>
      </c>
      <c r="N20" s="63">
        <v>15.17</v>
      </c>
      <c r="O20" s="63">
        <v>15.76</v>
      </c>
      <c r="P20" s="63">
        <v>14.1</v>
      </c>
      <c r="Q20" s="63">
        <v>14.62</v>
      </c>
      <c r="R20" s="63">
        <v>16.170000000000002</v>
      </c>
      <c r="S20" s="63" t="s">
        <v>39</v>
      </c>
      <c r="T20" s="207"/>
    </row>
    <row r="21" spans="1:20" ht="20.100000000000001" customHeight="1" x14ac:dyDescent="0.25">
      <c r="A21" s="210"/>
      <c r="B21" s="210"/>
      <c r="C21" s="66" t="s">
        <v>6</v>
      </c>
      <c r="D21" s="67"/>
      <c r="E21" s="211"/>
      <c r="F21" s="211"/>
      <c r="G21" s="68">
        <v>15.56</v>
      </c>
      <c r="H21" s="68">
        <v>15.68</v>
      </c>
      <c r="I21" s="68">
        <v>15.83</v>
      </c>
      <c r="J21" s="68">
        <v>15.87</v>
      </c>
      <c r="K21" s="68">
        <v>15.84</v>
      </c>
      <c r="L21" s="68">
        <v>16.04</v>
      </c>
      <c r="M21" s="68">
        <v>15.94</v>
      </c>
      <c r="N21" s="68">
        <v>16.100000000000001</v>
      </c>
      <c r="O21" s="68">
        <v>16.52</v>
      </c>
      <c r="P21" s="68">
        <v>14.92</v>
      </c>
      <c r="Q21" s="68">
        <v>15.22</v>
      </c>
      <c r="R21" s="68">
        <v>17.3</v>
      </c>
      <c r="S21" s="68" t="s">
        <v>39</v>
      </c>
      <c r="T21" s="207"/>
    </row>
    <row r="22" spans="1:20" ht="20.100000000000001" customHeight="1" x14ac:dyDescent="0.25">
      <c r="A22" s="208" t="s">
        <v>93</v>
      </c>
      <c r="B22" s="208"/>
      <c r="C22" s="212" t="s">
        <v>219</v>
      </c>
      <c r="D22" s="209" t="s">
        <v>7</v>
      </c>
      <c r="E22" s="209" t="s">
        <v>258</v>
      </c>
      <c r="F22" s="209" t="s">
        <v>31</v>
      </c>
      <c r="G22" s="63">
        <v>12.59</v>
      </c>
      <c r="H22" s="63">
        <v>12.39</v>
      </c>
      <c r="I22" s="63">
        <v>11.99</v>
      </c>
      <c r="J22" s="63">
        <v>11.72</v>
      </c>
      <c r="K22" s="63">
        <v>12.98</v>
      </c>
      <c r="L22" s="63">
        <v>13.34</v>
      </c>
      <c r="M22" s="63">
        <v>13.08</v>
      </c>
      <c r="N22" s="63">
        <v>13.38</v>
      </c>
      <c r="O22" s="63">
        <v>13.39</v>
      </c>
      <c r="P22" s="63">
        <v>15.72</v>
      </c>
      <c r="Q22" s="63">
        <v>15.73</v>
      </c>
      <c r="R22" s="63">
        <v>14.58</v>
      </c>
      <c r="S22" s="63" t="s">
        <v>39</v>
      </c>
      <c r="T22" s="207"/>
    </row>
    <row r="23" spans="1:20" ht="20.100000000000001" customHeight="1" x14ac:dyDescent="0.25">
      <c r="A23" s="210"/>
      <c r="B23" s="210"/>
      <c r="C23" s="213" t="s">
        <v>6</v>
      </c>
      <c r="D23" s="211"/>
      <c r="E23" s="211"/>
      <c r="F23" s="211"/>
      <c r="G23" s="68">
        <v>13.24</v>
      </c>
      <c r="H23" s="68">
        <v>13.12</v>
      </c>
      <c r="I23" s="68">
        <v>13.1</v>
      </c>
      <c r="J23" s="68">
        <v>13.21</v>
      </c>
      <c r="K23" s="68">
        <v>13.56</v>
      </c>
      <c r="L23" s="68">
        <v>13.8</v>
      </c>
      <c r="M23" s="68">
        <v>13.6</v>
      </c>
      <c r="N23" s="68">
        <v>13.93</v>
      </c>
      <c r="O23" s="68">
        <v>14.36</v>
      </c>
      <c r="P23" s="68">
        <v>16.63</v>
      </c>
      <c r="Q23" s="68">
        <v>16.920000000000002</v>
      </c>
      <c r="R23" s="68">
        <v>15.61</v>
      </c>
      <c r="S23" s="68" t="s">
        <v>39</v>
      </c>
      <c r="T23" s="207"/>
    </row>
    <row r="24" spans="1:20" ht="20.100000000000001" customHeight="1" x14ac:dyDescent="0.25">
      <c r="A24" s="208" t="s">
        <v>365</v>
      </c>
      <c r="B24" s="208"/>
      <c r="C24" s="212" t="s">
        <v>219</v>
      </c>
      <c r="D24" s="209" t="s">
        <v>7</v>
      </c>
      <c r="E24" s="209" t="s">
        <v>366</v>
      </c>
      <c r="F24" s="209" t="s">
        <v>31</v>
      </c>
      <c r="G24" s="63">
        <v>11.6</v>
      </c>
      <c r="H24" s="63">
        <v>11.4</v>
      </c>
      <c r="I24" s="63">
        <v>11</v>
      </c>
      <c r="J24" s="63">
        <v>10.1</v>
      </c>
      <c r="K24" s="63">
        <v>10.8</v>
      </c>
      <c r="L24" s="63">
        <v>12.3</v>
      </c>
      <c r="M24" s="63">
        <v>13.2</v>
      </c>
      <c r="N24" s="63">
        <v>11.8</v>
      </c>
      <c r="O24" s="63">
        <v>13</v>
      </c>
      <c r="P24" s="63">
        <v>12.8</v>
      </c>
      <c r="Q24" s="63">
        <v>12.8</v>
      </c>
      <c r="R24" s="63">
        <v>-13.1</v>
      </c>
      <c r="S24" s="63"/>
      <c r="T24" s="207"/>
    </row>
    <row r="25" spans="1:20" ht="20.100000000000001" customHeight="1" x14ac:dyDescent="0.25">
      <c r="A25" s="210"/>
      <c r="B25" s="210"/>
      <c r="C25" s="213" t="s">
        <v>6</v>
      </c>
      <c r="D25" s="211"/>
      <c r="E25" s="211"/>
      <c r="F25" s="211"/>
      <c r="G25" s="68">
        <v>13.1</v>
      </c>
      <c r="H25" s="68">
        <v>13.2</v>
      </c>
      <c r="I25" s="68">
        <v>12.8</v>
      </c>
      <c r="J25" s="68">
        <v>12.6</v>
      </c>
      <c r="K25" s="68">
        <v>12.3</v>
      </c>
      <c r="L25" s="68">
        <v>13</v>
      </c>
      <c r="M25" s="68">
        <v>12.7</v>
      </c>
      <c r="N25" s="68">
        <v>12.9</v>
      </c>
      <c r="O25" s="68">
        <v>13.1</v>
      </c>
      <c r="P25" s="68">
        <v>13.7</v>
      </c>
      <c r="Q25" s="68">
        <v>13.9</v>
      </c>
      <c r="R25" s="68">
        <v>14.3</v>
      </c>
      <c r="S25" s="68"/>
      <c r="T25" s="207"/>
    </row>
    <row r="26" spans="1:20" ht="20.100000000000001" customHeight="1" x14ac:dyDescent="0.25">
      <c r="A26" s="172" t="s">
        <v>367</v>
      </c>
      <c r="B26" s="172"/>
      <c r="C26" s="214" t="s">
        <v>219</v>
      </c>
      <c r="D26" s="215" t="s">
        <v>7</v>
      </c>
      <c r="E26" s="209" t="s">
        <v>366</v>
      </c>
      <c r="F26" s="215" t="s">
        <v>31</v>
      </c>
      <c r="G26" s="77">
        <v>13.7</v>
      </c>
      <c r="H26" s="77">
        <v>13.6</v>
      </c>
      <c r="I26" s="77">
        <v>13.4</v>
      </c>
      <c r="J26" s="77">
        <v>13.4</v>
      </c>
      <c r="K26" s="77">
        <v>14.2</v>
      </c>
      <c r="L26" s="77">
        <v>14.4</v>
      </c>
      <c r="M26" s="77">
        <v>14.2</v>
      </c>
      <c r="N26" s="77">
        <v>14.5</v>
      </c>
      <c r="O26" s="77">
        <v>14.3</v>
      </c>
      <c r="P26" s="77">
        <v>14.96</v>
      </c>
      <c r="Q26" s="77">
        <v>15.3</v>
      </c>
      <c r="R26" s="77">
        <v>15.5</v>
      </c>
      <c r="S26" s="77"/>
      <c r="T26" s="207"/>
    </row>
    <row r="27" spans="1:20" ht="20.100000000000001" customHeight="1" thickBot="1" x14ac:dyDescent="0.3">
      <c r="A27" s="65"/>
      <c r="B27" s="65"/>
      <c r="C27" s="214" t="s">
        <v>6</v>
      </c>
      <c r="D27" s="216"/>
      <c r="E27" s="211"/>
      <c r="F27" s="215"/>
      <c r="G27" s="77">
        <v>14.6</v>
      </c>
      <c r="H27" s="77">
        <v>14.6</v>
      </c>
      <c r="I27" s="77">
        <v>14.6</v>
      </c>
      <c r="J27" s="77">
        <v>14.7</v>
      </c>
      <c r="K27" s="77">
        <v>14.9</v>
      </c>
      <c r="L27" s="77">
        <v>15.1</v>
      </c>
      <c r="M27" s="77">
        <v>14.9</v>
      </c>
      <c r="N27" s="77">
        <v>15.2</v>
      </c>
      <c r="O27" s="77">
        <v>15.6</v>
      </c>
      <c r="P27" s="77">
        <v>15.85</v>
      </c>
      <c r="Q27" s="77">
        <v>16.2</v>
      </c>
      <c r="R27" s="77">
        <v>16.600000000000001</v>
      </c>
      <c r="S27" s="77"/>
      <c r="T27" s="207"/>
    </row>
    <row r="28" spans="1:20" ht="20.100000000000001" customHeight="1" x14ac:dyDescent="0.25">
      <c r="A28" s="217" t="s">
        <v>178</v>
      </c>
      <c r="B28" s="217"/>
      <c r="C28" s="217"/>
      <c r="D28" s="217"/>
      <c r="E28" s="217"/>
      <c r="F28" s="217"/>
      <c r="G28" s="217"/>
      <c r="H28" s="217"/>
      <c r="I28" s="217"/>
      <c r="J28" s="217"/>
      <c r="K28" s="217"/>
      <c r="L28" s="217"/>
      <c r="M28" s="217"/>
      <c r="N28" s="217"/>
      <c r="O28" s="217"/>
      <c r="P28" s="217"/>
      <c r="Q28" s="217"/>
      <c r="R28" s="217"/>
      <c r="S28" s="217"/>
      <c r="T28" s="207"/>
    </row>
    <row r="29" spans="1:20" ht="20.100000000000001" customHeight="1" x14ac:dyDescent="0.25">
      <c r="A29" s="60" t="s">
        <v>64</v>
      </c>
      <c r="B29" s="60"/>
      <c r="C29" s="61" t="s">
        <v>219</v>
      </c>
      <c r="D29" s="62" t="s">
        <v>7</v>
      </c>
      <c r="E29" s="62" t="s">
        <v>240</v>
      </c>
      <c r="F29" s="62" t="s">
        <v>2</v>
      </c>
      <c r="G29" s="63">
        <v>14.15</v>
      </c>
      <c r="H29" s="63">
        <v>17.21</v>
      </c>
      <c r="I29" s="63">
        <v>20.58</v>
      </c>
      <c r="J29" s="63">
        <v>20.04</v>
      </c>
      <c r="K29" s="63">
        <v>18.16</v>
      </c>
      <c r="L29" s="63">
        <v>15.39</v>
      </c>
      <c r="M29" s="63">
        <v>13.55</v>
      </c>
      <c r="N29" s="63">
        <v>12</v>
      </c>
      <c r="O29" s="63">
        <v>10.4</v>
      </c>
      <c r="P29" s="63">
        <v>9.9600000000000009</v>
      </c>
      <c r="Q29" s="63">
        <v>10.8</v>
      </c>
      <c r="R29" s="63">
        <v>11.52</v>
      </c>
      <c r="S29" s="63">
        <v>9.51</v>
      </c>
      <c r="T29" s="207"/>
    </row>
    <row r="30" spans="1:20" ht="20.100000000000001" customHeight="1" x14ac:dyDescent="0.25">
      <c r="A30" s="65"/>
      <c r="B30" s="65"/>
      <c r="C30" s="66" t="s">
        <v>6</v>
      </c>
      <c r="D30" s="67"/>
      <c r="E30" s="67"/>
      <c r="F30" s="67"/>
      <c r="G30" s="68">
        <v>19.86</v>
      </c>
      <c r="H30" s="68">
        <v>21.39</v>
      </c>
      <c r="I30" s="68">
        <v>24.79</v>
      </c>
      <c r="J30" s="68">
        <v>26.09</v>
      </c>
      <c r="K30" s="68">
        <v>24.44</v>
      </c>
      <c r="L30" s="68">
        <v>22.06</v>
      </c>
      <c r="M30" s="68">
        <v>19.63</v>
      </c>
      <c r="N30" s="68">
        <v>17.22</v>
      </c>
      <c r="O30" s="68">
        <v>15.25</v>
      </c>
      <c r="P30" s="68">
        <v>14.1</v>
      </c>
      <c r="Q30" s="68">
        <v>15.53</v>
      </c>
      <c r="R30" s="68">
        <v>14.78</v>
      </c>
      <c r="S30" s="68">
        <v>12.92</v>
      </c>
      <c r="T30" s="207"/>
    </row>
    <row r="31" spans="1:20" ht="20.100000000000001" customHeight="1" x14ac:dyDescent="0.25">
      <c r="A31" s="208" t="s">
        <v>94</v>
      </c>
      <c r="B31" s="208"/>
      <c r="C31" s="212" t="s">
        <v>219</v>
      </c>
      <c r="D31" s="209" t="s">
        <v>7</v>
      </c>
      <c r="E31" s="209" t="s">
        <v>240</v>
      </c>
      <c r="F31" s="209" t="s">
        <v>2</v>
      </c>
      <c r="G31" s="63">
        <v>12.85</v>
      </c>
      <c r="H31" s="63">
        <v>16.649999999999999</v>
      </c>
      <c r="I31" s="63">
        <v>19.059999999999999</v>
      </c>
      <c r="J31" s="63">
        <v>19.21</v>
      </c>
      <c r="K31" s="63">
        <v>15.6</v>
      </c>
      <c r="L31" s="63">
        <v>14.12</v>
      </c>
      <c r="M31" s="63">
        <v>12.19</v>
      </c>
      <c r="N31" s="63">
        <v>9.5399999999999991</v>
      </c>
      <c r="O31" s="63">
        <v>9.1</v>
      </c>
      <c r="P31" s="63">
        <v>10.119999999999999</v>
      </c>
      <c r="Q31" s="63">
        <v>9.26</v>
      </c>
      <c r="R31" s="63">
        <v>8.6300000000000008</v>
      </c>
      <c r="S31" s="63">
        <v>8.85</v>
      </c>
      <c r="T31" s="207"/>
    </row>
    <row r="32" spans="1:20" ht="20.100000000000001" customHeight="1" x14ac:dyDescent="0.25">
      <c r="A32" s="210"/>
      <c r="B32" s="210"/>
      <c r="C32" s="213" t="s">
        <v>6</v>
      </c>
      <c r="D32" s="211"/>
      <c r="E32" s="211"/>
      <c r="F32" s="211"/>
      <c r="G32" s="68">
        <v>19.57</v>
      </c>
      <c r="H32" s="68">
        <v>21.04</v>
      </c>
      <c r="I32" s="68">
        <v>24.58</v>
      </c>
      <c r="J32" s="68">
        <v>25.6</v>
      </c>
      <c r="K32" s="68">
        <v>23.6</v>
      </c>
      <c r="L32" s="68">
        <v>20.77</v>
      </c>
      <c r="M32" s="68">
        <v>18.12</v>
      </c>
      <c r="N32" s="68">
        <v>15.66</v>
      </c>
      <c r="O32" s="68">
        <v>13.72</v>
      </c>
      <c r="P32" s="68">
        <v>12.45</v>
      </c>
      <c r="Q32" s="68">
        <v>13.87</v>
      </c>
      <c r="R32" s="68">
        <v>13.05</v>
      </c>
      <c r="S32" s="68">
        <v>11.27</v>
      </c>
      <c r="T32" s="207"/>
    </row>
    <row r="33" spans="1:20" ht="20.100000000000001" customHeight="1" x14ac:dyDescent="0.25">
      <c r="A33" s="208" t="s">
        <v>95</v>
      </c>
      <c r="B33" s="208"/>
      <c r="C33" s="212" t="s">
        <v>219</v>
      </c>
      <c r="D33" s="209" t="s">
        <v>7</v>
      </c>
      <c r="E33" s="209" t="s">
        <v>240</v>
      </c>
      <c r="F33" s="209" t="s">
        <v>2</v>
      </c>
      <c r="G33" s="63">
        <v>15.87</v>
      </c>
      <c r="H33" s="63">
        <v>17.91</v>
      </c>
      <c r="I33" s="63">
        <v>22.48</v>
      </c>
      <c r="J33" s="63">
        <v>21.01</v>
      </c>
      <c r="K33" s="63">
        <v>21.2</v>
      </c>
      <c r="L33" s="63">
        <v>16.920000000000002</v>
      </c>
      <c r="M33" s="63">
        <v>15.15</v>
      </c>
      <c r="N33" s="63">
        <v>14.85</v>
      </c>
      <c r="O33" s="63">
        <v>11.85</v>
      </c>
      <c r="P33" s="63">
        <v>9.77</v>
      </c>
      <c r="Q33" s="63">
        <v>12.57</v>
      </c>
      <c r="R33" s="63">
        <v>14.74</v>
      </c>
      <c r="S33" s="63">
        <v>10.25</v>
      </c>
      <c r="T33" s="207"/>
    </row>
    <row r="34" spans="1:20" ht="20.100000000000001" customHeight="1" x14ac:dyDescent="0.25">
      <c r="A34" s="210"/>
      <c r="B34" s="210"/>
      <c r="C34" s="213" t="s">
        <v>6</v>
      </c>
      <c r="D34" s="211"/>
      <c r="E34" s="211"/>
      <c r="F34" s="211"/>
      <c r="G34" s="68">
        <v>20.22</v>
      </c>
      <c r="H34" s="68">
        <v>21.81</v>
      </c>
      <c r="I34" s="68">
        <v>25.03</v>
      </c>
      <c r="J34" s="68">
        <v>26.67</v>
      </c>
      <c r="K34" s="68">
        <v>25.43</v>
      </c>
      <c r="L34" s="68">
        <v>23.55</v>
      </c>
      <c r="M34" s="68">
        <v>21.38</v>
      </c>
      <c r="N34" s="68">
        <v>19.03</v>
      </c>
      <c r="O34" s="68">
        <v>17.02</v>
      </c>
      <c r="P34" s="68">
        <v>15.99</v>
      </c>
      <c r="Q34" s="68">
        <v>17.43</v>
      </c>
      <c r="R34" s="68">
        <v>16.71</v>
      </c>
      <c r="S34" s="68">
        <v>14.76</v>
      </c>
      <c r="T34" s="207"/>
    </row>
    <row r="35" spans="1:20" ht="20.100000000000001" customHeight="1" x14ac:dyDescent="0.25">
      <c r="A35" s="208" t="s">
        <v>479</v>
      </c>
      <c r="B35" s="208"/>
      <c r="C35" s="212" t="s">
        <v>219</v>
      </c>
      <c r="D35" s="209" t="s">
        <v>7</v>
      </c>
      <c r="E35" s="209" t="s">
        <v>240</v>
      </c>
      <c r="F35" s="209" t="s">
        <v>2</v>
      </c>
      <c r="G35" s="63">
        <v>14.23</v>
      </c>
      <c r="H35" s="63">
        <v>17.350000000000001</v>
      </c>
      <c r="I35" s="63">
        <v>20.68</v>
      </c>
      <c r="J35" s="63">
        <v>20.100000000000001</v>
      </c>
      <c r="K35" s="63">
        <v>18.29</v>
      </c>
      <c r="L35" s="63">
        <v>15.46</v>
      </c>
      <c r="M35" s="63">
        <v>13.63</v>
      </c>
      <c r="N35" s="63">
        <v>12.12</v>
      </c>
      <c r="O35" s="63">
        <v>10.49</v>
      </c>
      <c r="P35" s="63">
        <v>9.98</v>
      </c>
      <c r="Q35" s="63">
        <v>10.91</v>
      </c>
      <c r="R35" s="63">
        <v>11.59</v>
      </c>
      <c r="S35" s="63">
        <v>9.6199999999999992</v>
      </c>
      <c r="T35" s="207"/>
    </row>
    <row r="36" spans="1:20" ht="20.100000000000001" customHeight="1" x14ac:dyDescent="0.25">
      <c r="A36" s="210"/>
      <c r="B36" s="210"/>
      <c r="C36" s="213" t="s">
        <v>6</v>
      </c>
      <c r="D36" s="211"/>
      <c r="E36" s="211"/>
      <c r="F36" s="211"/>
      <c r="G36" s="68">
        <v>19.98</v>
      </c>
      <c r="H36" s="68">
        <v>21.52</v>
      </c>
      <c r="I36" s="68">
        <v>24.93</v>
      </c>
      <c r="J36" s="68">
        <v>26.22</v>
      </c>
      <c r="K36" s="68">
        <v>24.56</v>
      </c>
      <c r="L36" s="68">
        <v>22.18</v>
      </c>
      <c r="M36" s="68">
        <v>19.75</v>
      </c>
      <c r="N36" s="68">
        <v>17.329999999999998</v>
      </c>
      <c r="O36" s="68">
        <v>15.35</v>
      </c>
      <c r="P36" s="68">
        <v>14.19</v>
      </c>
      <c r="Q36" s="68">
        <v>15.65</v>
      </c>
      <c r="R36" s="68">
        <v>14.9</v>
      </c>
      <c r="S36" s="68">
        <v>13.02</v>
      </c>
      <c r="T36" s="207"/>
    </row>
    <row r="37" spans="1:20" ht="20.100000000000001" customHeight="1" x14ac:dyDescent="0.25">
      <c r="A37" s="208" t="s">
        <v>480</v>
      </c>
      <c r="B37" s="208"/>
      <c r="C37" s="212" t="s">
        <v>219</v>
      </c>
      <c r="D37" s="209" t="s">
        <v>7</v>
      </c>
      <c r="E37" s="209" t="s">
        <v>240</v>
      </c>
      <c r="F37" s="209" t="s">
        <v>2</v>
      </c>
      <c r="G37" s="63">
        <v>12.91</v>
      </c>
      <c r="H37" s="63">
        <v>16.809999999999999</v>
      </c>
      <c r="I37" s="63">
        <v>19.14</v>
      </c>
      <c r="J37" s="63">
        <v>19.309999999999999</v>
      </c>
      <c r="K37" s="63">
        <v>15.79</v>
      </c>
      <c r="L37" s="63">
        <v>14.2</v>
      </c>
      <c r="M37" s="63">
        <v>12.25</v>
      </c>
      <c r="N37" s="63">
        <v>9.65</v>
      </c>
      <c r="O37" s="63">
        <v>9.19</v>
      </c>
      <c r="P37" s="63">
        <v>10.119999999999999</v>
      </c>
      <c r="Q37" s="63">
        <v>9.31</v>
      </c>
      <c r="R37" s="63">
        <v>8.61</v>
      </c>
      <c r="S37" s="63">
        <v>9.0399999999999991</v>
      </c>
      <c r="T37" s="207"/>
    </row>
    <row r="38" spans="1:20" ht="20.100000000000001" customHeight="1" x14ac:dyDescent="0.25">
      <c r="A38" s="210"/>
      <c r="B38" s="210"/>
      <c r="C38" s="213" t="s">
        <v>6</v>
      </c>
      <c r="D38" s="211"/>
      <c r="E38" s="211"/>
      <c r="F38" s="211"/>
      <c r="G38" s="68">
        <v>19.68</v>
      </c>
      <c r="H38" s="68">
        <v>21.17</v>
      </c>
      <c r="I38" s="68">
        <v>24.73</v>
      </c>
      <c r="J38" s="68">
        <v>25.73</v>
      </c>
      <c r="K38" s="68">
        <v>23.73</v>
      </c>
      <c r="L38" s="68">
        <v>20.89</v>
      </c>
      <c r="M38" s="68">
        <v>18.23</v>
      </c>
      <c r="N38" s="68">
        <v>15.76</v>
      </c>
      <c r="O38" s="68">
        <v>13.81</v>
      </c>
      <c r="P38" s="68">
        <v>12.53</v>
      </c>
      <c r="Q38" s="68">
        <v>13.99</v>
      </c>
      <c r="R38" s="68">
        <v>13.16</v>
      </c>
      <c r="S38" s="68">
        <v>11.36</v>
      </c>
      <c r="T38" s="207"/>
    </row>
    <row r="39" spans="1:20" ht="20.100000000000001" customHeight="1" x14ac:dyDescent="0.25">
      <c r="A39" s="208" t="s">
        <v>481</v>
      </c>
      <c r="B39" s="208"/>
      <c r="C39" s="212" t="s">
        <v>219</v>
      </c>
      <c r="D39" s="209" t="s">
        <v>7</v>
      </c>
      <c r="E39" s="209" t="s">
        <v>240</v>
      </c>
      <c r="F39" s="209" t="s">
        <v>2</v>
      </c>
      <c r="G39" s="63">
        <v>15.99</v>
      </c>
      <c r="H39" s="63">
        <v>18.010000000000002</v>
      </c>
      <c r="I39" s="63">
        <v>22.59</v>
      </c>
      <c r="J39" s="63">
        <v>21.05</v>
      </c>
      <c r="K39" s="63">
        <v>21.22</v>
      </c>
      <c r="L39" s="63">
        <v>16.97</v>
      </c>
      <c r="M39" s="63">
        <v>15.26</v>
      </c>
      <c r="N39" s="63">
        <v>14.98</v>
      </c>
      <c r="O39" s="63">
        <v>11.95</v>
      </c>
      <c r="P39" s="63">
        <v>9.82</v>
      </c>
      <c r="Q39" s="63">
        <v>12.73</v>
      </c>
      <c r="R39" s="63">
        <v>14.91</v>
      </c>
      <c r="S39" s="63">
        <v>10.28</v>
      </c>
      <c r="T39" s="207"/>
    </row>
    <row r="40" spans="1:20" ht="20.100000000000001" customHeight="1" x14ac:dyDescent="0.25">
      <c r="A40" s="210"/>
      <c r="B40" s="210"/>
      <c r="C40" s="213" t="s">
        <v>6</v>
      </c>
      <c r="D40" s="211"/>
      <c r="E40" s="211"/>
      <c r="F40" s="211"/>
      <c r="G40" s="68">
        <v>20.34</v>
      </c>
      <c r="H40" s="68">
        <v>21.94</v>
      </c>
      <c r="I40" s="68">
        <v>25.17</v>
      </c>
      <c r="J40" s="68">
        <v>26.79</v>
      </c>
      <c r="K40" s="68">
        <v>25.53</v>
      </c>
      <c r="L40" s="68">
        <v>23.67</v>
      </c>
      <c r="M40" s="68">
        <v>21.49</v>
      </c>
      <c r="N40" s="68">
        <v>19.13</v>
      </c>
      <c r="O40" s="68">
        <v>17.12</v>
      </c>
      <c r="P40" s="68">
        <v>16.079999999999998</v>
      </c>
      <c r="Q40" s="68">
        <v>17.54</v>
      </c>
      <c r="R40" s="68">
        <v>16.84</v>
      </c>
      <c r="S40" s="68">
        <v>14.87</v>
      </c>
      <c r="T40" s="207"/>
    </row>
    <row r="41" spans="1:20" ht="20.100000000000001" customHeight="1" thickBot="1" x14ac:dyDescent="0.3">
      <c r="A41" s="218" t="s">
        <v>179</v>
      </c>
      <c r="B41" s="218"/>
      <c r="C41" s="218"/>
      <c r="D41" s="218"/>
      <c r="E41" s="218"/>
      <c r="F41" s="218"/>
      <c r="G41" s="218"/>
      <c r="H41" s="218"/>
      <c r="I41" s="218"/>
      <c r="J41" s="218"/>
      <c r="K41" s="218"/>
      <c r="L41" s="218"/>
      <c r="M41" s="218"/>
      <c r="N41" s="218"/>
      <c r="O41" s="218"/>
      <c r="P41" s="218"/>
      <c r="Q41" s="218"/>
      <c r="R41" s="218"/>
      <c r="S41" s="218"/>
      <c r="T41" s="207"/>
    </row>
    <row r="42" spans="1:20" ht="20.100000000000001" customHeight="1" x14ac:dyDescent="0.25">
      <c r="A42" s="217" t="s">
        <v>180</v>
      </c>
      <c r="B42" s="217"/>
      <c r="C42" s="217"/>
      <c r="D42" s="217"/>
      <c r="E42" s="217"/>
      <c r="F42" s="217"/>
      <c r="G42" s="217"/>
      <c r="H42" s="217"/>
      <c r="I42" s="217"/>
      <c r="J42" s="217"/>
      <c r="K42" s="217"/>
      <c r="L42" s="217"/>
      <c r="M42" s="217"/>
      <c r="N42" s="217"/>
      <c r="O42" s="217"/>
      <c r="P42" s="217"/>
      <c r="Q42" s="217"/>
      <c r="R42" s="217"/>
      <c r="S42" s="217"/>
      <c r="T42" s="219"/>
    </row>
    <row r="43" spans="1:20" ht="20.100000000000001" customHeight="1" x14ac:dyDescent="0.25">
      <c r="A43" s="172" t="s">
        <v>88</v>
      </c>
      <c r="B43" s="172"/>
      <c r="C43" s="76" t="s">
        <v>219</v>
      </c>
      <c r="D43" s="173" t="s">
        <v>7</v>
      </c>
      <c r="E43" s="173" t="s">
        <v>240</v>
      </c>
      <c r="F43" s="173" t="s">
        <v>2</v>
      </c>
      <c r="G43" s="77">
        <v>14.648032515780027</v>
      </c>
      <c r="H43" s="77">
        <v>18.913755648976824</v>
      </c>
      <c r="I43" s="77">
        <v>16.163587242837988</v>
      </c>
      <c r="J43" s="77">
        <v>15.279442052050177</v>
      </c>
      <c r="K43" s="77">
        <v>14.84407663955942</v>
      </c>
      <c r="L43" s="77">
        <v>15.444015547382167</v>
      </c>
      <c r="M43" s="77">
        <v>11.355154714263119</v>
      </c>
      <c r="N43" s="77">
        <v>8.5671894974322864</v>
      </c>
      <c r="O43" s="77">
        <v>10.059315764827245</v>
      </c>
      <c r="P43" s="77">
        <v>8.3223037398000006</v>
      </c>
      <c r="Q43" s="220">
        <v>5.74</v>
      </c>
      <c r="R43" s="220">
        <v>4.62</v>
      </c>
      <c r="S43" s="220">
        <v>4.59</v>
      </c>
      <c r="T43" s="207"/>
    </row>
    <row r="44" spans="1:20" ht="20.100000000000001" customHeight="1" thickBot="1" x14ac:dyDescent="0.3">
      <c r="A44" s="124"/>
      <c r="B44" s="124"/>
      <c r="C44" s="121" t="s">
        <v>6</v>
      </c>
      <c r="D44" s="116"/>
      <c r="E44" s="116"/>
      <c r="F44" s="116"/>
      <c r="G44" s="123">
        <v>17.809999999999999</v>
      </c>
      <c r="H44" s="123">
        <v>18.25</v>
      </c>
      <c r="I44" s="123">
        <v>18.600000000000001</v>
      </c>
      <c r="J44" s="123">
        <v>18.63</v>
      </c>
      <c r="K44" s="123">
        <v>17.14</v>
      </c>
      <c r="L44" s="123">
        <v>15.64</v>
      </c>
      <c r="M44" s="123">
        <v>14.61</v>
      </c>
      <c r="N44" s="123">
        <v>13.32</v>
      </c>
      <c r="O44" s="123">
        <v>12.45</v>
      </c>
      <c r="P44" s="123">
        <v>12.13</v>
      </c>
      <c r="Q44" s="44">
        <v>13.88</v>
      </c>
      <c r="R44" s="44">
        <v>10.97</v>
      </c>
      <c r="S44" s="44">
        <v>10.210000000000001</v>
      </c>
      <c r="T44" s="207"/>
    </row>
    <row r="45" spans="1:20" ht="30" customHeight="1" thickBot="1" x14ac:dyDescent="0.3">
      <c r="A45" s="205" t="s">
        <v>482</v>
      </c>
      <c r="B45" s="205"/>
      <c r="C45" s="205"/>
      <c r="D45" s="205"/>
      <c r="E45" s="205"/>
      <c r="F45" s="205"/>
      <c r="G45" s="205"/>
      <c r="H45" s="205"/>
      <c r="I45" s="205"/>
      <c r="J45" s="205"/>
      <c r="K45" s="205"/>
      <c r="L45" s="205"/>
      <c r="M45" s="205"/>
      <c r="N45" s="205"/>
      <c r="O45" s="205"/>
      <c r="P45" s="205"/>
      <c r="Q45" s="205"/>
      <c r="R45" s="205"/>
      <c r="S45" s="205"/>
      <c r="T45" s="203"/>
    </row>
    <row r="46" spans="1:20" s="223" customFormat="1" ht="20.100000000000001" customHeight="1" x14ac:dyDescent="0.25">
      <c r="A46" s="221" t="s">
        <v>483</v>
      </c>
      <c r="B46" s="221"/>
      <c r="C46" s="221"/>
      <c r="D46" s="221"/>
      <c r="E46" s="221"/>
      <c r="F46" s="221"/>
      <c r="G46" s="221"/>
      <c r="H46" s="221"/>
      <c r="I46" s="221"/>
      <c r="J46" s="221"/>
      <c r="K46" s="221"/>
      <c r="L46" s="221"/>
      <c r="M46" s="221"/>
      <c r="N46" s="221"/>
      <c r="O46" s="221"/>
      <c r="P46" s="221"/>
      <c r="Q46" s="221"/>
      <c r="R46" s="221"/>
      <c r="S46" s="221"/>
      <c r="T46" s="222"/>
    </row>
    <row r="47" spans="1:20" ht="20.100000000000001" customHeight="1" x14ac:dyDescent="0.25">
      <c r="A47" s="224" t="s">
        <v>484</v>
      </c>
      <c r="B47" s="224"/>
      <c r="C47" s="212" t="s">
        <v>219</v>
      </c>
      <c r="D47" s="209" t="s">
        <v>7</v>
      </c>
      <c r="E47" s="209" t="s">
        <v>240</v>
      </c>
      <c r="F47" s="209" t="s">
        <v>2</v>
      </c>
      <c r="G47" s="63"/>
      <c r="H47" s="63"/>
      <c r="I47" s="63">
        <v>2.0067228295726562</v>
      </c>
      <c r="J47" s="63">
        <v>1.1713612747483104</v>
      </c>
      <c r="K47" s="63">
        <v>1.3013424354692282</v>
      </c>
      <c r="L47" s="63">
        <v>1.7309365347290329</v>
      </c>
      <c r="M47" s="63">
        <v>1.5469633545817938</v>
      </c>
      <c r="N47" s="63">
        <v>1.3923130169435294</v>
      </c>
      <c r="O47" s="63">
        <v>1.5929685422603248</v>
      </c>
      <c r="P47" s="63">
        <v>1.4666610088407321</v>
      </c>
      <c r="Q47" s="63">
        <v>1.340633243812928</v>
      </c>
      <c r="R47" s="63">
        <v>1.14931256276893</v>
      </c>
      <c r="S47" s="63">
        <v>1.3703103645750423</v>
      </c>
      <c r="T47" s="207"/>
    </row>
    <row r="48" spans="1:20" ht="20.100000000000001" customHeight="1" x14ac:dyDescent="0.25">
      <c r="A48" s="225"/>
      <c r="B48" s="225"/>
      <c r="C48" s="213" t="s">
        <v>6</v>
      </c>
      <c r="D48" s="211"/>
      <c r="E48" s="211"/>
      <c r="F48" s="211"/>
      <c r="G48" s="68"/>
      <c r="H48" s="68"/>
      <c r="I48" s="68">
        <v>3.2280932585480384</v>
      </c>
      <c r="J48" s="68">
        <v>3.3409183733006595</v>
      </c>
      <c r="K48" s="68">
        <v>3.4709009351829425</v>
      </c>
      <c r="L48" s="68">
        <v>3.4540467927907756</v>
      </c>
      <c r="M48" s="68">
        <v>3.57822424556334</v>
      </c>
      <c r="N48" s="68">
        <v>3.6505035910076074</v>
      </c>
      <c r="O48" s="68">
        <v>3.5715579194627396</v>
      </c>
      <c r="P48" s="68">
        <v>3.5906225195027126</v>
      </c>
      <c r="Q48" s="68">
        <v>3.4792525934258216</v>
      </c>
      <c r="R48" s="68">
        <v>3.4935469514908766</v>
      </c>
      <c r="S48" s="68">
        <v>2.0968020764495359</v>
      </c>
      <c r="T48" s="207"/>
    </row>
    <row r="49" spans="1:25" ht="20.100000000000001" customHeight="1" x14ac:dyDescent="0.25">
      <c r="A49" s="224" t="s">
        <v>485</v>
      </c>
      <c r="B49" s="224"/>
      <c r="C49" s="212" t="s">
        <v>219</v>
      </c>
      <c r="D49" s="209" t="s">
        <v>7</v>
      </c>
      <c r="E49" s="209" t="s">
        <v>240</v>
      </c>
      <c r="F49" s="209" t="s">
        <v>2</v>
      </c>
      <c r="G49" s="63"/>
      <c r="H49" s="63"/>
      <c r="I49" s="63">
        <v>1.9376878350488307</v>
      </c>
      <c r="J49" s="63">
        <v>1.2486661385125211</v>
      </c>
      <c r="K49" s="63">
        <v>1.0571417653148631</v>
      </c>
      <c r="L49" s="63">
        <v>1.2794332925627074</v>
      </c>
      <c r="M49" s="63">
        <v>1.2281449913829947</v>
      </c>
      <c r="N49" s="63">
        <v>1.1781705862049907</v>
      </c>
      <c r="O49" s="63">
        <v>1.3630854545584092</v>
      </c>
      <c r="P49" s="63">
        <v>1.64923270121175</v>
      </c>
      <c r="Q49" s="63">
        <v>2.02426905180551</v>
      </c>
      <c r="R49" s="63">
        <v>1.5766178627278871</v>
      </c>
      <c r="S49" s="63">
        <v>1.2860683480682937</v>
      </c>
      <c r="T49" s="207"/>
    </row>
    <row r="50" spans="1:25" ht="20.100000000000001" customHeight="1" x14ac:dyDescent="0.25">
      <c r="A50" s="225"/>
      <c r="B50" s="225"/>
      <c r="C50" s="213" t="s">
        <v>6</v>
      </c>
      <c r="D50" s="211"/>
      <c r="E50" s="211"/>
      <c r="F50" s="211"/>
      <c r="G50" s="68"/>
      <c r="H50" s="68"/>
      <c r="I50" s="68">
        <v>3.5990091796590415</v>
      </c>
      <c r="J50" s="68">
        <v>3.8203911633998153</v>
      </c>
      <c r="K50" s="68">
        <v>3.9469643216452917</v>
      </c>
      <c r="L50" s="68">
        <v>3.8933229511387974</v>
      </c>
      <c r="M50" s="68">
        <v>4.0016798656107513</v>
      </c>
      <c r="N50" s="68">
        <v>4.0618333771660682</v>
      </c>
      <c r="O50" s="68">
        <v>3.9887960501329283</v>
      </c>
      <c r="P50" s="68">
        <v>3.9634827278141751</v>
      </c>
      <c r="Q50" s="68">
        <v>3.7537033663480255</v>
      </c>
      <c r="R50" s="68">
        <v>3.8444567533820888</v>
      </c>
      <c r="S50" s="68">
        <v>2.3579248801885972</v>
      </c>
      <c r="T50" s="207"/>
    </row>
    <row r="51" spans="1:25" ht="20.100000000000001" customHeight="1" x14ac:dyDescent="0.25">
      <c r="A51" s="224" t="s">
        <v>486</v>
      </c>
      <c r="B51" s="224"/>
      <c r="C51" s="212" t="s">
        <v>219</v>
      </c>
      <c r="D51" s="209" t="s">
        <v>7</v>
      </c>
      <c r="E51" s="209" t="s">
        <v>240</v>
      </c>
      <c r="F51" s="209" t="s">
        <v>2</v>
      </c>
      <c r="G51" s="63"/>
      <c r="H51" s="63"/>
      <c r="I51" s="63">
        <v>2.0963022164976217</v>
      </c>
      <c r="J51" s="63">
        <v>1.0775770706295358</v>
      </c>
      <c r="K51" s="63">
        <v>1.6103976774544146</v>
      </c>
      <c r="L51" s="63">
        <v>2.2935495873738057</v>
      </c>
      <c r="M51" s="63">
        <v>1.9375013446453675</v>
      </c>
      <c r="N51" s="63">
        <v>1.6567121167778132</v>
      </c>
      <c r="O51" s="63">
        <v>1.8588692256454926</v>
      </c>
      <c r="P51" s="63">
        <v>1.2814869488573892</v>
      </c>
      <c r="Q51" s="63">
        <v>0.52818694528205201</v>
      </c>
      <c r="R51" s="63">
        <v>0.85180098930602088</v>
      </c>
      <c r="S51" s="63">
        <v>1.4665651854851727</v>
      </c>
      <c r="T51" s="207"/>
    </row>
    <row r="52" spans="1:25" ht="20.100000000000001" customHeight="1" thickBot="1" x14ac:dyDescent="0.3">
      <c r="A52" s="225"/>
      <c r="B52" s="225"/>
      <c r="C52" s="213" t="s">
        <v>6</v>
      </c>
      <c r="D52" s="211"/>
      <c r="E52" s="211"/>
      <c r="F52" s="211"/>
      <c r="G52" s="68"/>
      <c r="H52" s="68"/>
      <c r="I52" s="68">
        <v>2.7839740793818928</v>
      </c>
      <c r="J52" s="68">
        <v>2.7712445035279685</v>
      </c>
      <c r="K52" s="68">
        <v>2.9019806365879899</v>
      </c>
      <c r="L52" s="68">
        <v>2.9251020886536634</v>
      </c>
      <c r="M52" s="68">
        <v>3.0704488778054868</v>
      </c>
      <c r="N52" s="68">
        <v>3.1559268563416487</v>
      </c>
      <c r="O52" s="68">
        <v>3.0719556146753524</v>
      </c>
      <c r="P52" s="68">
        <v>3.1471047300663071</v>
      </c>
      <c r="Q52" s="68">
        <v>3.1529631698336882</v>
      </c>
      <c r="R52" s="68">
        <v>3.0837873688595581</v>
      </c>
      <c r="S52" s="68">
        <v>1.7930225957980668</v>
      </c>
      <c r="T52" s="207"/>
    </row>
    <row r="53" spans="1:25" ht="30" customHeight="1" thickBot="1" x14ac:dyDescent="0.3">
      <c r="A53" s="205" t="s">
        <v>368</v>
      </c>
      <c r="B53" s="205"/>
      <c r="C53" s="205"/>
      <c r="D53" s="205"/>
      <c r="E53" s="205"/>
      <c r="F53" s="205"/>
      <c r="G53" s="205"/>
      <c r="H53" s="205"/>
      <c r="I53" s="205"/>
      <c r="J53" s="205"/>
      <c r="K53" s="205"/>
      <c r="L53" s="205"/>
      <c r="M53" s="205"/>
      <c r="N53" s="205"/>
      <c r="O53" s="205"/>
      <c r="P53" s="205"/>
      <c r="Q53" s="205"/>
      <c r="R53" s="205"/>
      <c r="S53" s="205"/>
      <c r="T53" s="203"/>
    </row>
    <row r="54" spans="1:25" ht="20.100000000000001" customHeight="1" x14ac:dyDescent="0.25">
      <c r="A54" s="206" t="s">
        <v>369</v>
      </c>
      <c r="B54" s="206"/>
      <c r="C54" s="206"/>
      <c r="D54" s="206"/>
      <c r="E54" s="206"/>
      <c r="F54" s="206"/>
      <c r="G54" s="206"/>
      <c r="H54" s="206"/>
      <c r="I54" s="206"/>
      <c r="J54" s="206"/>
      <c r="K54" s="206"/>
      <c r="L54" s="206"/>
      <c r="M54" s="206"/>
      <c r="N54" s="206"/>
      <c r="O54" s="206"/>
      <c r="P54" s="206"/>
      <c r="Q54" s="206"/>
      <c r="R54" s="206"/>
      <c r="S54" s="206"/>
      <c r="T54" s="207"/>
    </row>
    <row r="55" spans="1:25" ht="21" customHeight="1" x14ac:dyDescent="0.25">
      <c r="A55" s="60" t="s">
        <v>370</v>
      </c>
      <c r="B55" s="60"/>
      <c r="C55" s="61" t="s">
        <v>219</v>
      </c>
      <c r="D55" s="62" t="s">
        <v>371</v>
      </c>
      <c r="E55" s="62" t="s">
        <v>372</v>
      </c>
      <c r="F55" s="62" t="s">
        <v>2</v>
      </c>
      <c r="G55" s="63"/>
      <c r="H55" s="63"/>
      <c r="I55" s="63"/>
      <c r="J55" s="63"/>
      <c r="K55" s="63"/>
      <c r="L55" s="63"/>
      <c r="M55" s="63">
        <v>96.91</v>
      </c>
      <c r="N55" s="63"/>
      <c r="O55" s="63"/>
      <c r="P55" s="63"/>
      <c r="Q55" s="63"/>
      <c r="R55" s="63"/>
      <c r="S55" s="63"/>
      <c r="T55" s="207"/>
    </row>
    <row r="56" spans="1:25" ht="21" customHeight="1" thickBot="1" x14ac:dyDescent="0.3">
      <c r="A56" s="124"/>
      <c r="B56" s="124"/>
      <c r="C56" s="121" t="s">
        <v>6</v>
      </c>
      <c r="D56" s="116"/>
      <c r="E56" s="116"/>
      <c r="F56" s="116"/>
      <c r="G56" s="123"/>
      <c r="H56" s="123"/>
      <c r="I56" s="123"/>
      <c r="J56" s="123"/>
      <c r="K56" s="123"/>
      <c r="L56" s="123"/>
      <c r="M56" s="123">
        <v>97.12</v>
      </c>
      <c r="N56" s="123"/>
      <c r="O56" s="123"/>
      <c r="P56" s="123"/>
      <c r="Q56" s="123"/>
      <c r="R56" s="123"/>
      <c r="S56" s="123"/>
      <c r="T56" s="207"/>
    </row>
    <row r="57" spans="1:25" ht="30" customHeight="1" thickBot="1" x14ac:dyDescent="0.3">
      <c r="A57" s="205" t="s">
        <v>373</v>
      </c>
      <c r="B57" s="205"/>
      <c r="C57" s="205"/>
      <c r="D57" s="205"/>
      <c r="E57" s="205"/>
      <c r="F57" s="205"/>
      <c r="G57" s="205"/>
      <c r="H57" s="205"/>
      <c r="I57" s="205"/>
      <c r="J57" s="205"/>
      <c r="K57" s="205"/>
      <c r="L57" s="205"/>
      <c r="M57" s="205"/>
      <c r="N57" s="205"/>
      <c r="O57" s="205"/>
      <c r="P57" s="205"/>
      <c r="Q57" s="205"/>
      <c r="R57" s="205"/>
      <c r="S57" s="205"/>
      <c r="T57" s="203"/>
    </row>
    <row r="58" spans="1:25" ht="20.100000000000001" customHeight="1" x14ac:dyDescent="0.25">
      <c r="A58" s="206" t="s">
        <v>374</v>
      </c>
      <c r="B58" s="206"/>
      <c r="C58" s="206"/>
      <c r="D58" s="206"/>
      <c r="E58" s="206"/>
      <c r="F58" s="206"/>
      <c r="G58" s="206"/>
      <c r="H58" s="206"/>
      <c r="I58" s="206"/>
      <c r="J58" s="206"/>
      <c r="K58" s="206"/>
      <c r="L58" s="206"/>
      <c r="M58" s="206"/>
      <c r="N58" s="206"/>
      <c r="O58" s="206"/>
      <c r="P58" s="206"/>
      <c r="Q58" s="206"/>
      <c r="R58" s="206"/>
      <c r="S58" s="206"/>
      <c r="T58" s="207"/>
    </row>
    <row r="59" spans="1:25" s="44" customFormat="1" ht="20.100000000000001" customHeight="1" x14ac:dyDescent="0.25">
      <c r="A59" s="60" t="s">
        <v>487</v>
      </c>
      <c r="B59" s="60"/>
      <c r="C59" s="61" t="s">
        <v>219</v>
      </c>
      <c r="D59" s="62" t="s">
        <v>376</v>
      </c>
      <c r="E59" s="62" t="s">
        <v>377</v>
      </c>
      <c r="F59" s="62" t="s">
        <v>2</v>
      </c>
      <c r="G59" s="63">
        <v>11.86</v>
      </c>
      <c r="H59" s="63">
        <v>12.08</v>
      </c>
      <c r="I59" s="63">
        <v>10.130000000000001</v>
      </c>
      <c r="J59" s="63">
        <v>7.18</v>
      </c>
      <c r="K59" s="63">
        <v>7.21</v>
      </c>
      <c r="L59" s="63">
        <v>6.53</v>
      </c>
      <c r="M59" s="63">
        <v>7.72</v>
      </c>
      <c r="N59" s="63">
        <v>8.48</v>
      </c>
      <c r="O59" s="63">
        <v>8.56</v>
      </c>
      <c r="P59" s="63">
        <v>8.2006605923540743</v>
      </c>
      <c r="Q59" s="63">
        <v>7.6022266649070698</v>
      </c>
      <c r="R59" s="63">
        <v>7.3543285896291275</v>
      </c>
      <c r="S59" s="63"/>
      <c r="T59"/>
      <c r="U59"/>
      <c r="V59"/>
      <c r="W59"/>
      <c r="X59"/>
      <c r="Y59"/>
    </row>
    <row r="60" spans="1:25" s="44" customFormat="1" ht="20.100000000000001" customHeight="1" thickBot="1" x14ac:dyDescent="0.3">
      <c r="A60" s="124"/>
      <c r="B60" s="124"/>
      <c r="C60" s="121" t="s">
        <v>6</v>
      </c>
      <c r="D60" s="116"/>
      <c r="E60" s="116"/>
      <c r="F60" s="116"/>
      <c r="G60" s="123">
        <v>10.23</v>
      </c>
      <c r="H60" s="123">
        <v>10.32</v>
      </c>
      <c r="I60" s="123">
        <v>9.0399999999999991</v>
      </c>
      <c r="J60" s="123">
        <v>8.4</v>
      </c>
      <c r="K60" s="123">
        <v>8.09</v>
      </c>
      <c r="L60" s="123">
        <v>8.41</v>
      </c>
      <c r="M60" s="123">
        <v>8.7200000000000006</v>
      </c>
      <c r="N60" s="123">
        <v>9.06</v>
      </c>
      <c r="O60" s="123">
        <v>8.75</v>
      </c>
      <c r="P60" s="123">
        <v>9.806635989067999</v>
      </c>
      <c r="Q60" s="123">
        <v>8.9087469443288541</v>
      </c>
      <c r="R60" s="123">
        <v>10.0222632427542</v>
      </c>
      <c r="S60" s="123"/>
      <c r="T60"/>
      <c r="U60"/>
      <c r="V60"/>
      <c r="W60"/>
      <c r="X60"/>
      <c r="Y60"/>
    </row>
    <row r="61" spans="1:25" s="44" customFormat="1" ht="20.100000000000001" customHeight="1" x14ac:dyDescent="0.25">
      <c r="A61" s="60" t="s">
        <v>488</v>
      </c>
      <c r="B61" s="60"/>
      <c r="C61" s="61" t="s">
        <v>219</v>
      </c>
      <c r="D61" s="62" t="s">
        <v>376</v>
      </c>
      <c r="E61" s="62" t="s">
        <v>377</v>
      </c>
      <c r="F61" s="62" t="s">
        <v>2</v>
      </c>
      <c r="G61" s="63">
        <v>1.84</v>
      </c>
      <c r="H61" s="63">
        <v>1.79</v>
      </c>
      <c r="I61" s="63">
        <v>1.59</v>
      </c>
      <c r="J61" s="63">
        <v>1.41</v>
      </c>
      <c r="K61" s="63">
        <v>1.29</v>
      </c>
      <c r="L61" s="63">
        <v>1.28</v>
      </c>
      <c r="M61" s="63">
        <v>1.35</v>
      </c>
      <c r="N61" s="63">
        <v>1.38</v>
      </c>
      <c r="O61" s="63">
        <v>1.45</v>
      </c>
      <c r="P61" s="63">
        <v>1.5428387966993109</v>
      </c>
      <c r="Q61" s="63">
        <v>1.7213967782109898</v>
      </c>
      <c r="R61" s="63">
        <v>1.7285975884122684</v>
      </c>
      <c r="S61" s="63"/>
      <c r="T61"/>
      <c r="U61"/>
      <c r="V61"/>
      <c r="W61"/>
      <c r="X61"/>
      <c r="Y61"/>
    </row>
    <row r="62" spans="1:25" s="44" customFormat="1" ht="20.100000000000001" customHeight="1" thickBot="1" x14ac:dyDescent="0.3">
      <c r="A62" s="124"/>
      <c r="B62" s="124"/>
      <c r="C62" s="121" t="s">
        <v>6</v>
      </c>
      <c r="D62" s="116"/>
      <c r="E62" s="116"/>
      <c r="F62" s="116"/>
      <c r="G62" s="123">
        <v>1.58</v>
      </c>
      <c r="H62" s="123">
        <v>1.58</v>
      </c>
      <c r="I62" s="123">
        <v>1.5</v>
      </c>
      <c r="J62" s="123">
        <v>1.33</v>
      </c>
      <c r="K62" s="123">
        <v>1.33</v>
      </c>
      <c r="L62" s="123">
        <v>1.33</v>
      </c>
      <c r="M62" s="123">
        <v>1.32</v>
      </c>
      <c r="N62" s="123">
        <v>1.37</v>
      </c>
      <c r="O62" s="123">
        <v>1.37</v>
      </c>
      <c r="P62" s="123">
        <v>1.5707333877687346</v>
      </c>
      <c r="Q62" s="123">
        <v>1.8659452302303514</v>
      </c>
      <c r="R62" s="123">
        <v>1.9904366694231723</v>
      </c>
      <c r="S62" s="123"/>
      <c r="T62"/>
      <c r="U62"/>
      <c r="V62"/>
      <c r="W62"/>
      <c r="X62"/>
      <c r="Y62"/>
    </row>
    <row r="63" spans="1:25" s="44" customFormat="1" ht="20.100000000000001" customHeight="1" x14ac:dyDescent="0.25">
      <c r="A63" s="60" t="s">
        <v>489</v>
      </c>
      <c r="B63" s="60"/>
      <c r="C63" s="61" t="s">
        <v>219</v>
      </c>
      <c r="D63" s="62" t="s">
        <v>376</v>
      </c>
      <c r="E63" s="62" t="s">
        <v>377</v>
      </c>
      <c r="F63" s="62" t="s">
        <v>2</v>
      </c>
      <c r="G63" s="63">
        <v>0.02</v>
      </c>
      <c r="H63" s="63">
        <v>0</v>
      </c>
      <c r="I63" s="63">
        <v>0</v>
      </c>
      <c r="J63" s="63">
        <v>0</v>
      </c>
      <c r="K63" s="63">
        <v>0</v>
      </c>
      <c r="L63" s="63">
        <v>0</v>
      </c>
      <c r="M63" s="63">
        <v>0</v>
      </c>
      <c r="N63" s="63">
        <v>0</v>
      </c>
      <c r="O63" s="63">
        <v>0</v>
      </c>
      <c r="P63" s="63">
        <v>0</v>
      </c>
      <c r="Q63" s="63">
        <v>0</v>
      </c>
      <c r="R63" s="63">
        <v>0</v>
      </c>
      <c r="S63" s="63"/>
      <c r="T63"/>
      <c r="U63"/>
      <c r="V63"/>
      <c r="W63"/>
      <c r="X63"/>
      <c r="Y63"/>
    </row>
    <row r="64" spans="1:25" s="44" customFormat="1" ht="20.100000000000001" customHeight="1" thickBot="1" x14ac:dyDescent="0.3">
      <c r="A64" s="124"/>
      <c r="B64" s="124"/>
      <c r="C64" s="121" t="s">
        <v>6</v>
      </c>
      <c r="D64" s="116"/>
      <c r="E64" s="116"/>
      <c r="F64" s="116"/>
      <c r="G64" s="123">
        <v>152.77000000000001</v>
      </c>
      <c r="H64" s="123">
        <v>159.99</v>
      </c>
      <c r="I64" s="123">
        <v>166.13</v>
      </c>
      <c r="J64" s="123">
        <v>202.39</v>
      </c>
      <c r="K64" s="123">
        <v>196.61</v>
      </c>
      <c r="L64" s="123">
        <v>187.76</v>
      </c>
      <c r="M64" s="123">
        <v>199.95</v>
      </c>
      <c r="N64" s="123">
        <v>201.21</v>
      </c>
      <c r="O64" s="123">
        <v>220.29</v>
      </c>
      <c r="P64" s="123">
        <v>236.88392999999999</v>
      </c>
      <c r="Q64" s="123">
        <v>252.26217000000003</v>
      </c>
      <c r="R64" s="123">
        <v>250.52392</v>
      </c>
      <c r="S64" s="123"/>
      <c r="T64"/>
      <c r="U64"/>
      <c r="V64"/>
      <c r="W64"/>
      <c r="X64"/>
      <c r="Y64"/>
    </row>
    <row r="65" spans="1:25" s="44" customFormat="1" ht="20.100000000000001" customHeight="1" x14ac:dyDescent="0.25">
      <c r="A65" s="60" t="s">
        <v>490</v>
      </c>
      <c r="B65" s="60"/>
      <c r="C65" s="61" t="s">
        <v>219</v>
      </c>
      <c r="D65" s="62" t="s">
        <v>376</v>
      </c>
      <c r="E65" s="62" t="s">
        <v>377</v>
      </c>
      <c r="F65" s="62" t="s">
        <v>2</v>
      </c>
      <c r="G65" s="63">
        <v>0</v>
      </c>
      <c r="H65" s="63">
        <v>0</v>
      </c>
      <c r="I65" s="63">
        <v>0</v>
      </c>
      <c r="J65" s="63">
        <v>0</v>
      </c>
      <c r="K65" s="63">
        <v>0</v>
      </c>
      <c r="L65" s="63">
        <v>0</v>
      </c>
      <c r="M65" s="63">
        <v>0</v>
      </c>
      <c r="N65" s="63">
        <v>0</v>
      </c>
      <c r="O65" s="63">
        <v>0</v>
      </c>
      <c r="P65" s="63">
        <v>0</v>
      </c>
      <c r="Q65" s="63">
        <v>0</v>
      </c>
      <c r="R65" s="63">
        <v>0</v>
      </c>
      <c r="S65" s="63"/>
      <c r="T65"/>
      <c r="U65"/>
      <c r="V65"/>
      <c r="W65"/>
      <c r="X65"/>
      <c r="Y65"/>
    </row>
    <row r="66" spans="1:25" s="44" customFormat="1" ht="20.100000000000001" customHeight="1" thickBot="1" x14ac:dyDescent="0.3">
      <c r="A66" s="124"/>
      <c r="B66" s="124"/>
      <c r="C66" s="121" t="s">
        <v>6</v>
      </c>
      <c r="D66" s="116"/>
      <c r="E66" s="116"/>
      <c r="F66" s="116"/>
      <c r="G66" s="123">
        <v>61.22</v>
      </c>
      <c r="H66" s="123">
        <v>66.63</v>
      </c>
      <c r="I66" s="123">
        <v>70.87</v>
      </c>
      <c r="J66" s="123">
        <v>75.319999999999993</v>
      </c>
      <c r="K66" s="123">
        <v>78.98</v>
      </c>
      <c r="L66" s="123">
        <v>0</v>
      </c>
      <c r="M66" s="123">
        <v>0</v>
      </c>
      <c r="N66" s="123">
        <v>0</v>
      </c>
      <c r="O66" s="123">
        <v>0</v>
      </c>
      <c r="P66" s="123">
        <v>0</v>
      </c>
      <c r="Q66" s="123">
        <v>0</v>
      </c>
      <c r="R66" s="123">
        <v>0</v>
      </c>
      <c r="S66" s="123"/>
      <c r="T66"/>
      <c r="U66"/>
      <c r="V66"/>
      <c r="W66"/>
      <c r="X66"/>
      <c r="Y66"/>
    </row>
    <row r="67" spans="1:25" s="44" customFormat="1" ht="20.100000000000001" customHeight="1" x14ac:dyDescent="0.25">
      <c r="A67" s="60" t="s">
        <v>491</v>
      </c>
      <c r="B67" s="60"/>
      <c r="C67" s="61" t="s">
        <v>219</v>
      </c>
      <c r="D67" s="62" t="s">
        <v>376</v>
      </c>
      <c r="E67" s="62" t="s">
        <v>377</v>
      </c>
      <c r="F67" s="62" t="s">
        <v>378</v>
      </c>
      <c r="G67" s="63">
        <v>119.86</v>
      </c>
      <c r="H67" s="63">
        <v>104.68</v>
      </c>
      <c r="I67" s="63">
        <v>105.26</v>
      </c>
      <c r="J67" s="63">
        <v>93.41</v>
      </c>
      <c r="K67" s="63">
        <v>88.13</v>
      </c>
      <c r="L67" s="63">
        <v>91.55</v>
      </c>
      <c r="M67" s="63">
        <v>97.2</v>
      </c>
      <c r="N67" s="63">
        <v>102.51</v>
      </c>
      <c r="O67" s="63">
        <v>111.86</v>
      </c>
      <c r="P67" s="63">
        <v>114.41942999999999</v>
      </c>
      <c r="Q67" s="63">
        <v>117.41167999999999</v>
      </c>
      <c r="R67" s="63">
        <v>118.06072999999999</v>
      </c>
      <c r="S67" s="63"/>
      <c r="T67"/>
      <c r="U67"/>
      <c r="V67"/>
      <c r="W67"/>
      <c r="X67"/>
      <c r="Y67"/>
    </row>
    <row r="68" spans="1:25" s="44" customFormat="1" ht="20.100000000000001" customHeight="1" thickBot="1" x14ac:dyDescent="0.3">
      <c r="A68" s="124"/>
      <c r="B68" s="124"/>
      <c r="C68" s="121" t="s">
        <v>6</v>
      </c>
      <c r="D68" s="116"/>
      <c r="E68" s="116"/>
      <c r="F68" s="116"/>
      <c r="G68" s="123">
        <v>11760.95</v>
      </c>
      <c r="H68" s="123">
        <v>11927.67</v>
      </c>
      <c r="I68" s="123">
        <v>11216.5</v>
      </c>
      <c r="J68" s="123">
        <v>10489.24</v>
      </c>
      <c r="K68" s="123">
        <v>10434.24</v>
      </c>
      <c r="L68" s="123">
        <v>11097.01</v>
      </c>
      <c r="M68" s="123">
        <v>11399.73</v>
      </c>
      <c r="N68" s="123">
        <v>12102.04</v>
      </c>
      <c r="O68" s="123">
        <v>12575.71</v>
      </c>
      <c r="P68" s="123">
        <v>13602.65856</v>
      </c>
      <c r="Q68" s="123">
        <v>14617.351369999998</v>
      </c>
      <c r="R68" s="123">
        <v>15420.611720000001</v>
      </c>
      <c r="S68" s="123"/>
      <c r="T68"/>
      <c r="U68"/>
      <c r="V68"/>
      <c r="W68"/>
      <c r="X68"/>
      <c r="Y68"/>
    </row>
    <row r="69" spans="1:25" s="44" customFormat="1" ht="20.100000000000001" customHeight="1" x14ac:dyDescent="0.25">
      <c r="A69" s="226" t="s">
        <v>375</v>
      </c>
      <c r="B69" s="226"/>
      <c r="C69" s="61" t="s">
        <v>219</v>
      </c>
      <c r="D69" s="62" t="s">
        <v>376</v>
      </c>
      <c r="E69" s="62" t="s">
        <v>377</v>
      </c>
      <c r="F69" s="62" t="s">
        <v>378</v>
      </c>
      <c r="G69" s="63">
        <v>26.53</v>
      </c>
      <c r="H69" s="63">
        <v>37.19</v>
      </c>
      <c r="I69" s="63">
        <v>16</v>
      </c>
      <c r="J69" s="63">
        <v>13.12</v>
      </c>
      <c r="K69" s="63">
        <v>10.66</v>
      </c>
      <c r="L69" s="63">
        <v>10.55</v>
      </c>
      <c r="M69" s="63">
        <v>11.31</v>
      </c>
      <c r="N69" s="63">
        <v>11.91</v>
      </c>
      <c r="O69" s="63">
        <v>12.76</v>
      </c>
      <c r="P69" s="63">
        <v>13.939290000000002</v>
      </c>
      <c r="Q69" s="63">
        <v>12.660020000000001</v>
      </c>
      <c r="R69" s="63">
        <v>17.562939999999998</v>
      </c>
      <c r="S69" s="63"/>
      <c r="T69"/>
      <c r="U69"/>
      <c r="V69"/>
      <c r="W69"/>
      <c r="X69"/>
      <c r="Y69"/>
    </row>
    <row r="70" spans="1:25" s="44" customFormat="1" ht="20.100000000000001" customHeight="1" thickBot="1" x14ac:dyDescent="0.3">
      <c r="A70" s="227"/>
      <c r="B70" s="227"/>
      <c r="C70" s="121" t="s">
        <v>6</v>
      </c>
      <c r="D70" s="116"/>
      <c r="E70" s="116"/>
      <c r="F70" s="116"/>
      <c r="G70" s="123">
        <v>4994.4399999999996</v>
      </c>
      <c r="H70" s="123">
        <v>4642.07</v>
      </c>
      <c r="I70" s="123">
        <v>4004.13</v>
      </c>
      <c r="J70" s="123">
        <v>2799.03</v>
      </c>
      <c r="K70" s="123">
        <v>2975.23</v>
      </c>
      <c r="L70" s="123">
        <v>3089.97</v>
      </c>
      <c r="M70" s="123">
        <v>3127.38</v>
      </c>
      <c r="N70" s="123">
        <v>3654.89</v>
      </c>
      <c r="O70" s="123">
        <v>3752.89</v>
      </c>
      <c r="P70" s="123">
        <v>4133.6383299999998</v>
      </c>
      <c r="Q70" s="123">
        <v>4538.0887999999995</v>
      </c>
      <c r="R70" s="123">
        <v>6608.6795000000002</v>
      </c>
      <c r="S70" s="123"/>
      <c r="T70"/>
      <c r="U70"/>
      <c r="V70"/>
      <c r="W70"/>
      <c r="X70"/>
      <c r="Y70"/>
    </row>
    <row r="71" spans="1:25" s="44" customFormat="1" ht="20.100000000000001" customHeight="1" x14ac:dyDescent="0.25">
      <c r="A71" s="60" t="s">
        <v>492</v>
      </c>
      <c r="B71" s="60"/>
      <c r="C71" s="61" t="s">
        <v>219</v>
      </c>
      <c r="D71" s="62" t="s">
        <v>376</v>
      </c>
      <c r="E71" s="62" t="s">
        <v>377</v>
      </c>
      <c r="F71" s="62" t="s">
        <v>2</v>
      </c>
      <c r="G71" s="63">
        <v>0</v>
      </c>
      <c r="H71" s="63">
        <v>0</v>
      </c>
      <c r="I71" s="63">
        <v>0</v>
      </c>
      <c r="J71" s="63">
        <v>0</v>
      </c>
      <c r="K71" s="63">
        <v>0</v>
      </c>
      <c r="L71" s="63">
        <v>0</v>
      </c>
      <c r="M71" s="63">
        <v>0</v>
      </c>
      <c r="N71" s="63">
        <v>0</v>
      </c>
      <c r="O71" s="63">
        <v>0</v>
      </c>
      <c r="P71" s="63">
        <v>0</v>
      </c>
      <c r="Q71" s="63">
        <v>0</v>
      </c>
      <c r="R71" s="63">
        <v>0</v>
      </c>
      <c r="S71" s="63"/>
      <c r="T71"/>
      <c r="U71"/>
      <c r="V71"/>
      <c r="W71"/>
      <c r="X71"/>
      <c r="Y71"/>
    </row>
    <row r="72" spans="1:25" s="44" customFormat="1" ht="20.100000000000001" customHeight="1" thickBot="1" x14ac:dyDescent="0.3">
      <c r="A72" s="124"/>
      <c r="B72" s="124"/>
      <c r="C72" s="121" t="s">
        <v>6</v>
      </c>
      <c r="D72" s="116"/>
      <c r="E72" s="116"/>
      <c r="F72" s="116"/>
      <c r="G72" s="123">
        <v>0</v>
      </c>
      <c r="H72" s="123">
        <v>11.63</v>
      </c>
      <c r="I72" s="123">
        <v>12.51</v>
      </c>
      <c r="J72" s="123">
        <v>11.4</v>
      </c>
      <c r="K72" s="123">
        <v>0</v>
      </c>
      <c r="L72" s="123">
        <v>0</v>
      </c>
      <c r="M72" s="123">
        <v>0</v>
      </c>
      <c r="N72" s="123">
        <v>0</v>
      </c>
      <c r="O72" s="123">
        <v>0</v>
      </c>
      <c r="P72" s="123">
        <v>0</v>
      </c>
      <c r="Q72" s="123">
        <v>0</v>
      </c>
      <c r="R72" s="123">
        <v>0</v>
      </c>
      <c r="S72" s="123"/>
      <c r="T72"/>
      <c r="U72"/>
      <c r="V72"/>
      <c r="W72"/>
      <c r="X72"/>
      <c r="Y72"/>
    </row>
    <row r="73" spans="1:25" ht="22.15" customHeight="1" x14ac:dyDescent="0.25">
      <c r="A73" s="60" t="s">
        <v>379</v>
      </c>
      <c r="B73" s="60"/>
      <c r="C73" s="61" t="s">
        <v>219</v>
      </c>
      <c r="D73" s="62" t="s">
        <v>376</v>
      </c>
      <c r="E73" s="62" t="s">
        <v>377</v>
      </c>
      <c r="F73" s="62" t="s">
        <v>2</v>
      </c>
      <c r="G73" s="63">
        <v>2.15</v>
      </c>
      <c r="H73" s="63">
        <v>3.17</v>
      </c>
      <c r="I73" s="63">
        <v>1.34</v>
      </c>
      <c r="J73" s="63">
        <v>0.88</v>
      </c>
      <c r="K73" s="63">
        <v>0.78</v>
      </c>
      <c r="L73" s="63">
        <v>0.67</v>
      </c>
      <c r="M73" s="63">
        <v>0.8</v>
      </c>
      <c r="N73" s="63">
        <v>0.88</v>
      </c>
      <c r="O73" s="63">
        <v>0.88</v>
      </c>
      <c r="P73" s="63">
        <v>0.77</v>
      </c>
      <c r="Q73" s="63">
        <v>0.66</v>
      </c>
      <c r="R73" s="63">
        <v>0.69</v>
      </c>
      <c r="S73" s="63"/>
      <c r="T73"/>
    </row>
    <row r="74" spans="1:25" ht="22.15" customHeight="1" thickBot="1" x14ac:dyDescent="0.3">
      <c r="A74" s="124"/>
      <c r="B74" s="124"/>
      <c r="C74" s="121" t="s">
        <v>6</v>
      </c>
      <c r="D74" s="116"/>
      <c r="E74" s="116"/>
      <c r="F74" s="116"/>
      <c r="G74" s="123">
        <v>3.01</v>
      </c>
      <c r="H74" s="123">
        <v>2.85</v>
      </c>
      <c r="I74" s="123">
        <v>2.34</v>
      </c>
      <c r="J74" s="123">
        <v>1.73</v>
      </c>
      <c r="K74" s="123">
        <v>1.76</v>
      </c>
      <c r="L74" s="123">
        <v>1.81</v>
      </c>
      <c r="M74" s="123">
        <v>1.85</v>
      </c>
      <c r="N74" s="123">
        <v>2.08</v>
      </c>
      <c r="O74" s="123">
        <v>1.98</v>
      </c>
      <c r="P74" s="123">
        <v>1.19</v>
      </c>
      <c r="Q74" s="123">
        <v>1.18</v>
      </c>
      <c r="R74" s="123">
        <v>1.22</v>
      </c>
      <c r="S74" s="123"/>
      <c r="T74"/>
    </row>
    <row r="75" spans="1:25" ht="12.75" customHeight="1" x14ac:dyDescent="0.25">
      <c r="A75" s="79" t="s">
        <v>40</v>
      </c>
      <c r="T75"/>
    </row>
    <row r="76" spans="1:25" ht="12.75" customHeight="1" x14ac:dyDescent="0.25">
      <c r="A76" s="79" t="s">
        <v>111</v>
      </c>
      <c r="O76" s="37"/>
      <c r="P76" s="37"/>
      <c r="Q76" s="37"/>
      <c r="R76" s="37"/>
      <c r="S76" s="37"/>
      <c r="T76"/>
    </row>
    <row r="77" spans="1:25" ht="12.75" customHeight="1" x14ac:dyDescent="0.25">
      <c r="A77" s="79" t="s">
        <v>41</v>
      </c>
      <c r="O77" s="185"/>
      <c r="P77" s="185"/>
      <c r="Q77" s="185"/>
      <c r="R77" s="185"/>
      <c r="S77" s="185"/>
    </row>
    <row r="78" spans="1:25" ht="12.75" customHeight="1" x14ac:dyDescent="0.25">
      <c r="A78" s="79" t="s">
        <v>260</v>
      </c>
      <c r="L78" s="81"/>
      <c r="M78" s="36"/>
      <c r="N78" s="36"/>
      <c r="O78" s="36"/>
      <c r="P78" s="36"/>
      <c r="Q78" s="36"/>
      <c r="R78" s="36"/>
      <c r="S78" s="36"/>
      <c r="T78" s="228"/>
    </row>
    <row r="79" spans="1:25" ht="12.75" customHeight="1" x14ac:dyDescent="0.25">
      <c r="A79" s="79" t="s">
        <v>267</v>
      </c>
      <c r="O79" s="185"/>
      <c r="P79" s="185"/>
      <c r="Q79" s="185"/>
      <c r="R79" s="185"/>
      <c r="S79" s="185"/>
    </row>
    <row r="80" spans="1:25" x14ac:dyDescent="0.25">
      <c r="A80" s="79" t="s">
        <v>259</v>
      </c>
      <c r="O80" s="185"/>
      <c r="P80" s="185"/>
      <c r="Q80" s="185"/>
      <c r="R80" s="185"/>
      <c r="S80" s="185"/>
    </row>
    <row r="81" spans="1:15" x14ac:dyDescent="0.25">
      <c r="A81" s="79" t="s">
        <v>241</v>
      </c>
    </row>
    <row r="82" spans="1:15" x14ac:dyDescent="0.25">
      <c r="A82" s="79" t="s">
        <v>493</v>
      </c>
      <c r="O82" s="229"/>
    </row>
  </sheetData>
  <mergeCells count="121">
    <mergeCell ref="A73:B74"/>
    <mergeCell ref="D73:D74"/>
    <mergeCell ref="E73:E74"/>
    <mergeCell ref="F73:F74"/>
    <mergeCell ref="O76:S76"/>
    <mergeCell ref="M78:S78"/>
    <mergeCell ref="A63:B64"/>
    <mergeCell ref="D63:D64"/>
    <mergeCell ref="E63:E64"/>
    <mergeCell ref="F63:F64"/>
    <mergeCell ref="A65:B66"/>
    <mergeCell ref="D65:D66"/>
    <mergeCell ref="E65:E66"/>
    <mergeCell ref="F65:F66"/>
    <mergeCell ref="A67:B68"/>
    <mergeCell ref="D67:D68"/>
    <mergeCell ref="E67:E68"/>
    <mergeCell ref="F67:F68"/>
    <mergeCell ref="A69:B70"/>
    <mergeCell ref="D69:D70"/>
    <mergeCell ref="E69:E70"/>
    <mergeCell ref="F69:F70"/>
    <mergeCell ref="A71:B72"/>
    <mergeCell ref="D71:D72"/>
    <mergeCell ref="E71:E72"/>
    <mergeCell ref="F71:F72"/>
    <mergeCell ref="F51:F52"/>
    <mergeCell ref="A53:S53"/>
    <mergeCell ref="A54:S54"/>
    <mergeCell ref="A55:B56"/>
    <mergeCell ref="D55:D56"/>
    <mergeCell ref="E55:E56"/>
    <mergeCell ref="F55:F56"/>
    <mergeCell ref="A57:S57"/>
    <mergeCell ref="A58:S58"/>
    <mergeCell ref="A59:B60"/>
    <mergeCell ref="D59:D60"/>
    <mergeCell ref="E59:E60"/>
    <mergeCell ref="F59:F60"/>
    <mergeCell ref="A61:B62"/>
    <mergeCell ref="D61:D62"/>
    <mergeCell ref="E61:E62"/>
    <mergeCell ref="F61:F62"/>
    <mergeCell ref="B3:S3"/>
    <mergeCell ref="A6:S6"/>
    <mergeCell ref="A7:S7"/>
    <mergeCell ref="A10:S10"/>
    <mergeCell ref="A11:S11"/>
    <mergeCell ref="A16:S16"/>
    <mergeCell ref="A17:S17"/>
    <mergeCell ref="A28:S28"/>
    <mergeCell ref="A35:B36"/>
    <mergeCell ref="D35:D36"/>
    <mergeCell ref="E35:E36"/>
    <mergeCell ref="F35:F36"/>
    <mergeCell ref="A39:B40"/>
    <mergeCell ref="D39:D40"/>
    <mergeCell ref="E39:E40"/>
    <mergeCell ref="F39:F40"/>
    <mergeCell ref="A41:S41"/>
    <mergeCell ref="A12:B13"/>
    <mergeCell ref="F12:F13"/>
    <mergeCell ref="A14:B15"/>
    <mergeCell ref="F14:F15"/>
    <mergeCell ref="A5:B5"/>
    <mergeCell ref="A8:B9"/>
    <mergeCell ref="F8:F9"/>
    <mergeCell ref="A24:B25"/>
    <mergeCell ref="D24:D25"/>
    <mergeCell ref="E24:E25"/>
    <mergeCell ref="F24:F25"/>
    <mergeCell ref="A26:B27"/>
    <mergeCell ref="D26:D27"/>
    <mergeCell ref="E26:E27"/>
    <mergeCell ref="F26:F27"/>
    <mergeCell ref="A20:B21"/>
    <mergeCell ref="D20:D21"/>
    <mergeCell ref="E20:E21"/>
    <mergeCell ref="F20:F21"/>
    <mergeCell ref="A22:B23"/>
    <mergeCell ref="D22:D23"/>
    <mergeCell ref="E22:E23"/>
    <mergeCell ref="F22:F23"/>
    <mergeCell ref="A18:B19"/>
    <mergeCell ref="D18:D19"/>
    <mergeCell ref="E18:E19"/>
    <mergeCell ref="F18:F19"/>
    <mergeCell ref="A33:B34"/>
    <mergeCell ref="D33:D34"/>
    <mergeCell ref="E33:E34"/>
    <mergeCell ref="F33:F34"/>
    <mergeCell ref="A29:B30"/>
    <mergeCell ref="D29:D30"/>
    <mergeCell ref="E29:E30"/>
    <mergeCell ref="F29:F30"/>
    <mergeCell ref="A31:B32"/>
    <mergeCell ref="D31:D32"/>
    <mergeCell ref="E31:E32"/>
    <mergeCell ref="F31:F32"/>
    <mergeCell ref="A37:B38"/>
    <mergeCell ref="D37:D38"/>
    <mergeCell ref="E37:E38"/>
    <mergeCell ref="F37:F38"/>
    <mergeCell ref="A47:B48"/>
    <mergeCell ref="D47:D48"/>
    <mergeCell ref="E47:E48"/>
    <mergeCell ref="F47:F48"/>
    <mergeCell ref="A42:S42"/>
    <mergeCell ref="A43:B44"/>
    <mergeCell ref="D43:D44"/>
    <mergeCell ref="E43:E44"/>
    <mergeCell ref="F43:F44"/>
    <mergeCell ref="A45:S45"/>
    <mergeCell ref="A46:S46"/>
    <mergeCell ref="A49:B50"/>
    <mergeCell ref="D49:D50"/>
    <mergeCell ref="E49:E50"/>
    <mergeCell ref="F49:F50"/>
    <mergeCell ref="A51:B52"/>
    <mergeCell ref="D51:D52"/>
    <mergeCell ref="E51:E52"/>
  </mergeCells>
  <hyperlinks>
    <hyperlink ref="M52"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53"/>
  <sheetViews>
    <sheetView showGridLines="0" topLeftCell="A31" zoomScaleNormal="100" workbookViewId="0">
      <selection activeCell="A31" sqref="A1:XFD1048576"/>
    </sheetView>
  </sheetViews>
  <sheetFormatPr baseColWidth="10" defaultColWidth="9.140625" defaultRowHeight="12.75" x14ac:dyDescent="0.25"/>
  <cols>
    <col min="1" max="2" width="24.28515625" style="2" customWidth="1"/>
    <col min="3" max="3" width="8.28515625" style="2" customWidth="1"/>
    <col min="4" max="4" width="7.28515625" style="2" customWidth="1"/>
    <col min="5" max="5" width="13.42578125" style="2" customWidth="1"/>
    <col min="6" max="6" width="9.7109375" style="2" customWidth="1"/>
    <col min="7" max="19" width="10.140625" style="45" customWidth="1"/>
    <col min="20" max="16384" width="9.140625" style="2"/>
  </cols>
  <sheetData>
    <row r="1" spans="1:19" ht="75" customHeight="1" x14ac:dyDescent="0.25">
      <c r="A1" s="1"/>
      <c r="B1" s="160"/>
      <c r="C1" s="160"/>
      <c r="D1" s="160"/>
      <c r="E1" s="160"/>
      <c r="F1" s="160"/>
      <c r="G1" s="161"/>
      <c r="H1" s="161"/>
      <c r="I1" s="161"/>
      <c r="J1" s="161"/>
      <c r="K1" s="161"/>
      <c r="L1" s="161"/>
      <c r="M1" s="161"/>
      <c r="N1" s="161"/>
      <c r="O1" s="161"/>
      <c r="P1" s="161"/>
      <c r="Q1" s="161"/>
      <c r="R1" s="161"/>
      <c r="S1" s="161"/>
    </row>
    <row r="2" spans="1:19" ht="5.0999999999999996" customHeight="1" x14ac:dyDescent="0.25">
      <c r="A2" s="230"/>
      <c r="B2" s="231"/>
      <c r="C2" s="231"/>
      <c r="D2" s="231"/>
      <c r="E2" s="231"/>
      <c r="F2" s="231"/>
      <c r="G2" s="232"/>
      <c r="H2" s="232"/>
      <c r="I2" s="232"/>
      <c r="J2" s="232"/>
      <c r="K2" s="232"/>
      <c r="L2" s="232"/>
      <c r="M2" s="232"/>
      <c r="N2" s="232"/>
      <c r="O2" s="232"/>
      <c r="P2" s="232"/>
      <c r="Q2" s="232"/>
      <c r="R2" s="232"/>
      <c r="S2" s="232"/>
    </row>
    <row r="3" spans="1:19" ht="75" customHeight="1" x14ac:dyDescent="0.25">
      <c r="A3" s="233"/>
      <c r="B3" s="234" t="s">
        <v>121</v>
      </c>
      <c r="C3" s="234"/>
      <c r="D3" s="234"/>
      <c r="E3" s="234"/>
      <c r="F3" s="234"/>
      <c r="G3" s="234"/>
      <c r="H3" s="234"/>
      <c r="I3" s="234"/>
      <c r="J3" s="234"/>
      <c r="K3" s="234"/>
      <c r="L3" s="234"/>
      <c r="M3" s="234"/>
      <c r="N3" s="234"/>
      <c r="O3" s="234"/>
      <c r="P3" s="234"/>
      <c r="Q3" s="234"/>
      <c r="R3" s="234"/>
      <c r="S3" s="234"/>
    </row>
    <row r="4" spans="1:19" ht="20.100000000000001" customHeight="1" x14ac:dyDescent="0.25">
      <c r="A4" s="1"/>
      <c r="B4" s="1"/>
      <c r="C4" s="1"/>
      <c r="D4" s="1"/>
      <c r="E4" s="1"/>
      <c r="F4" s="1"/>
      <c r="G4" s="167"/>
      <c r="H4" s="167"/>
      <c r="I4" s="167"/>
      <c r="J4" s="167"/>
      <c r="K4" s="167"/>
      <c r="L4" s="167"/>
      <c r="M4" s="167"/>
      <c r="N4" s="167"/>
      <c r="O4" s="167"/>
      <c r="P4" s="167"/>
      <c r="Q4" s="167"/>
      <c r="R4" s="167"/>
      <c r="S4" s="167"/>
    </row>
    <row r="5" spans="1:19" s="57" customFormat="1" ht="20.100000000000001" customHeight="1" thickBot="1" x14ac:dyDescent="0.3">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c r="S5" s="56">
        <v>2022</v>
      </c>
    </row>
    <row r="6" spans="1:19" s="57" customFormat="1" ht="30" customHeight="1" thickBot="1" x14ac:dyDescent="0.3">
      <c r="A6" s="235" t="s">
        <v>181</v>
      </c>
      <c r="B6" s="235"/>
      <c r="C6" s="235"/>
      <c r="D6" s="235"/>
      <c r="E6" s="235"/>
      <c r="F6" s="235"/>
      <c r="G6" s="235"/>
      <c r="H6" s="235"/>
      <c r="I6" s="235"/>
      <c r="J6" s="235"/>
      <c r="K6" s="235"/>
      <c r="L6" s="235"/>
      <c r="M6" s="235"/>
      <c r="N6" s="235"/>
      <c r="O6" s="235"/>
      <c r="P6" s="235"/>
      <c r="Q6" s="235"/>
      <c r="R6" s="235"/>
      <c r="S6" s="235"/>
    </row>
    <row r="7" spans="1:19" s="44" customFormat="1" ht="20.100000000000001" customHeight="1" x14ac:dyDescent="0.25">
      <c r="A7" s="236" t="s">
        <v>182</v>
      </c>
      <c r="B7" s="236"/>
      <c r="C7" s="236"/>
      <c r="D7" s="236"/>
      <c r="E7" s="236"/>
      <c r="F7" s="236"/>
      <c r="G7" s="236"/>
      <c r="H7" s="236"/>
      <c r="I7" s="236"/>
      <c r="J7" s="236"/>
      <c r="K7" s="236"/>
      <c r="L7" s="236"/>
      <c r="M7" s="236"/>
      <c r="N7" s="236"/>
      <c r="O7" s="236"/>
      <c r="P7" s="236"/>
      <c r="Q7" s="236"/>
      <c r="R7" s="236"/>
      <c r="S7" s="236"/>
    </row>
    <row r="8" spans="1:19" s="44" customFormat="1" ht="15" customHeight="1" x14ac:dyDescent="0.25">
      <c r="A8" s="60" t="s">
        <v>33</v>
      </c>
      <c r="B8" s="60"/>
      <c r="C8" s="61" t="s">
        <v>219</v>
      </c>
      <c r="D8" s="62" t="s">
        <v>7</v>
      </c>
      <c r="E8" s="62" t="s">
        <v>247</v>
      </c>
      <c r="F8" s="62" t="s">
        <v>2</v>
      </c>
      <c r="G8" s="63">
        <v>21.748559324275419</v>
      </c>
      <c r="H8" s="63">
        <v>22.935197737826655</v>
      </c>
      <c r="I8" s="63">
        <v>22.662865479079283</v>
      </c>
      <c r="J8" s="63">
        <v>22.637062956077912</v>
      </c>
      <c r="K8" s="63">
        <v>22.286181482126718</v>
      </c>
      <c r="L8" s="63">
        <v>22.58499218455453</v>
      </c>
      <c r="M8" s="63">
        <v>23.146697802810689</v>
      </c>
      <c r="N8" s="63">
        <v>22.006799999999998</v>
      </c>
      <c r="O8" s="63">
        <v>20.643837000000001</v>
      </c>
      <c r="P8" s="63">
        <v>20.246838</v>
      </c>
      <c r="Q8" s="63">
        <v>20.077632999999999</v>
      </c>
      <c r="R8" s="63">
        <v>20.244771</v>
      </c>
      <c r="S8" s="63"/>
    </row>
    <row r="9" spans="1:19" s="44" customFormat="1" ht="15" customHeight="1" x14ac:dyDescent="0.25">
      <c r="A9" s="65"/>
      <c r="B9" s="65"/>
      <c r="C9" s="66" t="s">
        <v>6</v>
      </c>
      <c r="D9" s="67"/>
      <c r="E9" s="67"/>
      <c r="F9" s="67"/>
      <c r="G9" s="68">
        <v>11.4</v>
      </c>
      <c r="H9" s="68">
        <v>11.5</v>
      </c>
      <c r="I9" s="68">
        <v>11.12</v>
      </c>
      <c r="J9" s="68">
        <v>11.19</v>
      </c>
      <c r="K9" s="68">
        <v>11.31</v>
      </c>
      <c r="L9" s="68">
        <v>11.3</v>
      </c>
      <c r="M9" s="68">
        <v>11.264962940363597</v>
      </c>
      <c r="N9" s="68">
        <v>11.327991934568161</v>
      </c>
      <c r="O9" s="68">
        <v>11.026872748386646</v>
      </c>
      <c r="P9" s="68">
        <v>10.913816234756281</v>
      </c>
      <c r="Q9" s="68">
        <v>11.014866872572091</v>
      </c>
      <c r="R9" s="68">
        <v>11.535229963822935</v>
      </c>
      <c r="S9" s="68"/>
    </row>
    <row r="10" spans="1:19" s="44" customFormat="1" ht="15" customHeight="1" x14ac:dyDescent="0.25">
      <c r="A10" s="60" t="s">
        <v>32</v>
      </c>
      <c r="B10" s="60"/>
      <c r="C10" s="61" t="s">
        <v>219</v>
      </c>
      <c r="D10" s="62" t="s">
        <v>7</v>
      </c>
      <c r="E10" s="62" t="s">
        <v>247</v>
      </c>
      <c r="F10" s="62" t="s">
        <v>31</v>
      </c>
      <c r="G10" s="63">
        <v>5423.4291966239452</v>
      </c>
      <c r="H10" s="63">
        <v>5649.8037383177571</v>
      </c>
      <c r="I10" s="63">
        <v>5406.3855045298342</v>
      </c>
      <c r="J10" s="63">
        <v>5387.1243686868684</v>
      </c>
      <c r="K10" s="63">
        <v>5453.3874562241317</v>
      </c>
      <c r="L10" s="63">
        <v>5749.0920716112532</v>
      </c>
      <c r="M10" s="63">
        <v>5932.2596638252271</v>
      </c>
      <c r="N10" s="63">
        <v>5844.1487352509976</v>
      </c>
      <c r="O10" s="63">
        <v>5679.399517720879</v>
      </c>
      <c r="P10" s="63">
        <v>5680.7381988989982</v>
      </c>
      <c r="Q10" s="63">
        <v>5153.1558319546766</v>
      </c>
      <c r="R10" s="63">
        <v>5522.6380976207593</v>
      </c>
      <c r="S10" s="63"/>
    </row>
    <row r="11" spans="1:19" s="44" customFormat="1" ht="15" customHeight="1" thickBot="1" x14ac:dyDescent="0.3">
      <c r="A11" s="65"/>
      <c r="B11" s="65"/>
      <c r="C11" s="66" t="s">
        <v>6</v>
      </c>
      <c r="D11" s="116"/>
      <c r="E11" s="116"/>
      <c r="F11" s="67"/>
      <c r="G11" s="68">
        <v>2625.78</v>
      </c>
      <c r="H11" s="68">
        <v>2617.1999999999998</v>
      </c>
      <c r="I11" s="68">
        <v>2452.81</v>
      </c>
      <c r="J11" s="68">
        <v>2451.09</v>
      </c>
      <c r="K11" s="68">
        <v>2512.98</v>
      </c>
      <c r="L11" s="68">
        <v>2623.82</v>
      </c>
      <c r="M11" s="68">
        <v>2702.6768684022695</v>
      </c>
      <c r="N11" s="68">
        <v>2829.9780956983354</v>
      </c>
      <c r="O11" s="68">
        <v>2840.816803097121</v>
      </c>
      <c r="P11" s="68">
        <v>2885.7226814834949</v>
      </c>
      <c r="Q11" s="68">
        <v>2600.5356370629156</v>
      </c>
      <c r="R11" s="68">
        <v>2941.2097154234029</v>
      </c>
      <c r="S11" s="68"/>
    </row>
    <row r="12" spans="1:19" s="44" customFormat="1" ht="20.100000000000001" customHeight="1" x14ac:dyDescent="0.25">
      <c r="A12" s="237" t="s">
        <v>183</v>
      </c>
      <c r="B12" s="237"/>
      <c r="C12" s="237"/>
      <c r="D12" s="237"/>
      <c r="E12" s="237"/>
      <c r="F12" s="237"/>
      <c r="G12" s="237"/>
      <c r="H12" s="237"/>
      <c r="I12" s="237"/>
      <c r="J12" s="237"/>
      <c r="K12" s="237"/>
      <c r="L12" s="237"/>
      <c r="M12" s="237"/>
      <c r="N12" s="237"/>
      <c r="O12" s="237"/>
      <c r="P12" s="237"/>
      <c r="Q12" s="237"/>
      <c r="R12" s="237"/>
      <c r="S12" s="237"/>
    </row>
    <row r="13" spans="1:19" s="44" customFormat="1" ht="15" customHeight="1" x14ac:dyDescent="0.25">
      <c r="A13" s="60" t="s">
        <v>89</v>
      </c>
      <c r="B13" s="60"/>
      <c r="C13" s="61" t="s">
        <v>219</v>
      </c>
      <c r="D13" s="62" t="s">
        <v>7</v>
      </c>
      <c r="E13" s="62" t="s">
        <v>240</v>
      </c>
      <c r="F13" s="62" t="s">
        <v>2</v>
      </c>
      <c r="G13" s="63">
        <v>24.548357197165249</v>
      </c>
      <c r="H13" s="63">
        <v>23.149654208243224</v>
      </c>
      <c r="I13" s="63">
        <v>22.390594186623137</v>
      </c>
      <c r="J13" s="63">
        <v>24.672104797482987</v>
      </c>
      <c r="K13" s="63">
        <v>24.343239102289839</v>
      </c>
      <c r="L13" s="63">
        <v>24.744181723316657</v>
      </c>
      <c r="M13" s="63">
        <v>23.906526176727208</v>
      </c>
      <c r="N13" s="63">
        <v>23.324038253030764</v>
      </c>
      <c r="O13" s="63">
        <v>24.392216816791169</v>
      </c>
      <c r="P13" s="63">
        <v>23.845080128334327</v>
      </c>
      <c r="Q13" s="63">
        <v>23.834269261457379</v>
      </c>
      <c r="R13" s="63">
        <v>25.521210326330564</v>
      </c>
      <c r="S13" s="63">
        <v>27.004080455422734</v>
      </c>
    </row>
    <row r="14" spans="1:19" s="44" customFormat="1" ht="15" customHeight="1" x14ac:dyDescent="0.25">
      <c r="A14" s="65"/>
      <c r="B14" s="65"/>
      <c r="C14" s="66" t="s">
        <v>6</v>
      </c>
      <c r="D14" s="67"/>
      <c r="E14" s="67"/>
      <c r="F14" s="67"/>
      <c r="G14" s="68">
        <v>12.85</v>
      </c>
      <c r="H14" s="68">
        <v>12.76</v>
      </c>
      <c r="I14" s="68">
        <v>12.61</v>
      </c>
      <c r="J14" s="68">
        <v>12.36</v>
      </c>
      <c r="K14" s="68">
        <v>12.35</v>
      </c>
      <c r="L14" s="68">
        <v>12.45</v>
      </c>
      <c r="M14" s="68">
        <v>12.45</v>
      </c>
      <c r="N14" s="68">
        <v>12.71</v>
      </c>
      <c r="O14" s="68">
        <v>12.65</v>
      </c>
      <c r="P14" s="68">
        <v>12.61</v>
      </c>
      <c r="Q14" s="68">
        <v>12.661031093729047</v>
      </c>
      <c r="R14" s="68">
        <v>12.253332726463567</v>
      </c>
      <c r="S14" s="68">
        <v>12.285210201281718</v>
      </c>
    </row>
    <row r="15" spans="1:19" s="44" customFormat="1" ht="15" customHeight="1" x14ac:dyDescent="0.25">
      <c r="A15" s="60" t="s">
        <v>35</v>
      </c>
      <c r="B15" s="60"/>
      <c r="C15" s="61" t="s">
        <v>219</v>
      </c>
      <c r="D15" s="62" t="s">
        <v>7</v>
      </c>
      <c r="E15" s="62" t="s">
        <v>247</v>
      </c>
      <c r="F15" s="62" t="s">
        <v>2</v>
      </c>
      <c r="G15" s="63">
        <v>20.043415340086828</v>
      </c>
      <c r="H15" s="63">
        <v>20.073800738007375</v>
      </c>
      <c r="I15" s="63">
        <v>19.233716475095786</v>
      </c>
      <c r="J15" s="63">
        <v>18.58267716535433</v>
      </c>
      <c r="K15" s="63">
        <v>18.006182380216387</v>
      </c>
      <c r="L15" s="63">
        <v>18.065003779289491</v>
      </c>
      <c r="M15" s="63">
        <v>17.910447761194028</v>
      </c>
      <c r="N15" s="63">
        <v>18.316100443131461</v>
      </c>
      <c r="O15" s="63">
        <v>18.188405797101453</v>
      </c>
      <c r="P15" s="63">
        <v>18.065433854907539</v>
      </c>
      <c r="Q15" s="63">
        <v>17.954378219278883</v>
      </c>
      <c r="R15" s="63">
        <v>16.884057971014492</v>
      </c>
      <c r="S15" s="63"/>
    </row>
    <row r="16" spans="1:19" s="44" customFormat="1" ht="15" customHeight="1" x14ac:dyDescent="0.25">
      <c r="A16" s="65"/>
      <c r="B16" s="65"/>
      <c r="C16" s="66" t="s">
        <v>6</v>
      </c>
      <c r="D16" s="67"/>
      <c r="E16" s="67"/>
      <c r="F16" s="67"/>
      <c r="G16" s="68">
        <v>11.16</v>
      </c>
      <c r="H16" s="68">
        <v>10.9</v>
      </c>
      <c r="I16" s="68">
        <v>10.51</v>
      </c>
      <c r="J16" s="68">
        <v>10.18</v>
      </c>
      <c r="K16" s="68">
        <v>9.9700000000000006</v>
      </c>
      <c r="L16" s="68">
        <v>9.91</v>
      </c>
      <c r="M16" s="68">
        <v>10.050000000000001</v>
      </c>
      <c r="N16" s="68">
        <v>10.050000000000001</v>
      </c>
      <c r="O16" s="68">
        <v>10.01</v>
      </c>
      <c r="P16" s="68">
        <v>10.073233950256</v>
      </c>
      <c r="Q16" s="68">
        <v>10.053692239777428</v>
      </c>
      <c r="R16" s="68">
        <v>9.577676469114774</v>
      </c>
      <c r="S16" s="68"/>
    </row>
    <row r="17" spans="1:19" s="44" customFormat="1" ht="15" customHeight="1" x14ac:dyDescent="0.25">
      <c r="A17" s="60" t="s">
        <v>36</v>
      </c>
      <c r="B17" s="60"/>
      <c r="C17" s="61" t="s">
        <v>219</v>
      </c>
      <c r="D17" s="62" t="s">
        <v>7</v>
      </c>
      <c r="E17" s="62" t="s">
        <v>247</v>
      </c>
      <c r="F17" s="62" t="s">
        <v>2</v>
      </c>
      <c r="G17" s="63">
        <v>20.034822305995881</v>
      </c>
      <c r="H17" s="63">
        <v>20.257077801125554</v>
      </c>
      <c r="I17" s="63">
        <v>19.295973674612885</v>
      </c>
      <c r="J17" s="63">
        <v>18.772909769131942</v>
      </c>
      <c r="K17" s="63">
        <v>18.041760846672744</v>
      </c>
      <c r="L17" s="63">
        <v>18.143829705132998</v>
      </c>
      <c r="M17" s="63">
        <v>18.406306578216274</v>
      </c>
      <c r="N17" s="63">
        <v>19.706961308536368</v>
      </c>
      <c r="O17" s="63">
        <v>19.416394391410122</v>
      </c>
      <c r="P17" s="63">
        <v>20.52810902896082</v>
      </c>
      <c r="Q17" s="63">
        <v>20.318021201413426</v>
      </c>
      <c r="R17" s="63">
        <v>18.853171155516939</v>
      </c>
      <c r="S17" s="63"/>
    </row>
    <row r="18" spans="1:19" s="44" customFormat="1" ht="15" customHeight="1" thickBot="1" x14ac:dyDescent="0.3">
      <c r="A18" s="65"/>
      <c r="B18" s="65"/>
      <c r="C18" s="66" t="s">
        <v>6</v>
      </c>
      <c r="D18" s="67"/>
      <c r="E18" s="67"/>
      <c r="F18" s="67"/>
      <c r="G18" s="68">
        <v>11.48</v>
      </c>
      <c r="H18" s="68">
        <v>11.26</v>
      </c>
      <c r="I18" s="68">
        <v>10.83</v>
      </c>
      <c r="J18" s="68">
        <v>10.55</v>
      </c>
      <c r="K18" s="68">
        <v>10.3</v>
      </c>
      <c r="L18" s="68">
        <v>10.25</v>
      </c>
      <c r="M18" s="68">
        <v>10.36</v>
      </c>
      <c r="N18" s="68">
        <v>10.43</v>
      </c>
      <c r="O18" s="68">
        <v>10.33</v>
      </c>
      <c r="P18" s="68">
        <v>11.101788272630239</v>
      </c>
      <c r="Q18" s="68">
        <v>11.085265291722227</v>
      </c>
      <c r="R18" s="68">
        <v>10.451043179524868</v>
      </c>
      <c r="S18" s="68"/>
    </row>
    <row r="19" spans="1:19" s="57" customFormat="1" ht="30" customHeight="1" thickBot="1" x14ac:dyDescent="0.3">
      <c r="A19" s="235" t="s">
        <v>380</v>
      </c>
      <c r="B19" s="235"/>
      <c r="C19" s="235"/>
      <c r="D19" s="235"/>
      <c r="E19" s="235"/>
      <c r="F19" s="235"/>
      <c r="G19" s="235"/>
      <c r="H19" s="235"/>
      <c r="I19" s="235"/>
      <c r="J19" s="235"/>
      <c r="K19" s="235"/>
      <c r="L19" s="235"/>
      <c r="M19" s="235"/>
      <c r="N19" s="235"/>
      <c r="O19" s="235"/>
      <c r="P19" s="235"/>
      <c r="Q19" s="235"/>
      <c r="R19" s="235"/>
      <c r="S19" s="235"/>
    </row>
    <row r="20" spans="1:19" s="44" customFormat="1" ht="20.100000000000001" customHeight="1" x14ac:dyDescent="0.25">
      <c r="A20" s="236" t="s">
        <v>381</v>
      </c>
      <c r="B20" s="236"/>
      <c r="C20" s="236"/>
      <c r="D20" s="236"/>
      <c r="E20" s="236"/>
      <c r="F20" s="236"/>
      <c r="G20" s="236"/>
      <c r="H20" s="236"/>
      <c r="I20" s="236"/>
      <c r="J20" s="236"/>
      <c r="K20" s="236"/>
      <c r="L20" s="236"/>
      <c r="M20" s="236"/>
      <c r="N20" s="236"/>
      <c r="O20" s="236"/>
      <c r="P20" s="236"/>
      <c r="Q20" s="236"/>
      <c r="R20" s="236"/>
      <c r="S20" s="236"/>
    </row>
    <row r="21" spans="1:19" s="44" customFormat="1" ht="24.95" customHeight="1" x14ac:dyDescent="0.25">
      <c r="A21" s="60" t="s">
        <v>382</v>
      </c>
      <c r="B21" s="60"/>
      <c r="C21" s="61" t="s">
        <v>219</v>
      </c>
      <c r="D21" s="62" t="s">
        <v>7</v>
      </c>
      <c r="E21" s="62" t="s">
        <v>383</v>
      </c>
      <c r="F21" s="62" t="s">
        <v>2</v>
      </c>
      <c r="G21" s="63">
        <v>20.537123100917636</v>
      </c>
      <c r="H21" s="63">
        <v>19.709370827029339</v>
      </c>
      <c r="I21" s="63">
        <v>18.039930362847564</v>
      </c>
      <c r="J21" s="63">
        <v>18.289312967643472</v>
      </c>
      <c r="K21" s="63">
        <v>18.40619178142035</v>
      </c>
      <c r="L21" s="63">
        <v>19.842383727359611</v>
      </c>
      <c r="M21" s="63">
        <v>19.218022693971346</v>
      </c>
      <c r="N21" s="63">
        <v>8.3144787725325529</v>
      </c>
      <c r="O21" s="63">
        <v>11.07877213620379</v>
      </c>
      <c r="P21" s="63">
        <v>9.8636088150967733</v>
      </c>
      <c r="Q21" s="63">
        <v>9.2823342266889561</v>
      </c>
      <c r="R21" s="63"/>
      <c r="S21" s="63" t="s">
        <v>39</v>
      </c>
    </row>
    <row r="22" spans="1:19" s="44" customFormat="1" ht="24.95" customHeight="1" thickBot="1" x14ac:dyDescent="0.3">
      <c r="A22" s="65"/>
      <c r="B22" s="65"/>
      <c r="C22" s="66" t="s">
        <v>6</v>
      </c>
      <c r="D22" s="67"/>
      <c r="E22" s="67"/>
      <c r="F22" s="67"/>
      <c r="G22" s="68">
        <v>18.739999999999998</v>
      </c>
      <c r="H22" s="68">
        <v>18.46</v>
      </c>
      <c r="I22" s="68">
        <v>18.12</v>
      </c>
      <c r="J22" s="68">
        <v>18.04</v>
      </c>
      <c r="K22" s="68">
        <v>16.57</v>
      </c>
      <c r="L22" s="68">
        <v>15.92</v>
      </c>
      <c r="M22" s="68">
        <v>14.23</v>
      </c>
      <c r="N22" s="68">
        <v>14.13</v>
      </c>
      <c r="O22" s="68">
        <v>13.53</v>
      </c>
      <c r="P22" s="68">
        <v>13.076332582676548</v>
      </c>
      <c r="Q22" s="68">
        <v>13.704734319031378</v>
      </c>
      <c r="R22" s="68"/>
      <c r="S22" s="68" t="s">
        <v>39</v>
      </c>
    </row>
    <row r="23" spans="1:19" s="57" customFormat="1" ht="30" customHeight="1" thickBot="1" x14ac:dyDescent="0.3">
      <c r="A23" s="235" t="s">
        <v>184</v>
      </c>
      <c r="B23" s="235"/>
      <c r="C23" s="235"/>
      <c r="D23" s="235"/>
      <c r="E23" s="235"/>
      <c r="F23" s="235"/>
      <c r="G23" s="235"/>
      <c r="H23" s="235"/>
      <c r="I23" s="235"/>
      <c r="J23" s="235"/>
      <c r="K23" s="235"/>
      <c r="L23" s="235"/>
      <c r="M23" s="235"/>
      <c r="N23" s="235"/>
      <c r="O23" s="235"/>
      <c r="P23" s="235"/>
      <c r="Q23" s="235"/>
      <c r="R23" s="235"/>
      <c r="S23" s="235"/>
    </row>
    <row r="24" spans="1:19" s="44" customFormat="1" ht="20.100000000000001" customHeight="1" x14ac:dyDescent="0.25">
      <c r="A24" s="236" t="s">
        <v>185</v>
      </c>
      <c r="B24" s="236"/>
      <c r="C24" s="236"/>
      <c r="D24" s="236"/>
      <c r="E24" s="236"/>
      <c r="F24" s="236"/>
      <c r="G24" s="236"/>
      <c r="H24" s="236"/>
      <c r="I24" s="236"/>
      <c r="J24" s="236"/>
      <c r="K24" s="236"/>
      <c r="L24" s="236"/>
      <c r="M24" s="236"/>
      <c r="N24" s="236"/>
      <c r="O24" s="236"/>
      <c r="P24" s="236"/>
      <c r="Q24" s="236"/>
      <c r="R24" s="236"/>
      <c r="S24" s="236"/>
    </row>
    <row r="25" spans="1:19" s="44" customFormat="1" ht="15" customHeight="1" x14ac:dyDescent="0.25">
      <c r="A25" s="60" t="s">
        <v>65</v>
      </c>
      <c r="B25" s="60"/>
      <c r="C25" s="61" t="s">
        <v>219</v>
      </c>
      <c r="D25" s="62" t="s">
        <v>269</v>
      </c>
      <c r="E25" s="62" t="s">
        <v>251</v>
      </c>
      <c r="F25" s="62" t="s">
        <v>46</v>
      </c>
      <c r="G25" s="63">
        <v>0.27310668356761714</v>
      </c>
      <c r="H25" s="63">
        <v>0.24491160269962919</v>
      </c>
      <c r="I25" s="63">
        <v>0.2688870932376376</v>
      </c>
      <c r="J25" s="63">
        <v>0.22539919255690635</v>
      </c>
      <c r="K25" s="63">
        <v>0.20237902103075181</v>
      </c>
      <c r="L25" s="63">
        <v>0.22346924396773954</v>
      </c>
      <c r="M25" s="63">
        <v>0.2405432587518623</v>
      </c>
      <c r="N25" s="63">
        <v>0.27017566769540413</v>
      </c>
      <c r="O25" s="63">
        <v>0.23731431528314292</v>
      </c>
      <c r="P25" s="63" t="s">
        <v>39</v>
      </c>
      <c r="Q25" s="63"/>
      <c r="R25" s="63"/>
      <c r="S25" s="63" t="s">
        <v>39</v>
      </c>
    </row>
    <row r="26" spans="1:19" s="44" customFormat="1" ht="15" customHeight="1" x14ac:dyDescent="0.25">
      <c r="A26" s="65"/>
      <c r="B26" s="65"/>
      <c r="C26" s="66" t="s">
        <v>6</v>
      </c>
      <c r="D26" s="67"/>
      <c r="E26" s="67"/>
      <c r="F26" s="67"/>
      <c r="G26" s="68">
        <v>0.27</v>
      </c>
      <c r="H26" s="68">
        <v>0.27</v>
      </c>
      <c r="I26" s="68">
        <v>0.27</v>
      </c>
      <c r="J26" s="68">
        <v>0.25</v>
      </c>
      <c r="K26" s="68">
        <v>0.25</v>
      </c>
      <c r="L26" s="68">
        <v>0.26</v>
      </c>
      <c r="M26" s="68">
        <v>0.24</v>
      </c>
      <c r="N26" s="68">
        <v>0.25</v>
      </c>
      <c r="O26" s="68">
        <v>0.24</v>
      </c>
      <c r="P26" s="68">
        <v>0.22</v>
      </c>
      <c r="Q26" s="68">
        <v>0.2</v>
      </c>
      <c r="R26" s="68">
        <v>0.21</v>
      </c>
      <c r="S26" s="68"/>
    </row>
    <row r="27" spans="1:19" s="44" customFormat="1" ht="15" customHeight="1" x14ac:dyDescent="0.25">
      <c r="A27" s="60" t="s">
        <v>66</v>
      </c>
      <c r="B27" s="60"/>
      <c r="C27" s="61" t="s">
        <v>219</v>
      </c>
      <c r="D27" s="62" t="s">
        <v>269</v>
      </c>
      <c r="E27" s="62" t="s">
        <v>251</v>
      </c>
      <c r="F27" s="62" t="s">
        <v>46</v>
      </c>
      <c r="G27" s="63">
        <v>0.19062838482804384</v>
      </c>
      <c r="H27" s="63">
        <v>0.17591022530275002</v>
      </c>
      <c r="I27" s="63">
        <v>0.18624356726217439</v>
      </c>
      <c r="J27" s="63">
        <v>0.18289630556270281</v>
      </c>
      <c r="K27" s="63">
        <v>0.14095850231430093</v>
      </c>
      <c r="L27" s="63">
        <v>0.13538924300715771</v>
      </c>
      <c r="M27" s="63">
        <v>0.13238256463813072</v>
      </c>
      <c r="N27" s="63">
        <v>0.14679180641680664</v>
      </c>
      <c r="O27" s="63">
        <v>0.15403772085634568</v>
      </c>
      <c r="P27" s="63" t="s">
        <v>39</v>
      </c>
      <c r="Q27" s="63"/>
      <c r="R27" s="63"/>
      <c r="S27" s="63" t="s">
        <v>39</v>
      </c>
    </row>
    <row r="28" spans="1:19" s="44" customFormat="1" ht="15" customHeight="1" x14ac:dyDescent="0.25">
      <c r="A28" s="65"/>
      <c r="B28" s="65"/>
      <c r="C28" s="66" t="s">
        <v>6</v>
      </c>
      <c r="D28" s="67"/>
      <c r="E28" s="67"/>
      <c r="F28" s="67"/>
      <c r="G28" s="68">
        <v>0.65</v>
      </c>
      <c r="H28" s="68">
        <v>0.63</v>
      </c>
      <c r="I28" s="68">
        <v>0.65</v>
      </c>
      <c r="J28" s="68">
        <v>0.62</v>
      </c>
      <c r="K28" s="68">
        <v>0.6</v>
      </c>
      <c r="L28" s="68">
        <v>0.6</v>
      </c>
      <c r="M28" s="68">
        <v>0.57999999999999996</v>
      </c>
      <c r="N28" s="68">
        <v>0.56999999999999995</v>
      </c>
      <c r="O28" s="68">
        <v>0.6</v>
      </c>
      <c r="P28" s="68">
        <v>0.57999999999999996</v>
      </c>
      <c r="Q28" s="68">
        <v>0.56999999999999995</v>
      </c>
      <c r="R28" s="68"/>
      <c r="S28" s="68"/>
    </row>
    <row r="29" spans="1:19" s="44" customFormat="1" ht="45" customHeight="1" x14ac:dyDescent="0.25">
      <c r="A29" s="60" t="s">
        <v>494</v>
      </c>
      <c r="B29" s="60"/>
      <c r="C29" s="61" t="s">
        <v>219</v>
      </c>
      <c r="D29" s="62" t="s">
        <v>269</v>
      </c>
      <c r="E29" s="62" t="s">
        <v>251</v>
      </c>
      <c r="F29" s="62" t="s">
        <v>46</v>
      </c>
      <c r="G29" s="63"/>
      <c r="H29" s="63"/>
      <c r="I29" s="63"/>
      <c r="J29" s="63"/>
      <c r="K29" s="63"/>
      <c r="L29" s="63"/>
      <c r="M29" s="63"/>
      <c r="N29" s="63"/>
      <c r="O29" s="63"/>
      <c r="P29" s="63"/>
      <c r="Q29" s="63"/>
      <c r="R29" s="63"/>
      <c r="S29" s="63"/>
    </row>
    <row r="30" spans="1:19" s="44" customFormat="1" ht="20.100000000000001" customHeight="1" x14ac:dyDescent="0.25">
      <c r="A30" s="65"/>
      <c r="B30" s="65"/>
      <c r="C30" s="66" t="s">
        <v>6</v>
      </c>
      <c r="D30" s="67"/>
      <c r="E30" s="67"/>
      <c r="F30" s="67"/>
      <c r="G30" s="68">
        <v>30.76</v>
      </c>
      <c r="H30" s="68">
        <v>31.8</v>
      </c>
      <c r="I30" s="68">
        <v>29.06</v>
      </c>
      <c r="J30" s="68">
        <v>16.98</v>
      </c>
      <c r="K30" s="68">
        <v>18.920000000000002</v>
      </c>
      <c r="L30" s="68">
        <v>25.4</v>
      </c>
      <c r="M30" s="68">
        <v>21.73</v>
      </c>
      <c r="N30" s="68">
        <v>26.72</v>
      </c>
      <c r="O30" s="68">
        <v>25.5</v>
      </c>
      <c r="P30" s="68">
        <v>18.57</v>
      </c>
      <c r="Q30" s="69">
        <v>-3.08</v>
      </c>
      <c r="R30" s="68"/>
      <c r="S30" s="68"/>
    </row>
    <row r="31" spans="1:19" s="44" customFormat="1" ht="15" customHeight="1" x14ac:dyDescent="0.25">
      <c r="A31" s="60" t="s">
        <v>495</v>
      </c>
      <c r="B31" s="60"/>
      <c r="C31" s="61" t="s">
        <v>219</v>
      </c>
      <c r="D31" s="62" t="s">
        <v>269</v>
      </c>
      <c r="E31" s="62" t="s">
        <v>251</v>
      </c>
      <c r="F31" s="62" t="s">
        <v>46</v>
      </c>
      <c r="G31" s="63"/>
      <c r="H31" s="63"/>
      <c r="I31" s="63"/>
      <c r="J31" s="63"/>
      <c r="K31" s="63"/>
      <c r="L31" s="63"/>
      <c r="M31" s="63"/>
      <c r="N31" s="63"/>
      <c r="O31" s="63"/>
      <c r="P31" s="63"/>
      <c r="Q31" s="63"/>
      <c r="R31" s="63"/>
      <c r="S31" s="63"/>
    </row>
    <row r="32" spans="1:19" s="44" customFormat="1" ht="15" customHeight="1" thickBot="1" x14ac:dyDescent="0.3">
      <c r="A32" s="65"/>
      <c r="B32" s="65"/>
      <c r="C32" s="66" t="s">
        <v>6</v>
      </c>
      <c r="D32" s="116"/>
      <c r="E32" s="116"/>
      <c r="F32" s="67"/>
      <c r="G32" s="69">
        <v>-20.440000000000001</v>
      </c>
      <c r="H32" s="69">
        <v>-19.8</v>
      </c>
      <c r="I32" s="69">
        <v>-21.47</v>
      </c>
      <c r="J32" s="69">
        <v>-28.82</v>
      </c>
      <c r="K32" s="78">
        <v>-27.64</v>
      </c>
      <c r="L32" s="69">
        <v>-23.7</v>
      </c>
      <c r="M32" s="69">
        <v>-25.93</v>
      </c>
      <c r="N32" s="69">
        <v>-22.89</v>
      </c>
      <c r="O32" s="69">
        <v>-23.63</v>
      </c>
      <c r="P32" s="69">
        <v>-27.85</v>
      </c>
      <c r="Q32" s="69">
        <v>-41.03</v>
      </c>
      <c r="R32" s="68"/>
      <c r="S32" s="68"/>
    </row>
    <row r="33" spans="1:19" s="57" customFormat="1" ht="20.100000000000001" customHeight="1" thickBot="1" x14ac:dyDescent="0.3">
      <c r="A33" s="235" t="s">
        <v>186</v>
      </c>
      <c r="B33" s="235"/>
      <c r="C33" s="235"/>
      <c r="D33" s="235"/>
      <c r="E33" s="235"/>
      <c r="F33" s="235"/>
      <c r="G33" s="235"/>
      <c r="H33" s="235"/>
      <c r="I33" s="235"/>
      <c r="J33" s="235"/>
      <c r="K33" s="235"/>
      <c r="L33" s="235"/>
      <c r="M33" s="235"/>
      <c r="N33" s="235"/>
      <c r="O33" s="235"/>
      <c r="P33" s="235"/>
      <c r="Q33" s="235"/>
      <c r="R33" s="235"/>
      <c r="S33" s="235"/>
    </row>
    <row r="34" spans="1:19" s="44" customFormat="1" ht="15" customHeight="1" x14ac:dyDescent="0.25">
      <c r="A34" s="236" t="s">
        <v>187</v>
      </c>
      <c r="B34" s="236"/>
      <c r="C34" s="236"/>
      <c r="D34" s="236"/>
      <c r="E34" s="236"/>
      <c r="F34" s="236"/>
      <c r="G34" s="236"/>
      <c r="H34" s="236"/>
      <c r="I34" s="236"/>
      <c r="J34" s="236"/>
      <c r="K34" s="236"/>
      <c r="L34" s="236"/>
      <c r="M34" s="236"/>
      <c r="N34" s="236"/>
      <c r="O34" s="236"/>
      <c r="P34" s="236"/>
      <c r="Q34" s="236"/>
      <c r="R34" s="236"/>
      <c r="S34" s="236"/>
    </row>
    <row r="35" spans="1:19" s="44" customFormat="1" ht="15" customHeight="1" x14ac:dyDescent="0.25">
      <c r="A35" s="60" t="s">
        <v>34</v>
      </c>
      <c r="B35" s="60"/>
      <c r="C35" s="61" t="s">
        <v>219</v>
      </c>
      <c r="D35" s="62" t="s">
        <v>7</v>
      </c>
      <c r="E35" s="62" t="s">
        <v>270</v>
      </c>
      <c r="F35" s="62" t="s">
        <v>2</v>
      </c>
      <c r="G35" s="63">
        <v>1.06</v>
      </c>
      <c r="H35" s="63">
        <v>1.03</v>
      </c>
      <c r="I35" s="63">
        <v>0.91</v>
      </c>
      <c r="J35" s="63">
        <v>0.81</v>
      </c>
      <c r="K35" s="63">
        <v>0.93</v>
      </c>
      <c r="L35" s="63">
        <v>0.89</v>
      </c>
      <c r="M35" s="63">
        <v>0.84</v>
      </c>
      <c r="N35" s="63">
        <v>0.9</v>
      </c>
      <c r="O35" s="63">
        <v>0.82</v>
      </c>
      <c r="P35" s="63">
        <v>0.77107509459883206</v>
      </c>
      <c r="Q35" s="63">
        <v>0.79</v>
      </c>
      <c r="R35" s="63">
        <v>0.76</v>
      </c>
      <c r="S35" s="63"/>
    </row>
    <row r="36" spans="1:19" s="44" customFormat="1" ht="12.75" customHeight="1" thickBot="1" x14ac:dyDescent="0.3">
      <c r="A36" s="65"/>
      <c r="B36" s="65"/>
      <c r="C36" s="66" t="s">
        <v>6</v>
      </c>
      <c r="D36" s="116"/>
      <c r="E36" s="116"/>
      <c r="F36" s="67"/>
      <c r="G36" s="68">
        <v>1.36</v>
      </c>
      <c r="H36" s="68">
        <v>1.33</v>
      </c>
      <c r="I36" s="68">
        <v>1.3</v>
      </c>
      <c r="J36" s="68">
        <v>1.28</v>
      </c>
      <c r="K36" s="68">
        <v>1.24</v>
      </c>
      <c r="L36" s="68">
        <v>1.22</v>
      </c>
      <c r="M36" s="68">
        <v>1.19</v>
      </c>
      <c r="N36" s="68">
        <v>1.21</v>
      </c>
      <c r="O36" s="68">
        <v>1.24</v>
      </c>
      <c r="P36" s="68">
        <v>1.2504347840052163</v>
      </c>
      <c r="Q36" s="68">
        <v>1.41</v>
      </c>
      <c r="R36" s="68">
        <v>1.43</v>
      </c>
      <c r="S36" s="68"/>
    </row>
    <row r="37" spans="1:19" s="44" customFormat="1" ht="12.75" customHeight="1" x14ac:dyDescent="0.25">
      <c r="A37" s="237" t="s">
        <v>188</v>
      </c>
      <c r="B37" s="237"/>
      <c r="C37" s="237"/>
      <c r="D37" s="237"/>
      <c r="E37" s="237"/>
      <c r="F37" s="237"/>
      <c r="G37" s="237"/>
      <c r="H37" s="237"/>
      <c r="I37" s="237"/>
      <c r="J37" s="237"/>
      <c r="K37" s="237"/>
      <c r="L37" s="237"/>
      <c r="M37" s="237"/>
      <c r="N37" s="237"/>
      <c r="O37" s="237"/>
      <c r="P37" s="237"/>
      <c r="Q37" s="237"/>
      <c r="R37" s="237"/>
      <c r="S37" s="237"/>
    </row>
    <row r="38" spans="1:19" s="44" customFormat="1" ht="12.75" customHeight="1" x14ac:dyDescent="0.25">
      <c r="A38" s="60" t="s">
        <v>90</v>
      </c>
      <c r="B38" s="60"/>
      <c r="C38" s="61" t="s">
        <v>219</v>
      </c>
      <c r="D38" s="62" t="s">
        <v>7</v>
      </c>
      <c r="E38" s="62" t="s">
        <v>270</v>
      </c>
      <c r="F38" s="62" t="s">
        <v>37</v>
      </c>
      <c r="G38" s="63">
        <v>2681.5635472415347</v>
      </c>
      <c r="H38" s="63">
        <v>2631.6773088304003</v>
      </c>
      <c r="I38" s="63">
        <v>2813.0379497689646</v>
      </c>
      <c r="J38" s="63">
        <v>2520.9500512901445</v>
      </c>
      <c r="K38" s="63">
        <v>2711.101347113306</v>
      </c>
      <c r="L38" s="63">
        <v>2585.7163863262945</v>
      </c>
      <c r="M38" s="63">
        <v>2908.1836646568681</v>
      </c>
      <c r="N38" s="63">
        <v>2578.4746185906261</v>
      </c>
      <c r="O38" s="63">
        <v>2615.1169558848928</v>
      </c>
      <c r="P38" s="63">
        <v>2538.4730362770756</v>
      </c>
      <c r="Q38" s="63">
        <v>2485.3778046303883</v>
      </c>
      <c r="R38" s="63">
        <v>2665.5223847510711</v>
      </c>
      <c r="S38" s="63"/>
    </row>
    <row r="39" spans="1:19" s="44" customFormat="1" ht="12.75" customHeight="1" thickBot="1" x14ac:dyDescent="0.3">
      <c r="A39" s="124"/>
      <c r="B39" s="124"/>
      <c r="C39" s="121" t="s">
        <v>6</v>
      </c>
      <c r="D39" s="116"/>
      <c r="E39" s="116"/>
      <c r="F39" s="116"/>
      <c r="G39" s="123">
        <v>2891.88</v>
      </c>
      <c r="H39" s="123">
        <v>2786.59</v>
      </c>
      <c r="I39" s="123">
        <v>2710.87</v>
      </c>
      <c r="J39" s="123">
        <v>2644.69</v>
      </c>
      <c r="K39" s="123">
        <v>2631.26</v>
      </c>
      <c r="L39" s="123">
        <v>2638.15</v>
      </c>
      <c r="M39" s="123">
        <v>2726.24</v>
      </c>
      <c r="N39" s="123">
        <v>2862.78</v>
      </c>
      <c r="O39" s="123">
        <v>2998.58</v>
      </c>
      <c r="P39" s="123">
        <v>3056.4230081851833</v>
      </c>
      <c r="Q39" s="123">
        <v>3069.9075590831267</v>
      </c>
      <c r="R39" s="123">
        <v>3256.74558056366</v>
      </c>
      <c r="S39" s="123"/>
    </row>
    <row r="40" spans="1:19" s="57" customFormat="1" thickBot="1" x14ac:dyDescent="0.3">
      <c r="A40" s="235" t="s">
        <v>496</v>
      </c>
      <c r="B40" s="235"/>
      <c r="C40" s="235"/>
      <c r="D40" s="235"/>
      <c r="E40" s="235"/>
      <c r="F40" s="235"/>
      <c r="G40" s="235"/>
      <c r="H40" s="235"/>
      <c r="I40" s="235"/>
      <c r="J40" s="235"/>
      <c r="K40" s="235"/>
      <c r="L40" s="235"/>
      <c r="M40" s="235"/>
      <c r="N40" s="235"/>
      <c r="O40" s="235"/>
      <c r="P40" s="235"/>
      <c r="Q40" s="235"/>
      <c r="R40" s="235"/>
      <c r="S40" s="235"/>
    </row>
    <row r="41" spans="1:19" s="44" customFormat="1" ht="11.25" x14ac:dyDescent="0.25">
      <c r="A41" s="236" t="s">
        <v>497</v>
      </c>
      <c r="B41" s="236"/>
      <c r="C41" s="236"/>
      <c r="D41" s="236"/>
      <c r="E41" s="236"/>
      <c r="F41" s="236"/>
      <c r="G41" s="236"/>
      <c r="H41" s="236"/>
      <c r="I41" s="236"/>
      <c r="J41" s="236"/>
      <c r="K41" s="236"/>
      <c r="L41" s="236"/>
      <c r="M41" s="236"/>
      <c r="N41" s="236"/>
      <c r="O41" s="236"/>
      <c r="P41" s="236"/>
      <c r="Q41" s="236"/>
      <c r="R41" s="236"/>
      <c r="S41" s="236"/>
    </row>
    <row r="42" spans="1:19" s="44" customFormat="1" ht="11.25" x14ac:dyDescent="0.25">
      <c r="A42" s="60" t="s">
        <v>498</v>
      </c>
      <c r="B42" s="60"/>
      <c r="C42" s="61" t="s">
        <v>219</v>
      </c>
      <c r="D42" s="62" t="s">
        <v>7</v>
      </c>
      <c r="E42" s="62" t="s">
        <v>247</v>
      </c>
      <c r="F42" s="62" t="s">
        <v>2</v>
      </c>
      <c r="G42" s="63"/>
      <c r="H42" s="63"/>
      <c r="I42" s="63"/>
      <c r="J42" s="63"/>
      <c r="K42" s="63"/>
      <c r="L42" s="63">
        <v>8.6854494529023825</v>
      </c>
      <c r="M42" s="63">
        <v>9.0804119018738731</v>
      </c>
      <c r="N42" s="63">
        <v>10.127744613781921</v>
      </c>
      <c r="O42" s="63">
        <v>9.3611650988710124</v>
      </c>
      <c r="P42" s="63">
        <v>11.035356664567166</v>
      </c>
      <c r="Q42" s="63">
        <v>9.9739997604139443</v>
      </c>
      <c r="R42" s="63"/>
      <c r="S42" s="63"/>
    </row>
    <row r="43" spans="1:19" s="44" customFormat="1" ht="11.25" x14ac:dyDescent="0.25">
      <c r="A43" s="65"/>
      <c r="B43" s="65"/>
      <c r="C43" s="66" t="s">
        <v>6</v>
      </c>
      <c r="D43" s="67"/>
      <c r="E43" s="67"/>
      <c r="F43" s="67"/>
      <c r="G43" s="68">
        <v>33.14</v>
      </c>
      <c r="H43" s="68">
        <v>33.340000000000003</v>
      </c>
      <c r="I43" s="68">
        <v>34.29</v>
      </c>
      <c r="J43" s="68">
        <v>35.76</v>
      </c>
      <c r="K43" s="68">
        <v>37.33</v>
      </c>
      <c r="L43" s="68">
        <v>37.130000000000003</v>
      </c>
      <c r="M43" s="68">
        <v>37.44</v>
      </c>
      <c r="N43" s="68">
        <v>37.17</v>
      </c>
      <c r="O43" s="68">
        <v>37.049999999999997</v>
      </c>
      <c r="P43" s="68">
        <v>37.25</v>
      </c>
      <c r="Q43" s="68">
        <v>38.51</v>
      </c>
      <c r="R43" s="68"/>
      <c r="S43" s="68"/>
    </row>
    <row r="44" spans="1:19" s="44" customFormat="1" ht="11.25" x14ac:dyDescent="0.25">
      <c r="A44" s="75"/>
      <c r="B44" s="75"/>
      <c r="C44" s="76"/>
      <c r="D44" s="76"/>
      <c r="E44" s="76"/>
      <c r="F44" s="76"/>
      <c r="G44" s="77"/>
      <c r="H44" s="77"/>
      <c r="I44" s="77"/>
      <c r="J44" s="77"/>
      <c r="K44" s="77"/>
      <c r="L44" s="77"/>
      <c r="M44" s="77"/>
      <c r="N44" s="77"/>
      <c r="O44" s="77"/>
      <c r="P44" s="77"/>
      <c r="Q44" s="77"/>
      <c r="R44" s="77"/>
      <c r="S44" s="77"/>
    </row>
    <row r="45" spans="1:19" s="44" customFormat="1" ht="11.25" x14ac:dyDescent="0.25">
      <c r="A45" s="75"/>
      <c r="B45" s="75"/>
      <c r="C45" s="76"/>
      <c r="D45" s="76"/>
      <c r="E45" s="76"/>
      <c r="F45" s="76"/>
      <c r="G45" s="77"/>
      <c r="H45" s="77"/>
      <c r="I45" s="77"/>
      <c r="J45" s="77"/>
      <c r="K45" s="77"/>
      <c r="L45" s="77"/>
      <c r="M45" s="77"/>
      <c r="N45" s="77"/>
      <c r="O45" s="77"/>
      <c r="P45" s="77"/>
      <c r="Q45" s="77"/>
      <c r="R45" s="77"/>
      <c r="S45" s="77"/>
    </row>
    <row r="46" spans="1:19" ht="12.75" customHeight="1" x14ac:dyDescent="0.15">
      <c r="A46" s="79" t="s">
        <v>40</v>
      </c>
    </row>
    <row r="47" spans="1:19" ht="12.75" customHeight="1" x14ac:dyDescent="0.15">
      <c r="A47" s="79" t="s">
        <v>111</v>
      </c>
      <c r="O47" s="33"/>
      <c r="P47" s="33"/>
      <c r="Q47" s="33"/>
      <c r="R47" s="33"/>
      <c r="S47" s="33"/>
    </row>
    <row r="48" spans="1:19" ht="12.75" customHeight="1" x14ac:dyDescent="0.15">
      <c r="A48" s="79" t="s">
        <v>41</v>
      </c>
      <c r="O48" s="53"/>
      <c r="P48" s="53"/>
      <c r="Q48" s="53"/>
      <c r="R48" s="53"/>
      <c r="S48" s="53"/>
    </row>
    <row r="49" spans="1:19" ht="12.75" customHeight="1" x14ac:dyDescent="0.15">
      <c r="A49" s="79" t="s">
        <v>44</v>
      </c>
      <c r="M49" s="36"/>
      <c r="N49" s="36"/>
      <c r="O49" s="36"/>
      <c r="P49" s="36"/>
      <c r="Q49" s="36"/>
      <c r="R49" s="36"/>
      <c r="S49" s="36"/>
    </row>
    <row r="50" spans="1:19" x14ac:dyDescent="0.15">
      <c r="A50" s="79" t="s">
        <v>271</v>
      </c>
      <c r="G50" s="196"/>
      <c r="H50" s="196"/>
      <c r="I50" s="196"/>
      <c r="J50" s="196"/>
      <c r="K50" s="196"/>
      <c r="L50" s="196"/>
      <c r="M50" s="196"/>
      <c r="N50" s="196"/>
      <c r="O50" s="196"/>
    </row>
    <row r="51" spans="1:19" x14ac:dyDescent="0.15">
      <c r="A51" s="79"/>
    </row>
    <row r="53" spans="1:19" x14ac:dyDescent="0.25">
      <c r="A53" s="81"/>
    </row>
  </sheetData>
  <mergeCells count="68">
    <mergeCell ref="O47:S47"/>
    <mergeCell ref="M49:S49"/>
    <mergeCell ref="A40:S40"/>
    <mergeCell ref="A41:S41"/>
    <mergeCell ref="A42:B43"/>
    <mergeCell ref="D42:D43"/>
    <mergeCell ref="E42:E43"/>
    <mergeCell ref="F42:F43"/>
    <mergeCell ref="E29:E30"/>
    <mergeCell ref="F29:F30"/>
    <mergeCell ref="A33:S33"/>
    <mergeCell ref="A34:S34"/>
    <mergeCell ref="A35:B36"/>
    <mergeCell ref="D35:D36"/>
    <mergeCell ref="E35:E36"/>
    <mergeCell ref="F35:F36"/>
    <mergeCell ref="A10:B11"/>
    <mergeCell ref="D10:D11"/>
    <mergeCell ref="E10:E11"/>
    <mergeCell ref="F10:F11"/>
    <mergeCell ref="A5:B5"/>
    <mergeCell ref="A8:B9"/>
    <mergeCell ref="D8:D9"/>
    <mergeCell ref="E8:E9"/>
    <mergeCell ref="F8:F9"/>
    <mergeCell ref="B3:S3"/>
    <mergeCell ref="A6:S6"/>
    <mergeCell ref="A7:S7"/>
    <mergeCell ref="A15:B16"/>
    <mergeCell ref="D15:D16"/>
    <mergeCell ref="E15:E16"/>
    <mergeCell ref="F15:F16"/>
    <mergeCell ref="A13:B14"/>
    <mergeCell ref="D13:D14"/>
    <mergeCell ref="E13:E14"/>
    <mergeCell ref="F13:F14"/>
    <mergeCell ref="A12:S12"/>
    <mergeCell ref="A17:B18"/>
    <mergeCell ref="D17:D18"/>
    <mergeCell ref="E17:E18"/>
    <mergeCell ref="F17:F18"/>
    <mergeCell ref="A19:S19"/>
    <mergeCell ref="A21:B22"/>
    <mergeCell ref="D21:D22"/>
    <mergeCell ref="E21:E22"/>
    <mergeCell ref="F21:F22"/>
    <mergeCell ref="A20:S20"/>
    <mergeCell ref="A25:B26"/>
    <mergeCell ref="D25:D26"/>
    <mergeCell ref="E25:E26"/>
    <mergeCell ref="F25:F26"/>
    <mergeCell ref="A27:B28"/>
    <mergeCell ref="D27:D28"/>
    <mergeCell ref="E27:E28"/>
    <mergeCell ref="F27:F28"/>
    <mergeCell ref="A23:S23"/>
    <mergeCell ref="A24:S24"/>
    <mergeCell ref="A29:B30"/>
    <mergeCell ref="D29:D30"/>
    <mergeCell ref="A31:B32"/>
    <mergeCell ref="D31:D32"/>
    <mergeCell ref="E31:E32"/>
    <mergeCell ref="F31:F32"/>
    <mergeCell ref="A37:S37"/>
    <mergeCell ref="A38:B39"/>
    <mergeCell ref="D38:D39"/>
    <mergeCell ref="E38:E39"/>
    <mergeCell ref="F38:F39"/>
  </mergeCells>
  <hyperlinks>
    <hyperlink ref="M39"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45"/>
  <sheetViews>
    <sheetView showGridLines="0" topLeftCell="A4" zoomScaleNormal="100" workbookViewId="0">
      <selection activeCell="A4" sqref="A1:XFD1048576"/>
    </sheetView>
  </sheetViews>
  <sheetFormatPr baseColWidth="10" defaultColWidth="9.140625" defaultRowHeight="12.75" x14ac:dyDescent="0.25"/>
  <cols>
    <col min="1" max="2" width="24.28515625" style="2" customWidth="1"/>
    <col min="3" max="3" width="8.28515625" style="2" customWidth="1"/>
    <col min="4" max="4" width="7.28515625" style="2" customWidth="1"/>
    <col min="5" max="5" width="10.5703125" style="2" customWidth="1"/>
    <col min="6" max="6" width="9.7109375" style="2" customWidth="1"/>
    <col min="7" max="18" width="10.140625" style="45" customWidth="1"/>
    <col min="19" max="19" width="9.42578125" style="2" customWidth="1"/>
    <col min="20" max="16384" width="9.140625" style="2"/>
  </cols>
  <sheetData>
    <row r="1" spans="1:18" ht="75" customHeight="1" x14ac:dyDescent="0.25">
      <c r="A1" s="1"/>
      <c r="B1" s="160"/>
      <c r="C1" s="160"/>
      <c r="D1" s="160"/>
      <c r="E1" s="160"/>
      <c r="F1" s="160"/>
      <c r="G1" s="161"/>
      <c r="H1" s="161"/>
      <c r="I1" s="161"/>
      <c r="J1" s="161"/>
      <c r="K1" s="161"/>
      <c r="L1" s="161"/>
      <c r="M1" s="161"/>
      <c r="N1" s="161"/>
      <c r="O1" s="161"/>
      <c r="P1" s="161"/>
      <c r="Q1" s="161"/>
      <c r="R1" s="161"/>
    </row>
    <row r="2" spans="1:18" ht="5.0999999999999996" customHeight="1" x14ac:dyDescent="0.25">
      <c r="A2" s="238"/>
      <c r="B2" s="239"/>
      <c r="C2" s="239"/>
      <c r="D2" s="239"/>
      <c r="E2" s="239"/>
      <c r="F2" s="239"/>
      <c r="G2" s="240"/>
      <c r="H2" s="240"/>
      <c r="I2" s="240"/>
      <c r="J2" s="240"/>
      <c r="K2" s="240"/>
      <c r="L2" s="240"/>
      <c r="M2" s="240"/>
      <c r="N2" s="240"/>
      <c r="O2" s="240"/>
      <c r="P2" s="240"/>
      <c r="Q2" s="240"/>
      <c r="R2" s="240"/>
    </row>
    <row r="3" spans="1:18" ht="75" customHeight="1" x14ac:dyDescent="0.25">
      <c r="A3" s="241"/>
      <c r="B3" s="242" t="s">
        <v>122</v>
      </c>
      <c r="C3" s="242"/>
      <c r="D3" s="242"/>
      <c r="E3" s="242"/>
      <c r="F3" s="242"/>
      <c r="G3" s="242"/>
      <c r="H3" s="242"/>
      <c r="I3" s="242"/>
      <c r="J3" s="242"/>
      <c r="K3" s="242"/>
      <c r="L3" s="242"/>
      <c r="M3" s="242"/>
      <c r="N3" s="242"/>
      <c r="O3" s="242"/>
      <c r="P3" s="242"/>
      <c r="Q3" s="242"/>
      <c r="R3" s="242"/>
    </row>
    <row r="4" spans="1:18" ht="20.100000000000001" customHeight="1" x14ac:dyDescent="0.25">
      <c r="A4" s="1"/>
      <c r="B4" s="160"/>
      <c r="C4" s="160"/>
      <c r="D4" s="160"/>
      <c r="E4" s="160"/>
      <c r="F4" s="160"/>
      <c r="G4" s="161"/>
      <c r="H4" s="161"/>
      <c r="I4" s="243"/>
      <c r="J4" s="243"/>
      <c r="K4" s="243"/>
      <c r="L4" s="243"/>
      <c r="M4" s="243"/>
      <c r="N4" s="243"/>
      <c r="O4" s="243"/>
      <c r="P4" s="161"/>
      <c r="Q4" s="161"/>
      <c r="R4" s="161"/>
    </row>
    <row r="5" spans="1:18" s="57" customFormat="1" ht="20.100000000000001" customHeight="1" thickBot="1" x14ac:dyDescent="0.3">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row>
    <row r="6" spans="1:18" s="57" customFormat="1" ht="30" customHeight="1" thickBot="1" x14ac:dyDescent="0.3">
      <c r="A6" s="244" t="s">
        <v>189</v>
      </c>
      <c r="B6" s="244"/>
      <c r="C6" s="244"/>
      <c r="D6" s="244"/>
      <c r="E6" s="244"/>
      <c r="F6" s="244"/>
      <c r="G6" s="244"/>
      <c r="H6" s="244"/>
      <c r="I6" s="244"/>
      <c r="J6" s="244"/>
      <c r="K6" s="244"/>
      <c r="L6" s="244"/>
      <c r="M6" s="244"/>
      <c r="N6" s="244"/>
      <c r="O6" s="244"/>
      <c r="P6" s="244"/>
      <c r="Q6" s="244"/>
      <c r="R6" s="244"/>
    </row>
    <row r="7" spans="1:18" s="44" customFormat="1" ht="20.100000000000001" customHeight="1" x14ac:dyDescent="0.25">
      <c r="A7" s="245" t="s">
        <v>190</v>
      </c>
      <c r="B7" s="245"/>
      <c r="C7" s="245"/>
      <c r="D7" s="245"/>
      <c r="E7" s="245"/>
      <c r="F7" s="245"/>
      <c r="G7" s="245"/>
      <c r="H7" s="245"/>
      <c r="I7" s="245"/>
      <c r="J7" s="245"/>
      <c r="K7" s="245"/>
      <c r="L7" s="245"/>
      <c r="M7" s="245"/>
      <c r="N7" s="245"/>
      <c r="O7" s="245"/>
      <c r="P7" s="245"/>
      <c r="Q7" s="245"/>
      <c r="R7" s="245"/>
    </row>
    <row r="8" spans="1:18" s="44" customFormat="1" ht="15" customHeight="1" x14ac:dyDescent="0.25">
      <c r="A8" s="60" t="s">
        <v>67</v>
      </c>
      <c r="B8" s="60"/>
      <c r="C8" s="61" t="s">
        <v>219</v>
      </c>
      <c r="D8" s="62" t="s">
        <v>7</v>
      </c>
      <c r="E8" s="62" t="s">
        <v>279</v>
      </c>
      <c r="F8" s="62" t="s">
        <v>2</v>
      </c>
      <c r="G8" s="63" t="s">
        <v>39</v>
      </c>
      <c r="H8" s="63" t="s">
        <v>39</v>
      </c>
      <c r="I8" s="63" t="s">
        <v>39</v>
      </c>
      <c r="J8" s="63" t="s">
        <v>39</v>
      </c>
      <c r="K8" s="63" t="s">
        <v>39</v>
      </c>
      <c r="L8" s="63">
        <v>-0.8380997664414469</v>
      </c>
      <c r="M8" s="63">
        <v>-7.539046438331809E-2</v>
      </c>
      <c r="N8" s="63">
        <v>2.216981021000386</v>
      </c>
      <c r="O8" s="63">
        <v>1.0911378484175227</v>
      </c>
      <c r="P8" s="63">
        <v>1.0063928994831661</v>
      </c>
      <c r="Q8" s="63">
        <v>-0.49354900441817007</v>
      </c>
      <c r="R8" s="63">
        <v>-0.66270259631701312</v>
      </c>
    </row>
    <row r="9" spans="1:18" s="44" customFormat="1" ht="15" customHeight="1" x14ac:dyDescent="0.25">
      <c r="A9" s="65"/>
      <c r="B9" s="65"/>
      <c r="C9" s="66" t="s">
        <v>6</v>
      </c>
      <c r="D9" s="67"/>
      <c r="E9" s="67"/>
      <c r="F9" s="67"/>
      <c r="G9" s="68" t="s">
        <v>39</v>
      </c>
      <c r="H9" s="68" t="s">
        <v>39</v>
      </c>
      <c r="I9" s="68" t="s">
        <v>39</v>
      </c>
      <c r="J9" s="68" t="s">
        <v>39</v>
      </c>
      <c r="K9" s="68" t="s">
        <v>39</v>
      </c>
      <c r="L9" s="68">
        <v>-1.1499999999999999</v>
      </c>
      <c r="M9" s="68">
        <v>0</v>
      </c>
      <c r="N9" s="68">
        <v>1.1000000000000001</v>
      </c>
      <c r="O9" s="68">
        <v>2.35</v>
      </c>
      <c r="P9" s="68">
        <v>2.4900000000000002</v>
      </c>
      <c r="Q9" s="68">
        <v>-0.18228069491250665</v>
      </c>
      <c r="R9" s="68">
        <v>-0.77047352901930366</v>
      </c>
    </row>
    <row r="10" spans="1:18" s="44" customFormat="1" ht="15" customHeight="1" x14ac:dyDescent="0.25">
      <c r="A10" s="60" t="s">
        <v>68</v>
      </c>
      <c r="B10" s="60"/>
      <c r="C10" s="61" t="s">
        <v>219</v>
      </c>
      <c r="D10" s="62" t="s">
        <v>7</v>
      </c>
      <c r="E10" s="62" t="s">
        <v>279</v>
      </c>
      <c r="F10" s="62" t="s">
        <v>2</v>
      </c>
      <c r="G10" s="63" t="s">
        <v>39</v>
      </c>
      <c r="H10" s="63" t="s">
        <v>39</v>
      </c>
      <c r="I10" s="63" t="s">
        <v>39</v>
      </c>
      <c r="J10" s="63" t="s">
        <v>39</v>
      </c>
      <c r="K10" s="63" t="s">
        <v>39</v>
      </c>
      <c r="L10" s="63">
        <v>-0.5391552690899859</v>
      </c>
      <c r="M10" s="63">
        <v>-0.14087601966721319</v>
      </c>
      <c r="N10" s="63">
        <v>1.9550943208640703</v>
      </c>
      <c r="O10" s="63">
        <v>1.5702063056423299</v>
      </c>
      <c r="P10" s="63">
        <v>2.1916880472317324</v>
      </c>
      <c r="Q10" s="63">
        <v>-0.3701271619269364</v>
      </c>
      <c r="R10" s="63">
        <v>-7.3561199683269685E-2</v>
      </c>
    </row>
    <row r="11" spans="1:18" s="44" customFormat="1" ht="15" customHeight="1" x14ac:dyDescent="0.25">
      <c r="A11" s="65"/>
      <c r="B11" s="65"/>
      <c r="C11" s="66" t="s">
        <v>6</v>
      </c>
      <c r="D11" s="67"/>
      <c r="E11" s="67"/>
      <c r="F11" s="67"/>
      <c r="G11" s="68" t="s">
        <v>39</v>
      </c>
      <c r="H11" s="68"/>
      <c r="I11" s="68"/>
      <c r="J11" s="68"/>
      <c r="K11" s="68"/>
      <c r="L11" s="68">
        <v>-0.53</v>
      </c>
      <c r="M11" s="68">
        <v>0.06</v>
      </c>
      <c r="N11" s="68">
        <v>1.26</v>
      </c>
      <c r="O11" s="68">
        <v>2.3199999999999998</v>
      </c>
      <c r="P11" s="68">
        <v>2.42</v>
      </c>
      <c r="Q11" s="68">
        <v>-0.24441310453029441</v>
      </c>
      <c r="R11" s="68">
        <v>0.81329498734121763</v>
      </c>
    </row>
    <row r="12" spans="1:18" s="44" customFormat="1" ht="15" customHeight="1" x14ac:dyDescent="0.25">
      <c r="A12" s="60" t="s">
        <v>69</v>
      </c>
      <c r="B12" s="60"/>
      <c r="C12" s="61" t="s">
        <v>219</v>
      </c>
      <c r="D12" s="62" t="s">
        <v>7</v>
      </c>
      <c r="E12" s="62" t="s">
        <v>224</v>
      </c>
      <c r="F12" s="62" t="s">
        <v>2</v>
      </c>
      <c r="G12" s="63" t="s">
        <v>39</v>
      </c>
      <c r="H12" s="63" t="s">
        <v>39</v>
      </c>
      <c r="I12" s="63" t="s">
        <v>39</v>
      </c>
      <c r="J12" s="63" t="s">
        <v>39</v>
      </c>
      <c r="K12" s="63" t="s">
        <v>39</v>
      </c>
      <c r="L12" s="63">
        <v>0.41960660313875575</v>
      </c>
      <c r="M12" s="63">
        <v>5.1457625078416669</v>
      </c>
      <c r="N12" s="63">
        <v>4.8564006423697403</v>
      </c>
      <c r="O12" s="63">
        <v>4.5498760709464126</v>
      </c>
      <c r="P12" s="63">
        <v>8.4099616858237525</v>
      </c>
      <c r="Q12" s="63">
        <v>6.138738133272259</v>
      </c>
      <c r="R12" s="63">
        <v>2.8168373260349044</v>
      </c>
    </row>
    <row r="13" spans="1:18" s="44" customFormat="1" ht="15" customHeight="1" x14ac:dyDescent="0.25">
      <c r="A13" s="65"/>
      <c r="B13" s="65"/>
      <c r="C13" s="66" t="s">
        <v>6</v>
      </c>
      <c r="D13" s="67"/>
      <c r="E13" s="67"/>
      <c r="F13" s="67"/>
      <c r="G13" s="68" t="s">
        <v>39</v>
      </c>
      <c r="H13" s="68" t="s">
        <v>39</v>
      </c>
      <c r="I13" s="68" t="s">
        <v>39</v>
      </c>
      <c r="J13" s="68" t="s">
        <v>39</v>
      </c>
      <c r="K13" s="68"/>
      <c r="L13" s="68">
        <v>-2.59</v>
      </c>
      <c r="M13" s="68">
        <v>-0.86</v>
      </c>
      <c r="N13" s="68">
        <v>0.56000000000000005</v>
      </c>
      <c r="O13" s="68">
        <v>2.27</v>
      </c>
      <c r="P13" s="68">
        <v>3.73</v>
      </c>
      <c r="Q13" s="68">
        <v>4.7227256694437614</v>
      </c>
      <c r="R13" s="68">
        <v>3.2372691689956046</v>
      </c>
    </row>
    <row r="14" spans="1:18" s="44" customFormat="1" ht="15" customHeight="1" x14ac:dyDescent="0.25">
      <c r="A14" s="246" t="s">
        <v>70</v>
      </c>
      <c r="B14" s="246"/>
      <c r="C14" s="61" t="s">
        <v>219</v>
      </c>
      <c r="D14" s="62" t="s">
        <v>7</v>
      </c>
      <c r="E14" s="62" t="s">
        <v>224</v>
      </c>
      <c r="F14" s="173" t="s">
        <v>2</v>
      </c>
      <c r="G14" s="77" t="s">
        <v>39</v>
      </c>
      <c r="H14" s="77" t="s">
        <v>39</v>
      </c>
      <c r="I14" s="77" t="s">
        <v>39</v>
      </c>
      <c r="J14" s="77" t="s">
        <v>39</v>
      </c>
      <c r="K14" s="77" t="s">
        <v>39</v>
      </c>
      <c r="L14" s="77">
        <v>0.69093987081316754</v>
      </c>
      <c r="M14" s="77">
        <v>1.5859152459661408</v>
      </c>
      <c r="N14" s="77">
        <v>1.4838866837180831</v>
      </c>
      <c r="O14" s="77">
        <v>2.397337260249377</v>
      </c>
      <c r="P14" s="77">
        <v>2.687898576518144</v>
      </c>
      <c r="Q14" s="77">
        <v>3.9388353843717194</v>
      </c>
      <c r="R14" s="77">
        <v>2.1871384202845512</v>
      </c>
    </row>
    <row r="15" spans="1:18" s="44" customFormat="1" ht="15" customHeight="1" thickBot="1" x14ac:dyDescent="0.3">
      <c r="A15" s="247"/>
      <c r="B15" s="247"/>
      <c r="C15" s="121" t="s">
        <v>6</v>
      </c>
      <c r="D15" s="67"/>
      <c r="E15" s="116"/>
      <c r="F15" s="116"/>
      <c r="G15" s="123" t="s">
        <v>39</v>
      </c>
      <c r="H15" s="123" t="s">
        <v>39</v>
      </c>
      <c r="I15" s="123" t="s">
        <v>39</v>
      </c>
      <c r="J15" s="123" t="s">
        <v>39</v>
      </c>
      <c r="K15" s="123" t="s">
        <v>39</v>
      </c>
      <c r="L15" s="123">
        <v>-1.58</v>
      </c>
      <c r="M15" s="123">
        <v>-0.28000000000000003</v>
      </c>
      <c r="N15" s="123">
        <v>0.51</v>
      </c>
      <c r="O15" s="123">
        <v>1.62</v>
      </c>
      <c r="P15" s="123">
        <v>2.37</v>
      </c>
      <c r="Q15" s="123">
        <v>3.3616188702214389</v>
      </c>
      <c r="R15" s="123">
        <v>2.7590689756606945</v>
      </c>
    </row>
    <row r="16" spans="1:18" s="57" customFormat="1" ht="39.950000000000003" customHeight="1" thickBot="1" x14ac:dyDescent="0.3">
      <c r="A16" s="244" t="s">
        <v>191</v>
      </c>
      <c r="B16" s="244"/>
      <c r="C16" s="244"/>
      <c r="D16" s="244"/>
      <c r="E16" s="244"/>
      <c r="F16" s="244"/>
      <c r="G16" s="244"/>
      <c r="H16" s="244"/>
      <c r="I16" s="244"/>
      <c r="J16" s="244"/>
      <c r="K16" s="244"/>
      <c r="L16" s="244"/>
      <c r="M16" s="244"/>
      <c r="N16" s="244"/>
      <c r="O16" s="244"/>
      <c r="P16" s="244"/>
      <c r="Q16" s="244"/>
      <c r="R16" s="244"/>
    </row>
    <row r="17" spans="1:18" s="44" customFormat="1" ht="20.100000000000001" customHeight="1" x14ac:dyDescent="0.25">
      <c r="A17" s="245" t="s">
        <v>193</v>
      </c>
      <c r="B17" s="245"/>
      <c r="C17" s="245"/>
      <c r="D17" s="245"/>
      <c r="E17" s="245"/>
      <c r="F17" s="245"/>
      <c r="G17" s="245"/>
      <c r="H17" s="245"/>
      <c r="I17" s="245"/>
      <c r="J17" s="245"/>
      <c r="K17" s="245"/>
      <c r="L17" s="245"/>
      <c r="M17" s="245"/>
      <c r="N17" s="245"/>
      <c r="O17" s="245"/>
      <c r="P17" s="245"/>
      <c r="Q17" s="245"/>
      <c r="R17" s="245"/>
    </row>
    <row r="18" spans="1:18" s="44" customFormat="1" ht="18.75" customHeight="1" x14ac:dyDescent="0.25">
      <c r="A18" s="60" t="s">
        <v>103</v>
      </c>
      <c r="B18" s="60"/>
      <c r="C18" s="61" t="s">
        <v>219</v>
      </c>
      <c r="D18" s="62" t="s">
        <v>7</v>
      </c>
      <c r="E18" s="62" t="s">
        <v>224</v>
      </c>
      <c r="F18" s="62" t="s">
        <v>2</v>
      </c>
      <c r="G18" s="63">
        <v>14.8</v>
      </c>
      <c r="H18" s="63">
        <v>12.9</v>
      </c>
      <c r="I18" s="63">
        <v>12.8</v>
      </c>
      <c r="J18" s="63">
        <v>13.2</v>
      </c>
      <c r="K18" s="63">
        <v>12.6</v>
      </c>
      <c r="L18" s="63">
        <v>11.7</v>
      </c>
      <c r="M18" s="63">
        <v>9.6</v>
      </c>
      <c r="N18" s="63">
        <v>7.7</v>
      </c>
      <c r="O18" s="63">
        <v>9.6999999999999993</v>
      </c>
      <c r="P18" s="63">
        <v>8.5914000000000001</v>
      </c>
      <c r="Q18" s="63">
        <v>11.673999999999999</v>
      </c>
      <c r="R18" s="63">
        <v>10.595980000000001</v>
      </c>
    </row>
    <row r="19" spans="1:18" s="44" customFormat="1" ht="18.75" customHeight="1" x14ac:dyDescent="0.25">
      <c r="A19" s="65"/>
      <c r="B19" s="65"/>
      <c r="C19" s="66" t="s">
        <v>6</v>
      </c>
      <c r="D19" s="67"/>
      <c r="E19" s="67"/>
      <c r="F19" s="67"/>
      <c r="G19" s="68">
        <v>13.8</v>
      </c>
      <c r="H19" s="68">
        <v>13.77</v>
      </c>
      <c r="I19" s="68">
        <v>14.36</v>
      </c>
      <c r="J19" s="68">
        <v>13.89</v>
      </c>
      <c r="K19" s="68">
        <v>15.9</v>
      </c>
      <c r="L19" s="68">
        <v>15.93</v>
      </c>
      <c r="M19" s="68">
        <v>15.48</v>
      </c>
      <c r="N19" s="68">
        <v>15.71</v>
      </c>
      <c r="O19" s="68">
        <v>14.63</v>
      </c>
      <c r="P19" s="68">
        <v>13.58</v>
      </c>
      <c r="Q19" s="68">
        <v>14.6</v>
      </c>
      <c r="R19" s="68">
        <v>15.11961</v>
      </c>
    </row>
    <row r="20" spans="1:18" s="44" customFormat="1" ht="20.100000000000001" customHeight="1" x14ac:dyDescent="0.25">
      <c r="A20" s="60" t="s">
        <v>104</v>
      </c>
      <c r="B20" s="60"/>
      <c r="C20" s="61" t="s">
        <v>219</v>
      </c>
      <c r="D20" s="62" t="s">
        <v>7</v>
      </c>
      <c r="E20" s="62" t="s">
        <v>224</v>
      </c>
      <c r="F20" s="62" t="s">
        <v>2</v>
      </c>
      <c r="G20" s="63">
        <v>15.7</v>
      </c>
      <c r="H20" s="63">
        <v>14.3</v>
      </c>
      <c r="I20" s="63">
        <v>13.7</v>
      </c>
      <c r="J20" s="63">
        <v>13.9</v>
      </c>
      <c r="K20" s="63">
        <v>15.1</v>
      </c>
      <c r="L20" s="63">
        <v>13.2</v>
      </c>
      <c r="M20" s="63">
        <v>11.8</v>
      </c>
      <c r="N20" s="63">
        <v>8.9</v>
      </c>
      <c r="O20" s="63">
        <v>10.8</v>
      </c>
      <c r="P20" s="63">
        <v>10.385999999999999</v>
      </c>
      <c r="Q20" s="63">
        <v>13.239000000000001</v>
      </c>
      <c r="R20" s="63">
        <v>13.06659</v>
      </c>
    </row>
    <row r="21" spans="1:18" s="44" customFormat="1" ht="20.100000000000001" customHeight="1" thickBot="1" x14ac:dyDescent="0.3">
      <c r="A21" s="65"/>
      <c r="B21" s="65"/>
      <c r="C21" s="66" t="s">
        <v>6</v>
      </c>
      <c r="D21" s="67"/>
      <c r="E21" s="116"/>
      <c r="F21" s="67"/>
      <c r="G21" s="68">
        <v>13.47</v>
      </c>
      <c r="H21" s="68">
        <v>13</v>
      </c>
      <c r="I21" s="68">
        <v>13.83</v>
      </c>
      <c r="J21" s="68">
        <v>13.34</v>
      </c>
      <c r="K21" s="68">
        <v>14.85</v>
      </c>
      <c r="L21" s="68">
        <v>14.68</v>
      </c>
      <c r="M21" s="68">
        <v>14.73</v>
      </c>
      <c r="N21" s="68">
        <v>14.66</v>
      </c>
      <c r="O21" s="68">
        <v>13.79</v>
      </c>
      <c r="P21" s="68">
        <v>13.51</v>
      </c>
      <c r="Q21" s="68">
        <v>17.344999999999999</v>
      </c>
      <c r="R21" s="68">
        <v>17.849080000000001</v>
      </c>
    </row>
    <row r="22" spans="1:18" s="57" customFormat="1" ht="30" customHeight="1" thickBot="1" x14ac:dyDescent="0.3">
      <c r="A22" s="244" t="s">
        <v>192</v>
      </c>
      <c r="B22" s="244"/>
      <c r="C22" s="244"/>
      <c r="D22" s="244"/>
      <c r="E22" s="244"/>
      <c r="F22" s="244"/>
      <c r="G22" s="244"/>
      <c r="H22" s="244"/>
      <c r="I22" s="244"/>
      <c r="J22" s="244"/>
      <c r="K22" s="244"/>
      <c r="L22" s="244"/>
      <c r="M22" s="244"/>
      <c r="N22" s="244"/>
      <c r="O22" s="244"/>
      <c r="P22" s="244"/>
      <c r="Q22" s="244"/>
      <c r="R22" s="244"/>
    </row>
    <row r="23" spans="1:18" s="44" customFormat="1" ht="20.100000000000001" customHeight="1" x14ac:dyDescent="0.25">
      <c r="A23" s="248" t="s">
        <v>194</v>
      </c>
      <c r="B23" s="248"/>
      <c r="C23" s="248"/>
      <c r="D23" s="248"/>
      <c r="E23" s="248"/>
      <c r="F23" s="248"/>
      <c r="G23" s="248"/>
      <c r="H23" s="248"/>
      <c r="I23" s="248"/>
      <c r="J23" s="248"/>
      <c r="K23" s="248"/>
      <c r="L23" s="248"/>
      <c r="M23" s="248"/>
      <c r="N23" s="248"/>
      <c r="O23" s="248"/>
      <c r="P23" s="248"/>
      <c r="Q23" s="248"/>
      <c r="R23" s="248"/>
    </row>
    <row r="24" spans="1:18" s="44" customFormat="1" ht="15" customHeight="1" x14ac:dyDescent="0.25">
      <c r="A24" s="60" t="s">
        <v>38</v>
      </c>
      <c r="B24" s="60"/>
      <c r="C24" s="61" t="s">
        <v>219</v>
      </c>
      <c r="D24" s="62" t="s">
        <v>7</v>
      </c>
      <c r="E24" s="62" t="s">
        <v>247</v>
      </c>
      <c r="F24" s="62" t="s">
        <v>2</v>
      </c>
      <c r="G24" s="249">
        <v>43.356808597560111</v>
      </c>
      <c r="H24" s="249">
        <v>42.714595368412532</v>
      </c>
      <c r="I24" s="249">
        <v>41.498753963026161</v>
      </c>
      <c r="J24" s="249">
        <v>40.703952503897987</v>
      </c>
      <c r="K24" s="249">
        <v>40.220341768227271</v>
      </c>
      <c r="L24" s="249">
        <v>39.891199152822288</v>
      </c>
      <c r="M24" s="249">
        <v>40.622311968491871</v>
      </c>
      <c r="N24" s="249">
        <v>40.276691071697847</v>
      </c>
      <c r="O24" s="249">
        <v>40.529283659521063</v>
      </c>
      <c r="P24" s="249">
        <v>41.614107272397533</v>
      </c>
      <c r="Q24" s="249">
        <v>43.640112573431857</v>
      </c>
      <c r="R24" s="249">
        <v>43.305271511419214</v>
      </c>
    </row>
    <row r="25" spans="1:18" s="44" customFormat="1" ht="15" customHeight="1" x14ac:dyDescent="0.25">
      <c r="A25" s="65"/>
      <c r="B25" s="65"/>
      <c r="C25" s="66" t="s">
        <v>6</v>
      </c>
      <c r="D25" s="67"/>
      <c r="E25" s="67"/>
      <c r="F25" s="67"/>
      <c r="G25" s="250">
        <v>49.11</v>
      </c>
      <c r="H25" s="250">
        <v>48.26</v>
      </c>
      <c r="I25" s="250">
        <v>46.69</v>
      </c>
      <c r="J25" s="250">
        <v>45.82</v>
      </c>
      <c r="K25" s="250">
        <v>45.88</v>
      </c>
      <c r="L25" s="250">
        <v>45.74</v>
      </c>
      <c r="M25" s="250">
        <v>45.22</v>
      </c>
      <c r="N25" s="250">
        <v>45.046761612122921</v>
      </c>
      <c r="O25" s="250">
        <v>45.330723946907405</v>
      </c>
      <c r="P25" s="250">
        <v>46.519145123334724</v>
      </c>
      <c r="Q25" s="250">
        <v>49.703082946254391</v>
      </c>
      <c r="R25" s="250">
        <v>50.449870827887381</v>
      </c>
    </row>
    <row r="26" spans="1:18" s="44" customFormat="1" ht="12.75" customHeight="1" x14ac:dyDescent="0.15">
      <c r="A26" s="79" t="s">
        <v>40</v>
      </c>
      <c r="G26" s="53"/>
      <c r="H26" s="53"/>
      <c r="I26" s="53"/>
      <c r="J26" s="53"/>
      <c r="K26" s="53"/>
      <c r="L26" s="53"/>
      <c r="M26" s="53"/>
      <c r="N26" s="53"/>
      <c r="O26" s="53"/>
      <c r="P26" s="53"/>
      <c r="Q26" s="53"/>
      <c r="R26" s="53"/>
    </row>
    <row r="27" spans="1:18" s="44" customFormat="1" ht="12.75" customHeight="1" x14ac:dyDescent="0.15">
      <c r="A27" s="79" t="s">
        <v>111</v>
      </c>
      <c r="G27" s="53"/>
      <c r="H27" s="53"/>
      <c r="I27" s="53"/>
      <c r="J27" s="53"/>
      <c r="K27" s="53"/>
      <c r="L27" s="53"/>
      <c r="M27" s="53"/>
      <c r="N27" s="53"/>
      <c r="O27" s="33"/>
      <c r="P27" s="33"/>
      <c r="Q27" s="33"/>
      <c r="R27" s="33"/>
    </row>
    <row r="28" spans="1:18" s="44" customFormat="1" ht="12.75" customHeight="1" x14ac:dyDescent="0.15">
      <c r="A28" s="79" t="s">
        <v>41</v>
      </c>
      <c r="G28" s="53"/>
      <c r="H28" s="53"/>
      <c r="I28" s="53"/>
      <c r="J28" s="53"/>
      <c r="K28" s="53"/>
      <c r="L28" s="53"/>
      <c r="M28" s="53"/>
      <c r="N28" s="53"/>
      <c r="O28" s="53"/>
      <c r="P28" s="53"/>
      <c r="Q28" s="53"/>
      <c r="R28" s="53"/>
    </row>
    <row r="29" spans="1:18" s="44" customFormat="1" ht="12.75" customHeight="1" x14ac:dyDescent="0.25">
      <c r="G29" s="53"/>
      <c r="H29" s="53"/>
      <c r="I29" s="53"/>
      <c r="J29" s="53"/>
      <c r="K29" s="53"/>
      <c r="L29" s="81"/>
      <c r="M29" s="36"/>
      <c r="N29" s="36"/>
      <c r="O29" s="36"/>
      <c r="P29" s="36"/>
      <c r="Q29" s="36"/>
      <c r="R29" s="36"/>
    </row>
    <row r="30" spans="1:18" ht="12.75" customHeight="1" x14ac:dyDescent="0.25"/>
    <row r="31" spans="1:18" ht="12.75" customHeight="1" x14ac:dyDescent="0.25"/>
    <row r="32" spans="1:18" ht="12.75" customHeight="1" x14ac:dyDescent="0.25">
      <c r="G32" s="2"/>
      <c r="H32" s="2"/>
      <c r="I32" s="2"/>
      <c r="J32" s="2"/>
      <c r="K32" s="2"/>
      <c r="L32" s="2"/>
    </row>
    <row r="33" spans="7:18" ht="12.75" customHeight="1" x14ac:dyDescent="0.25">
      <c r="G33" s="2"/>
      <c r="H33" s="2"/>
      <c r="I33" s="2"/>
      <c r="J33" s="2"/>
      <c r="K33" s="2"/>
      <c r="L33" s="2"/>
    </row>
    <row r="34" spans="7:18" x14ac:dyDescent="0.25">
      <c r="L34" s="196"/>
      <c r="M34" s="196"/>
      <c r="N34" s="196"/>
      <c r="O34" s="196"/>
      <c r="P34" s="196"/>
      <c r="Q34" s="196"/>
      <c r="R34" s="196"/>
    </row>
    <row r="35" spans="7:18" x14ac:dyDescent="0.25">
      <c r="L35" s="196"/>
      <c r="M35" s="196"/>
      <c r="N35" s="196"/>
      <c r="O35" s="196"/>
      <c r="P35" s="196"/>
      <c r="Q35" s="196"/>
      <c r="R35" s="196"/>
    </row>
    <row r="36" spans="7:18" x14ac:dyDescent="0.25">
      <c r="L36" s="196"/>
      <c r="M36" s="196"/>
      <c r="N36" s="196"/>
      <c r="O36" s="196"/>
      <c r="P36" s="196"/>
      <c r="Q36" s="196"/>
      <c r="R36" s="196"/>
    </row>
    <row r="37" spans="7:18" x14ac:dyDescent="0.25">
      <c r="L37" s="196"/>
      <c r="M37" s="196"/>
      <c r="N37" s="196"/>
      <c r="O37" s="196"/>
      <c r="P37" s="196"/>
      <c r="Q37" s="196"/>
      <c r="R37" s="196"/>
    </row>
    <row r="38" spans="7:18" x14ac:dyDescent="0.25">
      <c r="L38" s="196"/>
      <c r="M38" s="196"/>
      <c r="N38" s="196"/>
      <c r="O38" s="196"/>
      <c r="P38" s="196"/>
      <c r="Q38" s="196"/>
      <c r="R38" s="196"/>
    </row>
    <row r="39" spans="7:18" x14ac:dyDescent="0.25">
      <c r="L39" s="196"/>
      <c r="M39" s="196"/>
      <c r="N39" s="196"/>
      <c r="O39" s="196"/>
      <c r="P39" s="196"/>
      <c r="Q39" s="196"/>
      <c r="R39" s="196"/>
    </row>
    <row r="40" spans="7:18" x14ac:dyDescent="0.25">
      <c r="L40" s="196"/>
      <c r="M40" s="196"/>
      <c r="N40" s="196"/>
      <c r="O40" s="196"/>
      <c r="P40" s="196"/>
      <c r="Q40" s="196"/>
      <c r="R40" s="196"/>
    </row>
    <row r="41" spans="7:18" x14ac:dyDescent="0.25">
      <c r="L41" s="196"/>
      <c r="M41" s="196"/>
      <c r="N41" s="196"/>
      <c r="O41" s="196"/>
      <c r="P41" s="196"/>
      <c r="Q41" s="196"/>
      <c r="R41" s="196"/>
    </row>
    <row r="42" spans="7:18" x14ac:dyDescent="0.25">
      <c r="L42" s="196"/>
      <c r="M42" s="196"/>
      <c r="N42" s="196"/>
      <c r="O42" s="196"/>
      <c r="P42" s="196"/>
      <c r="Q42" s="196"/>
      <c r="R42" s="196"/>
    </row>
    <row r="43" spans="7:18" x14ac:dyDescent="0.25">
      <c r="G43" s="196"/>
      <c r="H43" s="196"/>
      <c r="I43" s="196"/>
      <c r="J43" s="196"/>
      <c r="K43" s="196"/>
      <c r="L43" s="196"/>
      <c r="M43" s="196"/>
      <c r="N43" s="196"/>
      <c r="O43" s="196"/>
      <c r="P43" s="196"/>
      <c r="Q43" s="196"/>
      <c r="R43" s="196"/>
    </row>
    <row r="44" spans="7:18" x14ac:dyDescent="0.25">
      <c r="L44" s="196"/>
      <c r="M44" s="196"/>
      <c r="N44" s="196"/>
      <c r="O44" s="196"/>
      <c r="P44" s="196"/>
      <c r="Q44" s="196"/>
      <c r="R44" s="196"/>
    </row>
    <row r="45" spans="7:18" x14ac:dyDescent="0.25">
      <c r="L45" s="196"/>
      <c r="M45" s="196"/>
      <c r="N45" s="196"/>
      <c r="O45" s="196"/>
      <c r="P45" s="196"/>
      <c r="Q45" s="196"/>
      <c r="R45" s="196"/>
    </row>
  </sheetData>
  <mergeCells count="38">
    <mergeCell ref="D14:D15"/>
    <mergeCell ref="A16:R16"/>
    <mergeCell ref="A17:R17"/>
    <mergeCell ref="D18:D19"/>
    <mergeCell ref="D20:D21"/>
    <mergeCell ref="A5:B5"/>
    <mergeCell ref="A8:B9"/>
    <mergeCell ref="E8:E9"/>
    <mergeCell ref="F8:F9"/>
    <mergeCell ref="B3:R3"/>
    <mergeCell ref="A6:R6"/>
    <mergeCell ref="A7:R7"/>
    <mergeCell ref="D8:D9"/>
    <mergeCell ref="A18:B19"/>
    <mergeCell ref="E18:E19"/>
    <mergeCell ref="F18:F19"/>
    <mergeCell ref="A10:B11"/>
    <mergeCell ref="E10:E11"/>
    <mergeCell ref="F10:F11"/>
    <mergeCell ref="A12:B13"/>
    <mergeCell ref="E12:E13"/>
    <mergeCell ref="F12:F13"/>
    <mergeCell ref="A14:B15"/>
    <mergeCell ref="E14:E15"/>
    <mergeCell ref="F14:F15"/>
    <mergeCell ref="D10:D11"/>
    <mergeCell ref="D12:D13"/>
    <mergeCell ref="A20:B21"/>
    <mergeCell ref="E20:E21"/>
    <mergeCell ref="F20:F21"/>
    <mergeCell ref="A24:B25"/>
    <mergeCell ref="D24:D25"/>
    <mergeCell ref="E24:E25"/>
    <mergeCell ref="F24:F25"/>
    <mergeCell ref="A22:R22"/>
    <mergeCell ref="A23:R23"/>
    <mergeCell ref="O27:R27"/>
    <mergeCell ref="M29:R29"/>
  </mergeCells>
  <hyperlinks>
    <hyperlink ref="M29"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51"/>
  <sheetViews>
    <sheetView showGridLines="0" topLeftCell="A2" zoomScaleNormal="100" workbookViewId="0">
      <selection activeCell="A12" sqref="A1:XFD1048576"/>
    </sheetView>
  </sheetViews>
  <sheetFormatPr baseColWidth="10" defaultColWidth="9.140625" defaultRowHeight="12.75" x14ac:dyDescent="0.25"/>
  <cols>
    <col min="1" max="2" width="24.28515625" style="2" customWidth="1"/>
    <col min="3" max="3" width="8.7109375" style="2" customWidth="1"/>
    <col min="4" max="4" width="8.5703125" style="2" customWidth="1"/>
    <col min="5" max="5" width="16.42578125" style="2" customWidth="1"/>
    <col min="6" max="6" width="9.7109375" style="2" customWidth="1"/>
    <col min="7" max="18" width="10.140625" style="45" customWidth="1"/>
    <col min="19" max="16384" width="9.140625" style="2"/>
  </cols>
  <sheetData>
    <row r="1" spans="1:18" ht="75" customHeight="1" x14ac:dyDescent="0.25">
      <c r="A1" s="1"/>
      <c r="B1" s="160"/>
      <c r="C1" s="160"/>
      <c r="D1" s="160"/>
      <c r="E1" s="160"/>
      <c r="F1" s="160"/>
      <c r="G1" s="161"/>
      <c r="H1" s="161"/>
      <c r="I1" s="161"/>
      <c r="J1" s="161"/>
      <c r="K1" s="161"/>
      <c r="L1" s="161"/>
      <c r="M1" s="161"/>
      <c r="N1" s="161"/>
      <c r="O1" s="161"/>
      <c r="P1" s="161"/>
      <c r="Q1" s="161"/>
      <c r="R1" s="161"/>
    </row>
    <row r="2" spans="1:18" ht="5.0999999999999996" customHeight="1" x14ac:dyDescent="0.25">
      <c r="A2" s="251"/>
      <c r="B2" s="252"/>
      <c r="C2" s="252"/>
      <c r="D2" s="252"/>
      <c r="E2" s="252"/>
      <c r="F2" s="252"/>
      <c r="G2" s="253"/>
      <c r="H2" s="253"/>
      <c r="I2" s="253"/>
      <c r="J2" s="253"/>
      <c r="K2" s="253"/>
      <c r="L2" s="253"/>
      <c r="M2" s="253"/>
      <c r="N2" s="253"/>
      <c r="O2" s="253"/>
      <c r="P2" s="253"/>
      <c r="Q2" s="253"/>
      <c r="R2" s="253"/>
    </row>
    <row r="3" spans="1:18" ht="75" customHeight="1" x14ac:dyDescent="0.25">
      <c r="A3" s="254"/>
      <c r="B3" s="255" t="s">
        <v>123</v>
      </c>
      <c r="C3" s="255"/>
      <c r="D3" s="255"/>
      <c r="E3" s="255"/>
      <c r="F3" s="255"/>
      <c r="G3" s="255"/>
      <c r="H3" s="255"/>
      <c r="I3" s="255"/>
      <c r="J3" s="255"/>
      <c r="K3" s="255"/>
      <c r="L3" s="255"/>
      <c r="M3" s="255"/>
      <c r="N3" s="255"/>
      <c r="O3" s="255"/>
      <c r="P3" s="255"/>
      <c r="Q3" s="255"/>
      <c r="R3" s="255"/>
    </row>
    <row r="4" spans="1:18" ht="20.100000000000001" customHeight="1" x14ac:dyDescent="0.25">
      <c r="A4" s="1"/>
      <c r="B4" s="160"/>
      <c r="C4" s="160"/>
      <c r="D4" s="160"/>
      <c r="E4" s="160"/>
      <c r="F4" s="160"/>
      <c r="G4" s="161"/>
      <c r="H4" s="161"/>
      <c r="I4" s="161"/>
      <c r="J4" s="161"/>
      <c r="K4" s="161"/>
      <c r="L4" s="161"/>
      <c r="M4" s="161"/>
      <c r="N4" s="161"/>
      <c r="O4" s="161"/>
      <c r="P4" s="161"/>
      <c r="Q4" s="161"/>
      <c r="R4" s="161"/>
    </row>
    <row r="5" spans="1:18" s="57" customFormat="1" ht="20.100000000000001" customHeight="1" thickBot="1" x14ac:dyDescent="0.3">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row>
    <row r="6" spans="1:18" s="57" customFormat="1" ht="30" customHeight="1" thickBot="1" x14ac:dyDescent="0.3">
      <c r="A6" s="256" t="s">
        <v>195</v>
      </c>
      <c r="B6" s="256"/>
      <c r="C6" s="256"/>
      <c r="D6" s="256"/>
      <c r="E6" s="256"/>
      <c r="F6" s="256"/>
      <c r="G6" s="256"/>
      <c r="H6" s="256"/>
      <c r="I6" s="256"/>
      <c r="J6" s="256"/>
      <c r="K6" s="256"/>
      <c r="L6" s="256"/>
      <c r="M6" s="256"/>
      <c r="N6" s="256"/>
      <c r="O6" s="256"/>
      <c r="P6" s="256"/>
      <c r="Q6" s="256"/>
      <c r="R6" s="256"/>
    </row>
    <row r="7" spans="1:18" s="44" customFormat="1" ht="20.100000000000001" customHeight="1" x14ac:dyDescent="0.25">
      <c r="A7" s="257" t="s">
        <v>196</v>
      </c>
      <c r="B7" s="257"/>
      <c r="C7" s="257"/>
      <c r="D7" s="257"/>
      <c r="E7" s="257"/>
      <c r="F7" s="257"/>
      <c r="G7" s="257"/>
      <c r="H7" s="257"/>
      <c r="I7" s="257"/>
      <c r="J7" s="257"/>
      <c r="K7" s="257"/>
      <c r="L7" s="257"/>
      <c r="M7" s="257"/>
      <c r="N7" s="257"/>
      <c r="O7" s="257"/>
      <c r="P7" s="257"/>
      <c r="Q7" s="257"/>
      <c r="R7" s="257"/>
    </row>
    <row r="8" spans="1:18" s="44" customFormat="1" ht="15" customHeight="1" x14ac:dyDescent="0.25">
      <c r="A8" s="60" t="s">
        <v>499</v>
      </c>
      <c r="B8" s="60"/>
      <c r="C8" s="61" t="s">
        <v>219</v>
      </c>
      <c r="D8" s="62" t="s">
        <v>7</v>
      </c>
      <c r="E8" s="62" t="s">
        <v>224</v>
      </c>
      <c r="F8" s="62" t="s">
        <v>2</v>
      </c>
      <c r="G8" s="63">
        <v>12.3</v>
      </c>
      <c r="H8" s="63">
        <v>17.8</v>
      </c>
      <c r="I8" s="63">
        <v>17.399999999999999</v>
      </c>
      <c r="J8" s="63">
        <v>13.5</v>
      </c>
      <c r="K8" s="63">
        <v>14.9</v>
      </c>
      <c r="L8" s="63">
        <v>11.9</v>
      </c>
      <c r="M8" s="63">
        <v>16.2</v>
      </c>
      <c r="N8" s="63">
        <v>8.4</v>
      </c>
      <c r="O8" s="63">
        <v>17.399999999999999</v>
      </c>
      <c r="P8" s="63">
        <v>19.8</v>
      </c>
      <c r="Q8" s="63">
        <v>21.3</v>
      </c>
      <c r="R8" s="63" t="s">
        <v>39</v>
      </c>
    </row>
    <row r="9" spans="1:18" s="44" customFormat="1" ht="15" customHeight="1" x14ac:dyDescent="0.25">
      <c r="A9" s="65"/>
      <c r="B9" s="65"/>
      <c r="C9" s="66" t="s">
        <v>6</v>
      </c>
      <c r="D9" s="67"/>
      <c r="E9" s="67"/>
      <c r="F9" s="67"/>
      <c r="G9" s="68">
        <v>18.7</v>
      </c>
      <c r="H9" s="68">
        <v>15.4</v>
      </c>
      <c r="I9" s="68">
        <v>14.6</v>
      </c>
      <c r="J9" s="68">
        <v>18.7</v>
      </c>
      <c r="K9" s="68">
        <v>16.3</v>
      </c>
      <c r="L9" s="68">
        <v>15.5</v>
      </c>
      <c r="M9" s="68">
        <v>15.9</v>
      </c>
      <c r="N9" s="68">
        <v>15.1</v>
      </c>
      <c r="O9" s="68">
        <v>17</v>
      </c>
      <c r="P9" s="68">
        <v>14.2</v>
      </c>
      <c r="Q9" s="68">
        <v>22.1</v>
      </c>
      <c r="R9" s="68" t="s">
        <v>39</v>
      </c>
    </row>
    <row r="10" spans="1:18" s="44" customFormat="1" ht="15" customHeight="1" x14ac:dyDescent="0.25">
      <c r="A10" s="60" t="s">
        <v>105</v>
      </c>
      <c r="B10" s="60"/>
      <c r="C10" s="61" t="s">
        <v>219</v>
      </c>
      <c r="D10" s="173" t="s">
        <v>7</v>
      </c>
      <c r="E10" s="173" t="s">
        <v>224</v>
      </c>
      <c r="F10" s="62" t="s">
        <v>2</v>
      </c>
      <c r="G10" s="63">
        <v>9.6632999999999996</v>
      </c>
      <c r="H10" s="63">
        <v>7.3620000000000001</v>
      </c>
      <c r="I10" s="63">
        <v>3.6600999999999999</v>
      </c>
      <c r="J10" s="63">
        <v>6.4177999999999997</v>
      </c>
      <c r="K10" s="63">
        <v>6.4721000000000002</v>
      </c>
      <c r="L10" s="63">
        <v>13.4742</v>
      </c>
      <c r="M10" s="63">
        <v>18.690999999999999</v>
      </c>
      <c r="N10" s="63">
        <v>9.3651</v>
      </c>
      <c r="O10" s="63">
        <v>12.7667</v>
      </c>
      <c r="P10" s="63">
        <v>9.8265759999999993</v>
      </c>
      <c r="Q10" s="63">
        <v>4.3</v>
      </c>
      <c r="R10" s="63" t="s">
        <v>39</v>
      </c>
    </row>
    <row r="11" spans="1:18" s="44" customFormat="1" ht="15" customHeight="1" thickBot="1" x14ac:dyDescent="0.3">
      <c r="A11" s="65"/>
      <c r="B11" s="65"/>
      <c r="C11" s="66" t="s">
        <v>6</v>
      </c>
      <c r="D11" s="116"/>
      <c r="E11" s="116"/>
      <c r="F11" s="67"/>
      <c r="G11" s="68">
        <v>21.82</v>
      </c>
      <c r="H11" s="68">
        <v>16.05</v>
      </c>
      <c r="I11" s="68">
        <v>12.05</v>
      </c>
      <c r="J11" s="68">
        <v>16.739999999999998</v>
      </c>
      <c r="K11" s="68">
        <v>17.05</v>
      </c>
      <c r="L11" s="68">
        <v>15.18</v>
      </c>
      <c r="M11" s="68">
        <v>15.89</v>
      </c>
      <c r="N11" s="68">
        <v>11.54</v>
      </c>
      <c r="O11" s="68">
        <v>15.94</v>
      </c>
      <c r="P11" s="68">
        <v>14.7</v>
      </c>
      <c r="Q11" s="68">
        <v>19.7</v>
      </c>
      <c r="R11" s="68" t="s">
        <v>39</v>
      </c>
    </row>
    <row r="12" spans="1:18" s="258" customFormat="1" ht="50.1" customHeight="1" thickBot="1" x14ac:dyDescent="0.3">
      <c r="A12" s="256" t="s">
        <v>500</v>
      </c>
      <c r="B12" s="256"/>
      <c r="C12" s="256"/>
      <c r="D12" s="256"/>
      <c r="E12" s="256"/>
      <c r="F12" s="256"/>
      <c r="G12" s="256"/>
      <c r="H12" s="256"/>
      <c r="I12" s="256"/>
      <c r="J12" s="256"/>
      <c r="K12" s="256"/>
      <c r="L12" s="256"/>
      <c r="M12" s="256"/>
      <c r="N12" s="256"/>
      <c r="O12" s="256"/>
      <c r="P12" s="256"/>
      <c r="Q12" s="256"/>
      <c r="R12" s="256"/>
    </row>
    <row r="13" spans="1:18" s="260" customFormat="1" ht="20.100000000000001" customHeight="1" x14ac:dyDescent="0.25">
      <c r="A13" s="259" t="s">
        <v>501</v>
      </c>
      <c r="B13" s="259"/>
      <c r="C13" s="259"/>
      <c r="D13" s="259"/>
      <c r="E13" s="259"/>
      <c r="F13" s="259"/>
      <c r="G13" s="259"/>
      <c r="H13" s="259"/>
      <c r="I13" s="259"/>
      <c r="J13" s="259"/>
      <c r="K13" s="259"/>
      <c r="L13" s="259"/>
      <c r="M13" s="259"/>
      <c r="N13" s="259"/>
      <c r="O13" s="259"/>
      <c r="P13" s="259"/>
      <c r="Q13" s="259"/>
      <c r="R13" s="259"/>
    </row>
    <row r="14" spans="1:18" s="260" customFormat="1" ht="20.100000000000001" customHeight="1" x14ac:dyDescent="0.25">
      <c r="A14" s="226"/>
      <c r="B14" s="226"/>
      <c r="C14" s="261"/>
      <c r="D14" s="262"/>
      <c r="E14" s="262"/>
      <c r="F14" s="262"/>
      <c r="G14" s="137"/>
      <c r="H14" s="137"/>
      <c r="I14" s="137"/>
      <c r="J14" s="137"/>
      <c r="K14" s="137"/>
      <c r="L14" s="137">
        <v>100</v>
      </c>
      <c r="M14" s="137">
        <v>100</v>
      </c>
      <c r="N14" s="137">
        <v>100</v>
      </c>
      <c r="O14" s="137">
        <v>100</v>
      </c>
      <c r="P14" s="137">
        <v>100</v>
      </c>
      <c r="Q14" s="137">
        <v>100</v>
      </c>
      <c r="R14" s="137">
        <v>100</v>
      </c>
    </row>
    <row r="15" spans="1:18" s="260" customFormat="1" ht="20.100000000000001" customHeight="1" thickBot="1" x14ac:dyDescent="0.3">
      <c r="A15" s="263"/>
      <c r="B15" s="263"/>
      <c r="C15" s="264"/>
      <c r="D15" s="265"/>
      <c r="E15" s="265"/>
      <c r="F15" s="265"/>
      <c r="G15" s="117"/>
      <c r="H15" s="117"/>
      <c r="I15" s="117"/>
      <c r="J15" s="117"/>
      <c r="K15" s="117"/>
      <c r="L15" s="117">
        <v>100</v>
      </c>
      <c r="M15" s="117">
        <v>100</v>
      </c>
      <c r="N15" s="117">
        <v>100</v>
      </c>
      <c r="O15" s="117">
        <v>100</v>
      </c>
      <c r="P15" s="117">
        <v>100</v>
      </c>
      <c r="Q15" s="117">
        <v>100</v>
      </c>
      <c r="R15" s="117">
        <v>100</v>
      </c>
    </row>
    <row r="16" spans="1:18" s="267" customFormat="1" ht="50.1" customHeight="1" thickBot="1" x14ac:dyDescent="0.3">
      <c r="A16" s="266" t="s">
        <v>502</v>
      </c>
      <c r="B16" s="266"/>
      <c r="C16" s="266"/>
      <c r="D16" s="266"/>
      <c r="E16" s="266"/>
      <c r="F16" s="266"/>
      <c r="G16" s="266"/>
      <c r="H16" s="266"/>
      <c r="I16" s="266"/>
      <c r="J16" s="266"/>
      <c r="K16" s="266"/>
      <c r="L16" s="266"/>
      <c r="M16" s="266"/>
      <c r="N16" s="266"/>
      <c r="O16" s="266"/>
      <c r="P16" s="266"/>
      <c r="Q16" s="266"/>
      <c r="R16" s="266"/>
    </row>
    <row r="17" spans="1:18" s="6" customFormat="1" ht="20.100000000000001" customHeight="1" x14ac:dyDescent="0.25">
      <c r="A17" s="268" t="s">
        <v>503</v>
      </c>
      <c r="B17" s="268"/>
      <c r="C17" s="268"/>
      <c r="D17" s="268"/>
      <c r="E17" s="268"/>
      <c r="F17" s="268"/>
      <c r="G17" s="268"/>
      <c r="H17" s="268"/>
      <c r="I17" s="268"/>
      <c r="J17" s="268"/>
      <c r="K17" s="268"/>
      <c r="L17" s="268"/>
      <c r="M17" s="268"/>
      <c r="N17" s="268"/>
      <c r="O17" s="268"/>
      <c r="P17" s="268"/>
      <c r="Q17" s="268"/>
      <c r="R17" s="268"/>
    </row>
    <row r="18" spans="1:18" s="6" customFormat="1" ht="20.100000000000001" customHeight="1" x14ac:dyDescent="0.25">
      <c r="A18" s="269" t="s">
        <v>504</v>
      </c>
      <c r="B18" s="269"/>
      <c r="C18" s="270" t="s">
        <v>219</v>
      </c>
      <c r="D18" s="271" t="s">
        <v>505</v>
      </c>
      <c r="E18" s="271" t="s">
        <v>506</v>
      </c>
      <c r="F18" s="271" t="s">
        <v>31</v>
      </c>
      <c r="G18" s="272"/>
      <c r="H18" s="272"/>
      <c r="I18" s="272"/>
      <c r="J18" s="272"/>
      <c r="K18" s="272"/>
      <c r="L18" s="272">
        <v>21.711218039039672</v>
      </c>
      <c r="M18" s="272">
        <v>24.159127177239085</v>
      </c>
      <c r="N18" s="272">
        <v>28.416029477670008</v>
      </c>
      <c r="O18" s="272">
        <v>31.875822827781448</v>
      </c>
      <c r="P18" s="272">
        <v>25.6582359407012</v>
      </c>
      <c r="Q18" s="272">
        <v>27.539740696612135</v>
      </c>
      <c r="R18" s="272"/>
    </row>
    <row r="19" spans="1:18" s="6" customFormat="1" ht="20.100000000000001" customHeight="1" x14ac:dyDescent="0.25">
      <c r="A19" s="273"/>
      <c r="B19" s="273"/>
      <c r="C19" s="274" t="s">
        <v>6</v>
      </c>
      <c r="D19" s="275"/>
      <c r="E19" s="275"/>
      <c r="F19" s="275"/>
      <c r="G19" s="276"/>
      <c r="H19" s="276"/>
      <c r="I19" s="276"/>
      <c r="J19" s="276"/>
      <c r="K19" s="276"/>
      <c r="L19" s="276">
        <v>20.054363546377314</v>
      </c>
      <c r="M19" s="276">
        <v>17.912793631122732</v>
      </c>
      <c r="N19" s="276">
        <v>20.580420277532689</v>
      </c>
      <c r="O19" s="276">
        <v>21.236040783937302</v>
      </c>
      <c r="P19" s="276">
        <v>23.295566319804205</v>
      </c>
      <c r="Q19" s="276">
        <v>23.286158987112273</v>
      </c>
      <c r="R19" s="276"/>
    </row>
    <row r="20" spans="1:18" s="6" customFormat="1" ht="20.100000000000001" customHeight="1" x14ac:dyDescent="0.25">
      <c r="A20" s="269" t="s">
        <v>507</v>
      </c>
      <c r="B20" s="269"/>
      <c r="C20" s="270" t="s">
        <v>219</v>
      </c>
      <c r="D20" s="271" t="s">
        <v>505</v>
      </c>
      <c r="E20" s="271" t="s">
        <v>506</v>
      </c>
      <c r="F20" s="271" t="s">
        <v>31</v>
      </c>
      <c r="G20" s="272">
        <v>23.517591695391332</v>
      </c>
      <c r="H20" s="272">
        <v>14.929161935835465</v>
      </c>
      <c r="I20" s="272">
        <v>15.252402165258562</v>
      </c>
      <c r="J20" s="272">
        <v>13.957210643373395</v>
      </c>
      <c r="K20" s="272">
        <v>14.092011842341384</v>
      </c>
      <c r="L20" s="272">
        <v>13.176331089063829</v>
      </c>
      <c r="M20" s="272">
        <v>15.231797116114462</v>
      </c>
      <c r="N20" s="272">
        <v>16.636037534690889</v>
      </c>
      <c r="O20" s="272">
        <v>18.750672141996851</v>
      </c>
      <c r="P20" s="272">
        <v>16.289227130425328</v>
      </c>
      <c r="Q20" s="272">
        <v>18.6287081279978</v>
      </c>
      <c r="R20" s="272"/>
    </row>
    <row r="21" spans="1:18" s="6" customFormat="1" ht="20.100000000000001" customHeight="1" x14ac:dyDescent="0.25">
      <c r="A21" s="273"/>
      <c r="B21" s="273"/>
      <c r="C21" s="274" t="s">
        <v>6</v>
      </c>
      <c r="D21" s="275"/>
      <c r="E21" s="275"/>
      <c r="F21" s="275"/>
      <c r="G21" s="276">
        <v>14.165567708558488</v>
      </c>
      <c r="H21" s="276">
        <v>11.232542641118252</v>
      </c>
      <c r="I21" s="276">
        <v>9.2108216274952674</v>
      </c>
      <c r="J21" s="276">
        <v>8.5380418946218448</v>
      </c>
      <c r="K21" s="276">
        <v>8.595220034538114</v>
      </c>
      <c r="L21" s="276">
        <v>9.2890889045235987</v>
      </c>
      <c r="M21" s="276">
        <v>7.1390506430878862</v>
      </c>
      <c r="N21" s="276">
        <v>9.1106998007647242</v>
      </c>
      <c r="O21" s="276">
        <v>8.8815864223214565</v>
      </c>
      <c r="P21" s="276">
        <v>10.010602111642665</v>
      </c>
      <c r="Q21" s="276">
        <v>10.562955735298653</v>
      </c>
      <c r="R21" s="276"/>
    </row>
    <row r="22" spans="1:18" s="6" customFormat="1" ht="20.100000000000001" customHeight="1" x14ac:dyDescent="0.25">
      <c r="A22" s="277" t="s">
        <v>508</v>
      </c>
      <c r="B22" s="277"/>
      <c r="C22" s="270" t="s">
        <v>219</v>
      </c>
      <c r="D22" s="271" t="s">
        <v>505</v>
      </c>
      <c r="E22" s="271" t="s">
        <v>506</v>
      </c>
      <c r="F22" s="271" t="s">
        <v>31</v>
      </c>
      <c r="G22" s="278"/>
      <c r="H22" s="278"/>
      <c r="I22" s="278"/>
      <c r="J22" s="278"/>
      <c r="K22" s="278"/>
      <c r="L22" s="278">
        <v>8.3117718938117164</v>
      </c>
      <c r="M22" s="278">
        <v>9.0764318532851611</v>
      </c>
      <c r="N22" s="278">
        <v>9.056546458122277</v>
      </c>
      <c r="O22" s="278">
        <v>9.5148065695073551</v>
      </c>
      <c r="P22" s="278">
        <v>11.300957378111498</v>
      </c>
      <c r="Q22" s="278">
        <v>9.5669082062122204</v>
      </c>
      <c r="R22" s="278"/>
    </row>
    <row r="23" spans="1:18" s="6" customFormat="1" ht="20.100000000000001" customHeight="1" thickBot="1" x14ac:dyDescent="0.3">
      <c r="A23" s="273"/>
      <c r="B23" s="273"/>
      <c r="C23" s="274" t="s">
        <v>6</v>
      </c>
      <c r="D23" s="275"/>
      <c r="E23" s="275"/>
      <c r="F23" s="275"/>
      <c r="G23" s="276"/>
      <c r="H23" s="276"/>
      <c r="I23" s="276"/>
      <c r="J23" s="276"/>
      <c r="K23" s="276"/>
      <c r="L23" s="276">
        <v>10.765274641853715</v>
      </c>
      <c r="M23" s="276">
        <v>10.773742988034844</v>
      </c>
      <c r="N23" s="276">
        <v>11.469720476767963</v>
      </c>
      <c r="O23" s="276">
        <v>12.354454361615845</v>
      </c>
      <c r="P23" s="276">
        <v>13.28496420816154</v>
      </c>
      <c r="Q23" s="276">
        <v>12.723203251813622</v>
      </c>
      <c r="R23" s="276"/>
    </row>
    <row r="24" spans="1:18" s="57" customFormat="1" ht="50.1" customHeight="1" thickBot="1" x14ac:dyDescent="0.3">
      <c r="A24" s="256" t="s">
        <v>197</v>
      </c>
      <c r="B24" s="256"/>
      <c r="C24" s="256"/>
      <c r="D24" s="256"/>
      <c r="E24" s="256"/>
      <c r="F24" s="256"/>
      <c r="G24" s="256"/>
      <c r="H24" s="256"/>
      <c r="I24" s="256"/>
      <c r="J24" s="256"/>
      <c r="K24" s="256"/>
      <c r="L24" s="256"/>
      <c r="M24" s="256"/>
      <c r="N24" s="256"/>
      <c r="O24" s="256"/>
      <c r="P24" s="256"/>
      <c r="Q24" s="256"/>
      <c r="R24" s="256"/>
    </row>
    <row r="25" spans="1:18" s="44" customFormat="1" ht="20.100000000000001" customHeight="1" x14ac:dyDescent="0.25">
      <c r="A25" s="257" t="s">
        <v>198</v>
      </c>
      <c r="B25" s="257"/>
      <c r="C25" s="257"/>
      <c r="D25" s="257"/>
      <c r="E25" s="257"/>
      <c r="F25" s="257"/>
      <c r="G25" s="257"/>
      <c r="H25" s="257"/>
      <c r="I25" s="257"/>
      <c r="J25" s="257"/>
      <c r="K25" s="257"/>
      <c r="L25" s="257"/>
      <c r="M25" s="257"/>
      <c r="N25" s="257"/>
      <c r="O25" s="257"/>
      <c r="P25" s="257"/>
      <c r="Q25" s="257"/>
      <c r="R25" s="257"/>
    </row>
    <row r="26" spans="1:18" s="44" customFormat="1" ht="15" customHeight="1" x14ac:dyDescent="0.25">
      <c r="A26" s="60" t="s">
        <v>1</v>
      </c>
      <c r="B26" s="60"/>
      <c r="C26" s="61" t="s">
        <v>219</v>
      </c>
      <c r="D26" s="62" t="s">
        <v>7</v>
      </c>
      <c r="E26" s="62" t="s">
        <v>272</v>
      </c>
      <c r="F26" s="62" t="s">
        <v>3</v>
      </c>
      <c r="G26" s="63">
        <v>0</v>
      </c>
      <c r="H26" s="63">
        <v>0</v>
      </c>
      <c r="I26" s="63">
        <v>0</v>
      </c>
      <c r="J26" s="63">
        <v>0</v>
      </c>
      <c r="K26" s="63">
        <v>0.96</v>
      </c>
      <c r="L26" s="63">
        <v>0.32</v>
      </c>
      <c r="M26" s="63">
        <v>0.64</v>
      </c>
      <c r="N26" s="63">
        <v>0</v>
      </c>
      <c r="O26" s="63">
        <v>0.32</v>
      </c>
      <c r="P26" s="63">
        <f>1*100000/314441</f>
        <v>0.31802468507605558</v>
      </c>
      <c r="Q26" s="63">
        <f>100000/316129</f>
        <v>0.31632656289046562</v>
      </c>
      <c r="R26" s="63">
        <v>0</v>
      </c>
    </row>
    <row r="27" spans="1:18" s="44" customFormat="1" ht="15" customHeight="1" thickBot="1" x14ac:dyDescent="0.3">
      <c r="A27" s="65"/>
      <c r="B27" s="65"/>
      <c r="C27" s="66" t="s">
        <v>6</v>
      </c>
      <c r="D27" s="116"/>
      <c r="E27" s="116"/>
      <c r="F27" s="67"/>
      <c r="G27" s="68">
        <v>0.15</v>
      </c>
      <c r="H27" s="68">
        <v>0.11</v>
      </c>
      <c r="I27" s="68">
        <v>0.12</v>
      </c>
      <c r="J27" s="68">
        <v>0.1</v>
      </c>
      <c r="K27" s="68">
        <v>0.06</v>
      </c>
      <c r="L27" s="68">
        <v>0.17</v>
      </c>
      <c r="M27" s="68">
        <v>0.12</v>
      </c>
      <c r="N27" s="68">
        <v>0.12</v>
      </c>
      <c r="O27" s="68">
        <v>0.22</v>
      </c>
      <c r="P27" s="68">
        <v>0.1613405</v>
      </c>
      <c r="Q27" s="68">
        <v>0.122</v>
      </c>
      <c r="R27" s="68">
        <v>0</v>
      </c>
    </row>
    <row r="28" spans="1:18" s="57" customFormat="1" ht="39.950000000000003" customHeight="1" thickBot="1" x14ac:dyDescent="0.3">
      <c r="A28" s="256" t="s">
        <v>199</v>
      </c>
      <c r="B28" s="256"/>
      <c r="C28" s="256"/>
      <c r="D28" s="256"/>
      <c r="E28" s="256"/>
      <c r="F28" s="256"/>
      <c r="G28" s="256"/>
      <c r="H28" s="256"/>
      <c r="I28" s="256"/>
      <c r="J28" s="256"/>
      <c r="K28" s="256"/>
      <c r="L28" s="256"/>
      <c r="M28" s="256"/>
      <c r="N28" s="256"/>
      <c r="O28" s="256"/>
      <c r="P28" s="256"/>
      <c r="Q28" s="256"/>
      <c r="R28" s="256"/>
    </row>
    <row r="29" spans="1:18" s="44" customFormat="1" ht="30" customHeight="1" x14ac:dyDescent="0.25">
      <c r="A29" s="257" t="s">
        <v>200</v>
      </c>
      <c r="B29" s="257"/>
      <c r="C29" s="257"/>
      <c r="D29" s="257"/>
      <c r="E29" s="257"/>
      <c r="F29" s="257"/>
      <c r="G29" s="257"/>
      <c r="H29" s="257"/>
      <c r="I29" s="257"/>
      <c r="J29" s="257"/>
      <c r="K29" s="257"/>
      <c r="L29" s="257"/>
      <c r="M29" s="257"/>
      <c r="N29" s="257"/>
      <c r="O29" s="257"/>
      <c r="P29" s="257"/>
      <c r="Q29" s="257"/>
      <c r="R29" s="257"/>
    </row>
    <row r="30" spans="1:18" s="44" customFormat="1" ht="15" customHeight="1" x14ac:dyDescent="0.25">
      <c r="A30" s="60" t="s">
        <v>23</v>
      </c>
      <c r="B30" s="60"/>
      <c r="C30" s="61" t="s">
        <v>219</v>
      </c>
      <c r="D30" s="62" t="s">
        <v>7</v>
      </c>
      <c r="E30" s="62" t="s">
        <v>274</v>
      </c>
      <c r="F30" s="62" t="s">
        <v>46</v>
      </c>
      <c r="G30" s="63">
        <v>420.53156104636622</v>
      </c>
      <c r="H30" s="63">
        <v>404.2921663292322</v>
      </c>
      <c r="I30" s="63">
        <v>389.28271281331911</v>
      </c>
      <c r="J30" s="63">
        <v>410.21068413161839</v>
      </c>
      <c r="K30" s="63">
        <v>398.92829511046585</v>
      </c>
      <c r="L30" s="63">
        <v>405.68160749790621</v>
      </c>
      <c r="M30" s="63">
        <v>441.68119372431107</v>
      </c>
      <c r="N30" s="63">
        <v>418.45554011920842</v>
      </c>
      <c r="O30" s="63">
        <v>428.9</v>
      </c>
      <c r="P30" s="63">
        <v>425.4</v>
      </c>
      <c r="Q30" s="63">
        <v>418.1</v>
      </c>
      <c r="R30" s="63"/>
    </row>
    <row r="31" spans="1:18" s="44" customFormat="1" ht="15" customHeight="1" x14ac:dyDescent="0.25">
      <c r="A31" s="65"/>
      <c r="B31" s="65"/>
      <c r="C31" s="66" t="s">
        <v>6</v>
      </c>
      <c r="D31" s="67"/>
      <c r="E31" s="67"/>
      <c r="F31" s="67"/>
      <c r="G31" s="68">
        <v>523.6</v>
      </c>
      <c r="H31" s="68">
        <v>498.16</v>
      </c>
      <c r="I31" s="68">
        <v>478.89</v>
      </c>
      <c r="J31" s="68">
        <v>467.57</v>
      </c>
      <c r="K31" s="68">
        <v>459.12</v>
      </c>
      <c r="L31" s="68">
        <v>466.41</v>
      </c>
      <c r="M31" s="68">
        <v>471.01</v>
      </c>
      <c r="N31" s="68">
        <v>483.86</v>
      </c>
      <c r="O31" s="68">
        <v>485.86</v>
      </c>
      <c r="P31" s="68">
        <v>483.2</v>
      </c>
      <c r="Q31" s="68">
        <v>473.3</v>
      </c>
      <c r="R31" s="68"/>
    </row>
    <row r="32" spans="1:18" s="44" customFormat="1" ht="20.25" customHeight="1" x14ac:dyDescent="0.25">
      <c r="A32" s="60" t="s">
        <v>214</v>
      </c>
      <c r="B32" s="60"/>
      <c r="C32" s="61" t="s">
        <v>219</v>
      </c>
      <c r="D32" s="62" t="s">
        <v>24</v>
      </c>
      <c r="E32" s="62" t="s">
        <v>276</v>
      </c>
      <c r="F32" s="62" t="s">
        <v>2</v>
      </c>
      <c r="G32" s="63" t="s">
        <v>39</v>
      </c>
      <c r="H32" s="63" t="s">
        <v>39</v>
      </c>
      <c r="I32" s="63" t="s">
        <v>39</v>
      </c>
      <c r="J32" s="63" t="s">
        <v>39</v>
      </c>
      <c r="K32" s="63">
        <v>0</v>
      </c>
      <c r="L32" s="63">
        <v>0</v>
      </c>
      <c r="M32" s="63">
        <v>0</v>
      </c>
      <c r="N32" s="63">
        <v>0</v>
      </c>
      <c r="O32" s="63">
        <v>0</v>
      </c>
      <c r="P32" s="63">
        <v>0</v>
      </c>
      <c r="Q32" s="63">
        <v>0</v>
      </c>
      <c r="R32" s="63" t="s">
        <v>39</v>
      </c>
    </row>
    <row r="33" spans="1:18" s="44" customFormat="1" ht="20.25" customHeight="1" x14ac:dyDescent="0.25">
      <c r="A33" s="65"/>
      <c r="B33" s="65"/>
      <c r="C33" s="66" t="s">
        <v>6</v>
      </c>
      <c r="D33" s="67"/>
      <c r="E33" s="67"/>
      <c r="F33" s="67"/>
      <c r="G33" s="68" t="s">
        <v>39</v>
      </c>
      <c r="H33" s="68" t="s">
        <v>39</v>
      </c>
      <c r="I33" s="68" t="s">
        <v>39</v>
      </c>
      <c r="J33" s="68" t="s">
        <v>39</v>
      </c>
      <c r="K33" s="68">
        <v>11.8</v>
      </c>
      <c r="L33" s="68">
        <v>12.71</v>
      </c>
      <c r="M33" s="68">
        <v>12.02</v>
      </c>
      <c r="N33" s="68">
        <v>12.73</v>
      </c>
      <c r="O33" s="68">
        <v>11.59</v>
      </c>
      <c r="P33" s="68">
        <f>2445604*100/22261690</f>
        <v>10.985706835375032</v>
      </c>
      <c r="Q33" s="68">
        <v>10.052467</v>
      </c>
      <c r="R33" s="68" t="s">
        <v>39</v>
      </c>
    </row>
    <row r="34" spans="1:18" s="44" customFormat="1" ht="15" customHeight="1" x14ac:dyDescent="0.25">
      <c r="A34" s="60" t="s">
        <v>215</v>
      </c>
      <c r="B34" s="60"/>
      <c r="C34" s="61" t="s">
        <v>219</v>
      </c>
      <c r="D34" s="62" t="s">
        <v>24</v>
      </c>
      <c r="E34" s="62" t="s">
        <v>276</v>
      </c>
      <c r="F34" s="62" t="s">
        <v>2</v>
      </c>
      <c r="G34" s="63" t="s">
        <v>39</v>
      </c>
      <c r="H34" s="63" t="s">
        <v>39</v>
      </c>
      <c r="I34" s="63" t="s">
        <v>39</v>
      </c>
      <c r="J34" s="63" t="s">
        <v>39</v>
      </c>
      <c r="K34" s="63">
        <v>46.775252756651092</v>
      </c>
      <c r="L34" s="63">
        <v>44.155746233770152</v>
      </c>
      <c r="M34" s="63">
        <v>48.925844394556933</v>
      </c>
      <c r="N34" s="63">
        <v>56.032755466504049</v>
      </c>
      <c r="O34" s="63">
        <f>74533*100/138120</f>
        <v>53.962496379959454</v>
      </c>
      <c r="P34" s="63">
        <f>44522*100/138198</f>
        <v>32.216095746682299</v>
      </c>
      <c r="Q34" s="63">
        <v>34.079157380642407</v>
      </c>
      <c r="R34" s="63" t="s">
        <v>39</v>
      </c>
    </row>
    <row r="35" spans="1:18" s="44" customFormat="1" ht="15" customHeight="1" x14ac:dyDescent="0.25">
      <c r="A35" s="65"/>
      <c r="B35" s="65"/>
      <c r="C35" s="66" t="s">
        <v>6</v>
      </c>
      <c r="D35" s="67"/>
      <c r="E35" s="67"/>
      <c r="F35" s="67"/>
      <c r="G35" s="68" t="s">
        <v>39</v>
      </c>
      <c r="H35" s="68" t="s">
        <v>39</v>
      </c>
      <c r="I35" s="68" t="s">
        <v>39</v>
      </c>
      <c r="J35" s="68" t="s">
        <v>39</v>
      </c>
      <c r="K35" s="68">
        <v>56.89</v>
      </c>
      <c r="L35" s="68">
        <v>56.77</v>
      </c>
      <c r="M35" s="68">
        <v>54.12</v>
      </c>
      <c r="N35" s="68">
        <v>51.16</v>
      </c>
      <c r="O35" s="68">
        <v>53.39</v>
      </c>
      <c r="P35" s="68">
        <f>(8452362+2912602)*100/22261690</f>
        <v>51.051667685606979</v>
      </c>
      <c r="Q35" s="68">
        <v>49.383181999999998</v>
      </c>
      <c r="R35" s="68" t="s">
        <v>39</v>
      </c>
    </row>
    <row r="36" spans="1:18" s="44" customFormat="1" ht="15" customHeight="1" x14ac:dyDescent="0.25">
      <c r="A36" s="60" t="s">
        <v>216</v>
      </c>
      <c r="B36" s="60"/>
      <c r="C36" s="61" t="s">
        <v>219</v>
      </c>
      <c r="D36" s="62" t="s">
        <v>24</v>
      </c>
      <c r="E36" s="62" t="s">
        <v>276</v>
      </c>
      <c r="F36" s="62" t="s">
        <v>2</v>
      </c>
      <c r="G36" s="63" t="s">
        <v>39</v>
      </c>
      <c r="H36" s="63" t="s">
        <v>39</v>
      </c>
      <c r="I36" s="63" t="s">
        <v>39</v>
      </c>
      <c r="J36" s="63" t="s">
        <v>39</v>
      </c>
      <c r="K36" s="63">
        <v>53.232383395949782</v>
      </c>
      <c r="L36" s="63">
        <v>55.845007766199693</v>
      </c>
      <c r="M36" s="63">
        <v>49.62112130656844</v>
      </c>
      <c r="N36" s="63">
        <v>43.968696460202686</v>
      </c>
      <c r="O36" s="63">
        <f>100-O32-O34</f>
        <v>46.037503620040546</v>
      </c>
      <c r="P36" s="63">
        <f>100-P32-P34</f>
        <v>67.783904253317701</v>
      </c>
      <c r="Q36" s="63">
        <v>65.920842619357586</v>
      </c>
      <c r="R36" s="63" t="s">
        <v>39</v>
      </c>
    </row>
    <row r="37" spans="1:18" s="44" customFormat="1" ht="15" customHeight="1" x14ac:dyDescent="0.25">
      <c r="A37" s="65"/>
      <c r="B37" s="65"/>
      <c r="C37" s="66" t="s">
        <v>6</v>
      </c>
      <c r="D37" s="67"/>
      <c r="E37" s="67"/>
      <c r="F37" s="67"/>
      <c r="G37" s="68" t="s">
        <v>39</v>
      </c>
      <c r="H37" s="68" t="s">
        <v>39</v>
      </c>
      <c r="I37" s="68" t="s">
        <v>39</v>
      </c>
      <c r="J37" s="68" t="s">
        <v>39</v>
      </c>
      <c r="K37" s="68">
        <v>31.31</v>
      </c>
      <c r="L37" s="68">
        <v>30.52</v>
      </c>
      <c r="M37" s="68">
        <v>33.86</v>
      </c>
      <c r="N37" s="68">
        <v>36.11</v>
      </c>
      <c r="O37" s="68">
        <v>35.020000000000003</v>
      </c>
      <c r="P37" s="68">
        <f>100-P33-P35</f>
        <v>37.962625479017994</v>
      </c>
      <c r="Q37" s="68">
        <v>40.564349999999997</v>
      </c>
      <c r="R37" s="68" t="s">
        <v>39</v>
      </c>
    </row>
    <row r="38" spans="1:18" s="260" customFormat="1" ht="30" customHeight="1" x14ac:dyDescent="0.25">
      <c r="A38" s="259" t="s">
        <v>509</v>
      </c>
      <c r="B38" s="259"/>
      <c r="C38" s="259"/>
      <c r="D38" s="259"/>
      <c r="E38" s="259"/>
      <c r="F38" s="259"/>
      <c r="G38" s="259"/>
      <c r="H38" s="259"/>
      <c r="I38" s="259"/>
      <c r="J38" s="259"/>
      <c r="K38" s="259"/>
      <c r="L38" s="259"/>
      <c r="M38" s="259"/>
      <c r="N38" s="259"/>
      <c r="O38" s="259"/>
      <c r="P38" s="259"/>
      <c r="Q38" s="259"/>
      <c r="R38" s="259"/>
    </row>
    <row r="39" spans="1:18" s="260" customFormat="1" ht="15" customHeight="1" x14ac:dyDescent="0.25">
      <c r="A39" s="226" t="s">
        <v>510</v>
      </c>
      <c r="B39" s="226"/>
      <c r="C39" s="261" t="s">
        <v>219</v>
      </c>
      <c r="D39" s="262" t="s">
        <v>24</v>
      </c>
      <c r="E39" s="262" t="s">
        <v>511</v>
      </c>
      <c r="F39" s="262" t="s">
        <v>106</v>
      </c>
      <c r="G39" s="137">
        <v>22</v>
      </c>
      <c r="H39" s="137">
        <v>29</v>
      </c>
      <c r="I39" s="137">
        <v>24</v>
      </c>
      <c r="J39" s="137">
        <v>21</v>
      </c>
      <c r="K39" s="137">
        <v>22</v>
      </c>
      <c r="L39" s="137">
        <v>18</v>
      </c>
      <c r="M39" s="137">
        <v>17</v>
      </c>
      <c r="N39" s="137">
        <v>20</v>
      </c>
      <c r="O39" s="137">
        <v>21</v>
      </c>
      <c r="P39" s="137">
        <v>23</v>
      </c>
      <c r="Q39" s="137">
        <v>21</v>
      </c>
      <c r="R39" s="137">
        <v>19</v>
      </c>
    </row>
    <row r="40" spans="1:18" s="260" customFormat="1" ht="15" customHeight="1" x14ac:dyDescent="0.25">
      <c r="A40" s="263"/>
      <c r="B40" s="263"/>
      <c r="C40" s="264" t="s">
        <v>6</v>
      </c>
      <c r="D40" s="265"/>
      <c r="E40" s="265"/>
      <c r="F40" s="265"/>
      <c r="G40" s="117">
        <v>25.08</v>
      </c>
      <c r="H40" s="117">
        <v>25.63</v>
      </c>
      <c r="I40" s="117">
        <v>25.26</v>
      </c>
      <c r="J40" s="117">
        <v>20.79</v>
      </c>
      <c r="K40" s="117">
        <v>21.7</v>
      </c>
      <c r="L40" s="117">
        <v>23.86</v>
      </c>
      <c r="M40" s="117">
        <v>21.35</v>
      </c>
      <c r="N40" s="117">
        <v>23.24</v>
      </c>
      <c r="O40" s="117">
        <v>20.79</v>
      </c>
      <c r="P40" s="117">
        <v>20.92</v>
      </c>
      <c r="Q40" s="117">
        <v>20.29</v>
      </c>
      <c r="R40" s="117">
        <v>20.38</v>
      </c>
    </row>
    <row r="41" spans="1:18" s="260" customFormat="1" ht="20.25" customHeight="1" x14ac:dyDescent="0.25">
      <c r="A41" s="226" t="s">
        <v>512</v>
      </c>
      <c r="B41" s="226"/>
      <c r="C41" s="261" t="s">
        <v>219</v>
      </c>
      <c r="D41" s="262" t="s">
        <v>24</v>
      </c>
      <c r="E41" s="262" t="s">
        <v>511</v>
      </c>
      <c r="F41" s="262" t="s">
        <v>106</v>
      </c>
      <c r="G41" s="137">
        <v>6.4</v>
      </c>
      <c r="H41" s="137">
        <v>11</v>
      </c>
      <c r="I41" s="137">
        <v>11</v>
      </c>
      <c r="J41" s="137">
        <v>9</v>
      </c>
      <c r="K41" s="137">
        <v>14</v>
      </c>
      <c r="L41" s="137">
        <v>12</v>
      </c>
      <c r="M41" s="137">
        <v>12</v>
      </c>
      <c r="N41" s="137">
        <v>12</v>
      </c>
      <c r="O41" s="137">
        <v>9.8000000000000007</v>
      </c>
      <c r="P41" s="137">
        <v>13</v>
      </c>
      <c r="Q41" s="137">
        <v>7</v>
      </c>
      <c r="R41" s="137">
        <v>5.8</v>
      </c>
    </row>
    <row r="42" spans="1:18" s="260" customFormat="1" ht="20.25" customHeight="1" x14ac:dyDescent="0.25">
      <c r="A42" s="263"/>
      <c r="B42" s="263"/>
      <c r="C42" s="264" t="s">
        <v>6</v>
      </c>
      <c r="D42" s="265"/>
      <c r="E42" s="265"/>
      <c r="F42" s="265"/>
      <c r="G42" s="117">
        <v>13.38</v>
      </c>
      <c r="H42" s="117">
        <v>13.91</v>
      </c>
      <c r="I42" s="117">
        <v>13.7</v>
      </c>
      <c r="J42" s="117">
        <v>11.67</v>
      </c>
      <c r="K42" s="117">
        <v>11.59</v>
      </c>
      <c r="L42" s="117">
        <v>13.4</v>
      </c>
      <c r="M42" s="117">
        <v>11.36</v>
      </c>
      <c r="N42" s="117">
        <v>12.61</v>
      </c>
      <c r="O42" s="117">
        <v>11.84</v>
      </c>
      <c r="P42" s="117">
        <v>11.93</v>
      </c>
      <c r="Q42" s="117">
        <v>10.72</v>
      </c>
      <c r="R42" s="117">
        <v>10.35</v>
      </c>
    </row>
    <row r="43" spans="1:18" s="44" customFormat="1" ht="12.75" customHeight="1" x14ac:dyDescent="0.15">
      <c r="A43" s="79" t="s">
        <v>40</v>
      </c>
      <c r="G43" s="53"/>
      <c r="H43" s="53"/>
      <c r="I43" s="53"/>
      <c r="J43" s="53"/>
      <c r="K43" s="53"/>
      <c r="L43" s="53"/>
      <c r="M43" s="53"/>
      <c r="N43" s="53"/>
      <c r="O43" s="53"/>
      <c r="P43" s="53"/>
      <c r="Q43" s="53"/>
      <c r="R43" s="53"/>
    </row>
    <row r="44" spans="1:18" s="44" customFormat="1" ht="12.75" customHeight="1" x14ac:dyDescent="0.15">
      <c r="A44" s="79" t="s">
        <v>111</v>
      </c>
      <c r="G44" s="53"/>
      <c r="H44" s="53"/>
      <c r="I44" s="53"/>
      <c r="J44" s="53"/>
      <c r="K44" s="53"/>
      <c r="L44" s="53"/>
      <c r="M44" s="53"/>
      <c r="N44" s="53"/>
      <c r="O44" s="33"/>
      <c r="P44" s="33"/>
      <c r="Q44" s="33"/>
      <c r="R44" s="33"/>
    </row>
    <row r="45" spans="1:18" s="44" customFormat="1" ht="12.75" customHeight="1" x14ac:dyDescent="0.15">
      <c r="A45" s="79" t="s">
        <v>41</v>
      </c>
      <c r="G45" s="53"/>
      <c r="H45" s="53"/>
      <c r="I45" s="53"/>
      <c r="J45" s="53"/>
      <c r="K45" s="53"/>
      <c r="L45" s="53"/>
      <c r="M45" s="53"/>
      <c r="N45" s="53"/>
      <c r="O45" s="53"/>
      <c r="P45" s="53"/>
      <c r="Q45" s="53"/>
      <c r="R45" s="53"/>
    </row>
    <row r="46" spans="1:18" s="44" customFormat="1" ht="12.75" customHeight="1" x14ac:dyDescent="0.15">
      <c r="A46" s="79" t="s">
        <v>44</v>
      </c>
      <c r="G46" s="53"/>
      <c r="H46" s="53"/>
      <c r="I46" s="53"/>
      <c r="J46" s="53"/>
      <c r="K46" s="53"/>
      <c r="L46" s="81"/>
      <c r="M46" s="36"/>
      <c r="N46" s="36"/>
      <c r="O46" s="36"/>
      <c r="P46" s="36"/>
      <c r="Q46" s="36"/>
      <c r="R46" s="36"/>
    </row>
    <row r="47" spans="1:18" s="44" customFormat="1" ht="12.75" customHeight="1" x14ac:dyDescent="0.15">
      <c r="A47" s="79" t="s">
        <v>273</v>
      </c>
      <c r="G47" s="53"/>
      <c r="H47" s="53"/>
      <c r="I47" s="53"/>
      <c r="J47" s="53"/>
      <c r="K47" s="53"/>
      <c r="L47" s="53"/>
      <c r="M47" s="53"/>
      <c r="N47" s="53"/>
      <c r="O47" s="53"/>
      <c r="P47" s="53"/>
      <c r="Q47" s="53"/>
      <c r="R47" s="53"/>
    </row>
    <row r="48" spans="1:18" s="44" customFormat="1" ht="12.75" customHeight="1" x14ac:dyDescent="0.15">
      <c r="A48" s="79" t="s">
        <v>275</v>
      </c>
      <c r="G48" s="53"/>
      <c r="H48" s="53"/>
      <c r="I48" s="53"/>
      <c r="J48" s="53"/>
      <c r="K48" s="53"/>
      <c r="L48" s="53"/>
      <c r="M48" s="53"/>
      <c r="N48" s="53"/>
      <c r="O48" s="53"/>
      <c r="P48" s="53"/>
      <c r="Q48" s="53"/>
      <c r="R48" s="53"/>
    </row>
    <row r="49" spans="1:18" s="44" customFormat="1" ht="12.75" customHeight="1" x14ac:dyDescent="0.15">
      <c r="A49" s="79" t="s">
        <v>277</v>
      </c>
      <c r="G49" s="53"/>
      <c r="H49" s="53"/>
      <c r="I49" s="53"/>
      <c r="J49" s="53"/>
      <c r="K49" s="53"/>
      <c r="L49" s="53"/>
      <c r="M49" s="53"/>
      <c r="N49" s="53"/>
      <c r="O49" s="53"/>
      <c r="P49" s="53"/>
      <c r="Q49" s="53"/>
      <c r="R49" s="53"/>
    </row>
    <row r="50" spans="1:18" s="44" customFormat="1" ht="12.75" customHeight="1" x14ac:dyDescent="0.25">
      <c r="A50" s="44" t="s">
        <v>513</v>
      </c>
      <c r="G50" s="53"/>
      <c r="H50" s="53"/>
      <c r="I50" s="53"/>
      <c r="J50" s="53"/>
      <c r="K50" s="53"/>
      <c r="L50" s="53"/>
      <c r="M50" s="53"/>
      <c r="N50" s="53"/>
      <c r="O50" s="53"/>
      <c r="P50" s="53"/>
      <c r="Q50" s="53"/>
      <c r="R50" s="53"/>
    </row>
    <row r="51" spans="1:18" s="44" customFormat="1" ht="11.25" x14ac:dyDescent="0.25">
      <c r="G51" s="53"/>
      <c r="H51" s="53"/>
      <c r="I51" s="53"/>
      <c r="J51" s="53"/>
      <c r="K51" s="53"/>
      <c r="L51" s="53"/>
      <c r="M51" s="53"/>
      <c r="N51" s="53"/>
      <c r="O51" s="53"/>
      <c r="P51" s="53"/>
      <c r="Q51" s="53"/>
      <c r="R51" s="53"/>
    </row>
  </sheetData>
  <mergeCells count="67">
    <mergeCell ref="O44:R44"/>
    <mergeCell ref="M46:R46"/>
    <mergeCell ref="A39:B40"/>
    <mergeCell ref="D39:D40"/>
    <mergeCell ref="E39:E40"/>
    <mergeCell ref="F39:F40"/>
    <mergeCell ref="A41:B42"/>
    <mergeCell ref="D41:D42"/>
    <mergeCell ref="E41:E42"/>
    <mergeCell ref="F41:F42"/>
    <mergeCell ref="A36:B37"/>
    <mergeCell ref="D36:D37"/>
    <mergeCell ref="E36:E37"/>
    <mergeCell ref="F36:F37"/>
    <mergeCell ref="A38:R38"/>
    <mergeCell ref="A32:B33"/>
    <mergeCell ref="D32:D33"/>
    <mergeCell ref="E32:E33"/>
    <mergeCell ref="F32:F33"/>
    <mergeCell ref="A34:B35"/>
    <mergeCell ref="D34:D35"/>
    <mergeCell ref="E34:E35"/>
    <mergeCell ref="F34:F35"/>
    <mergeCell ref="A28:R28"/>
    <mergeCell ref="A29:R29"/>
    <mergeCell ref="A30:B31"/>
    <mergeCell ref="D30:D31"/>
    <mergeCell ref="E30:E31"/>
    <mergeCell ref="F30:F31"/>
    <mergeCell ref="A17:R17"/>
    <mergeCell ref="A24:R24"/>
    <mergeCell ref="A25:R25"/>
    <mergeCell ref="A26:B27"/>
    <mergeCell ref="D26:D27"/>
    <mergeCell ref="E26:E27"/>
    <mergeCell ref="F26:F27"/>
    <mergeCell ref="A14:B15"/>
    <mergeCell ref="D14:D15"/>
    <mergeCell ref="E14:E15"/>
    <mergeCell ref="F14:F15"/>
    <mergeCell ref="A16:R16"/>
    <mergeCell ref="D10:D11"/>
    <mergeCell ref="E10:E11"/>
    <mergeCell ref="F10:F11"/>
    <mergeCell ref="A12:R12"/>
    <mergeCell ref="A13:R13"/>
    <mergeCell ref="A5:B5"/>
    <mergeCell ref="A8:B9"/>
    <mergeCell ref="D8:D9"/>
    <mergeCell ref="E8:E9"/>
    <mergeCell ref="F8:F9"/>
    <mergeCell ref="B3:R3"/>
    <mergeCell ref="A6:R6"/>
    <mergeCell ref="A7:R7"/>
    <mergeCell ref="A18:B19"/>
    <mergeCell ref="D18:D19"/>
    <mergeCell ref="E18:E19"/>
    <mergeCell ref="F18:F19"/>
    <mergeCell ref="A10:B11"/>
    <mergeCell ref="A20:B21"/>
    <mergeCell ref="D20:D21"/>
    <mergeCell ref="E20:E21"/>
    <mergeCell ref="F20:F21"/>
    <mergeCell ref="A22:B23"/>
    <mergeCell ref="D22:D23"/>
    <mergeCell ref="E22:E23"/>
    <mergeCell ref="F22:F23"/>
  </mergeCells>
  <hyperlinks>
    <hyperlink ref="M27"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22"/>
  <sheetViews>
    <sheetView showGridLines="0" zoomScaleNormal="100" workbookViewId="0">
      <selection activeCell="A22" sqref="A22"/>
    </sheetView>
  </sheetViews>
  <sheetFormatPr baseColWidth="10" defaultColWidth="9.140625" defaultRowHeight="12.75" x14ac:dyDescent="0.25"/>
  <cols>
    <col min="1" max="2" width="24.28515625" style="2" customWidth="1"/>
    <col min="3" max="3" width="8.28515625" style="2" customWidth="1"/>
    <col min="4" max="4" width="7.28515625" style="2" customWidth="1"/>
    <col min="5" max="5" width="10.5703125" style="2" customWidth="1"/>
    <col min="6" max="6" width="9.7109375" style="2" customWidth="1"/>
    <col min="7" max="17" width="10.140625" style="45" customWidth="1"/>
    <col min="18" max="21" width="9.140625" style="2"/>
    <col min="22" max="22" width="12.28515625" style="2" customWidth="1"/>
    <col min="23" max="16384" width="9.140625" style="2"/>
  </cols>
  <sheetData>
    <row r="1" spans="1:22" ht="75" customHeight="1" x14ac:dyDescent="0.25"/>
    <row r="2" spans="1:22" ht="5.0999999999999996" customHeight="1" x14ac:dyDescent="0.25">
      <c r="A2" s="279"/>
      <c r="B2" s="279"/>
      <c r="C2" s="279"/>
      <c r="D2" s="279"/>
      <c r="E2" s="279"/>
      <c r="F2" s="279"/>
      <c r="G2" s="280"/>
      <c r="H2" s="280"/>
      <c r="I2" s="280"/>
      <c r="J2" s="280"/>
      <c r="K2" s="280"/>
      <c r="L2" s="280"/>
      <c r="M2" s="280"/>
      <c r="N2" s="280"/>
      <c r="O2" s="280"/>
      <c r="P2" s="280"/>
      <c r="Q2" s="280"/>
    </row>
    <row r="3" spans="1:22" ht="75" customHeight="1" x14ac:dyDescent="0.25">
      <c r="A3" s="281"/>
      <c r="B3" s="282" t="s">
        <v>124</v>
      </c>
      <c r="C3" s="282"/>
      <c r="D3" s="282"/>
      <c r="E3" s="282"/>
      <c r="F3" s="282"/>
      <c r="G3" s="282"/>
      <c r="H3" s="282"/>
      <c r="I3" s="282"/>
      <c r="J3" s="282"/>
      <c r="K3" s="282"/>
      <c r="L3" s="282"/>
      <c r="M3" s="282"/>
      <c r="N3" s="282"/>
      <c r="O3" s="282"/>
      <c r="P3" s="282"/>
      <c r="Q3" s="282"/>
    </row>
    <row r="4" spans="1:22" ht="20.100000000000001" customHeight="1" x14ac:dyDescent="0.25">
      <c r="A4" s="52"/>
      <c r="B4" s="52"/>
      <c r="C4" s="52"/>
      <c r="D4" s="52"/>
      <c r="E4" s="52"/>
      <c r="F4" s="52"/>
      <c r="G4" s="112"/>
      <c r="H4" s="112"/>
      <c r="I4" s="112"/>
      <c r="J4" s="112"/>
      <c r="K4" s="112"/>
      <c r="L4" s="112"/>
      <c r="M4" s="112"/>
      <c r="N4" s="112"/>
      <c r="O4" s="112"/>
      <c r="P4" s="112"/>
      <c r="Q4" s="112"/>
      <c r="T4" s="283">
        <v>684917</v>
      </c>
      <c r="V4" s="283">
        <v>742119</v>
      </c>
    </row>
    <row r="5" spans="1:22" s="57" customFormat="1" ht="20.100000000000001" customHeight="1" thickBot="1" x14ac:dyDescent="0.3">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T5" s="283">
        <v>16452778</v>
      </c>
      <c r="V5" s="283">
        <v>17034229</v>
      </c>
    </row>
    <row r="6" spans="1:22" s="57" customFormat="1" ht="30" customHeight="1" thickBot="1" x14ac:dyDescent="0.3">
      <c r="A6" s="284" t="s">
        <v>201</v>
      </c>
      <c r="B6" s="284"/>
      <c r="C6" s="284"/>
      <c r="D6" s="284"/>
      <c r="E6" s="284"/>
      <c r="F6" s="284"/>
      <c r="G6" s="284"/>
      <c r="H6" s="284"/>
      <c r="I6" s="284"/>
      <c r="J6" s="284"/>
      <c r="K6" s="284"/>
      <c r="L6" s="284"/>
      <c r="M6" s="284"/>
      <c r="N6" s="284"/>
      <c r="O6" s="284"/>
      <c r="P6" s="284"/>
      <c r="Q6" s="284"/>
      <c r="V6" s="57">
        <f>V4*100/V5</f>
        <v>4.3566339280750537</v>
      </c>
    </row>
    <row r="7" spans="1:22" s="44" customFormat="1" ht="20.100000000000001" customHeight="1" x14ac:dyDescent="0.25">
      <c r="A7" s="285" t="s">
        <v>514</v>
      </c>
      <c r="B7" s="285"/>
      <c r="C7" s="285"/>
      <c r="D7" s="285"/>
      <c r="E7" s="285"/>
      <c r="F7" s="285"/>
      <c r="G7" s="285"/>
      <c r="H7" s="285"/>
      <c r="I7" s="285"/>
      <c r="J7" s="285"/>
      <c r="K7" s="285"/>
      <c r="L7" s="285"/>
      <c r="M7" s="285"/>
      <c r="N7" s="285"/>
      <c r="O7" s="285"/>
      <c r="P7" s="285"/>
      <c r="Q7" s="285"/>
    </row>
    <row r="8" spans="1:22" s="44" customFormat="1" ht="20.100000000000001" customHeight="1" x14ac:dyDescent="0.25">
      <c r="A8" s="60" t="s">
        <v>71</v>
      </c>
      <c r="B8" s="60"/>
      <c r="C8" s="61" t="s">
        <v>219</v>
      </c>
      <c r="D8" s="62" t="s">
        <v>7</v>
      </c>
      <c r="E8" s="62" t="s">
        <v>253</v>
      </c>
      <c r="F8" s="62" t="s">
        <v>46</v>
      </c>
      <c r="G8" s="63">
        <v>1.1521412631407293</v>
      </c>
      <c r="H8" s="63">
        <v>1.1076497707650197</v>
      </c>
      <c r="I8" s="63">
        <v>1.0665279803104633</v>
      </c>
      <c r="J8" s="63">
        <v>1.1238648880318312</v>
      </c>
      <c r="K8" s="63">
        <v>1.0929542331793585</v>
      </c>
      <c r="L8" s="63">
        <v>1.1114564588983731</v>
      </c>
      <c r="M8" s="63">
        <v>1.2100854622583865</v>
      </c>
      <c r="N8" s="63">
        <v>1.1464535345731737</v>
      </c>
      <c r="O8" s="63">
        <v>1.175068493150685</v>
      </c>
      <c r="P8" s="63">
        <v>1.1654794520547944</v>
      </c>
      <c r="Q8" s="63">
        <v>1.1454794520547946</v>
      </c>
    </row>
    <row r="9" spans="1:22" s="44" customFormat="1" ht="20.100000000000001" customHeight="1" thickBot="1" x14ac:dyDescent="0.3">
      <c r="A9" s="124"/>
      <c r="B9" s="124"/>
      <c r="C9" s="121" t="s">
        <v>6</v>
      </c>
      <c r="D9" s="116"/>
      <c r="E9" s="116"/>
      <c r="F9" s="116"/>
      <c r="G9" s="123">
        <v>1.43</v>
      </c>
      <c r="H9" s="123">
        <v>1.36</v>
      </c>
      <c r="I9" s="123">
        <v>1.31</v>
      </c>
      <c r="J9" s="123">
        <v>1.28</v>
      </c>
      <c r="K9" s="123">
        <v>1.26</v>
      </c>
      <c r="L9" s="123">
        <v>1.28</v>
      </c>
      <c r="M9" s="123">
        <v>1.29</v>
      </c>
      <c r="N9" s="123">
        <v>1.33</v>
      </c>
      <c r="O9" s="123">
        <v>1.3312328767123287</v>
      </c>
      <c r="P9" s="123">
        <v>1.3252054794520547</v>
      </c>
      <c r="Q9" s="123">
        <v>1.2967123287671234</v>
      </c>
    </row>
    <row r="10" spans="1:22" s="44" customFormat="1" ht="12.75" customHeight="1" x14ac:dyDescent="0.25">
      <c r="A10" s="285" t="s">
        <v>515</v>
      </c>
      <c r="B10" s="285"/>
      <c r="C10" s="285"/>
      <c r="D10" s="285"/>
      <c r="E10" s="285"/>
      <c r="F10" s="285"/>
      <c r="G10" s="285"/>
      <c r="H10" s="285"/>
      <c r="I10" s="285"/>
      <c r="J10" s="285"/>
      <c r="K10" s="285"/>
      <c r="L10" s="285"/>
      <c r="M10" s="285"/>
      <c r="N10" s="285"/>
      <c r="O10" s="285"/>
      <c r="P10" s="285"/>
      <c r="Q10" s="285"/>
    </row>
    <row r="11" spans="1:22" s="44" customFormat="1" ht="12.75" customHeight="1" x14ac:dyDescent="0.25">
      <c r="A11" s="60" t="s">
        <v>516</v>
      </c>
      <c r="B11" s="60"/>
      <c r="C11" s="61" t="s">
        <v>219</v>
      </c>
      <c r="D11" s="62" t="s">
        <v>517</v>
      </c>
      <c r="E11" s="62" t="s">
        <v>253</v>
      </c>
      <c r="F11" s="62" t="s">
        <v>2</v>
      </c>
      <c r="G11" s="63"/>
      <c r="H11" s="63"/>
      <c r="I11" s="63"/>
      <c r="J11" s="63"/>
      <c r="K11" s="63">
        <v>53.228318800299313</v>
      </c>
      <c r="L11" s="63">
        <v>55.845007766199693</v>
      </c>
      <c r="M11" s="63">
        <v>51.074155605443067</v>
      </c>
      <c r="N11" s="63">
        <v>43.968696460202686</v>
      </c>
      <c r="O11" s="63">
        <v>46.037503620040546</v>
      </c>
      <c r="P11" s="63">
        <v>67.783904253317701</v>
      </c>
      <c r="Q11" s="63">
        <v>65.920842619357586</v>
      </c>
    </row>
    <row r="12" spans="1:22" s="44" customFormat="1" ht="12.75" customHeight="1" thickBot="1" x14ac:dyDescent="0.3">
      <c r="A12" s="124"/>
      <c r="B12" s="124"/>
      <c r="C12" s="121" t="s">
        <v>6</v>
      </c>
      <c r="D12" s="116"/>
      <c r="E12" s="116"/>
      <c r="F12" s="116"/>
      <c r="G12" s="123"/>
      <c r="H12" s="123"/>
      <c r="I12" s="123"/>
      <c r="J12" s="123"/>
      <c r="K12" s="123">
        <v>31.31</v>
      </c>
      <c r="L12" s="123">
        <v>30.52</v>
      </c>
      <c r="M12" s="123">
        <v>33.86</v>
      </c>
      <c r="N12" s="123">
        <v>36.11</v>
      </c>
      <c r="O12" s="123">
        <v>35.020000000000003</v>
      </c>
      <c r="P12" s="123">
        <v>37.96</v>
      </c>
      <c r="Q12" s="123">
        <f>(3811037+684892+23847+576657+3823391)*100/21989317</f>
        <v>40.564352226128712</v>
      </c>
    </row>
    <row r="13" spans="1:22" s="44" customFormat="1" ht="12.75" customHeight="1" x14ac:dyDescent="0.15">
      <c r="A13" s="79" t="s">
        <v>40</v>
      </c>
      <c r="G13" s="53"/>
      <c r="H13" s="53"/>
      <c r="I13" s="53"/>
      <c r="J13" s="53"/>
      <c r="K13" s="53"/>
      <c r="L13" s="53"/>
      <c r="M13" s="53"/>
      <c r="N13" s="53"/>
      <c r="O13" s="53"/>
      <c r="P13" s="53"/>
      <c r="Q13" s="53"/>
    </row>
    <row r="14" spans="1:22" s="44" customFormat="1" ht="12.75" customHeight="1" x14ac:dyDescent="0.15">
      <c r="A14" s="79" t="s">
        <v>111</v>
      </c>
      <c r="G14" s="53"/>
      <c r="H14" s="53"/>
      <c r="I14" s="53"/>
      <c r="J14" s="53"/>
      <c r="K14" s="53"/>
      <c r="L14" s="53"/>
      <c r="M14" s="53"/>
      <c r="N14" s="53"/>
      <c r="O14" s="33"/>
      <c r="P14" s="33"/>
      <c r="Q14" s="33"/>
    </row>
    <row r="15" spans="1:22" s="44" customFormat="1" ht="12.75" customHeight="1" x14ac:dyDescent="0.15">
      <c r="A15" s="79" t="s">
        <v>41</v>
      </c>
      <c r="G15" s="53"/>
      <c r="H15" s="53"/>
      <c r="I15" s="53"/>
      <c r="J15" s="53"/>
      <c r="K15" s="53"/>
      <c r="L15" s="53"/>
      <c r="M15" s="53"/>
      <c r="N15" s="53"/>
      <c r="O15" s="53"/>
      <c r="P15" s="53"/>
      <c r="Q15" s="53"/>
    </row>
    <row r="16" spans="1:22" s="44" customFormat="1" ht="12" x14ac:dyDescent="0.15">
      <c r="A16" s="79" t="s">
        <v>254</v>
      </c>
      <c r="G16" s="53"/>
      <c r="H16" s="53"/>
      <c r="I16" s="53"/>
      <c r="J16" s="53"/>
      <c r="K16" s="53"/>
      <c r="L16" s="53"/>
      <c r="M16" s="36"/>
      <c r="N16" s="36"/>
      <c r="O16" s="36"/>
      <c r="P16" s="36"/>
      <c r="Q16" s="36"/>
    </row>
    <row r="17" spans="1:17" s="44" customFormat="1" ht="11.25" x14ac:dyDescent="0.15">
      <c r="A17" s="79" t="s">
        <v>518</v>
      </c>
      <c r="G17" s="53"/>
      <c r="H17" s="53"/>
      <c r="I17" s="53"/>
      <c r="J17" s="53"/>
      <c r="K17" s="53"/>
      <c r="L17" s="286"/>
      <c r="M17" s="286"/>
      <c r="N17" s="286"/>
      <c r="O17" s="286"/>
      <c r="P17" s="286"/>
    </row>
    <row r="18" spans="1:17" s="44" customFormat="1" ht="11.25" x14ac:dyDescent="0.15">
      <c r="A18" s="79" t="s">
        <v>519</v>
      </c>
      <c r="G18" s="53"/>
      <c r="H18" s="53"/>
      <c r="I18" s="53"/>
      <c r="J18" s="53"/>
      <c r="K18" s="53"/>
      <c r="L18" s="286"/>
      <c r="M18" s="286"/>
      <c r="N18" s="286"/>
      <c r="O18" s="286"/>
      <c r="P18" s="286"/>
    </row>
    <row r="19" spans="1:17" s="44" customFormat="1" ht="11.25" x14ac:dyDescent="0.25">
      <c r="G19" s="53"/>
      <c r="H19" s="53"/>
      <c r="I19" s="53"/>
      <c r="J19" s="53"/>
      <c r="K19" s="53"/>
      <c r="L19" s="53"/>
      <c r="M19" s="53"/>
      <c r="N19" s="53"/>
      <c r="O19" s="53"/>
      <c r="P19" s="53"/>
      <c r="Q19" s="53"/>
    </row>
    <row r="22" spans="1:17" x14ac:dyDescent="0.15">
      <c r="A22" s="79" t="s">
        <v>520</v>
      </c>
    </row>
  </sheetData>
  <mergeCells count="15">
    <mergeCell ref="E11:E12"/>
    <mergeCell ref="F11:F12"/>
    <mergeCell ref="O14:Q14"/>
    <mergeCell ref="M16:Q16"/>
    <mergeCell ref="A5:B5"/>
    <mergeCell ref="A8:B9"/>
    <mergeCell ref="D8:D9"/>
    <mergeCell ref="E8:E9"/>
    <mergeCell ref="F8:F9"/>
    <mergeCell ref="B3:Q3"/>
    <mergeCell ref="A6:Q6"/>
    <mergeCell ref="A7:Q7"/>
    <mergeCell ref="A10:Q10"/>
    <mergeCell ref="A11:B12"/>
    <mergeCell ref="D11:D12"/>
  </mergeCells>
  <hyperlinks>
    <hyperlink ref="M13"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40"/>
  <sheetViews>
    <sheetView showGridLines="0" topLeftCell="A4" zoomScaleNormal="100" workbookViewId="0">
      <selection activeCell="A4" sqref="A1:XFD1048576"/>
    </sheetView>
  </sheetViews>
  <sheetFormatPr baseColWidth="10" defaultColWidth="9.140625" defaultRowHeight="12.75" x14ac:dyDescent="0.25"/>
  <cols>
    <col min="1" max="2" width="24.28515625" style="2" customWidth="1"/>
    <col min="3" max="3" width="8.28515625" style="2" customWidth="1"/>
    <col min="4" max="4" width="7.28515625" style="2" customWidth="1"/>
    <col min="5" max="5" width="10.5703125" style="2" customWidth="1"/>
    <col min="6" max="6" width="9.7109375" style="2" customWidth="1"/>
    <col min="7" max="17" width="10.140625" style="45" customWidth="1"/>
    <col min="18" max="16384" width="9.140625" style="2"/>
  </cols>
  <sheetData>
    <row r="1" spans="1:20" ht="75" customHeight="1" x14ac:dyDescent="0.25"/>
    <row r="2" spans="1:20" ht="5.0999999999999996" customHeight="1" x14ac:dyDescent="0.25">
      <c r="A2" s="287"/>
      <c r="B2" s="287"/>
      <c r="C2" s="287"/>
      <c r="D2" s="287"/>
      <c r="E2" s="287"/>
      <c r="F2" s="287"/>
      <c r="G2" s="288"/>
      <c r="H2" s="288"/>
      <c r="I2" s="288"/>
      <c r="J2" s="288"/>
      <c r="K2" s="288"/>
      <c r="L2" s="288"/>
      <c r="M2" s="288"/>
      <c r="N2" s="288"/>
      <c r="O2" s="288"/>
      <c r="P2" s="288"/>
      <c r="Q2" s="288"/>
      <c r="R2" s="288"/>
    </row>
    <row r="3" spans="1:20" ht="75" customHeight="1" x14ac:dyDescent="0.25">
      <c r="A3" s="289"/>
      <c r="B3" s="290" t="s">
        <v>125</v>
      </c>
      <c r="C3" s="290"/>
      <c r="D3" s="290"/>
      <c r="E3" s="290"/>
      <c r="F3" s="290"/>
      <c r="G3" s="290"/>
      <c r="H3" s="290"/>
      <c r="I3" s="290"/>
      <c r="J3" s="290"/>
      <c r="K3" s="290"/>
      <c r="L3" s="290"/>
      <c r="M3" s="290"/>
      <c r="N3" s="290"/>
      <c r="O3" s="290"/>
      <c r="P3" s="290"/>
      <c r="Q3" s="290"/>
      <c r="R3" s="291"/>
    </row>
    <row r="4" spans="1:20" ht="20.100000000000001" customHeight="1" x14ac:dyDescent="0.25">
      <c r="A4" s="1"/>
      <c r="B4" s="1"/>
      <c r="C4" s="1"/>
      <c r="D4" s="1"/>
      <c r="E4" s="1"/>
      <c r="F4" s="1"/>
      <c r="G4" s="167"/>
      <c r="H4" s="167"/>
      <c r="I4" s="167"/>
      <c r="J4" s="167"/>
      <c r="K4" s="167"/>
      <c r="L4" s="167"/>
      <c r="M4" s="167"/>
      <c r="N4" s="167"/>
      <c r="O4" s="167"/>
      <c r="P4" s="167"/>
      <c r="Q4" s="167"/>
    </row>
    <row r="5" spans="1:20" s="57" customFormat="1" ht="20.100000000000001" customHeight="1" thickBot="1" x14ac:dyDescent="0.3">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t="s">
        <v>521</v>
      </c>
    </row>
    <row r="6" spans="1:20" s="57" customFormat="1" ht="30" customHeight="1" thickBot="1" x14ac:dyDescent="0.3">
      <c r="A6" s="292" t="s">
        <v>202</v>
      </c>
      <c r="B6" s="292"/>
      <c r="C6" s="292"/>
      <c r="D6" s="292"/>
      <c r="E6" s="292"/>
      <c r="F6" s="292"/>
      <c r="G6" s="292"/>
      <c r="H6" s="292"/>
      <c r="I6" s="292"/>
      <c r="J6" s="292"/>
      <c r="K6" s="292"/>
      <c r="L6" s="292"/>
      <c r="M6" s="292"/>
      <c r="N6" s="292"/>
      <c r="O6" s="292"/>
      <c r="P6" s="292"/>
      <c r="Q6" s="292"/>
      <c r="R6" s="293"/>
    </row>
    <row r="7" spans="1:20" s="44" customFormat="1" ht="20.100000000000001" customHeight="1" x14ac:dyDescent="0.25">
      <c r="A7" s="294" t="s">
        <v>204</v>
      </c>
      <c r="B7" s="294"/>
      <c r="C7" s="294"/>
      <c r="D7" s="294"/>
      <c r="E7" s="294"/>
      <c r="F7" s="294"/>
      <c r="G7" s="294"/>
      <c r="H7" s="294"/>
      <c r="I7" s="294"/>
      <c r="J7" s="294"/>
      <c r="K7" s="294"/>
      <c r="L7" s="294"/>
      <c r="M7" s="294"/>
      <c r="N7" s="294"/>
      <c r="O7" s="294"/>
      <c r="P7" s="294"/>
      <c r="Q7" s="294"/>
      <c r="R7" s="295"/>
    </row>
    <row r="8" spans="1:20" s="44" customFormat="1" ht="20.100000000000001" customHeight="1" x14ac:dyDescent="0.25">
      <c r="A8" s="60">
        <v>0</v>
      </c>
      <c r="B8" s="60"/>
      <c r="C8" s="61" t="s">
        <v>219</v>
      </c>
      <c r="D8" s="62" t="s">
        <v>7</v>
      </c>
      <c r="E8" s="62" t="s">
        <v>226</v>
      </c>
      <c r="F8" s="62" t="s">
        <v>3</v>
      </c>
      <c r="G8" s="63">
        <v>0</v>
      </c>
      <c r="H8" s="63">
        <v>0</v>
      </c>
      <c r="I8" s="63">
        <v>0</v>
      </c>
      <c r="J8" s="63">
        <v>0</v>
      </c>
      <c r="K8" s="63">
        <v>0.96</v>
      </c>
      <c r="L8" s="63">
        <v>0.32</v>
      </c>
      <c r="M8" s="63">
        <v>0.64</v>
      </c>
      <c r="N8" s="63">
        <v>0</v>
      </c>
      <c r="O8" s="63">
        <v>0.32</v>
      </c>
      <c r="P8" s="63">
        <f>3*100000/314440.9</f>
        <v>0.95407435864736423</v>
      </c>
      <c r="Q8" s="63">
        <f>1*100000/316125</f>
        <v>0.31633056544088572</v>
      </c>
      <c r="R8" s="63">
        <v>0</v>
      </c>
    </row>
    <row r="9" spans="1:20" s="44" customFormat="1" ht="20.100000000000001" customHeight="1" thickBot="1" x14ac:dyDescent="0.3">
      <c r="A9" s="65"/>
      <c r="B9" s="65"/>
      <c r="C9" s="66" t="s">
        <v>6</v>
      </c>
      <c r="D9" s="116"/>
      <c r="E9" s="116"/>
      <c r="F9" s="67"/>
      <c r="G9" s="68">
        <v>0.15</v>
      </c>
      <c r="H9" s="68">
        <v>0.11</v>
      </c>
      <c r="I9" s="68">
        <v>0.12</v>
      </c>
      <c r="J9" s="68">
        <v>0.1</v>
      </c>
      <c r="K9" s="68">
        <v>0.06</v>
      </c>
      <c r="L9" s="68">
        <v>0.17</v>
      </c>
      <c r="M9" s="68">
        <v>0.12</v>
      </c>
      <c r="N9" s="68">
        <v>0.12</v>
      </c>
      <c r="O9" s="68">
        <v>0.22</v>
      </c>
      <c r="P9" s="68">
        <v>0.1613405</v>
      </c>
      <c r="Q9" s="68">
        <v>0.1224774</v>
      </c>
      <c r="R9" s="77">
        <v>0</v>
      </c>
      <c r="T9" s="220"/>
    </row>
    <row r="10" spans="1:20" s="57" customFormat="1" ht="30" customHeight="1" thickBot="1" x14ac:dyDescent="0.3">
      <c r="A10" s="292" t="s">
        <v>203</v>
      </c>
      <c r="B10" s="292"/>
      <c r="C10" s="292"/>
      <c r="D10" s="292"/>
      <c r="E10" s="292"/>
      <c r="F10" s="292"/>
      <c r="G10" s="292"/>
      <c r="H10" s="292"/>
      <c r="I10" s="292"/>
      <c r="J10" s="292"/>
      <c r="K10" s="292"/>
      <c r="L10" s="292"/>
      <c r="M10" s="292"/>
      <c r="N10" s="292"/>
      <c r="O10" s="292"/>
      <c r="P10" s="292"/>
      <c r="Q10" s="292"/>
      <c r="R10" s="293"/>
    </row>
    <row r="11" spans="1:20" s="44" customFormat="1" ht="20.100000000000001" customHeight="1" x14ac:dyDescent="0.25">
      <c r="A11" s="294" t="s">
        <v>522</v>
      </c>
      <c r="B11" s="294"/>
      <c r="C11" s="294"/>
      <c r="D11" s="294"/>
      <c r="E11" s="294"/>
      <c r="F11" s="294"/>
      <c r="G11" s="294"/>
      <c r="H11" s="294"/>
      <c r="I11" s="294"/>
      <c r="J11" s="294"/>
      <c r="K11" s="294"/>
      <c r="L11" s="294"/>
      <c r="M11" s="294"/>
      <c r="N11" s="294"/>
      <c r="O11" s="294"/>
      <c r="P11" s="294"/>
      <c r="Q11" s="294"/>
      <c r="R11" s="295"/>
    </row>
    <row r="12" spans="1:20" s="44" customFormat="1" ht="20.100000000000001" customHeight="1" x14ac:dyDescent="0.25">
      <c r="A12" s="60" t="s">
        <v>523</v>
      </c>
      <c r="B12" s="60"/>
      <c r="C12" s="61" t="s">
        <v>219</v>
      </c>
      <c r="D12" s="62" t="s">
        <v>7</v>
      </c>
      <c r="E12" s="62" t="s">
        <v>272</v>
      </c>
      <c r="F12" s="62" t="s">
        <v>3</v>
      </c>
      <c r="G12" s="63">
        <v>0</v>
      </c>
      <c r="H12" s="63">
        <v>0</v>
      </c>
      <c r="I12" s="63">
        <v>0</v>
      </c>
      <c r="J12" s="63">
        <v>0</v>
      </c>
      <c r="K12" s="63">
        <v>0.96</v>
      </c>
      <c r="L12" s="63">
        <v>0.32</v>
      </c>
      <c r="M12" s="63">
        <v>0.64</v>
      </c>
      <c r="N12" s="63">
        <v>0</v>
      </c>
      <c r="O12" s="63">
        <v>0.32</v>
      </c>
      <c r="P12" s="63">
        <f>1*100000/314441</f>
        <v>0.31802468507605558</v>
      </c>
      <c r="Q12" s="63">
        <f>100000/316129</f>
        <v>0.31632656289046562</v>
      </c>
      <c r="R12" s="63">
        <v>0</v>
      </c>
    </row>
    <row r="13" spans="1:20" s="44" customFormat="1" ht="20.100000000000001" customHeight="1" thickBot="1" x14ac:dyDescent="0.3">
      <c r="A13" s="65"/>
      <c r="B13" s="65"/>
      <c r="C13" s="66" t="s">
        <v>6</v>
      </c>
      <c r="D13" s="116"/>
      <c r="E13" s="116"/>
      <c r="F13" s="67"/>
      <c r="G13" s="68">
        <v>0.15</v>
      </c>
      <c r="H13" s="68">
        <v>0.11</v>
      </c>
      <c r="I13" s="68">
        <v>0.12</v>
      </c>
      <c r="J13" s="68">
        <v>0.1</v>
      </c>
      <c r="K13" s="68">
        <v>0.06</v>
      </c>
      <c r="L13" s="68">
        <v>0.17</v>
      </c>
      <c r="M13" s="68">
        <v>0.12</v>
      </c>
      <c r="N13" s="68">
        <v>0.12</v>
      </c>
      <c r="O13" s="68">
        <v>0.22</v>
      </c>
      <c r="P13" s="68">
        <v>0.1613405</v>
      </c>
      <c r="Q13" s="68">
        <v>0.122</v>
      </c>
      <c r="R13" s="68">
        <v>0</v>
      </c>
    </row>
    <row r="14" spans="1:20" s="44" customFormat="1" ht="20.100000000000001" customHeight="1" x14ac:dyDescent="0.25">
      <c r="A14" s="294" t="s">
        <v>205</v>
      </c>
      <c r="B14" s="294"/>
      <c r="C14" s="294"/>
      <c r="D14" s="294"/>
      <c r="E14" s="294"/>
      <c r="F14" s="294"/>
      <c r="G14" s="294"/>
      <c r="H14" s="294"/>
      <c r="I14" s="294"/>
      <c r="J14" s="294"/>
      <c r="K14" s="294"/>
      <c r="L14" s="294"/>
      <c r="M14" s="294"/>
      <c r="N14" s="294"/>
      <c r="O14" s="294"/>
      <c r="P14" s="294"/>
      <c r="Q14" s="294"/>
      <c r="R14" s="295"/>
    </row>
    <row r="15" spans="1:20" s="44" customFormat="1" ht="20.100000000000001" customHeight="1" x14ac:dyDescent="0.25">
      <c r="A15" s="60" t="s">
        <v>72</v>
      </c>
      <c r="B15" s="60"/>
      <c r="C15" s="61" t="s">
        <v>219</v>
      </c>
      <c r="D15" s="62" t="s">
        <v>249</v>
      </c>
      <c r="E15" s="62" t="s">
        <v>250</v>
      </c>
      <c r="F15" s="62" t="s">
        <v>46</v>
      </c>
      <c r="G15" s="63">
        <v>0.32948612223548585</v>
      </c>
      <c r="H15" s="63">
        <v>0.30152798535617575</v>
      </c>
      <c r="I15" s="63">
        <v>0.32470209185524285</v>
      </c>
      <c r="J15" s="63">
        <v>0.28274701851847145</v>
      </c>
      <c r="K15" s="63">
        <v>0.26119274286311789</v>
      </c>
      <c r="L15" s="63">
        <v>0.27445753320567112</v>
      </c>
      <c r="M15" s="63">
        <v>0.29239790935856397</v>
      </c>
      <c r="N15" s="63">
        <v>0.31847327679742643</v>
      </c>
      <c r="O15" s="63">
        <v>0.28621292828051542</v>
      </c>
      <c r="P15" s="63">
        <v>0.18770402611534276</v>
      </c>
      <c r="Q15" s="63">
        <v>0.16478068578097974</v>
      </c>
      <c r="R15" s="63">
        <v>0.18551032054976066</v>
      </c>
    </row>
    <row r="16" spans="1:20" s="44" customFormat="1" ht="12.75" customHeight="1" x14ac:dyDescent="0.25">
      <c r="A16" s="65"/>
      <c r="B16" s="65"/>
      <c r="C16" s="66" t="s">
        <v>6</v>
      </c>
      <c r="D16" s="67"/>
      <c r="E16" s="67"/>
      <c r="F16" s="67"/>
      <c r="G16" s="68">
        <v>0.34</v>
      </c>
      <c r="H16" s="68">
        <v>0.34</v>
      </c>
      <c r="I16" s="68">
        <v>0.34</v>
      </c>
      <c r="J16" s="68">
        <v>0.32</v>
      </c>
      <c r="K16" s="68">
        <v>0.32</v>
      </c>
      <c r="L16" s="68">
        <v>0.32</v>
      </c>
      <c r="M16" s="68">
        <v>0.3</v>
      </c>
      <c r="N16" s="68">
        <v>0.3</v>
      </c>
      <c r="O16" s="68">
        <v>0.28999999999999998</v>
      </c>
      <c r="P16" s="68">
        <v>0.27</v>
      </c>
      <c r="Q16" s="68">
        <v>0.26</v>
      </c>
      <c r="R16" s="68">
        <v>0.26</v>
      </c>
    </row>
    <row r="17" spans="1:20" s="44" customFormat="1" ht="12.75" customHeight="1" x14ac:dyDescent="0.25">
      <c r="A17" s="60" t="s">
        <v>73</v>
      </c>
      <c r="B17" s="60"/>
      <c r="C17" s="61" t="s">
        <v>219</v>
      </c>
      <c r="D17" s="62" t="s">
        <v>249</v>
      </c>
      <c r="E17" s="62" t="s">
        <v>251</v>
      </c>
      <c r="F17" s="62" t="s">
        <v>47</v>
      </c>
      <c r="G17" s="63">
        <v>8.4699685429847875</v>
      </c>
      <c r="H17" s="63">
        <v>7.6078333477960536</v>
      </c>
      <c r="I17" s="63">
        <v>7.9223090352239147</v>
      </c>
      <c r="J17" s="63">
        <v>6.7885006022778249</v>
      </c>
      <c r="K17" s="63">
        <v>6.3939891139025997</v>
      </c>
      <c r="L17" s="63">
        <v>6.9856572232656866</v>
      </c>
      <c r="M17" s="63">
        <v>7.5929041055071824</v>
      </c>
      <c r="N17" s="63">
        <v>8.3144435936386003</v>
      </c>
      <c r="O17" s="63">
        <v>7.5791510526266483</v>
      </c>
      <c r="P17" s="63">
        <v>6.2588582119167757</v>
      </c>
      <c r="Q17" s="63">
        <v>5.8601797063335521</v>
      </c>
      <c r="R17" s="63">
        <v>6.5404418686509009</v>
      </c>
    </row>
    <row r="18" spans="1:20" s="44" customFormat="1" ht="12.75" customHeight="1" x14ac:dyDescent="0.25">
      <c r="A18" s="65"/>
      <c r="B18" s="65"/>
      <c r="C18" s="66" t="s">
        <v>6</v>
      </c>
      <c r="D18" s="67"/>
      <c r="E18" s="67"/>
      <c r="F18" s="67"/>
      <c r="G18" s="68">
        <v>7.84</v>
      </c>
      <c r="H18" s="68">
        <v>7.79</v>
      </c>
      <c r="I18" s="68">
        <v>7.63</v>
      </c>
      <c r="J18" s="68">
        <v>7.09</v>
      </c>
      <c r="K18" s="68">
        <v>7.18</v>
      </c>
      <c r="L18" s="68">
        <v>7.45</v>
      </c>
      <c r="M18" s="68">
        <v>7.21</v>
      </c>
      <c r="N18" s="68">
        <v>7.49</v>
      </c>
      <c r="O18" s="68">
        <v>7.34</v>
      </c>
      <c r="P18" s="68">
        <v>6.9</v>
      </c>
      <c r="Q18" s="68">
        <v>5.89</v>
      </c>
      <c r="R18" s="68">
        <v>6.23</v>
      </c>
    </row>
    <row r="19" spans="1:20" s="44" customFormat="1" ht="12.75" customHeight="1" x14ac:dyDescent="0.25">
      <c r="A19" s="60" t="s">
        <v>524</v>
      </c>
      <c r="B19" s="60"/>
      <c r="C19" s="61" t="s">
        <v>219</v>
      </c>
      <c r="D19" s="62" t="s">
        <v>249</v>
      </c>
      <c r="E19" s="62" t="s">
        <v>250</v>
      </c>
      <c r="F19" s="62" t="s">
        <v>106</v>
      </c>
      <c r="G19" s="63">
        <v>72.010000000000005</v>
      </c>
      <c r="H19" s="63">
        <v>55.07</v>
      </c>
      <c r="I19" s="63">
        <v>61.09</v>
      </c>
      <c r="J19" s="63">
        <v>36.07</v>
      </c>
      <c r="K19" s="63">
        <v>26.7</v>
      </c>
      <c r="L19" s="63">
        <v>36.39</v>
      </c>
      <c r="M19" s="63">
        <v>47.45</v>
      </c>
      <c r="N19" s="63">
        <v>63.09</v>
      </c>
      <c r="O19" s="63">
        <v>49.19</v>
      </c>
      <c r="P19" s="63">
        <v>55.85</v>
      </c>
      <c r="Q19" s="63">
        <v>-13.574660633484159</v>
      </c>
      <c r="R19" s="63">
        <v>3.2967032967033072</v>
      </c>
    </row>
    <row r="20" spans="1:20" s="44" customFormat="1" ht="12.75" customHeight="1" x14ac:dyDescent="0.25">
      <c r="A20" s="65"/>
      <c r="B20" s="65"/>
      <c r="C20" s="66" t="s">
        <v>6</v>
      </c>
      <c r="D20" s="67"/>
      <c r="E20" s="67"/>
      <c r="F20" s="67"/>
      <c r="G20" s="68" t="s">
        <v>525</v>
      </c>
      <c r="H20" s="68" t="s">
        <v>526</v>
      </c>
      <c r="I20" s="68" t="s">
        <v>527</v>
      </c>
      <c r="J20" s="68" t="s">
        <v>528</v>
      </c>
      <c r="K20" s="68" t="s">
        <v>529</v>
      </c>
      <c r="L20" s="68" t="s">
        <v>530</v>
      </c>
      <c r="M20" s="68" t="s">
        <v>531</v>
      </c>
      <c r="N20" s="68" t="s">
        <v>532</v>
      </c>
      <c r="O20" s="68" t="s">
        <v>533</v>
      </c>
      <c r="P20" s="68" t="s">
        <v>534</v>
      </c>
      <c r="Q20" s="68">
        <v>-5.2613611677201133</v>
      </c>
      <c r="R20" s="68">
        <v>-15.749945689842448</v>
      </c>
    </row>
    <row r="21" spans="1:20" s="44" customFormat="1" ht="12.75" customHeight="1" x14ac:dyDescent="0.25">
      <c r="A21" s="172" t="s">
        <v>535</v>
      </c>
      <c r="B21" s="172"/>
      <c r="C21" s="76" t="s">
        <v>219</v>
      </c>
      <c r="D21" s="173" t="s">
        <v>249</v>
      </c>
      <c r="E21" s="173" t="s">
        <v>251</v>
      </c>
      <c r="F21" s="173" t="s">
        <v>106</v>
      </c>
      <c r="G21" s="77">
        <v>-32.94</v>
      </c>
      <c r="H21" s="77">
        <v>-39.541330649999999</v>
      </c>
      <c r="I21" s="77">
        <v>-37.197580649999999</v>
      </c>
      <c r="J21" s="77">
        <v>-46.950604839999997</v>
      </c>
      <c r="K21" s="77">
        <v>-50.604838710000003</v>
      </c>
      <c r="L21" s="77">
        <v>-46.824596769999999</v>
      </c>
      <c r="M21" s="77">
        <v>-42.515120969999998</v>
      </c>
      <c r="N21" s="77">
        <v>-36.416330649999999</v>
      </c>
      <c r="O21" s="77">
        <v>-41.834677419999998</v>
      </c>
      <c r="P21" s="77">
        <v>-39.24</v>
      </c>
      <c r="Q21" s="63">
        <v>-66.305443548387103</v>
      </c>
      <c r="R21" s="63">
        <v>-59.72782258064516</v>
      </c>
    </row>
    <row r="22" spans="1:20" s="44" customFormat="1" ht="12.75" customHeight="1" thickBot="1" x14ac:dyDescent="0.3">
      <c r="A22" s="124"/>
      <c r="B22" s="124"/>
      <c r="C22" s="121" t="s">
        <v>6</v>
      </c>
      <c r="D22" s="116"/>
      <c r="E22" s="116"/>
      <c r="F22" s="116"/>
      <c r="G22" s="123">
        <v>-19.05</v>
      </c>
      <c r="H22" s="123">
        <v>-19.11146299</v>
      </c>
      <c r="I22" s="123">
        <v>-20.755980319999999</v>
      </c>
      <c r="J22" s="123">
        <v>-26.81649041</v>
      </c>
      <c r="K22" s="123">
        <v>-26.345303399999999</v>
      </c>
      <c r="L22" s="123">
        <v>-23.76972233</v>
      </c>
      <c r="M22" s="123">
        <v>-26.377650849999998</v>
      </c>
      <c r="N22" s="123">
        <v>-23.375445339999999</v>
      </c>
      <c r="O22" s="123">
        <v>-24.62</v>
      </c>
      <c r="P22" s="123">
        <v>-28.85</v>
      </c>
      <c r="Q22" s="123">
        <v>-37.851495786913979</v>
      </c>
      <c r="R22" s="123">
        <v>-44.732002488265564</v>
      </c>
    </row>
    <row r="23" spans="1:20" s="44" customFormat="1" ht="12.75" customHeight="1" x14ac:dyDescent="0.15">
      <c r="A23" s="79" t="s">
        <v>40</v>
      </c>
      <c r="G23" s="53"/>
      <c r="H23" s="53"/>
      <c r="I23" s="53"/>
      <c r="J23" s="53"/>
      <c r="K23" s="53"/>
      <c r="L23" s="53"/>
      <c r="M23" s="53"/>
      <c r="N23" s="53"/>
      <c r="O23" s="53"/>
      <c r="P23" s="53"/>
      <c r="Q23" s="53"/>
    </row>
    <row r="24" spans="1:20" s="44" customFormat="1" ht="11.25" x14ac:dyDescent="0.15">
      <c r="A24" s="79" t="s">
        <v>111</v>
      </c>
      <c r="G24" s="53"/>
      <c r="H24" s="53"/>
      <c r="I24" s="53"/>
      <c r="J24" s="53"/>
      <c r="K24" s="53"/>
      <c r="L24" s="53"/>
      <c r="M24" s="53"/>
      <c r="N24" s="53"/>
      <c r="O24" s="33"/>
      <c r="P24" s="33"/>
      <c r="Q24" s="33"/>
    </row>
    <row r="25" spans="1:20" s="44" customFormat="1" ht="11.25" x14ac:dyDescent="0.15">
      <c r="A25" s="79" t="s">
        <v>41</v>
      </c>
      <c r="G25" s="53"/>
      <c r="H25" s="53"/>
      <c r="I25" s="53"/>
      <c r="J25" s="53"/>
      <c r="K25" s="53"/>
      <c r="L25" s="53"/>
      <c r="M25" s="53"/>
      <c r="N25" s="53"/>
      <c r="O25" s="53"/>
      <c r="P25" s="53"/>
      <c r="Q25" s="53"/>
    </row>
    <row r="26" spans="1:20" s="44" customFormat="1" ht="12" x14ac:dyDescent="0.15">
      <c r="A26" s="79" t="s">
        <v>44</v>
      </c>
      <c r="G26" s="296"/>
      <c r="H26" s="296"/>
      <c r="I26" s="296"/>
      <c r="J26" s="296"/>
      <c r="K26" s="296"/>
      <c r="L26" s="296"/>
      <c r="M26" s="36"/>
      <c r="N26" s="36"/>
      <c r="O26" s="36"/>
      <c r="P26" s="36"/>
      <c r="Q26" s="36"/>
    </row>
    <row r="27" spans="1:20" s="44" customFormat="1" ht="11.25" x14ac:dyDescent="0.15">
      <c r="A27" s="79" t="s">
        <v>228</v>
      </c>
      <c r="G27" s="286"/>
      <c r="H27" s="286"/>
      <c r="I27" s="286"/>
      <c r="J27" s="286"/>
      <c r="K27" s="286"/>
      <c r="L27" s="286"/>
      <c r="M27" s="286"/>
      <c r="N27" s="286"/>
      <c r="O27" s="286"/>
      <c r="P27" s="53"/>
      <c r="Q27" s="53"/>
    </row>
    <row r="28" spans="1:20" s="44" customFormat="1" ht="11.25" x14ac:dyDescent="0.15">
      <c r="A28" s="79" t="s">
        <v>252</v>
      </c>
      <c r="G28" s="53"/>
      <c r="H28" s="53"/>
      <c r="I28" s="53"/>
      <c r="J28" s="53"/>
      <c r="K28" s="53"/>
      <c r="L28" s="53"/>
      <c r="M28" s="53"/>
      <c r="N28" s="53"/>
      <c r="O28" s="53"/>
      <c r="P28" s="53"/>
      <c r="Q28" s="53"/>
    </row>
    <row r="29" spans="1:20" s="44" customFormat="1" ht="11.25" x14ac:dyDescent="0.25">
      <c r="G29" s="53"/>
      <c r="H29" s="53"/>
      <c r="I29" s="53"/>
      <c r="J29" s="53"/>
      <c r="K29" s="53"/>
      <c r="L29" s="53"/>
      <c r="M29" s="53"/>
      <c r="N29" s="53"/>
      <c r="O29" s="53"/>
      <c r="P29" s="53"/>
      <c r="Q29" s="53"/>
    </row>
    <row r="30" spans="1:20" s="44" customFormat="1" ht="11.25" x14ac:dyDescent="0.25">
      <c r="G30" s="53"/>
      <c r="H30" s="53"/>
      <c r="I30" s="53"/>
      <c r="J30" s="53"/>
      <c r="K30" s="53"/>
      <c r="L30" s="53"/>
      <c r="M30" s="53"/>
      <c r="N30" s="53"/>
      <c r="O30" s="53"/>
      <c r="P30" s="53"/>
      <c r="Q30" s="53"/>
    </row>
    <row r="31" spans="1:20" s="44" customFormat="1" ht="15" x14ac:dyDescent="0.25">
      <c r="A31" s="297"/>
      <c r="G31" s="53"/>
      <c r="H31" s="53"/>
      <c r="I31" s="53"/>
      <c r="J31" s="53"/>
      <c r="K31" s="53"/>
      <c r="L31" s="53"/>
      <c r="M31"/>
      <c r="N31"/>
      <c r="O31"/>
      <c r="P31"/>
      <c r="Q31"/>
      <c r="R31"/>
      <c r="S31"/>
      <c r="T31"/>
    </row>
    <row r="32" spans="1:20" s="44" customFormat="1" ht="15" x14ac:dyDescent="0.25">
      <c r="G32" s="53"/>
      <c r="H32" s="53"/>
      <c r="I32" s="53"/>
      <c r="J32" s="53"/>
      <c r="K32" s="53"/>
      <c r="L32" s="53"/>
      <c r="M32"/>
      <c r="N32"/>
      <c r="O32"/>
      <c r="P32"/>
      <c r="Q32"/>
      <c r="R32"/>
      <c r="S32"/>
      <c r="T32"/>
    </row>
    <row r="33" spans="7:20" s="44" customFormat="1" ht="15" x14ac:dyDescent="0.25">
      <c r="G33" s="53"/>
      <c r="H33" s="53"/>
      <c r="I33" s="53"/>
      <c r="J33" s="53"/>
      <c r="K33" s="53"/>
      <c r="L33" s="53"/>
      <c r="M33"/>
      <c r="N33"/>
      <c r="O33"/>
      <c r="P33"/>
      <c r="Q33"/>
      <c r="R33"/>
      <c r="S33"/>
      <c r="T33"/>
    </row>
    <row r="34" spans="7:20" s="44" customFormat="1" ht="15" x14ac:dyDescent="0.25">
      <c r="G34" s="53"/>
      <c r="H34" s="53"/>
      <c r="I34" s="53"/>
      <c r="J34" s="53"/>
      <c r="K34" s="53"/>
      <c r="L34" s="53"/>
      <c r="M34"/>
      <c r="N34"/>
      <c r="O34"/>
      <c r="P34"/>
      <c r="Q34"/>
      <c r="R34"/>
      <c r="S34"/>
      <c r="T34"/>
    </row>
    <row r="35" spans="7:20" s="44" customFormat="1" ht="15" x14ac:dyDescent="0.25">
      <c r="G35" s="53"/>
      <c r="H35" s="53"/>
      <c r="I35" s="53"/>
      <c r="J35" s="53"/>
      <c r="K35" s="53"/>
      <c r="L35" s="53"/>
      <c r="M35"/>
      <c r="N35"/>
      <c r="O35"/>
      <c r="P35"/>
      <c r="Q35"/>
      <c r="R35"/>
      <c r="S35"/>
      <c r="T35"/>
    </row>
    <row r="36" spans="7:20" s="44" customFormat="1" ht="15" x14ac:dyDescent="0.25">
      <c r="G36" s="53"/>
      <c r="H36" s="53"/>
      <c r="I36" s="53"/>
      <c r="J36" s="53"/>
      <c r="K36" s="53"/>
      <c r="L36" s="53"/>
      <c r="M36"/>
      <c r="N36"/>
      <c r="O36"/>
      <c r="P36"/>
      <c r="Q36"/>
      <c r="R36"/>
      <c r="S36"/>
      <c r="T36"/>
    </row>
    <row r="37" spans="7:20" s="44" customFormat="1" ht="15" x14ac:dyDescent="0.25">
      <c r="G37" s="53"/>
      <c r="H37" s="53"/>
      <c r="I37" s="53"/>
      <c r="J37" s="53"/>
      <c r="K37" s="53"/>
      <c r="L37" s="53"/>
      <c r="M37"/>
      <c r="N37"/>
      <c r="O37"/>
      <c r="P37"/>
      <c r="Q37"/>
      <c r="R37"/>
      <c r="S37"/>
      <c r="T37"/>
    </row>
    <row r="38" spans="7:20" s="44" customFormat="1" ht="15" x14ac:dyDescent="0.25">
      <c r="G38" s="53"/>
      <c r="H38" s="53"/>
      <c r="I38" s="53"/>
      <c r="J38" s="53"/>
      <c r="K38" s="53"/>
      <c r="L38" s="53"/>
      <c r="M38"/>
      <c r="N38"/>
      <c r="O38"/>
      <c r="P38"/>
      <c r="Q38"/>
      <c r="R38"/>
      <c r="S38"/>
      <c r="T38"/>
    </row>
    <row r="39" spans="7:20" s="44" customFormat="1" ht="15" x14ac:dyDescent="0.25">
      <c r="G39" s="53"/>
      <c r="H39" s="53"/>
      <c r="I39" s="53"/>
      <c r="J39" s="53"/>
      <c r="K39" s="53"/>
      <c r="L39" s="53"/>
      <c r="M39"/>
      <c r="N39"/>
      <c r="O39"/>
      <c r="P39"/>
      <c r="Q39"/>
      <c r="R39"/>
      <c r="S39"/>
      <c r="T39"/>
    </row>
    <row r="40" spans="7:20" s="44" customFormat="1" ht="11.25" x14ac:dyDescent="0.25">
      <c r="G40" s="53"/>
      <c r="H40" s="53"/>
      <c r="I40" s="53"/>
      <c r="J40" s="53"/>
      <c r="K40" s="53"/>
      <c r="L40" s="53"/>
      <c r="M40" s="53"/>
      <c r="N40" s="53"/>
      <c r="O40" s="53"/>
      <c r="P40" s="53"/>
      <c r="Q40" s="53"/>
    </row>
  </sheetData>
  <mergeCells count="33">
    <mergeCell ref="O24:Q24"/>
    <mergeCell ref="M26:Q26"/>
    <mergeCell ref="A19:B20"/>
    <mergeCell ref="D19:D20"/>
    <mergeCell ref="E19:E20"/>
    <mergeCell ref="F19:F20"/>
    <mergeCell ref="A21:B22"/>
    <mergeCell ref="D21:D22"/>
    <mergeCell ref="E21:E22"/>
    <mergeCell ref="F21:F22"/>
    <mergeCell ref="F15:F16"/>
    <mergeCell ref="A17:B18"/>
    <mergeCell ref="D17:D18"/>
    <mergeCell ref="E17:E18"/>
    <mergeCell ref="F17:F18"/>
    <mergeCell ref="B3:Q3"/>
    <mergeCell ref="A5:B5"/>
    <mergeCell ref="A6:Q6"/>
    <mergeCell ref="A7:Q7"/>
    <mergeCell ref="A8:B9"/>
    <mergeCell ref="D8:D9"/>
    <mergeCell ref="E8:E9"/>
    <mergeCell ref="F8:F9"/>
    <mergeCell ref="A10:Q10"/>
    <mergeCell ref="A11:Q11"/>
    <mergeCell ref="A12:B13"/>
    <mergeCell ref="D12:D13"/>
    <mergeCell ref="E12:E13"/>
    <mergeCell ref="F12:F13"/>
    <mergeCell ref="A14:Q14"/>
    <mergeCell ref="A15:B16"/>
    <mergeCell ref="D15:D16"/>
    <mergeCell ref="E15:E16"/>
  </mergeCells>
  <hyperlinks>
    <hyperlink ref="M19"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Q33"/>
  <sheetViews>
    <sheetView showGridLines="0" zoomScaleNormal="100" workbookViewId="0">
      <selection activeCell="S1" sqref="S1"/>
    </sheetView>
  </sheetViews>
  <sheetFormatPr baseColWidth="10" defaultRowHeight="15" x14ac:dyDescent="0.25"/>
  <cols>
    <col min="1" max="2" width="24.28515625" customWidth="1"/>
    <col min="3" max="3" width="8.28515625" customWidth="1"/>
    <col min="4" max="4" width="7.28515625" customWidth="1"/>
    <col min="5" max="5" width="10.5703125" customWidth="1"/>
    <col min="6" max="6" width="12.28515625" customWidth="1"/>
    <col min="7" max="7" width="9.7109375" customWidth="1"/>
    <col min="8" max="17" width="10.140625" style="18" customWidth="1"/>
  </cols>
  <sheetData>
    <row r="1" spans="1:17" ht="75" customHeight="1" x14ac:dyDescent="0.25"/>
    <row r="2" spans="1:17" ht="5.0999999999999996" customHeight="1" x14ac:dyDescent="0.25">
      <c r="A2" s="7"/>
      <c r="B2" s="7"/>
      <c r="C2" s="7"/>
      <c r="D2" s="7"/>
      <c r="E2" s="7"/>
      <c r="F2" s="7"/>
      <c r="G2" s="7"/>
      <c r="H2" s="21"/>
      <c r="I2" s="21"/>
      <c r="J2" s="21"/>
      <c r="K2" s="21"/>
      <c r="L2" s="21"/>
      <c r="M2" s="21"/>
      <c r="N2" s="21"/>
      <c r="O2" s="21"/>
      <c r="P2" s="21"/>
      <c r="Q2" s="21"/>
    </row>
    <row r="3" spans="1:17" ht="75" customHeight="1" x14ac:dyDescent="0.25">
      <c r="A3" s="9"/>
      <c r="B3" s="38" t="s">
        <v>268</v>
      </c>
      <c r="C3" s="38"/>
      <c r="D3" s="38"/>
      <c r="E3" s="38"/>
      <c r="F3" s="38"/>
      <c r="G3" s="38"/>
      <c r="H3" s="38"/>
      <c r="I3" s="38"/>
      <c r="J3" s="38"/>
      <c r="K3" s="38"/>
      <c r="L3" s="38"/>
      <c r="M3" s="38"/>
      <c r="N3" s="38"/>
      <c r="O3" s="38"/>
      <c r="P3" s="38"/>
      <c r="Q3" s="38"/>
    </row>
    <row r="4" spans="1:17" ht="20.100000000000001" customHeight="1" x14ac:dyDescent="0.25">
      <c r="A4" s="1"/>
      <c r="B4" s="1"/>
      <c r="C4" s="1"/>
      <c r="D4" s="1"/>
      <c r="E4" s="1"/>
      <c r="F4" s="1"/>
      <c r="G4" s="1"/>
      <c r="H4" s="17"/>
      <c r="I4" s="17"/>
      <c r="J4" s="17"/>
      <c r="K4" s="17"/>
      <c r="L4" s="17"/>
      <c r="M4" s="17"/>
      <c r="N4" s="17"/>
      <c r="O4" s="17"/>
      <c r="P4" s="17"/>
      <c r="Q4" s="17"/>
    </row>
    <row r="5" spans="1:17" s="11" customFormat="1" ht="20.100000000000001" customHeight="1" x14ac:dyDescent="0.2">
      <c r="A5" s="39"/>
      <c r="B5" s="39"/>
      <c r="C5" s="8" t="s">
        <v>4</v>
      </c>
      <c r="D5" s="8" t="s">
        <v>5</v>
      </c>
      <c r="E5" s="8" t="s">
        <v>223</v>
      </c>
      <c r="F5" s="8" t="s">
        <v>225</v>
      </c>
      <c r="G5" s="8" t="s">
        <v>0</v>
      </c>
      <c r="H5" s="12">
        <v>2010</v>
      </c>
      <c r="I5" s="12">
        <v>2011</v>
      </c>
      <c r="J5" s="12">
        <v>2012</v>
      </c>
      <c r="K5" s="12">
        <v>2013</v>
      </c>
      <c r="L5" s="12">
        <v>2014</v>
      </c>
      <c r="M5" s="12">
        <v>2015</v>
      </c>
      <c r="N5" s="12">
        <v>2016</v>
      </c>
      <c r="O5" s="12">
        <v>2017</v>
      </c>
      <c r="P5" s="12">
        <v>2018</v>
      </c>
      <c r="Q5" s="12">
        <v>2019</v>
      </c>
    </row>
    <row r="8" spans="1:17" s="10" customFormat="1" ht="11.25" x14ac:dyDescent="0.2">
      <c r="H8" s="19"/>
      <c r="I8" s="19"/>
      <c r="J8" s="19"/>
      <c r="K8" s="19"/>
      <c r="L8" s="19"/>
      <c r="M8" s="19"/>
      <c r="N8" s="19"/>
      <c r="O8" s="19"/>
      <c r="P8" s="19"/>
      <c r="Q8" s="19"/>
    </row>
    <row r="9" spans="1:17" s="10" customFormat="1" ht="11.25" x14ac:dyDescent="0.2">
      <c r="H9" s="19"/>
      <c r="I9" s="19"/>
      <c r="J9" s="19"/>
      <c r="K9" s="19"/>
      <c r="L9" s="19"/>
      <c r="M9" s="19"/>
      <c r="N9" s="19"/>
      <c r="O9" s="19"/>
      <c r="P9" s="19"/>
      <c r="Q9" s="19"/>
    </row>
    <row r="10" spans="1:17" s="10" customFormat="1" ht="11.25" x14ac:dyDescent="0.2">
      <c r="H10" s="19"/>
      <c r="I10" s="19"/>
      <c r="J10" s="19"/>
      <c r="K10" s="19"/>
      <c r="L10" s="19"/>
      <c r="M10" s="19"/>
      <c r="N10" s="19"/>
      <c r="O10" s="19"/>
      <c r="P10" s="19"/>
      <c r="Q10" s="19"/>
    </row>
    <row r="11" spans="1:17" s="10" customFormat="1" ht="44.25" x14ac:dyDescent="0.55000000000000004">
      <c r="D11" s="13"/>
      <c r="E11" s="13"/>
      <c r="F11" s="14" t="s">
        <v>266</v>
      </c>
      <c r="G11" s="14"/>
      <c r="H11" s="20"/>
      <c r="I11" s="20"/>
      <c r="J11" s="20"/>
      <c r="K11" s="20"/>
      <c r="L11" s="20"/>
      <c r="M11" s="20"/>
      <c r="N11" s="20"/>
      <c r="O11" s="19"/>
      <c r="P11" s="19"/>
      <c r="Q11" s="19"/>
    </row>
    <row r="12" spans="1:17" s="10" customFormat="1" ht="44.25" x14ac:dyDescent="0.55000000000000004">
      <c r="D12" s="13"/>
      <c r="E12" s="13"/>
      <c r="F12" s="14"/>
      <c r="G12" s="14"/>
      <c r="H12" s="20"/>
      <c r="I12" s="20"/>
      <c r="J12" s="20"/>
      <c r="K12" s="20"/>
      <c r="L12" s="20"/>
      <c r="M12" s="20"/>
      <c r="N12" s="20"/>
      <c r="O12" s="19"/>
      <c r="P12" s="40" t="s">
        <v>25</v>
      </c>
      <c r="Q12" s="40"/>
    </row>
    <row r="13" spans="1:17" s="10" customFormat="1" ht="44.25" x14ac:dyDescent="0.55000000000000004">
      <c r="D13" s="13"/>
      <c r="E13" s="13"/>
      <c r="F13" s="14"/>
      <c r="G13" s="14"/>
      <c r="H13" s="20"/>
      <c r="I13" s="20"/>
      <c r="J13" s="20"/>
      <c r="K13" s="20"/>
      <c r="L13" s="20"/>
      <c r="M13" s="20"/>
      <c r="N13" s="20"/>
      <c r="O13" s="19"/>
      <c r="P13" s="16"/>
      <c r="Q13" s="16"/>
    </row>
    <row r="14" spans="1:17" s="10" customFormat="1" ht="44.25" x14ac:dyDescent="0.55000000000000004">
      <c r="D14" s="13"/>
      <c r="E14" s="13"/>
      <c r="F14" s="14"/>
      <c r="G14" s="14"/>
      <c r="H14" s="20"/>
      <c r="I14" s="20"/>
      <c r="J14" s="20"/>
      <c r="K14" s="20"/>
      <c r="L14" s="20"/>
      <c r="M14" s="20"/>
      <c r="N14" s="20"/>
      <c r="O14" s="19"/>
      <c r="P14" s="19"/>
      <c r="Q14" s="19"/>
    </row>
    <row r="15" spans="1:17" s="10" customFormat="1" ht="44.25" x14ac:dyDescent="0.55000000000000004">
      <c r="D15" s="13"/>
      <c r="E15" s="13"/>
      <c r="F15" s="14"/>
      <c r="G15" s="14"/>
      <c r="H15" s="20"/>
      <c r="I15" s="20"/>
      <c r="J15" s="20"/>
      <c r="K15" s="20"/>
      <c r="L15" s="20"/>
      <c r="M15" s="20"/>
      <c r="N15" s="20"/>
      <c r="O15" s="19"/>
      <c r="P15" s="19"/>
      <c r="Q15" s="19"/>
    </row>
    <row r="16" spans="1:17" s="10" customFormat="1" ht="44.25" x14ac:dyDescent="0.55000000000000004">
      <c r="D16" s="13"/>
      <c r="E16" s="13"/>
      <c r="F16" s="14"/>
      <c r="G16" s="14"/>
      <c r="H16" s="20"/>
      <c r="I16" s="20"/>
      <c r="J16" s="20"/>
      <c r="K16" s="20"/>
      <c r="L16" s="20"/>
      <c r="M16" s="20"/>
      <c r="N16" s="20"/>
      <c r="O16" s="19"/>
      <c r="P16" s="19"/>
      <c r="Q16" s="19"/>
    </row>
    <row r="17" spans="4:17" s="10" customFormat="1" ht="44.25" x14ac:dyDescent="0.55000000000000004">
      <c r="D17" s="13"/>
      <c r="E17" s="13"/>
      <c r="F17" s="13"/>
      <c r="G17" s="13"/>
      <c r="H17" s="22"/>
      <c r="I17" s="22"/>
      <c r="J17" s="22"/>
      <c r="K17" s="22"/>
      <c r="L17" s="22"/>
      <c r="M17" s="22"/>
      <c r="N17" s="22"/>
      <c r="O17" s="19"/>
      <c r="P17" s="19"/>
      <c r="Q17" s="19"/>
    </row>
    <row r="18" spans="4:17" s="10" customFormat="1" ht="44.25" x14ac:dyDescent="0.55000000000000004">
      <c r="D18" s="13"/>
      <c r="E18" s="13"/>
      <c r="F18" s="13"/>
      <c r="G18" s="13"/>
      <c r="H18" s="22"/>
      <c r="I18" s="22"/>
      <c r="J18" s="22"/>
      <c r="K18" s="22"/>
      <c r="L18" s="22"/>
      <c r="M18" s="22"/>
      <c r="N18" s="22"/>
      <c r="O18" s="19"/>
      <c r="P18" s="19"/>
      <c r="Q18" s="19"/>
    </row>
    <row r="19" spans="4:17" s="10" customFormat="1" ht="44.25" x14ac:dyDescent="0.55000000000000004">
      <c r="D19" s="13"/>
      <c r="E19" s="13"/>
      <c r="F19" s="13"/>
      <c r="G19" s="13"/>
      <c r="H19" s="22"/>
      <c r="I19" s="22"/>
      <c r="J19" s="22"/>
      <c r="K19" s="22"/>
      <c r="L19" s="22"/>
      <c r="M19" s="22"/>
      <c r="N19" s="22"/>
      <c r="O19" s="19"/>
      <c r="P19" s="19"/>
      <c r="Q19" s="19"/>
    </row>
    <row r="20" spans="4:17" s="10" customFormat="1" ht="44.25" x14ac:dyDescent="0.55000000000000004">
      <c r="D20" s="13"/>
      <c r="E20" s="13"/>
      <c r="F20" s="13"/>
      <c r="G20" s="13"/>
      <c r="H20" s="22"/>
      <c r="I20" s="22"/>
      <c r="J20" s="22"/>
      <c r="K20" s="22"/>
      <c r="L20" s="22"/>
      <c r="M20" s="22"/>
      <c r="N20" s="22"/>
      <c r="O20" s="19"/>
      <c r="P20" s="19"/>
      <c r="Q20" s="19"/>
    </row>
    <row r="21" spans="4:17" s="10" customFormat="1" ht="44.25" x14ac:dyDescent="0.55000000000000004">
      <c r="D21" s="13"/>
      <c r="E21" s="13"/>
      <c r="F21" s="13"/>
      <c r="G21" s="13"/>
      <c r="H21" s="22"/>
      <c r="I21" s="22"/>
      <c r="J21" s="22"/>
      <c r="K21" s="22"/>
      <c r="L21" s="22"/>
      <c r="M21" s="22"/>
      <c r="N21" s="22"/>
      <c r="O21" s="19"/>
      <c r="P21" s="19"/>
      <c r="Q21" s="19"/>
    </row>
    <row r="22" spans="4:17" s="10" customFormat="1" ht="44.25" x14ac:dyDescent="0.55000000000000004">
      <c r="D22" s="13"/>
      <c r="E22" s="13"/>
      <c r="F22" s="13"/>
      <c r="G22" s="13"/>
      <c r="H22" s="22"/>
      <c r="I22" s="22"/>
      <c r="J22" s="22"/>
      <c r="K22" s="22"/>
      <c r="L22" s="22"/>
      <c r="M22" s="22"/>
      <c r="N22" s="22"/>
      <c r="O22" s="19"/>
      <c r="P22" s="19"/>
      <c r="Q22" s="19"/>
    </row>
    <row r="23" spans="4:17" s="10" customFormat="1" ht="44.25" x14ac:dyDescent="0.55000000000000004">
      <c r="D23" s="13"/>
      <c r="E23" s="13"/>
      <c r="F23" s="13"/>
      <c r="G23" s="13"/>
      <c r="H23" s="22"/>
      <c r="I23" s="22"/>
      <c r="J23" s="22"/>
      <c r="K23" s="22"/>
      <c r="L23" s="22"/>
      <c r="M23" s="22"/>
      <c r="N23" s="22"/>
      <c r="O23" s="19"/>
      <c r="P23" s="19"/>
      <c r="Q23" s="19"/>
    </row>
    <row r="24" spans="4:17" s="10" customFormat="1" ht="44.25" x14ac:dyDescent="0.55000000000000004">
      <c r="D24" s="13"/>
      <c r="E24" s="13"/>
      <c r="F24" s="13"/>
      <c r="G24" s="13"/>
      <c r="H24" s="22"/>
      <c r="I24" s="22"/>
      <c r="J24" s="22"/>
      <c r="K24" s="22"/>
      <c r="L24" s="22"/>
      <c r="M24" s="22"/>
      <c r="N24" s="22"/>
      <c r="O24" s="19"/>
      <c r="P24" s="19"/>
      <c r="Q24" s="19"/>
    </row>
    <row r="25" spans="4:17" s="10" customFormat="1" ht="11.25" x14ac:dyDescent="0.2">
      <c r="H25" s="19"/>
      <c r="I25" s="19"/>
      <c r="J25" s="19"/>
      <c r="K25" s="19"/>
      <c r="L25" s="19"/>
      <c r="M25" s="19"/>
      <c r="N25" s="19"/>
      <c r="O25" s="19"/>
      <c r="P25" s="19"/>
      <c r="Q25" s="19"/>
    </row>
    <row r="26" spans="4:17" s="10" customFormat="1" ht="11.25" x14ac:dyDescent="0.2">
      <c r="H26" s="19"/>
      <c r="I26" s="19"/>
      <c r="J26" s="19"/>
      <c r="K26" s="19"/>
      <c r="L26" s="19"/>
      <c r="M26" s="19"/>
      <c r="N26" s="19"/>
      <c r="O26" s="19"/>
      <c r="P26" s="19"/>
      <c r="Q26" s="19"/>
    </row>
    <row r="27" spans="4:17" s="10" customFormat="1" ht="11.25" x14ac:dyDescent="0.2">
      <c r="H27" s="19"/>
      <c r="I27" s="19"/>
      <c r="J27" s="19"/>
      <c r="K27" s="19"/>
      <c r="L27" s="19"/>
      <c r="M27" s="19"/>
      <c r="N27" s="19"/>
      <c r="O27" s="19"/>
      <c r="P27" s="19"/>
      <c r="Q27" s="19"/>
    </row>
    <row r="28" spans="4:17" s="10" customFormat="1" ht="11.25" x14ac:dyDescent="0.2">
      <c r="H28" s="19"/>
      <c r="I28" s="19"/>
      <c r="J28" s="19"/>
      <c r="K28" s="19"/>
      <c r="L28" s="19"/>
      <c r="M28" s="19"/>
      <c r="N28" s="19"/>
      <c r="O28" s="19"/>
      <c r="P28" s="19"/>
      <c r="Q28" s="19"/>
    </row>
    <row r="29" spans="4:17" s="10" customFormat="1" ht="11.25" x14ac:dyDescent="0.2">
      <c r="H29" s="19"/>
      <c r="I29" s="19"/>
      <c r="J29" s="19"/>
      <c r="K29" s="19"/>
      <c r="L29" s="19"/>
      <c r="M29" s="19"/>
      <c r="N29" s="19"/>
      <c r="O29" s="19"/>
      <c r="P29" s="19"/>
      <c r="Q29" s="19"/>
    </row>
    <row r="30" spans="4:17" s="10" customFormat="1" ht="11.25" x14ac:dyDescent="0.2">
      <c r="H30" s="19"/>
      <c r="I30" s="19"/>
      <c r="J30" s="19"/>
      <c r="K30" s="19"/>
      <c r="L30" s="19"/>
      <c r="M30" s="19"/>
      <c r="N30" s="19"/>
      <c r="O30" s="19"/>
      <c r="P30" s="19"/>
      <c r="Q30" s="19"/>
    </row>
    <row r="31" spans="4:17" s="10" customFormat="1" ht="11.25" x14ac:dyDescent="0.2">
      <c r="H31" s="19"/>
      <c r="I31" s="19"/>
      <c r="J31" s="19"/>
      <c r="K31" s="19"/>
      <c r="L31" s="19"/>
      <c r="M31" s="19"/>
      <c r="N31" s="19"/>
      <c r="O31" s="19"/>
      <c r="P31" s="19"/>
      <c r="Q31" s="19"/>
    </row>
    <row r="32" spans="4:17" s="10" customFormat="1" ht="11.25" x14ac:dyDescent="0.2">
      <c r="H32" s="19"/>
      <c r="I32" s="19"/>
      <c r="J32" s="19"/>
      <c r="K32" s="19"/>
      <c r="L32" s="19"/>
      <c r="M32" s="19"/>
      <c r="N32" s="19"/>
      <c r="O32" s="19"/>
      <c r="P32" s="19"/>
      <c r="Q32" s="19"/>
    </row>
    <row r="33" spans="8:17" s="10" customFormat="1" ht="11.25" x14ac:dyDescent="0.2">
      <c r="H33" s="19"/>
      <c r="I33" s="19"/>
      <c r="J33" s="19"/>
      <c r="K33" s="19"/>
      <c r="L33" s="19"/>
      <c r="M33" s="19"/>
      <c r="N33" s="19"/>
      <c r="O33" s="19"/>
      <c r="P33" s="19"/>
      <c r="Q33" s="19"/>
    </row>
  </sheetData>
  <mergeCells count="3">
    <mergeCell ref="B3:Q3"/>
    <mergeCell ref="A5:B5"/>
    <mergeCell ref="P12:Q12"/>
  </mergeCells>
  <hyperlinks>
    <hyperlink ref="P12:Q12" location="Índice!A1" display="Volver al índice"/>
  </hyperlinks>
  <pageMargins left="0.31496062992125984" right="0.31496062992125984" top="0.62992125984251968" bottom="0.62992125984251968" header="0.31496062992125984" footer="0.31496062992125984"/>
  <pageSetup paperSize="8"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33"/>
  <sheetViews>
    <sheetView showGridLines="0" topLeftCell="E4" zoomScaleNormal="100" workbookViewId="0">
      <selection activeCell="E4" sqref="A1:XFD1048576"/>
    </sheetView>
  </sheetViews>
  <sheetFormatPr baseColWidth="10" defaultColWidth="9.140625" defaultRowHeight="12.75" x14ac:dyDescent="0.25"/>
  <cols>
    <col min="1" max="2" width="24.28515625" style="2" customWidth="1"/>
    <col min="3" max="3" width="8.28515625" style="2" customWidth="1"/>
    <col min="4" max="4" width="20.42578125" style="2" customWidth="1"/>
    <col min="5" max="5" width="17.28515625" style="2" customWidth="1"/>
    <col min="6" max="6" width="9.7109375" style="2" customWidth="1"/>
    <col min="7" max="16" width="10.140625" style="45" customWidth="1"/>
    <col min="17" max="16384" width="9.140625" style="2"/>
  </cols>
  <sheetData>
    <row r="1" spans="1:17" ht="75" customHeight="1" x14ac:dyDescent="0.25"/>
    <row r="2" spans="1:17" ht="5.0999999999999996" customHeight="1" x14ac:dyDescent="0.25">
      <c r="A2" s="298"/>
      <c r="B2" s="298"/>
      <c r="C2" s="298"/>
      <c r="D2" s="298"/>
      <c r="E2" s="298"/>
      <c r="F2" s="298"/>
      <c r="G2" s="299"/>
      <c r="H2" s="299"/>
      <c r="I2" s="299"/>
      <c r="J2" s="299"/>
      <c r="K2" s="299"/>
      <c r="L2" s="299"/>
      <c r="M2" s="299"/>
      <c r="N2" s="299"/>
      <c r="O2" s="299"/>
      <c r="P2" s="299"/>
      <c r="Q2" s="299"/>
    </row>
    <row r="3" spans="1:17" ht="75" customHeight="1" x14ac:dyDescent="0.25">
      <c r="A3" s="300"/>
      <c r="B3" s="301" t="s">
        <v>299</v>
      </c>
      <c r="C3" s="301"/>
      <c r="D3" s="301"/>
      <c r="E3" s="301"/>
      <c r="F3" s="301"/>
      <c r="G3" s="301"/>
      <c r="H3" s="301"/>
      <c r="I3" s="301"/>
      <c r="J3" s="301"/>
      <c r="K3" s="301"/>
      <c r="L3" s="301"/>
      <c r="M3" s="301"/>
      <c r="N3" s="301"/>
      <c r="O3" s="301"/>
      <c r="P3" s="301"/>
      <c r="Q3" s="302"/>
    </row>
    <row r="4" spans="1:17" ht="20.100000000000001" customHeight="1" x14ac:dyDescent="0.25">
      <c r="A4" s="1"/>
      <c r="B4" s="1"/>
      <c r="C4" s="1"/>
      <c r="D4" s="1"/>
      <c r="E4" s="1"/>
      <c r="F4" s="1"/>
      <c r="G4" s="167"/>
      <c r="H4" s="167"/>
      <c r="I4" s="167"/>
      <c r="J4" s="167"/>
      <c r="K4" s="167"/>
      <c r="L4" s="167"/>
      <c r="M4" s="167"/>
      <c r="N4" s="167"/>
      <c r="O4" s="167"/>
      <c r="P4" s="167"/>
    </row>
    <row r="5" spans="1:17" s="57" customFormat="1" ht="20.100000000000001" customHeight="1" thickBot="1" x14ac:dyDescent="0.3">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row>
    <row r="6" spans="1:17" s="57" customFormat="1" ht="30" customHeight="1" thickBot="1" x14ac:dyDescent="0.3">
      <c r="A6" s="303" t="s">
        <v>300</v>
      </c>
      <c r="B6" s="303"/>
      <c r="C6" s="303"/>
      <c r="D6" s="303"/>
      <c r="E6" s="303"/>
      <c r="F6" s="303"/>
      <c r="G6" s="303"/>
      <c r="H6" s="303"/>
      <c r="I6" s="303"/>
      <c r="J6" s="303"/>
      <c r="K6" s="303"/>
      <c r="L6" s="303"/>
      <c r="M6" s="303"/>
      <c r="N6" s="303"/>
      <c r="O6" s="303"/>
      <c r="P6" s="303"/>
      <c r="Q6" s="304"/>
    </row>
    <row r="7" spans="1:17" s="44" customFormat="1" ht="20.100000000000001" customHeight="1" x14ac:dyDescent="0.25">
      <c r="A7" s="305" t="s">
        <v>301</v>
      </c>
      <c r="B7" s="305"/>
      <c r="C7" s="305"/>
      <c r="D7" s="305"/>
      <c r="E7" s="305"/>
      <c r="F7" s="305"/>
      <c r="G7" s="305"/>
      <c r="H7" s="305"/>
      <c r="I7" s="305"/>
      <c r="J7" s="305"/>
      <c r="K7" s="305"/>
      <c r="L7" s="305"/>
      <c r="M7" s="305"/>
      <c r="N7" s="305"/>
      <c r="O7" s="305"/>
      <c r="P7" s="305"/>
      <c r="Q7" s="306"/>
    </row>
    <row r="8" spans="1:17" s="44" customFormat="1" ht="20.100000000000001" customHeight="1" x14ac:dyDescent="0.25">
      <c r="A8" s="60" t="s">
        <v>302</v>
      </c>
      <c r="B8" s="60"/>
      <c r="C8" s="61" t="s">
        <v>219</v>
      </c>
      <c r="D8" s="62" t="s">
        <v>303</v>
      </c>
      <c r="E8" s="62" t="s">
        <v>304</v>
      </c>
      <c r="F8" s="62" t="s">
        <v>2</v>
      </c>
      <c r="G8" s="63">
        <v>56.866011474439787</v>
      </c>
      <c r="H8" s="63">
        <v>56.866011474439787</v>
      </c>
      <c r="I8" s="63">
        <v>56.866011474439787</v>
      </c>
      <c r="J8" s="63">
        <v>56.866011474439787</v>
      </c>
      <c r="K8" s="63">
        <v>56.866011474439787</v>
      </c>
      <c r="L8" s="63">
        <v>56.866011474439787</v>
      </c>
      <c r="M8" s="63">
        <v>56.866011474439787</v>
      </c>
      <c r="N8" s="63">
        <v>56.866011474439787</v>
      </c>
      <c r="O8" s="63">
        <v>56.931923552441788</v>
      </c>
      <c r="P8" s="63">
        <v>56.87</v>
      </c>
      <c r="Q8" s="44">
        <v>56.87</v>
      </c>
    </row>
    <row r="9" spans="1:17" s="44" customFormat="1" ht="19.5" customHeight="1" thickBot="1" x14ac:dyDescent="0.3">
      <c r="A9" s="65"/>
      <c r="B9" s="65"/>
      <c r="C9" s="66" t="s">
        <v>6</v>
      </c>
      <c r="D9" s="116"/>
      <c r="E9" s="116"/>
      <c r="F9" s="67"/>
      <c r="G9" s="68">
        <v>36.32</v>
      </c>
      <c r="H9" s="68">
        <v>36.31</v>
      </c>
      <c r="I9" s="68">
        <v>36.35</v>
      </c>
      <c r="J9" s="68">
        <v>36.35</v>
      </c>
      <c r="K9" s="68">
        <v>36.35</v>
      </c>
      <c r="L9" s="68">
        <v>36.36</v>
      </c>
      <c r="M9" s="68">
        <v>36.32</v>
      </c>
      <c r="N9" s="68">
        <v>36.49</v>
      </c>
      <c r="O9" s="68">
        <v>36.5</v>
      </c>
      <c r="P9" s="68">
        <v>66.03</v>
      </c>
      <c r="Q9" s="44">
        <v>66.3</v>
      </c>
    </row>
    <row r="10" spans="1:17" s="57" customFormat="1" ht="30" customHeight="1" thickBot="1" x14ac:dyDescent="0.3">
      <c r="A10" s="303" t="s">
        <v>305</v>
      </c>
      <c r="B10" s="303"/>
      <c r="C10" s="303"/>
      <c r="D10" s="303"/>
      <c r="E10" s="303"/>
      <c r="F10" s="303"/>
      <c r="G10" s="303"/>
      <c r="H10" s="303"/>
      <c r="I10" s="303"/>
      <c r="J10" s="303"/>
      <c r="K10" s="303"/>
      <c r="L10" s="303"/>
      <c r="M10" s="303"/>
      <c r="N10" s="303"/>
      <c r="O10" s="303"/>
      <c r="P10" s="303"/>
      <c r="Q10" s="304"/>
    </row>
    <row r="11" spans="1:17" s="44" customFormat="1" ht="20.100000000000001" customHeight="1" x14ac:dyDescent="0.25">
      <c r="A11" s="305" t="s">
        <v>306</v>
      </c>
      <c r="B11" s="305"/>
      <c r="C11" s="305"/>
      <c r="D11" s="305"/>
      <c r="E11" s="305"/>
      <c r="F11" s="305"/>
      <c r="G11" s="305"/>
      <c r="H11" s="305"/>
      <c r="I11" s="305"/>
      <c r="J11" s="305"/>
      <c r="K11" s="305"/>
      <c r="L11" s="305"/>
      <c r="M11" s="305"/>
      <c r="N11" s="305"/>
      <c r="O11" s="305"/>
      <c r="P11" s="305"/>
      <c r="Q11" s="306"/>
    </row>
    <row r="12" spans="1:17" s="220" customFormat="1" ht="20.100000000000001" customHeight="1" x14ac:dyDescent="0.25">
      <c r="A12" s="60" t="s">
        <v>307</v>
      </c>
      <c r="B12" s="60"/>
      <c r="C12" s="61" t="s">
        <v>219</v>
      </c>
      <c r="D12" s="62" t="s">
        <v>303</v>
      </c>
      <c r="E12" s="62" t="s">
        <v>308</v>
      </c>
      <c r="F12" s="62" t="s">
        <v>309</v>
      </c>
      <c r="G12" s="63"/>
      <c r="H12" s="63"/>
      <c r="I12" s="63"/>
      <c r="J12" s="63"/>
      <c r="K12" s="63">
        <v>76916.850000000006</v>
      </c>
      <c r="L12" s="63">
        <v>84008.3</v>
      </c>
      <c r="M12" s="63">
        <v>85178.97</v>
      </c>
      <c r="N12" s="63">
        <v>85178.97</v>
      </c>
      <c r="O12" s="63">
        <v>85178.97</v>
      </c>
      <c r="P12" s="63">
        <v>85178.97</v>
      </c>
      <c r="Q12" s="63">
        <v>85178.97</v>
      </c>
    </row>
    <row r="13" spans="1:17" s="308" customFormat="1" ht="20.100000000000001" customHeight="1" x14ac:dyDescent="0.25">
      <c r="A13" s="65"/>
      <c r="B13" s="65"/>
      <c r="C13" s="66" t="s">
        <v>6</v>
      </c>
      <c r="D13" s="67"/>
      <c r="E13" s="67"/>
      <c r="F13" s="67"/>
      <c r="G13" s="68"/>
      <c r="H13" s="68"/>
      <c r="I13" s="68"/>
      <c r="J13" s="68"/>
      <c r="K13" s="68">
        <v>4400309.38</v>
      </c>
      <c r="L13" s="68">
        <v>4611684.49</v>
      </c>
      <c r="M13" s="68">
        <v>4804161.96</v>
      </c>
      <c r="N13" s="68">
        <v>5124970.3499999996</v>
      </c>
      <c r="O13" s="68">
        <v>5167697.4000000004</v>
      </c>
      <c r="P13" s="307">
        <v>5527015.7199999997</v>
      </c>
      <c r="Q13" s="307">
        <v>5713414</v>
      </c>
    </row>
    <row r="14" spans="1:17" s="220" customFormat="1" ht="20.100000000000001" customHeight="1" x14ac:dyDescent="0.25">
      <c r="A14" s="60" t="s">
        <v>310</v>
      </c>
      <c r="B14" s="60"/>
      <c r="C14" s="61" t="s">
        <v>219</v>
      </c>
      <c r="D14" s="62" t="s">
        <v>303</v>
      </c>
      <c r="E14" s="62" t="s">
        <v>308</v>
      </c>
      <c r="F14" s="62" t="s">
        <v>2</v>
      </c>
      <c r="G14" s="63"/>
      <c r="H14" s="63"/>
      <c r="I14" s="63"/>
      <c r="J14" s="63"/>
      <c r="K14" s="63">
        <v>24.74</v>
      </c>
      <c r="L14" s="63">
        <v>27.02</v>
      </c>
      <c r="M14" s="63">
        <v>27.39</v>
      </c>
      <c r="N14" s="63">
        <v>27.39</v>
      </c>
      <c r="O14" s="63">
        <v>27.39</v>
      </c>
      <c r="P14" s="63">
        <v>27.392940402075212</v>
      </c>
      <c r="Q14" s="220">
        <v>27.39</v>
      </c>
    </row>
    <row r="15" spans="1:17" s="308" customFormat="1" ht="20.100000000000001" customHeight="1" x14ac:dyDescent="0.25">
      <c r="A15" s="65"/>
      <c r="B15" s="65"/>
      <c r="C15" s="66" t="s">
        <v>6</v>
      </c>
      <c r="D15" s="67"/>
      <c r="E15" s="67"/>
      <c r="F15" s="67"/>
      <c r="G15" s="68"/>
      <c r="H15" s="68"/>
      <c r="I15" s="68"/>
      <c r="J15" s="68"/>
      <c r="K15" s="68">
        <v>15.86</v>
      </c>
      <c r="L15" s="68">
        <v>16.579999999999998</v>
      </c>
      <c r="M15" s="68">
        <v>17.28</v>
      </c>
      <c r="N15" s="68">
        <v>18.329999999999998</v>
      </c>
      <c r="O15" s="68">
        <v>18.48</v>
      </c>
      <c r="P15" s="68">
        <v>19.763476603583989</v>
      </c>
      <c r="Q15" s="308">
        <v>20.34</v>
      </c>
    </row>
    <row r="16" spans="1:17" s="44" customFormat="1" ht="12.75" customHeight="1" x14ac:dyDescent="0.15">
      <c r="A16" s="79" t="s">
        <v>40</v>
      </c>
      <c r="G16" s="53"/>
      <c r="H16" s="53"/>
      <c r="I16" s="53"/>
      <c r="J16" s="53"/>
      <c r="K16" s="53"/>
      <c r="L16" s="53"/>
      <c r="M16" s="53"/>
      <c r="N16" s="53"/>
      <c r="O16" s="53"/>
      <c r="P16" s="53"/>
    </row>
    <row r="17" spans="1:16" s="44" customFormat="1" ht="12.75" customHeight="1" x14ac:dyDescent="0.15">
      <c r="A17" s="79"/>
      <c r="G17" s="53"/>
      <c r="H17" s="53"/>
      <c r="I17" s="53"/>
      <c r="J17" s="53"/>
      <c r="K17" s="53"/>
      <c r="L17" s="53"/>
      <c r="M17" s="53"/>
      <c r="N17" s="53"/>
      <c r="O17" s="33"/>
      <c r="P17" s="33"/>
    </row>
    <row r="18" spans="1:16" s="44" customFormat="1" ht="12.75" customHeight="1" x14ac:dyDescent="0.15">
      <c r="A18" s="79"/>
      <c r="G18" s="53"/>
      <c r="H18" s="53"/>
      <c r="I18" s="53"/>
      <c r="J18" s="53"/>
      <c r="K18" s="53"/>
      <c r="L18" s="53"/>
      <c r="M18" s="53"/>
      <c r="N18" s="53"/>
      <c r="O18" s="53"/>
      <c r="P18" s="53"/>
    </row>
    <row r="19" spans="1:16" s="44" customFormat="1" ht="12.75" customHeight="1" x14ac:dyDescent="0.15">
      <c r="A19" s="79"/>
      <c r="G19" s="296"/>
      <c r="H19" s="296"/>
      <c r="I19" s="296"/>
      <c r="J19" s="296"/>
      <c r="K19" s="296"/>
      <c r="L19" s="296"/>
      <c r="M19" s="36"/>
      <c r="N19" s="36"/>
      <c r="O19" s="36"/>
      <c r="P19" s="36"/>
    </row>
    <row r="20" spans="1:16" s="44" customFormat="1" ht="12.75" customHeight="1" x14ac:dyDescent="0.15">
      <c r="A20" s="79"/>
      <c r="G20" s="286"/>
      <c r="H20" s="286"/>
      <c r="I20" s="286"/>
      <c r="J20" s="286"/>
      <c r="K20" s="286"/>
      <c r="L20" s="286"/>
      <c r="M20" s="286"/>
      <c r="N20" s="286"/>
      <c r="O20" s="286"/>
      <c r="P20" s="53"/>
    </row>
    <row r="21" spans="1:16" s="44" customFormat="1" ht="12.75" customHeight="1" x14ac:dyDescent="0.15">
      <c r="A21" s="79"/>
      <c r="G21" s="53"/>
      <c r="H21" s="53"/>
      <c r="I21" s="53"/>
      <c r="N21" s="53"/>
      <c r="O21" s="53"/>
      <c r="P21" s="53"/>
    </row>
    <row r="22" spans="1:16" s="44" customFormat="1" ht="12.75" customHeight="1" x14ac:dyDescent="0.25">
      <c r="G22" s="53"/>
      <c r="H22" s="53"/>
      <c r="I22" s="53"/>
      <c r="J22" s="53"/>
      <c r="K22" s="53"/>
      <c r="L22" s="53"/>
      <c r="M22" s="309"/>
      <c r="N22" s="309"/>
      <c r="O22" s="309"/>
      <c r="P22" s="309"/>
    </row>
    <row r="23" spans="1:16" s="44" customFormat="1" ht="12.75" customHeight="1" x14ac:dyDescent="0.25">
      <c r="G23" s="53"/>
      <c r="H23" s="53"/>
      <c r="I23" s="53"/>
      <c r="L23" s="53"/>
      <c r="M23" s="53"/>
      <c r="N23" s="53"/>
      <c r="O23" s="53"/>
      <c r="P23" s="53"/>
    </row>
    <row r="24" spans="1:16" s="44" customFormat="1" ht="11.25" x14ac:dyDescent="0.25">
      <c r="A24" s="297"/>
      <c r="G24" s="53"/>
      <c r="H24" s="53"/>
      <c r="I24" s="53"/>
      <c r="J24" s="53"/>
      <c r="K24" s="53"/>
      <c r="L24" s="53"/>
      <c r="M24" s="53"/>
      <c r="N24" s="53"/>
      <c r="O24" s="53"/>
      <c r="P24" s="53"/>
    </row>
    <row r="25" spans="1:16" s="44" customFormat="1" ht="11.25" x14ac:dyDescent="0.25">
      <c r="G25" s="53"/>
      <c r="H25" s="53"/>
      <c r="I25" s="53"/>
      <c r="J25" s="53"/>
      <c r="K25" s="53"/>
      <c r="L25" s="53"/>
      <c r="M25" s="53"/>
      <c r="N25" s="53"/>
      <c r="O25" s="53"/>
      <c r="P25" s="53"/>
    </row>
    <row r="26" spans="1:16" s="44" customFormat="1" ht="11.25" x14ac:dyDescent="0.25">
      <c r="G26" s="53"/>
      <c r="H26" s="53"/>
      <c r="I26" s="53"/>
      <c r="J26" s="53"/>
      <c r="K26" s="53"/>
      <c r="L26" s="53"/>
      <c r="M26" s="53"/>
      <c r="N26" s="53"/>
      <c r="O26" s="53"/>
      <c r="P26" s="53"/>
    </row>
    <row r="27" spans="1:16" s="44" customFormat="1" ht="11.25" x14ac:dyDescent="0.25">
      <c r="G27" s="53"/>
      <c r="H27" s="53"/>
      <c r="I27" s="53"/>
      <c r="J27" s="53"/>
      <c r="K27" s="53"/>
      <c r="L27" s="53"/>
      <c r="M27" s="53"/>
      <c r="N27" s="53"/>
      <c r="O27" s="53"/>
      <c r="P27" s="53"/>
    </row>
    <row r="28" spans="1:16" s="44" customFormat="1" ht="11.25" x14ac:dyDescent="0.25">
      <c r="G28" s="53"/>
      <c r="H28" s="53"/>
      <c r="I28" s="53"/>
      <c r="J28" s="53"/>
      <c r="K28" s="53"/>
      <c r="L28" s="53"/>
      <c r="M28" s="53"/>
      <c r="N28" s="53"/>
      <c r="O28" s="53"/>
      <c r="P28" s="53"/>
    </row>
    <row r="29" spans="1:16" s="44" customFormat="1" ht="11.25" x14ac:dyDescent="0.25">
      <c r="G29" s="53"/>
      <c r="H29" s="53"/>
      <c r="I29" s="53"/>
      <c r="J29" s="53"/>
      <c r="K29" s="53"/>
      <c r="L29" s="53"/>
      <c r="M29" s="53"/>
      <c r="N29" s="53"/>
      <c r="O29" s="53"/>
      <c r="P29" s="53"/>
    </row>
    <row r="30" spans="1:16" s="44" customFormat="1" ht="11.25" x14ac:dyDescent="0.25">
      <c r="G30" s="53"/>
      <c r="H30" s="53"/>
      <c r="I30" s="53"/>
      <c r="J30" s="53"/>
      <c r="K30" s="53"/>
      <c r="L30" s="53"/>
      <c r="M30" s="53"/>
      <c r="N30" s="53"/>
      <c r="O30" s="53"/>
      <c r="P30" s="53"/>
    </row>
    <row r="31" spans="1:16" s="44" customFormat="1" ht="11.25" x14ac:dyDescent="0.25">
      <c r="G31" s="53"/>
      <c r="H31" s="53"/>
      <c r="I31" s="53"/>
      <c r="J31" s="53"/>
      <c r="K31" s="53"/>
      <c r="L31" s="53"/>
      <c r="M31" s="53"/>
      <c r="N31" s="53"/>
      <c r="O31" s="53"/>
      <c r="P31" s="53"/>
    </row>
    <row r="32" spans="1:16" s="44" customFormat="1" ht="11.25" x14ac:dyDescent="0.25">
      <c r="G32" s="53"/>
      <c r="H32" s="53"/>
      <c r="I32" s="53"/>
      <c r="J32" s="53"/>
      <c r="K32" s="53"/>
      <c r="L32" s="53"/>
      <c r="M32" s="53"/>
      <c r="N32" s="53"/>
      <c r="O32" s="53"/>
      <c r="P32" s="53"/>
    </row>
    <row r="33" spans="7:16" s="44" customFormat="1" ht="11.25" x14ac:dyDescent="0.25">
      <c r="G33" s="53"/>
      <c r="H33" s="53"/>
      <c r="I33" s="53"/>
      <c r="J33" s="53"/>
      <c r="K33" s="53"/>
      <c r="L33" s="53"/>
      <c r="M33" s="53"/>
      <c r="N33" s="53"/>
      <c r="O33" s="53"/>
      <c r="P33" s="53"/>
    </row>
  </sheetData>
  <mergeCells count="20">
    <mergeCell ref="B3:P3"/>
    <mergeCell ref="A5:B5"/>
    <mergeCell ref="A6:P6"/>
    <mergeCell ref="A7:P7"/>
    <mergeCell ref="A8:B9"/>
    <mergeCell ref="D8:D9"/>
    <mergeCell ref="E8:E9"/>
    <mergeCell ref="F8:F9"/>
    <mergeCell ref="M19:P19"/>
    <mergeCell ref="A10:P10"/>
    <mergeCell ref="A11:P11"/>
    <mergeCell ref="A12:B13"/>
    <mergeCell ref="D12:D13"/>
    <mergeCell ref="E12:E13"/>
    <mergeCell ref="F12:F13"/>
    <mergeCell ref="A14:B15"/>
    <mergeCell ref="D14:D15"/>
    <mergeCell ref="E14:E15"/>
    <mergeCell ref="F14:F15"/>
    <mergeCell ref="O17:P17"/>
  </mergeCells>
  <pageMargins left="0.31496062992125984" right="0.31496062992125984" top="0.62992125984251968" bottom="0.62992125984251968" header="0.31496062992125984" footer="0.31496062992125984"/>
  <pageSetup paperSize="8"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66"/>
  <sheetViews>
    <sheetView showGridLines="0" zoomScaleNormal="100" workbookViewId="0">
      <selection sqref="A1:XFD1048576"/>
    </sheetView>
  </sheetViews>
  <sheetFormatPr baseColWidth="10" defaultColWidth="9.140625" defaultRowHeight="12.75" x14ac:dyDescent="0.25"/>
  <cols>
    <col min="1" max="2" width="24.28515625" style="2" customWidth="1"/>
    <col min="3" max="3" width="8.28515625" style="2" customWidth="1"/>
    <col min="4" max="4" width="13" style="2" customWidth="1"/>
    <col min="5" max="5" width="19.85546875" style="2" customWidth="1"/>
    <col min="6" max="6" width="9.7109375" style="2" customWidth="1"/>
    <col min="7" max="17" width="10.140625" style="45" customWidth="1"/>
    <col min="18" max="19" width="9.140625" style="2"/>
    <col min="20" max="16384" width="9.140625" style="156"/>
  </cols>
  <sheetData>
    <row r="1" spans="1:19" ht="75" customHeight="1" x14ac:dyDescent="0.25"/>
    <row r="2" spans="1:19" ht="5.0999999999999996" customHeight="1" x14ac:dyDescent="0.25">
      <c r="A2" s="310"/>
      <c r="B2" s="311"/>
      <c r="C2" s="312"/>
      <c r="D2" s="312"/>
      <c r="E2" s="312"/>
      <c r="F2" s="312"/>
      <c r="G2" s="313"/>
      <c r="H2" s="313"/>
      <c r="I2" s="313"/>
      <c r="J2" s="313"/>
      <c r="K2" s="313"/>
      <c r="L2" s="313"/>
      <c r="M2" s="313"/>
      <c r="N2" s="313"/>
      <c r="O2" s="313"/>
      <c r="P2" s="313"/>
      <c r="Q2" s="313"/>
      <c r="R2" s="313"/>
      <c r="S2" s="313"/>
    </row>
    <row r="3" spans="1:19" ht="75" customHeight="1" x14ac:dyDescent="0.25">
      <c r="A3" s="314"/>
      <c r="B3" s="315" t="s">
        <v>126</v>
      </c>
      <c r="C3" s="315"/>
      <c r="D3" s="315"/>
      <c r="E3" s="315"/>
      <c r="F3" s="315"/>
      <c r="G3" s="315"/>
      <c r="H3" s="315"/>
      <c r="I3" s="315"/>
      <c r="J3" s="315"/>
      <c r="K3" s="315"/>
      <c r="L3" s="315"/>
      <c r="M3" s="315"/>
      <c r="N3" s="315"/>
      <c r="O3" s="315"/>
      <c r="P3" s="315"/>
      <c r="Q3" s="315"/>
      <c r="R3" s="316"/>
      <c r="S3" s="316"/>
    </row>
    <row r="4" spans="1:19" ht="20.100000000000001" customHeight="1" x14ac:dyDescent="0.25">
      <c r="A4" s="52"/>
      <c r="B4" s="52"/>
      <c r="C4" s="52"/>
      <c r="D4" s="52"/>
      <c r="E4" s="52"/>
      <c r="F4" s="52"/>
      <c r="G4" s="112"/>
      <c r="H4" s="112"/>
      <c r="I4" s="112"/>
      <c r="J4" s="112"/>
      <c r="K4" s="112"/>
      <c r="L4" s="112"/>
      <c r="M4" s="112"/>
      <c r="N4" s="112"/>
      <c r="O4" s="112"/>
      <c r="P4" s="112"/>
      <c r="Q4" s="112"/>
    </row>
    <row r="5" spans="1:19" s="317" customFormat="1" ht="20.100000000000001" customHeight="1" thickBot="1" x14ac:dyDescent="0.3">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c r="S5" s="56">
        <v>2022</v>
      </c>
    </row>
    <row r="6" spans="1:19" s="317" customFormat="1" ht="30" customHeight="1" thickBot="1" x14ac:dyDescent="0.3">
      <c r="A6" s="318" t="s">
        <v>206</v>
      </c>
      <c r="B6" s="318"/>
      <c r="C6" s="318"/>
      <c r="D6" s="318"/>
      <c r="E6" s="318"/>
      <c r="F6" s="318"/>
      <c r="G6" s="318"/>
      <c r="H6" s="318"/>
      <c r="I6" s="318"/>
      <c r="J6" s="318"/>
      <c r="K6" s="318"/>
      <c r="L6" s="318"/>
      <c r="M6" s="318"/>
      <c r="N6" s="318"/>
      <c r="O6" s="318"/>
      <c r="P6" s="318"/>
      <c r="Q6" s="318"/>
      <c r="R6" s="319"/>
      <c r="S6" s="319"/>
    </row>
    <row r="7" spans="1:19" s="220" customFormat="1" ht="20.100000000000001" customHeight="1" x14ac:dyDescent="0.25">
      <c r="A7" s="320" t="s">
        <v>207</v>
      </c>
      <c r="B7" s="320"/>
      <c r="C7" s="320"/>
      <c r="D7" s="320"/>
      <c r="E7" s="320"/>
      <c r="F7" s="320"/>
      <c r="G7" s="320"/>
      <c r="H7" s="320"/>
      <c r="I7" s="320"/>
      <c r="J7" s="320"/>
      <c r="K7" s="320"/>
      <c r="L7" s="320"/>
      <c r="M7" s="320"/>
      <c r="N7" s="320"/>
      <c r="O7" s="320"/>
      <c r="P7" s="320"/>
      <c r="Q7" s="320"/>
      <c r="R7" s="321"/>
      <c r="S7" s="321"/>
    </row>
    <row r="8" spans="1:19" s="220" customFormat="1" ht="20.100000000000001" customHeight="1" x14ac:dyDescent="0.25">
      <c r="A8" s="60" t="s">
        <v>218</v>
      </c>
      <c r="B8" s="60"/>
      <c r="C8" s="61" t="s">
        <v>219</v>
      </c>
      <c r="D8" s="62" t="s">
        <v>7</v>
      </c>
      <c r="E8" s="62" t="s">
        <v>224</v>
      </c>
      <c r="F8" s="62" t="s">
        <v>2</v>
      </c>
      <c r="G8" s="63" t="s">
        <v>39</v>
      </c>
      <c r="H8" s="63" t="s">
        <v>39</v>
      </c>
      <c r="I8" s="63" t="s">
        <v>39</v>
      </c>
      <c r="J8" s="63">
        <v>85.7</v>
      </c>
      <c r="K8" s="63" t="s">
        <v>39</v>
      </c>
      <c r="L8" s="63" t="s">
        <v>39</v>
      </c>
      <c r="M8" s="63" t="s">
        <v>39</v>
      </c>
      <c r="N8" s="63" t="s">
        <v>39</v>
      </c>
      <c r="O8" s="63" t="s">
        <v>39</v>
      </c>
      <c r="P8" s="63" t="s">
        <v>39</v>
      </c>
      <c r="Q8" s="63" t="s">
        <v>39</v>
      </c>
      <c r="R8" s="297" t="s">
        <v>39</v>
      </c>
      <c r="S8" s="297" t="s">
        <v>39</v>
      </c>
    </row>
    <row r="9" spans="1:19" s="220" customFormat="1" ht="20.100000000000001" customHeight="1" thickBot="1" x14ac:dyDescent="0.3">
      <c r="A9" s="124"/>
      <c r="B9" s="124"/>
      <c r="C9" s="121" t="s">
        <v>6</v>
      </c>
      <c r="D9" s="116"/>
      <c r="E9" s="116"/>
      <c r="F9" s="116"/>
      <c r="G9" s="123" t="s">
        <v>39</v>
      </c>
      <c r="H9" s="123" t="s">
        <v>39</v>
      </c>
      <c r="I9" s="123" t="s">
        <v>39</v>
      </c>
      <c r="J9" s="123">
        <v>78.28</v>
      </c>
      <c r="K9" s="123" t="s">
        <v>39</v>
      </c>
      <c r="L9" s="123" t="s">
        <v>39</v>
      </c>
      <c r="M9" s="123" t="s">
        <v>39</v>
      </c>
      <c r="N9" s="123" t="s">
        <v>39</v>
      </c>
      <c r="O9" s="123" t="s">
        <v>39</v>
      </c>
      <c r="P9" s="123" t="s">
        <v>39</v>
      </c>
      <c r="Q9" s="123" t="s">
        <v>39</v>
      </c>
      <c r="R9" s="297" t="s">
        <v>39</v>
      </c>
      <c r="S9" s="297" t="s">
        <v>39</v>
      </c>
    </row>
    <row r="10" spans="1:19" s="220" customFormat="1" ht="20.100000000000001" customHeight="1" thickBot="1" x14ac:dyDescent="0.3">
      <c r="A10" s="318" t="s">
        <v>412</v>
      </c>
      <c r="B10" s="318"/>
      <c r="C10" s="318"/>
      <c r="D10" s="318"/>
      <c r="E10" s="318"/>
      <c r="F10" s="318"/>
      <c r="G10" s="318"/>
      <c r="H10" s="318"/>
      <c r="I10" s="318"/>
      <c r="J10" s="318"/>
      <c r="K10" s="318"/>
      <c r="L10" s="318"/>
      <c r="M10" s="318"/>
      <c r="N10" s="318"/>
      <c r="O10" s="318"/>
      <c r="P10" s="318"/>
      <c r="Q10" s="318"/>
      <c r="R10" s="322"/>
      <c r="S10" s="322"/>
    </row>
    <row r="11" spans="1:19" s="220" customFormat="1" ht="20.100000000000001" customHeight="1" x14ac:dyDescent="0.25">
      <c r="A11" s="320" t="s">
        <v>384</v>
      </c>
      <c r="B11" s="320"/>
      <c r="C11" s="320"/>
      <c r="D11" s="320"/>
      <c r="E11" s="320"/>
      <c r="F11" s="320"/>
      <c r="G11" s="320"/>
      <c r="H11" s="320"/>
      <c r="I11" s="320"/>
      <c r="J11" s="320"/>
      <c r="K11" s="320"/>
      <c r="L11" s="320"/>
      <c r="M11" s="320"/>
      <c r="N11" s="320"/>
      <c r="O11" s="320"/>
      <c r="P11" s="320"/>
      <c r="Q11" s="320"/>
      <c r="R11" s="323"/>
      <c r="S11" s="323"/>
    </row>
    <row r="12" spans="1:19" s="220" customFormat="1" ht="20.100000000000001" customHeight="1" x14ac:dyDescent="0.25">
      <c r="A12" s="60" t="s">
        <v>385</v>
      </c>
      <c r="B12" s="60"/>
      <c r="C12" s="61" t="s">
        <v>219</v>
      </c>
      <c r="D12" s="62" t="s">
        <v>386</v>
      </c>
      <c r="E12" s="62" t="s">
        <v>387</v>
      </c>
      <c r="F12" s="62" t="s">
        <v>2</v>
      </c>
      <c r="G12" s="63">
        <v>14.75</v>
      </c>
      <c r="H12" s="63">
        <v>12.94</v>
      </c>
      <c r="I12" s="63">
        <v>13.17</v>
      </c>
      <c r="J12" s="63">
        <v>13.55</v>
      </c>
      <c r="K12" s="63">
        <v>13.82</v>
      </c>
      <c r="L12" s="63">
        <v>20</v>
      </c>
      <c r="M12" s="63">
        <v>16.03</v>
      </c>
      <c r="N12" s="63">
        <v>13.79</v>
      </c>
      <c r="O12" s="63">
        <v>10.81</v>
      </c>
      <c r="P12" s="63">
        <v>17.59</v>
      </c>
      <c r="Q12" s="63">
        <v>13.61</v>
      </c>
      <c r="R12" s="44">
        <v>13.06</v>
      </c>
      <c r="S12" s="44">
        <v>13.65</v>
      </c>
    </row>
    <row r="13" spans="1:19" s="220" customFormat="1" ht="20.100000000000001" customHeight="1" thickBot="1" x14ac:dyDescent="0.3">
      <c r="A13" s="124"/>
      <c r="B13" s="124"/>
      <c r="C13" s="121" t="s">
        <v>6</v>
      </c>
      <c r="D13" s="116"/>
      <c r="E13" s="116"/>
      <c r="F13" s="116"/>
      <c r="G13" s="123">
        <v>18.72</v>
      </c>
      <c r="H13" s="123">
        <v>17.239999999999998</v>
      </c>
      <c r="I13" s="123">
        <v>13.92</v>
      </c>
      <c r="J13" s="123">
        <v>15.95</v>
      </c>
      <c r="K13" s="123">
        <v>13.22</v>
      </c>
      <c r="L13" s="123">
        <v>12.47</v>
      </c>
      <c r="M13" s="123">
        <v>13.42</v>
      </c>
      <c r="N13" s="123">
        <v>14.22</v>
      </c>
      <c r="O13" s="123">
        <v>15.63</v>
      </c>
      <c r="P13" s="123">
        <v>16.149999999999999</v>
      </c>
      <c r="Q13" s="123">
        <v>15.72</v>
      </c>
      <c r="R13" s="324">
        <v>16.059999999999999</v>
      </c>
      <c r="S13" s="324">
        <v>16.190000000000001</v>
      </c>
    </row>
    <row r="14" spans="1:19" s="220" customFormat="1" ht="20.100000000000001" customHeight="1" thickBot="1" x14ac:dyDescent="0.3">
      <c r="A14" s="318" t="s">
        <v>536</v>
      </c>
      <c r="B14" s="318"/>
      <c r="C14" s="318"/>
      <c r="D14" s="318"/>
      <c r="E14" s="318"/>
      <c r="F14" s="318"/>
      <c r="G14" s="318"/>
      <c r="H14" s="318"/>
      <c r="I14" s="318"/>
      <c r="J14" s="318"/>
      <c r="K14" s="318"/>
      <c r="L14" s="318"/>
      <c r="M14" s="318"/>
      <c r="N14" s="318"/>
      <c r="O14" s="318"/>
      <c r="P14" s="318"/>
      <c r="Q14" s="318"/>
      <c r="R14" s="322"/>
      <c r="S14" s="322"/>
    </row>
    <row r="15" spans="1:19" s="220" customFormat="1" ht="18" customHeight="1" x14ac:dyDescent="0.25">
      <c r="A15" s="320" t="s">
        <v>537</v>
      </c>
      <c r="B15" s="320"/>
      <c r="C15" s="320"/>
      <c r="D15" s="320"/>
      <c r="E15" s="320"/>
      <c r="F15" s="320"/>
      <c r="G15" s="320"/>
      <c r="H15" s="320"/>
      <c r="I15" s="320"/>
      <c r="J15" s="320"/>
      <c r="K15" s="320"/>
      <c r="L15" s="320"/>
      <c r="M15" s="320"/>
      <c r="N15" s="320"/>
      <c r="O15" s="320"/>
      <c r="P15" s="320"/>
      <c r="Q15" s="320"/>
      <c r="R15" s="323"/>
      <c r="S15" s="323"/>
    </row>
    <row r="16" spans="1:19" s="220" customFormat="1" ht="20.100000000000001" customHeight="1" x14ac:dyDescent="0.25">
      <c r="A16" s="60" t="s">
        <v>538</v>
      </c>
      <c r="B16" s="60"/>
      <c r="C16" s="61" t="s">
        <v>219</v>
      </c>
      <c r="D16" s="62" t="s">
        <v>539</v>
      </c>
      <c r="E16" s="62" t="s">
        <v>540</v>
      </c>
      <c r="F16" s="62" t="s">
        <v>2</v>
      </c>
      <c r="G16" s="63" t="s">
        <v>39</v>
      </c>
      <c r="H16" s="63">
        <v>43.137254901960787</v>
      </c>
      <c r="I16" s="63">
        <v>45.751633986928113</v>
      </c>
      <c r="J16" s="63">
        <v>33.986928104575185</v>
      </c>
      <c r="K16" s="63">
        <v>31.25</v>
      </c>
      <c r="L16" s="63">
        <v>38.888888888888886</v>
      </c>
      <c r="M16" s="63">
        <v>39.583333333333336</v>
      </c>
      <c r="N16" s="63">
        <v>39.215686274509814</v>
      </c>
      <c r="O16" s="63">
        <v>40.522875816993469</v>
      </c>
      <c r="P16" s="63">
        <v>33.986928104575156</v>
      </c>
      <c r="Q16" s="63">
        <v>52.592592592592595</v>
      </c>
      <c r="R16" s="325">
        <v>51.348340033816619</v>
      </c>
      <c r="S16" s="325">
        <v>50.233384096489743</v>
      </c>
    </row>
    <row r="17" spans="1:19" s="220" customFormat="1" ht="20.100000000000001" customHeight="1" x14ac:dyDescent="0.25">
      <c r="A17" s="65"/>
      <c r="B17" s="65"/>
      <c r="C17" s="66" t="s">
        <v>6</v>
      </c>
      <c r="D17" s="67"/>
      <c r="E17" s="67"/>
      <c r="F17" s="67"/>
      <c r="G17" s="68" t="s">
        <v>39</v>
      </c>
      <c r="H17" s="68">
        <v>38.155051323608852</v>
      </c>
      <c r="I17" s="68">
        <v>35.055533072530231</v>
      </c>
      <c r="J17" s="68">
        <v>30.987554839287309</v>
      </c>
      <c r="K17" s="68">
        <v>30.732190270464869</v>
      </c>
      <c r="L17" s="68">
        <v>35.795480073684693</v>
      </c>
      <c r="M17" s="68">
        <v>34.660033167495861</v>
      </c>
      <c r="N17" s="68">
        <v>39.602529358626917</v>
      </c>
      <c r="O17" s="68">
        <v>37.775077629269603</v>
      </c>
      <c r="P17" s="68">
        <v>40.692640692640694</v>
      </c>
      <c r="Q17" s="68">
        <v>45.746943115364175</v>
      </c>
      <c r="R17" s="326">
        <v>43.87414322422606</v>
      </c>
      <c r="S17" s="326">
        <v>45.499862409015059</v>
      </c>
    </row>
    <row r="18" spans="1:19" s="220" customFormat="1" ht="20.100000000000001" customHeight="1" x14ac:dyDescent="0.25">
      <c r="A18" s="327" t="s">
        <v>541</v>
      </c>
      <c r="B18" s="327"/>
      <c r="C18" s="76" t="s">
        <v>219</v>
      </c>
      <c r="D18" s="173" t="s">
        <v>539</v>
      </c>
      <c r="E18" s="173" t="s">
        <v>540</v>
      </c>
      <c r="F18" s="173" t="s">
        <v>2</v>
      </c>
      <c r="G18" s="63" t="s">
        <v>39</v>
      </c>
      <c r="H18" s="63">
        <v>64.705882352941202</v>
      </c>
      <c r="I18" s="63">
        <v>47.058823529411796</v>
      </c>
      <c r="J18" s="63">
        <v>29.411764705882401</v>
      </c>
      <c r="K18" s="63">
        <v>25</v>
      </c>
      <c r="L18" s="63">
        <v>43.75</v>
      </c>
      <c r="M18" s="63">
        <v>75</v>
      </c>
      <c r="N18" s="63">
        <v>29.411764705882401</v>
      </c>
      <c r="O18" s="63">
        <v>35.294117647058798</v>
      </c>
      <c r="P18" s="63">
        <v>35.294117647058798</v>
      </c>
      <c r="Q18" s="63">
        <v>66.6666666666667</v>
      </c>
      <c r="R18" s="325">
        <v>65.886257434903598</v>
      </c>
      <c r="S18" s="325">
        <v>55.598459085023002</v>
      </c>
    </row>
    <row r="19" spans="1:19" s="220" customFormat="1" ht="20.100000000000001" customHeight="1" x14ac:dyDescent="0.25">
      <c r="A19" s="263"/>
      <c r="B19" s="263"/>
      <c r="C19" s="66" t="s">
        <v>6</v>
      </c>
      <c r="D19" s="67"/>
      <c r="E19" s="67"/>
      <c r="F19" s="67"/>
      <c r="G19" s="68" t="s">
        <v>39</v>
      </c>
      <c r="H19" s="68">
        <v>40.5186385737439</v>
      </c>
      <c r="I19" s="68">
        <v>35.734520437070003</v>
      </c>
      <c r="J19" s="68">
        <v>28.444802578565699</v>
      </c>
      <c r="K19" s="68">
        <v>29.0805994329688</v>
      </c>
      <c r="L19" s="68">
        <v>32.632430246664001</v>
      </c>
      <c r="M19" s="68">
        <v>33.118192819685397</v>
      </c>
      <c r="N19" s="68">
        <v>42.113821138211399</v>
      </c>
      <c r="O19" s="68">
        <v>43.0943701903605</v>
      </c>
      <c r="P19" s="68">
        <v>47.077922077922103</v>
      </c>
      <c r="Q19" s="68">
        <v>46.616541353383496</v>
      </c>
      <c r="R19" s="326">
        <v>46.779174803014598</v>
      </c>
      <c r="S19" s="326">
        <v>49.360869669800699</v>
      </c>
    </row>
    <row r="20" spans="1:19" s="220" customFormat="1" ht="20.100000000000001" customHeight="1" x14ac:dyDescent="0.25">
      <c r="A20" s="327" t="s">
        <v>542</v>
      </c>
      <c r="B20" s="327"/>
      <c r="C20" s="76" t="s">
        <v>219</v>
      </c>
      <c r="D20" s="62" t="s">
        <v>539</v>
      </c>
      <c r="E20" s="62" t="s">
        <v>540</v>
      </c>
      <c r="F20" s="62" t="s">
        <v>2</v>
      </c>
      <c r="G20" s="63" t="s">
        <v>39</v>
      </c>
      <c r="H20" s="63">
        <v>76.470588235294102</v>
      </c>
      <c r="I20" s="63">
        <v>76.470588235294102</v>
      </c>
      <c r="J20" s="63">
        <v>52.941176470588204</v>
      </c>
      <c r="K20" s="63">
        <v>50</v>
      </c>
      <c r="L20" s="63">
        <v>56.25</v>
      </c>
      <c r="M20" s="63">
        <v>68.75</v>
      </c>
      <c r="N20" s="63">
        <v>41.176470588235297</v>
      </c>
      <c r="O20" s="63">
        <v>82.352941176470594</v>
      </c>
      <c r="P20" s="63">
        <v>47.058823529411796</v>
      </c>
      <c r="Q20" s="63">
        <v>73.3333333333333</v>
      </c>
      <c r="R20" s="325">
        <v>53.750068760075997</v>
      </c>
      <c r="S20" s="325">
        <v>59.038968966781503</v>
      </c>
    </row>
    <row r="21" spans="1:19" s="220" customFormat="1" ht="20.100000000000001" customHeight="1" x14ac:dyDescent="0.25">
      <c r="A21" s="263"/>
      <c r="B21" s="263"/>
      <c r="C21" s="66" t="s">
        <v>6</v>
      </c>
      <c r="D21" s="67"/>
      <c r="E21" s="67"/>
      <c r="F21" s="67"/>
      <c r="G21" s="68" t="s">
        <v>39</v>
      </c>
      <c r="H21" s="68">
        <v>55.956239870340397</v>
      </c>
      <c r="I21" s="68">
        <v>49.332254148118203</v>
      </c>
      <c r="J21" s="68">
        <v>39.726027397260303</v>
      </c>
      <c r="K21" s="68">
        <v>42.5678412312677</v>
      </c>
      <c r="L21" s="68">
        <v>48.281439547108803</v>
      </c>
      <c r="M21" s="68">
        <v>46.994755949979798</v>
      </c>
      <c r="N21" s="68">
        <v>52.723577235772403</v>
      </c>
      <c r="O21" s="68">
        <v>53.341433778857798</v>
      </c>
      <c r="P21" s="68">
        <v>59.090909090909101</v>
      </c>
      <c r="Q21" s="68">
        <v>67.464114832535898</v>
      </c>
      <c r="R21" s="326">
        <v>61.7154215492289</v>
      </c>
      <c r="S21" s="326">
        <v>55.3061261959595</v>
      </c>
    </row>
    <row r="22" spans="1:19" s="220" customFormat="1" ht="20.100000000000001" customHeight="1" x14ac:dyDescent="0.25">
      <c r="A22" s="226" t="s">
        <v>543</v>
      </c>
      <c r="B22" s="226"/>
      <c r="C22" s="61" t="s">
        <v>219</v>
      </c>
      <c r="D22" s="173" t="s">
        <v>539</v>
      </c>
      <c r="E22" s="62" t="s">
        <v>540</v>
      </c>
      <c r="F22" s="62" t="s">
        <v>2</v>
      </c>
      <c r="G22" s="63" t="s">
        <v>39</v>
      </c>
      <c r="H22" s="63">
        <v>17.647058823529399</v>
      </c>
      <c r="I22" s="63">
        <v>52.941176470588204</v>
      </c>
      <c r="J22" s="63">
        <v>5.8823529411765003</v>
      </c>
      <c r="K22" s="63">
        <v>25</v>
      </c>
      <c r="L22" s="63">
        <v>12.5</v>
      </c>
      <c r="M22" s="63">
        <v>6.25</v>
      </c>
      <c r="N22" s="63">
        <v>11.764705882352899</v>
      </c>
      <c r="O22" s="63">
        <v>29.411764705882401</v>
      </c>
      <c r="P22" s="63">
        <v>11.764705882352899</v>
      </c>
      <c r="Q22" s="63">
        <v>46.6666666666667</v>
      </c>
      <c r="R22" s="325">
        <v>37.813880931526199</v>
      </c>
      <c r="S22" s="325">
        <v>28.165645349953699</v>
      </c>
    </row>
    <row r="23" spans="1:19" s="220" customFormat="1" ht="20.100000000000001" customHeight="1" x14ac:dyDescent="0.25">
      <c r="A23" s="263"/>
      <c r="B23" s="263"/>
      <c r="C23" s="66" t="s">
        <v>6</v>
      </c>
      <c r="D23" s="67"/>
      <c r="E23" s="67"/>
      <c r="F23" s="67"/>
      <c r="G23" s="68" t="s">
        <v>39</v>
      </c>
      <c r="H23" s="68">
        <v>27.7147487844408</v>
      </c>
      <c r="I23" s="68">
        <v>30.068798057466601</v>
      </c>
      <c r="J23" s="68">
        <v>25.342465753424701</v>
      </c>
      <c r="K23" s="68">
        <v>22.195220737140499</v>
      </c>
      <c r="L23" s="68">
        <v>27.011726647796198</v>
      </c>
      <c r="M23" s="68">
        <v>24.969745865268301</v>
      </c>
      <c r="N23" s="68">
        <v>26.138211382113798</v>
      </c>
      <c r="O23" s="68">
        <v>18.347509113001198</v>
      </c>
      <c r="P23" s="68">
        <v>24.310064935064901</v>
      </c>
      <c r="Q23" s="68">
        <v>37.3889268626111</v>
      </c>
      <c r="R23" s="326">
        <v>31.894141807565301</v>
      </c>
      <c r="S23" s="326">
        <v>40.125269990648597</v>
      </c>
    </row>
    <row r="24" spans="1:19" s="220" customFormat="1" ht="20.100000000000001" customHeight="1" x14ac:dyDescent="0.25">
      <c r="A24" s="226" t="s">
        <v>544</v>
      </c>
      <c r="B24" s="226"/>
      <c r="C24" s="76" t="s">
        <v>219</v>
      </c>
      <c r="D24" s="62" t="s">
        <v>539</v>
      </c>
      <c r="E24" s="62" t="s">
        <v>540</v>
      </c>
      <c r="F24" s="62" t="s">
        <v>2</v>
      </c>
      <c r="G24" s="63" t="s">
        <v>39</v>
      </c>
      <c r="H24" s="63">
        <v>5.8823529411765003</v>
      </c>
      <c r="I24" s="63">
        <v>5.8823529411765003</v>
      </c>
      <c r="J24" s="63">
        <v>29.411764705882401</v>
      </c>
      <c r="K24" s="63">
        <v>6.25</v>
      </c>
      <c r="L24" s="63">
        <v>18.75</v>
      </c>
      <c r="M24" s="63">
        <v>0</v>
      </c>
      <c r="N24" s="63">
        <v>11.764705882352899</v>
      </c>
      <c r="O24" s="63">
        <v>0</v>
      </c>
      <c r="P24" s="63">
        <v>11.764705882352899</v>
      </c>
      <c r="Q24" s="63">
        <v>26.6666666666667</v>
      </c>
      <c r="R24" s="325">
        <v>5.4376878560537998</v>
      </c>
      <c r="S24" s="325">
        <v>8.5398090772872006</v>
      </c>
    </row>
    <row r="25" spans="1:19" s="220" customFormat="1" ht="20.100000000000001" customHeight="1" x14ac:dyDescent="0.25">
      <c r="A25" s="263"/>
      <c r="B25" s="263"/>
      <c r="C25" s="66" t="s">
        <v>6</v>
      </c>
      <c r="D25" s="67"/>
      <c r="E25" s="67"/>
      <c r="F25" s="67"/>
      <c r="G25" s="68" t="s">
        <v>39</v>
      </c>
      <c r="H25" s="68">
        <v>13.371150729335501</v>
      </c>
      <c r="I25" s="68">
        <v>12.383650343990301</v>
      </c>
      <c r="J25" s="68">
        <v>11.039484286865401</v>
      </c>
      <c r="K25" s="68">
        <v>10.2875658161199</v>
      </c>
      <c r="L25" s="68">
        <v>13.1419328750505</v>
      </c>
      <c r="M25" s="68">
        <v>13.2714804356595</v>
      </c>
      <c r="N25" s="68">
        <v>16.585365853658502</v>
      </c>
      <c r="O25" s="68">
        <v>15.714864317537501</v>
      </c>
      <c r="P25" s="68">
        <v>18.709415584415598</v>
      </c>
      <c r="Q25" s="68">
        <v>19.002050580997899</v>
      </c>
      <c r="R25" s="326">
        <v>18.9624264961951</v>
      </c>
      <c r="S25" s="326">
        <v>21.8332534794895</v>
      </c>
    </row>
    <row r="26" spans="1:19" s="220" customFormat="1" ht="20.100000000000001" customHeight="1" x14ac:dyDescent="0.25">
      <c r="A26" s="226" t="s">
        <v>545</v>
      </c>
      <c r="B26" s="226"/>
      <c r="C26" s="61" t="s">
        <v>219</v>
      </c>
      <c r="D26" s="62" t="s">
        <v>539</v>
      </c>
      <c r="E26" s="62" t="s">
        <v>540</v>
      </c>
      <c r="F26" s="62" t="s">
        <v>2</v>
      </c>
      <c r="G26" s="63" t="s">
        <v>39</v>
      </c>
      <c r="H26" s="63">
        <v>47.058823529411796</v>
      </c>
      <c r="I26" s="63">
        <v>58.823529411764703</v>
      </c>
      <c r="J26" s="63">
        <v>35.294117647058798</v>
      </c>
      <c r="K26" s="63">
        <v>56.25</v>
      </c>
      <c r="L26" s="63">
        <v>81.25</v>
      </c>
      <c r="M26" s="63">
        <v>75</v>
      </c>
      <c r="N26" s="63">
        <v>70.588235294117695</v>
      </c>
      <c r="O26" s="63">
        <v>52.941176470588204</v>
      </c>
      <c r="P26" s="63">
        <v>41.176470588235297</v>
      </c>
      <c r="Q26" s="63">
        <v>66.6666666666667</v>
      </c>
      <c r="R26" s="325">
        <v>72.523332585787898</v>
      </c>
      <c r="S26" s="325">
        <v>71.243899340854895</v>
      </c>
    </row>
    <row r="27" spans="1:19" s="220" customFormat="1" ht="20.100000000000001" customHeight="1" x14ac:dyDescent="0.25">
      <c r="A27" s="263"/>
      <c r="B27" s="263"/>
      <c r="C27" s="66" t="s">
        <v>6</v>
      </c>
      <c r="D27" s="67"/>
      <c r="E27" s="67"/>
      <c r="F27" s="67"/>
      <c r="G27" s="68" t="s">
        <v>39</v>
      </c>
      <c r="H27" s="68">
        <v>45.218800648298199</v>
      </c>
      <c r="I27" s="68">
        <v>45.285309591258603</v>
      </c>
      <c r="J27" s="68">
        <v>46.655922643029797</v>
      </c>
      <c r="K27" s="68">
        <v>45.565006075334097</v>
      </c>
      <c r="L27" s="68">
        <v>52.325111200970497</v>
      </c>
      <c r="M27" s="68">
        <v>53.691004437273101</v>
      </c>
      <c r="N27" s="68">
        <v>58.211382113821102</v>
      </c>
      <c r="O27" s="68">
        <v>53.746456055083002</v>
      </c>
      <c r="P27" s="68">
        <v>48.7824675324675</v>
      </c>
      <c r="Q27" s="68">
        <v>58.236500341763502</v>
      </c>
      <c r="R27" s="326">
        <v>56.893919712130199</v>
      </c>
      <c r="S27" s="326">
        <v>58.563310089671603</v>
      </c>
    </row>
    <row r="28" spans="1:19" s="220" customFormat="1" ht="20.100000000000001" customHeight="1" x14ac:dyDescent="0.25">
      <c r="A28" s="226" t="s">
        <v>546</v>
      </c>
      <c r="B28" s="226"/>
      <c r="C28" s="61" t="s">
        <v>219</v>
      </c>
      <c r="D28" s="62" t="s">
        <v>539</v>
      </c>
      <c r="E28" s="62" t="s">
        <v>540</v>
      </c>
      <c r="F28" s="62" t="s">
        <v>2</v>
      </c>
      <c r="G28" s="63" t="s">
        <v>39</v>
      </c>
      <c r="H28" s="63">
        <v>35.294117647058798</v>
      </c>
      <c r="I28" s="63">
        <v>35.294117647058798</v>
      </c>
      <c r="J28" s="63">
        <v>41.176470588235297</v>
      </c>
      <c r="K28" s="63">
        <v>43.75</v>
      </c>
      <c r="L28" s="63">
        <v>31.25</v>
      </c>
      <c r="M28" s="63">
        <v>31.25</v>
      </c>
      <c r="N28" s="63">
        <v>47.058823529411796</v>
      </c>
      <c r="O28" s="63">
        <v>29.411764705882401</v>
      </c>
      <c r="P28" s="63">
        <v>35.294117647058798</v>
      </c>
      <c r="Q28" s="63">
        <v>46.6666666666667</v>
      </c>
      <c r="R28" s="325">
        <v>41.518250687248099</v>
      </c>
      <c r="S28" s="325">
        <v>78.546870701244003</v>
      </c>
    </row>
    <row r="29" spans="1:19" s="220" customFormat="1" ht="20.100000000000001" customHeight="1" x14ac:dyDescent="0.25">
      <c r="A29" s="263"/>
      <c r="B29" s="263"/>
      <c r="C29" s="66" t="s">
        <v>6</v>
      </c>
      <c r="D29" s="67"/>
      <c r="E29" s="67"/>
      <c r="F29" s="67"/>
      <c r="G29" s="68" t="s">
        <v>39</v>
      </c>
      <c r="H29" s="68">
        <v>39.343598055105304</v>
      </c>
      <c r="I29" s="68">
        <v>31.930392553621999</v>
      </c>
      <c r="J29" s="68">
        <v>28.605962933118501</v>
      </c>
      <c r="K29" s="68">
        <v>27.987039287160801</v>
      </c>
      <c r="L29" s="68">
        <v>32.511120097048099</v>
      </c>
      <c r="M29" s="68">
        <v>30.375151270673701</v>
      </c>
      <c r="N29" s="68">
        <v>38.3333333333333</v>
      </c>
      <c r="O29" s="68">
        <v>37.221547185095197</v>
      </c>
      <c r="P29" s="68">
        <v>38.7175324675325</v>
      </c>
      <c r="Q29" s="68">
        <v>48.530416951469597</v>
      </c>
      <c r="R29" s="326">
        <v>46.296204717720002</v>
      </c>
      <c r="S29" s="326">
        <v>48.956901539417899</v>
      </c>
    </row>
    <row r="30" spans="1:19" s="220" customFormat="1" ht="20.100000000000001" customHeight="1" x14ac:dyDescent="0.25">
      <c r="A30" s="226" t="s">
        <v>547</v>
      </c>
      <c r="B30" s="226"/>
      <c r="C30" s="61" t="s">
        <v>219</v>
      </c>
      <c r="D30" s="62" t="s">
        <v>539</v>
      </c>
      <c r="E30" s="62" t="s">
        <v>540</v>
      </c>
      <c r="F30" s="62" t="s">
        <v>2</v>
      </c>
      <c r="G30" s="63" t="s">
        <v>39</v>
      </c>
      <c r="H30" s="63">
        <v>76.470588235294102</v>
      </c>
      <c r="I30" s="63">
        <v>64.705882352941202</v>
      </c>
      <c r="J30" s="63">
        <v>58.823529411764703</v>
      </c>
      <c r="K30" s="63">
        <v>31.25</v>
      </c>
      <c r="L30" s="63">
        <v>62.5</v>
      </c>
      <c r="M30" s="63">
        <v>62.5</v>
      </c>
      <c r="N30" s="63">
        <v>64.705882352941202</v>
      </c>
      <c r="O30" s="63">
        <v>82.352941176470594</v>
      </c>
      <c r="P30" s="63">
        <v>64.705882352941202</v>
      </c>
      <c r="Q30" s="63">
        <v>73.3333333333333</v>
      </c>
      <c r="R30" s="325">
        <v>94.562312143946201</v>
      </c>
      <c r="S30" s="325">
        <v>72.478208599047306</v>
      </c>
    </row>
    <row r="31" spans="1:19" s="220" customFormat="1" ht="20.100000000000001" customHeight="1" x14ac:dyDescent="0.25">
      <c r="A31" s="263"/>
      <c r="B31" s="263"/>
      <c r="C31" s="66" t="s">
        <v>6</v>
      </c>
      <c r="D31" s="67"/>
      <c r="E31" s="67"/>
      <c r="F31" s="67"/>
      <c r="G31" s="68" t="s">
        <v>39</v>
      </c>
      <c r="H31" s="68">
        <v>60.170178282009701</v>
      </c>
      <c r="I31" s="68">
        <v>53.783893160663702</v>
      </c>
      <c r="J31" s="68">
        <v>54.4721998388396</v>
      </c>
      <c r="K31" s="68">
        <v>51.397326852976903</v>
      </c>
      <c r="L31" s="68">
        <v>55.843105539830198</v>
      </c>
      <c r="M31" s="68">
        <v>54.901169826542997</v>
      </c>
      <c r="N31" s="68">
        <v>56.422764227642297</v>
      </c>
      <c r="O31" s="68">
        <v>58.444714459295298</v>
      </c>
      <c r="P31" s="68">
        <v>60.227272727272698</v>
      </c>
      <c r="Q31" s="68">
        <v>61.825017088175002</v>
      </c>
      <c r="R31" s="326">
        <v>60.671148994230101</v>
      </c>
      <c r="S31" s="326">
        <v>60.741567172011898</v>
      </c>
    </row>
    <row r="32" spans="1:19" s="220" customFormat="1" ht="20.100000000000001" customHeight="1" x14ac:dyDescent="0.25">
      <c r="A32" s="226" t="s">
        <v>548</v>
      </c>
      <c r="B32" s="226"/>
      <c r="C32" s="61" t="s">
        <v>219</v>
      </c>
      <c r="D32" s="62" t="s">
        <v>539</v>
      </c>
      <c r="E32" s="62" t="s">
        <v>540</v>
      </c>
      <c r="F32" s="62" t="s">
        <v>2</v>
      </c>
      <c r="G32" s="63" t="s">
        <v>39</v>
      </c>
      <c r="H32" s="63">
        <v>41.176470588235297</v>
      </c>
      <c r="I32" s="63">
        <v>23.529411764705898</v>
      </c>
      <c r="J32" s="63">
        <v>47.058823529411796</v>
      </c>
      <c r="K32" s="63">
        <v>25</v>
      </c>
      <c r="L32" s="63">
        <v>37.5</v>
      </c>
      <c r="M32" s="63">
        <v>12.5</v>
      </c>
      <c r="N32" s="63">
        <v>47.058823529411796</v>
      </c>
      <c r="O32" s="63">
        <v>41.176470588235297</v>
      </c>
      <c r="P32" s="63">
        <v>23.529411764705898</v>
      </c>
      <c r="Q32" s="63">
        <v>40</v>
      </c>
      <c r="R32" s="325">
        <v>60.265632515123698</v>
      </c>
      <c r="S32" s="325">
        <v>41.158431416460601</v>
      </c>
    </row>
    <row r="33" spans="1:19" s="220" customFormat="1" ht="20.100000000000001" customHeight="1" x14ac:dyDescent="0.25">
      <c r="A33" s="263"/>
      <c r="B33" s="263"/>
      <c r="C33" s="66" t="s">
        <v>6</v>
      </c>
      <c r="D33" s="67"/>
      <c r="E33" s="67"/>
      <c r="F33" s="67"/>
      <c r="G33" s="68" t="s">
        <v>39</v>
      </c>
      <c r="H33" s="68">
        <v>34.278768233387403</v>
      </c>
      <c r="I33" s="68">
        <v>36.382031566167498</v>
      </c>
      <c r="J33" s="68">
        <v>31.063658340048299</v>
      </c>
      <c r="K33" s="68">
        <v>34.021871202916202</v>
      </c>
      <c r="L33" s="68">
        <v>44.076021027092601</v>
      </c>
      <c r="M33" s="68">
        <v>38.644614764017703</v>
      </c>
      <c r="N33" s="68">
        <v>44.5934959349593</v>
      </c>
      <c r="O33" s="68">
        <v>41.231267719724599</v>
      </c>
      <c r="P33" s="68">
        <v>45.170454545454497</v>
      </c>
      <c r="Q33" s="68">
        <v>45.249487354750499</v>
      </c>
      <c r="R33" s="326">
        <v>43.206918460073197</v>
      </c>
      <c r="S33" s="326">
        <v>44.167914330133101</v>
      </c>
    </row>
    <row r="34" spans="1:19" s="220" customFormat="1" ht="20.100000000000001" customHeight="1" x14ac:dyDescent="0.25">
      <c r="A34" s="226" t="s">
        <v>549</v>
      </c>
      <c r="B34" s="226"/>
      <c r="C34" s="328" t="s">
        <v>219</v>
      </c>
      <c r="D34" s="62" t="s">
        <v>539</v>
      </c>
      <c r="E34" s="62" t="s">
        <v>540</v>
      </c>
      <c r="F34" s="62" t="s">
        <v>2</v>
      </c>
      <c r="G34" s="63" t="s">
        <v>39</v>
      </c>
      <c r="H34" s="63">
        <v>23.529411764705898</v>
      </c>
      <c r="I34" s="63">
        <v>47.058823529411796</v>
      </c>
      <c r="J34" s="63">
        <v>5.8823529411765003</v>
      </c>
      <c r="K34" s="63">
        <v>18.75</v>
      </c>
      <c r="L34" s="63">
        <v>6.25</v>
      </c>
      <c r="M34" s="63">
        <v>25</v>
      </c>
      <c r="N34" s="63">
        <v>29.411764705882401</v>
      </c>
      <c r="O34" s="63">
        <v>11.764705882352899</v>
      </c>
      <c r="P34" s="63">
        <v>35.294117647058798</v>
      </c>
      <c r="Q34" s="63">
        <v>33.3333333333333</v>
      </c>
      <c r="R34" s="325">
        <v>30.3776373896841</v>
      </c>
      <c r="S34" s="325">
        <v>37.330164331755498</v>
      </c>
    </row>
    <row r="35" spans="1:19" s="220" customFormat="1" ht="20.100000000000001" customHeight="1" thickBot="1" x14ac:dyDescent="0.3">
      <c r="A35" s="263"/>
      <c r="B35" s="263"/>
      <c r="C35" s="329" t="s">
        <v>6</v>
      </c>
      <c r="D35" s="67"/>
      <c r="E35" s="67"/>
      <c r="F35" s="67"/>
      <c r="G35" s="68" t="s">
        <v>39</v>
      </c>
      <c r="H35" s="68">
        <v>26.823338735818499</v>
      </c>
      <c r="I35" s="68">
        <v>20.598947794415199</v>
      </c>
      <c r="J35" s="68">
        <v>13.537469782433501</v>
      </c>
      <c r="K35" s="68">
        <v>13.4872417982989</v>
      </c>
      <c r="L35" s="68">
        <v>16.336433481601301</v>
      </c>
      <c r="M35" s="68">
        <v>15.9741831383622</v>
      </c>
      <c r="N35" s="68">
        <v>21.300813008130099</v>
      </c>
      <c r="O35" s="68">
        <v>18.833535844471399</v>
      </c>
      <c r="P35" s="68">
        <v>24.147727272727298</v>
      </c>
      <c r="Q35" s="68">
        <v>27.409432672590601</v>
      </c>
      <c r="R35" s="326">
        <v>28.447932477877199</v>
      </c>
      <c r="S35" s="326">
        <v>30.443549214002701</v>
      </c>
    </row>
    <row r="36" spans="1:19" s="220" customFormat="1" ht="20.100000000000001" customHeight="1" thickBot="1" x14ac:dyDescent="0.3">
      <c r="A36" s="318" t="s">
        <v>550</v>
      </c>
      <c r="B36" s="318"/>
      <c r="C36" s="318"/>
      <c r="D36" s="318"/>
      <c r="E36" s="318"/>
      <c r="F36" s="318"/>
      <c r="G36" s="318"/>
      <c r="H36" s="318"/>
      <c r="I36" s="318"/>
      <c r="J36" s="318"/>
      <c r="K36" s="318"/>
      <c r="L36" s="318"/>
      <c r="M36" s="318"/>
      <c r="N36" s="318"/>
      <c r="O36" s="318"/>
      <c r="P36" s="318"/>
      <c r="Q36" s="318"/>
      <c r="R36" s="322"/>
      <c r="S36" s="322"/>
    </row>
    <row r="37" spans="1:19" s="220" customFormat="1" ht="20.100000000000001" customHeight="1" x14ac:dyDescent="0.25">
      <c r="A37" s="330" t="s">
        <v>551</v>
      </c>
      <c r="B37" s="330"/>
      <c r="C37" s="330"/>
      <c r="D37" s="330"/>
      <c r="E37" s="330"/>
      <c r="F37" s="330"/>
      <c r="G37" s="330"/>
      <c r="H37" s="330"/>
      <c r="I37" s="330"/>
      <c r="J37" s="330"/>
      <c r="K37" s="330"/>
      <c r="L37" s="330"/>
      <c r="M37" s="330"/>
      <c r="N37" s="330"/>
      <c r="O37" s="330"/>
      <c r="P37" s="330"/>
      <c r="Q37" s="330"/>
      <c r="R37" s="330"/>
      <c r="S37" s="330"/>
    </row>
    <row r="38" spans="1:19" s="220" customFormat="1" ht="20.100000000000001" customHeight="1" x14ac:dyDescent="0.25">
      <c r="A38" s="60" t="s">
        <v>552</v>
      </c>
      <c r="B38" s="60"/>
      <c r="C38" s="61" t="s">
        <v>219</v>
      </c>
      <c r="D38" s="62" t="s">
        <v>553</v>
      </c>
      <c r="E38" s="62" t="s">
        <v>554</v>
      </c>
      <c r="F38" s="62" t="s">
        <v>106</v>
      </c>
      <c r="G38" s="63">
        <v>1.1599999999999999</v>
      </c>
      <c r="H38" s="63">
        <v>1.1499999999999999</v>
      </c>
      <c r="I38" s="63">
        <v>1.1599999999999999</v>
      </c>
      <c r="J38" s="63">
        <v>1.1399999999999999</v>
      </c>
      <c r="K38" s="63">
        <v>1.1499999999999999</v>
      </c>
      <c r="L38" s="63">
        <v>1.1599999999999999</v>
      </c>
      <c r="M38" s="63">
        <v>1.1599999999999999</v>
      </c>
      <c r="N38" s="63">
        <v>1.18</v>
      </c>
      <c r="O38" s="63">
        <v>1.2</v>
      </c>
      <c r="P38" s="63">
        <v>1.2</v>
      </c>
      <c r="Q38" s="63">
        <v>1.19</v>
      </c>
      <c r="R38" s="325">
        <v>1.21</v>
      </c>
      <c r="S38" s="325"/>
    </row>
    <row r="39" spans="1:19" s="220" customFormat="1" ht="20.100000000000001" customHeight="1" x14ac:dyDescent="0.25">
      <c r="A39" s="65"/>
      <c r="B39" s="65"/>
      <c r="C39" s="66" t="s">
        <v>6</v>
      </c>
      <c r="D39" s="67"/>
      <c r="E39" s="67"/>
      <c r="F39" s="67"/>
      <c r="G39" s="68">
        <v>1.07</v>
      </c>
      <c r="H39" s="68">
        <v>1.07</v>
      </c>
      <c r="I39" s="68">
        <v>1.08</v>
      </c>
      <c r="J39" s="68">
        <v>1.08</v>
      </c>
      <c r="K39" s="68">
        <v>1.08</v>
      </c>
      <c r="L39" s="68">
        <v>1.08</v>
      </c>
      <c r="M39" s="68">
        <v>1.1000000000000001</v>
      </c>
      <c r="N39" s="68">
        <v>1.1100000000000001</v>
      </c>
      <c r="O39" s="68">
        <v>1.1200000000000001</v>
      </c>
      <c r="P39" s="68">
        <v>1.1299999999999999</v>
      </c>
      <c r="Q39" s="68">
        <v>1.1399999999999999</v>
      </c>
      <c r="R39" s="326">
        <v>1.1499999999999999</v>
      </c>
      <c r="S39" s="326"/>
    </row>
    <row r="40" spans="1:19" s="220" customFormat="1" ht="20.100000000000001" customHeight="1" x14ac:dyDescent="0.25">
      <c r="A40" s="327" t="s">
        <v>555</v>
      </c>
      <c r="B40" s="327"/>
      <c r="C40" s="76" t="s">
        <v>219</v>
      </c>
      <c r="D40" s="62" t="s">
        <v>553</v>
      </c>
      <c r="E40" s="62" t="s">
        <v>554</v>
      </c>
      <c r="F40" s="173" t="s">
        <v>106</v>
      </c>
      <c r="G40" s="220">
        <v>1.42</v>
      </c>
      <c r="H40" s="220">
        <v>1.42</v>
      </c>
      <c r="I40" s="220">
        <v>1.42</v>
      </c>
      <c r="J40" s="220">
        <v>1.42</v>
      </c>
      <c r="K40" s="220">
        <v>1.42</v>
      </c>
      <c r="L40" s="220">
        <v>1.43</v>
      </c>
      <c r="M40" s="220">
        <v>1.41</v>
      </c>
      <c r="N40" s="220">
        <v>1.44</v>
      </c>
      <c r="O40" s="220">
        <v>1.45</v>
      </c>
      <c r="P40" s="220">
        <v>1.45</v>
      </c>
      <c r="Q40" s="220">
        <v>1.45</v>
      </c>
      <c r="R40" s="220">
        <v>1.46</v>
      </c>
      <c r="S40" s="325"/>
    </row>
    <row r="41" spans="1:19" s="220" customFormat="1" ht="20.100000000000001" customHeight="1" x14ac:dyDescent="0.25">
      <c r="A41" s="263"/>
      <c r="B41" s="263"/>
      <c r="C41" s="66" t="s">
        <v>6</v>
      </c>
      <c r="D41" s="67"/>
      <c r="E41" s="67"/>
      <c r="F41" s="67"/>
      <c r="G41" s="68">
        <v>1.34</v>
      </c>
      <c r="H41" s="68">
        <v>1.34</v>
      </c>
      <c r="I41" s="68">
        <v>1.36</v>
      </c>
      <c r="J41" s="68">
        <v>1.36</v>
      </c>
      <c r="K41" s="68">
        <v>1.36</v>
      </c>
      <c r="L41" s="68">
        <v>1.37</v>
      </c>
      <c r="M41" s="68">
        <v>1.37</v>
      </c>
      <c r="N41" s="68">
        <v>1.39</v>
      </c>
      <c r="O41" s="68">
        <v>1.39</v>
      </c>
      <c r="P41" s="68">
        <v>1.4</v>
      </c>
      <c r="Q41" s="68">
        <v>1.4</v>
      </c>
      <c r="R41" s="326">
        <v>1.41</v>
      </c>
      <c r="S41" s="326"/>
    </row>
    <row r="42" spans="1:19" s="220" customFormat="1" ht="20.100000000000001" customHeight="1" x14ac:dyDescent="0.25">
      <c r="A42" s="327" t="s">
        <v>556</v>
      </c>
      <c r="B42" s="327"/>
      <c r="C42" s="76" t="s">
        <v>219</v>
      </c>
      <c r="D42" s="62" t="s">
        <v>553</v>
      </c>
      <c r="E42" s="62" t="s">
        <v>554</v>
      </c>
      <c r="F42" s="62" t="s">
        <v>106</v>
      </c>
      <c r="G42" s="63">
        <v>0.64</v>
      </c>
      <c r="H42" s="63">
        <v>0.64</v>
      </c>
      <c r="I42" s="63">
        <v>0.56000000000000005</v>
      </c>
      <c r="J42" s="63">
        <v>0.55000000000000004</v>
      </c>
      <c r="K42" s="63">
        <v>0.55000000000000004</v>
      </c>
      <c r="L42" s="63">
        <v>0.55000000000000004</v>
      </c>
      <c r="M42" s="63">
        <v>0.55000000000000004</v>
      </c>
      <c r="N42" s="63">
        <v>0.55000000000000004</v>
      </c>
      <c r="O42" s="63">
        <v>0.57999999999999996</v>
      </c>
      <c r="P42" s="63">
        <v>0.57999999999999996</v>
      </c>
      <c r="Q42" s="63">
        <v>0.54</v>
      </c>
      <c r="R42" s="325">
        <v>0.54</v>
      </c>
      <c r="S42" s="325"/>
    </row>
    <row r="43" spans="1:19" s="220" customFormat="1" ht="20.100000000000001" customHeight="1" x14ac:dyDescent="0.25">
      <c r="A43" s="263"/>
      <c r="B43" s="263"/>
      <c r="C43" s="66" t="s">
        <v>6</v>
      </c>
      <c r="D43" s="67"/>
      <c r="E43" s="67"/>
      <c r="F43" s="67"/>
      <c r="G43" s="68">
        <v>0.62</v>
      </c>
      <c r="H43" s="68">
        <v>0.61</v>
      </c>
      <c r="I43" s="68">
        <v>0.61</v>
      </c>
      <c r="J43" s="68">
        <v>0.61</v>
      </c>
      <c r="K43" s="68">
        <v>0.61</v>
      </c>
      <c r="L43" s="68">
        <v>0.62</v>
      </c>
      <c r="M43" s="68">
        <v>0.61</v>
      </c>
      <c r="N43" s="68">
        <v>0.62</v>
      </c>
      <c r="O43" s="68">
        <v>0.63</v>
      </c>
      <c r="P43" s="68">
        <v>0.63</v>
      </c>
      <c r="Q43" s="68">
        <v>0.62</v>
      </c>
      <c r="R43" s="326">
        <v>0.62</v>
      </c>
      <c r="S43" s="326"/>
    </row>
    <row r="44" spans="1:19" s="220" customFormat="1" ht="20.100000000000001" customHeight="1" x14ac:dyDescent="0.25">
      <c r="A44" s="226" t="s">
        <v>557</v>
      </c>
      <c r="B44" s="226"/>
      <c r="C44" s="61" t="s">
        <v>219</v>
      </c>
      <c r="D44" s="62" t="s">
        <v>553</v>
      </c>
      <c r="E44" s="62" t="s">
        <v>554</v>
      </c>
      <c r="F44" s="62" t="s">
        <v>106</v>
      </c>
      <c r="G44" s="63">
        <v>0.32</v>
      </c>
      <c r="H44" s="63">
        <v>0.36</v>
      </c>
      <c r="I44" s="63">
        <v>0.38</v>
      </c>
      <c r="J44" s="63">
        <v>0.4</v>
      </c>
      <c r="K44" s="63">
        <v>0.38</v>
      </c>
      <c r="L44" s="63">
        <v>0.37</v>
      </c>
      <c r="M44" s="63">
        <v>0.37</v>
      </c>
      <c r="N44" s="63">
        <v>0.37</v>
      </c>
      <c r="O44" s="63">
        <v>0.37</v>
      </c>
      <c r="P44" s="63">
        <v>0.37</v>
      </c>
      <c r="Q44" s="63">
        <v>0.32</v>
      </c>
      <c r="R44" s="325">
        <v>0.28999999999999998</v>
      </c>
      <c r="S44" s="325"/>
    </row>
    <row r="45" spans="1:19" s="220" customFormat="1" ht="20.100000000000001" customHeight="1" x14ac:dyDescent="0.25">
      <c r="A45" s="263"/>
      <c r="B45" s="263"/>
      <c r="C45" s="66" t="s">
        <v>6</v>
      </c>
      <c r="D45" s="67"/>
      <c r="E45" s="67"/>
      <c r="F45" s="67"/>
      <c r="G45" s="68">
        <v>0.95</v>
      </c>
      <c r="H45" s="68">
        <v>0.95</v>
      </c>
      <c r="I45" s="68">
        <v>0.95</v>
      </c>
      <c r="J45" s="68">
        <v>0.93</v>
      </c>
      <c r="K45" s="68">
        <v>0.93</v>
      </c>
      <c r="L45" s="68">
        <v>0.92</v>
      </c>
      <c r="M45" s="68">
        <v>0.95</v>
      </c>
      <c r="N45" s="68">
        <v>0.97</v>
      </c>
      <c r="O45" s="68">
        <v>0.98</v>
      </c>
      <c r="P45" s="68">
        <v>0.99</v>
      </c>
      <c r="Q45" s="68">
        <v>1.01</v>
      </c>
      <c r="R45" s="326">
        <v>1.02</v>
      </c>
      <c r="S45" s="326"/>
    </row>
    <row r="46" spans="1:19" s="220" customFormat="1" ht="20.100000000000001" customHeight="1" x14ac:dyDescent="0.25">
      <c r="A46" s="226" t="s">
        <v>558</v>
      </c>
      <c r="B46" s="226"/>
      <c r="C46" s="76" t="s">
        <v>219</v>
      </c>
      <c r="D46" s="62" t="s">
        <v>553</v>
      </c>
      <c r="E46" s="62" t="s">
        <v>554</v>
      </c>
      <c r="F46" s="62" t="s">
        <v>106</v>
      </c>
      <c r="G46" s="63"/>
      <c r="H46" s="63"/>
      <c r="I46" s="63">
        <v>1.6</v>
      </c>
      <c r="J46" s="63">
        <v>1.59</v>
      </c>
      <c r="K46" s="63">
        <v>1.57</v>
      </c>
      <c r="L46" s="63">
        <v>1.56</v>
      </c>
      <c r="M46" s="63">
        <v>1.56</v>
      </c>
      <c r="N46" s="63">
        <v>1.56</v>
      </c>
      <c r="O46" s="63">
        <v>1.56</v>
      </c>
      <c r="P46" s="63">
        <v>1.53</v>
      </c>
      <c r="Q46" s="63">
        <v>1.52</v>
      </c>
      <c r="R46" s="325">
        <v>1.54</v>
      </c>
      <c r="S46" s="325"/>
    </row>
    <row r="47" spans="1:19" s="220" customFormat="1" ht="20.100000000000001" customHeight="1" x14ac:dyDescent="0.25">
      <c r="A47" s="263"/>
      <c r="B47" s="263"/>
      <c r="C47" s="66" t="s">
        <v>6</v>
      </c>
      <c r="D47" s="67"/>
      <c r="E47" s="67"/>
      <c r="F47" s="67"/>
      <c r="G47" s="68">
        <v>1.45</v>
      </c>
      <c r="H47" s="68">
        <v>1.46</v>
      </c>
      <c r="I47" s="68">
        <v>1.45</v>
      </c>
      <c r="J47" s="68">
        <v>1.44</v>
      </c>
      <c r="K47" s="68">
        <v>1.44</v>
      </c>
      <c r="L47" s="68">
        <v>1.44</v>
      </c>
      <c r="M47" s="68">
        <v>1.45</v>
      </c>
      <c r="N47" s="68">
        <v>1.45</v>
      </c>
      <c r="O47" s="68">
        <v>1.45</v>
      </c>
      <c r="P47" s="68">
        <v>1.46</v>
      </c>
      <c r="Q47" s="68">
        <v>1.46</v>
      </c>
      <c r="R47" s="326">
        <v>1.45</v>
      </c>
      <c r="S47" s="326"/>
    </row>
    <row r="48" spans="1:19" s="220" customFormat="1" ht="20.100000000000001" customHeight="1" x14ac:dyDescent="0.25">
      <c r="A48" s="226" t="s">
        <v>559</v>
      </c>
      <c r="B48" s="226"/>
      <c r="C48" s="61" t="s">
        <v>219</v>
      </c>
      <c r="D48" s="62" t="s">
        <v>553</v>
      </c>
      <c r="E48" s="62" t="s">
        <v>554</v>
      </c>
      <c r="F48" s="62" t="s">
        <v>106</v>
      </c>
      <c r="G48" s="63">
        <v>1.48</v>
      </c>
      <c r="H48" s="63">
        <v>1.53</v>
      </c>
      <c r="I48" s="63">
        <v>1.21</v>
      </c>
      <c r="J48" s="63">
        <v>1.19</v>
      </c>
      <c r="K48" s="63">
        <v>1.21</v>
      </c>
      <c r="L48" s="63">
        <v>1.22</v>
      </c>
      <c r="M48" s="63">
        <v>1.22</v>
      </c>
      <c r="N48" s="63">
        <v>1.26</v>
      </c>
      <c r="O48" s="63">
        <v>1.22</v>
      </c>
      <c r="P48" s="63">
        <v>1.24</v>
      </c>
      <c r="Q48" s="63">
        <v>1.18</v>
      </c>
      <c r="R48" s="325">
        <v>1.34</v>
      </c>
      <c r="S48" s="325"/>
    </row>
    <row r="49" spans="1:19" s="220" customFormat="1" ht="20.100000000000001" customHeight="1" x14ac:dyDescent="0.25">
      <c r="A49" s="263"/>
      <c r="B49" s="263"/>
      <c r="C49" s="66" t="s">
        <v>6</v>
      </c>
      <c r="D49" s="67"/>
      <c r="E49" s="67"/>
      <c r="F49" s="67"/>
      <c r="G49" s="68">
        <v>1.28</v>
      </c>
      <c r="H49" s="68">
        <v>1.3</v>
      </c>
      <c r="I49" s="68">
        <v>1.29</v>
      </c>
      <c r="J49" s="68">
        <v>1.3</v>
      </c>
      <c r="K49" s="68">
        <v>1.29</v>
      </c>
      <c r="L49" s="68">
        <v>1.3</v>
      </c>
      <c r="M49" s="68">
        <v>1.3</v>
      </c>
      <c r="N49" s="68">
        <v>1.3</v>
      </c>
      <c r="O49" s="68">
        <v>1.3</v>
      </c>
      <c r="P49" s="68">
        <v>1.32</v>
      </c>
      <c r="Q49" s="68">
        <v>1.33</v>
      </c>
      <c r="R49" s="326">
        <v>1.34</v>
      </c>
      <c r="S49" s="326"/>
    </row>
    <row r="50" spans="1:19" s="220" customFormat="1" ht="20.100000000000001" customHeight="1" x14ac:dyDescent="0.25">
      <c r="A50" s="226" t="s">
        <v>560</v>
      </c>
      <c r="B50" s="226"/>
      <c r="C50" s="61" t="s">
        <v>219</v>
      </c>
      <c r="D50" s="62" t="s">
        <v>553</v>
      </c>
      <c r="E50" s="62" t="s">
        <v>554</v>
      </c>
      <c r="F50" s="62" t="s">
        <v>106</v>
      </c>
      <c r="G50" s="63">
        <v>0.32</v>
      </c>
      <c r="H50" s="63">
        <v>0.36</v>
      </c>
      <c r="I50" s="63">
        <v>0.38</v>
      </c>
      <c r="J50" s="63">
        <v>0.4</v>
      </c>
      <c r="K50" s="63">
        <v>0.38</v>
      </c>
      <c r="L50" s="63">
        <v>0.37</v>
      </c>
      <c r="M50" s="63">
        <v>0.37</v>
      </c>
      <c r="N50" s="63">
        <v>0.37</v>
      </c>
      <c r="O50" s="63">
        <v>0.37</v>
      </c>
      <c r="P50" s="63">
        <v>0.37</v>
      </c>
      <c r="Q50" s="63">
        <v>0.32</v>
      </c>
      <c r="R50" s="325">
        <v>0.28999999999999998</v>
      </c>
      <c r="S50" s="325"/>
    </row>
    <row r="51" spans="1:19" s="220" customFormat="1" ht="20.100000000000001" customHeight="1" x14ac:dyDescent="0.25">
      <c r="A51" s="263"/>
      <c r="B51" s="263"/>
      <c r="C51" s="66" t="s">
        <v>6</v>
      </c>
      <c r="D51" s="67"/>
      <c r="E51" s="67"/>
      <c r="F51" s="67"/>
      <c r="G51" s="68">
        <v>0.25</v>
      </c>
      <c r="H51" s="68">
        <v>0.25</v>
      </c>
      <c r="I51" s="68">
        <v>0.25</v>
      </c>
      <c r="J51" s="68">
        <v>0.25</v>
      </c>
      <c r="K51" s="68">
        <v>0.25</v>
      </c>
      <c r="L51" s="68">
        <v>0.25</v>
      </c>
      <c r="M51" s="68">
        <v>0.25</v>
      </c>
      <c r="N51" s="68">
        <v>0.25</v>
      </c>
      <c r="O51" s="68">
        <v>0.26</v>
      </c>
      <c r="P51" s="68">
        <v>0.26</v>
      </c>
      <c r="Q51" s="68">
        <v>0.26</v>
      </c>
      <c r="R51" s="326">
        <v>0.26</v>
      </c>
      <c r="S51" s="326"/>
    </row>
    <row r="52" spans="1:19" s="220" customFormat="1" ht="20.100000000000001" customHeight="1" x14ac:dyDescent="0.25">
      <c r="A52" s="226" t="s">
        <v>561</v>
      </c>
      <c r="B52" s="226"/>
      <c r="C52" s="61" t="s">
        <v>219</v>
      </c>
      <c r="D52" s="62" t="s">
        <v>553</v>
      </c>
      <c r="E52" s="62" t="s">
        <v>554</v>
      </c>
      <c r="F52" s="62" t="s">
        <v>106</v>
      </c>
      <c r="G52" s="63">
        <v>0.13</v>
      </c>
      <c r="H52" s="63">
        <v>0.15</v>
      </c>
      <c r="I52" s="63">
        <v>0.17</v>
      </c>
      <c r="J52" s="63">
        <v>0.17</v>
      </c>
      <c r="K52" s="63">
        <v>0.17</v>
      </c>
      <c r="L52" s="63">
        <v>0.18</v>
      </c>
      <c r="M52" s="63">
        <v>0.18</v>
      </c>
      <c r="N52" s="63">
        <v>0.18</v>
      </c>
      <c r="O52" s="63">
        <v>0.25</v>
      </c>
      <c r="P52" s="63">
        <v>0.26</v>
      </c>
      <c r="Q52" s="63">
        <v>0.2</v>
      </c>
      <c r="R52" s="325">
        <v>0.19</v>
      </c>
      <c r="S52" s="325"/>
    </row>
    <row r="53" spans="1:19" s="220" customFormat="1" ht="20.100000000000001" customHeight="1" x14ac:dyDescent="0.25">
      <c r="A53" s="263"/>
      <c r="B53" s="263"/>
      <c r="C53" s="66" t="s">
        <v>6</v>
      </c>
      <c r="D53" s="67"/>
      <c r="E53" s="67"/>
      <c r="F53" s="67"/>
      <c r="G53" s="68">
        <v>0.16</v>
      </c>
      <c r="H53" s="68">
        <v>0.17</v>
      </c>
      <c r="I53" s="68">
        <v>0.18</v>
      </c>
      <c r="J53" s="68">
        <v>0.19</v>
      </c>
      <c r="K53" s="68">
        <v>0.19</v>
      </c>
      <c r="L53" s="68">
        <v>0.19</v>
      </c>
      <c r="M53" s="68">
        <v>0.2</v>
      </c>
      <c r="N53" s="68">
        <v>0.2</v>
      </c>
      <c r="O53" s="68">
        <v>0.24</v>
      </c>
      <c r="P53" s="68">
        <v>0.24</v>
      </c>
      <c r="Q53" s="68">
        <v>0.22</v>
      </c>
      <c r="R53" s="326">
        <v>0.23</v>
      </c>
      <c r="S53" s="326"/>
    </row>
    <row r="54" spans="1:19" s="220" customFormat="1" ht="20.100000000000001" customHeight="1" x14ac:dyDescent="0.25">
      <c r="A54" s="226" t="s">
        <v>562</v>
      </c>
      <c r="B54" s="226"/>
      <c r="C54" s="61" t="s">
        <v>219</v>
      </c>
      <c r="D54" s="62" t="s">
        <v>553</v>
      </c>
      <c r="E54" s="62" t="s">
        <v>554</v>
      </c>
      <c r="F54" s="62" t="s">
        <v>106</v>
      </c>
      <c r="G54" s="63">
        <v>1.6</v>
      </c>
      <c r="H54" s="63">
        <v>1.6</v>
      </c>
      <c r="I54" s="63">
        <v>1.59</v>
      </c>
      <c r="J54" s="63">
        <v>1.58</v>
      </c>
      <c r="K54" s="63">
        <v>1.58</v>
      </c>
      <c r="L54" s="63">
        <v>1.58</v>
      </c>
      <c r="M54" s="63">
        <v>1.58</v>
      </c>
      <c r="N54" s="63">
        <v>1.6</v>
      </c>
      <c r="O54" s="63">
        <v>1.61</v>
      </c>
      <c r="P54" s="63">
        <v>1.61</v>
      </c>
      <c r="Q54" s="63">
        <v>1.61</v>
      </c>
      <c r="R54" s="325">
        <v>1.62</v>
      </c>
      <c r="S54" s="325"/>
    </row>
    <row r="55" spans="1:19" s="220" customFormat="1" ht="20.100000000000001" customHeight="1" x14ac:dyDescent="0.25">
      <c r="A55" s="263"/>
      <c r="B55" s="263"/>
      <c r="C55" s="66" t="s">
        <v>6</v>
      </c>
      <c r="D55" s="67"/>
      <c r="E55" s="67"/>
      <c r="F55" s="67"/>
      <c r="G55" s="68">
        <v>1.43</v>
      </c>
      <c r="H55" s="68">
        <v>1.43</v>
      </c>
      <c r="I55" s="68">
        <v>1.46</v>
      </c>
      <c r="J55" s="68">
        <v>1.46</v>
      </c>
      <c r="K55" s="68">
        <v>1.47</v>
      </c>
      <c r="L55" s="68">
        <v>1.48</v>
      </c>
      <c r="M55" s="68">
        <v>1.48</v>
      </c>
      <c r="N55" s="68">
        <v>1.49</v>
      </c>
      <c r="O55" s="68">
        <v>1.49</v>
      </c>
      <c r="P55" s="68">
        <v>1.5</v>
      </c>
      <c r="Q55" s="68">
        <v>1.5</v>
      </c>
      <c r="R55" s="326">
        <v>1.51</v>
      </c>
      <c r="S55" s="326"/>
    </row>
    <row r="56" spans="1:19" s="220" customFormat="1" ht="20.100000000000001" customHeight="1" x14ac:dyDescent="0.25">
      <c r="A56" s="226" t="s">
        <v>563</v>
      </c>
      <c r="B56" s="226"/>
      <c r="C56" s="61" t="s">
        <v>219</v>
      </c>
      <c r="D56" s="62" t="s">
        <v>553</v>
      </c>
      <c r="E56" s="62" t="s">
        <v>554</v>
      </c>
      <c r="F56" s="62" t="s">
        <v>106</v>
      </c>
      <c r="G56" s="63">
        <v>0.85</v>
      </c>
      <c r="H56" s="63">
        <v>0.87</v>
      </c>
      <c r="I56" s="63">
        <v>1.01</v>
      </c>
      <c r="J56" s="63">
        <v>1.06</v>
      </c>
      <c r="K56" s="63">
        <v>0.96</v>
      </c>
      <c r="L56" s="63">
        <v>1.06</v>
      </c>
      <c r="M56" s="63">
        <v>1.06</v>
      </c>
      <c r="N56" s="63">
        <v>1.0900000000000001</v>
      </c>
      <c r="O56" s="63">
        <v>1.0900000000000001</v>
      </c>
      <c r="P56" s="63">
        <v>1.1200000000000001</v>
      </c>
      <c r="Q56" s="63">
        <v>1.1000000000000001</v>
      </c>
      <c r="R56" s="325">
        <v>1.1000000000000001</v>
      </c>
      <c r="S56" s="325"/>
    </row>
    <row r="57" spans="1:19" s="220" customFormat="1" ht="20.100000000000001" customHeight="1" x14ac:dyDescent="0.25">
      <c r="A57" s="263"/>
      <c r="B57" s="263"/>
      <c r="C57" s="66" t="s">
        <v>6</v>
      </c>
      <c r="D57" s="67"/>
      <c r="E57" s="67"/>
      <c r="F57" s="67"/>
      <c r="G57" s="68">
        <v>0.86</v>
      </c>
      <c r="H57" s="68">
        <v>0.87</v>
      </c>
      <c r="I57" s="68">
        <v>0.92</v>
      </c>
      <c r="J57" s="68">
        <v>0.92</v>
      </c>
      <c r="K57" s="68">
        <v>0.93</v>
      </c>
      <c r="L57" s="68">
        <v>0.93</v>
      </c>
      <c r="M57" s="68">
        <v>0.94</v>
      </c>
      <c r="N57" s="68">
        <v>0.94</v>
      </c>
      <c r="O57" s="68">
        <v>0.95</v>
      </c>
      <c r="P57" s="68">
        <v>0.95</v>
      </c>
      <c r="Q57" s="68">
        <v>0.96</v>
      </c>
      <c r="R57" s="326">
        <v>0.96</v>
      </c>
      <c r="S57" s="326"/>
    </row>
    <row r="58" spans="1:19" s="220" customFormat="1" ht="20.100000000000001" customHeight="1" x14ac:dyDescent="0.25">
      <c r="A58" s="226" t="s">
        <v>564</v>
      </c>
      <c r="B58" s="226"/>
      <c r="C58" s="61" t="s">
        <v>219</v>
      </c>
      <c r="D58" s="62" t="s">
        <v>553</v>
      </c>
      <c r="E58" s="62" t="s">
        <v>554</v>
      </c>
      <c r="F58" s="62" t="s">
        <v>106</v>
      </c>
      <c r="G58" s="63"/>
      <c r="H58" s="63"/>
      <c r="I58" s="63"/>
      <c r="J58" s="63"/>
      <c r="K58" s="63"/>
      <c r="L58" s="63"/>
      <c r="M58" s="63"/>
      <c r="N58" s="63"/>
      <c r="O58" s="63"/>
      <c r="P58" s="63"/>
      <c r="Q58" s="63">
        <v>0.89</v>
      </c>
      <c r="R58" s="325">
        <v>0.87</v>
      </c>
      <c r="S58" s="325"/>
    </row>
    <row r="59" spans="1:19" s="220" customFormat="1" ht="20.100000000000001" customHeight="1" x14ac:dyDescent="0.25">
      <c r="A59" s="263"/>
      <c r="B59" s="263"/>
      <c r="C59" s="66" t="s">
        <v>6</v>
      </c>
      <c r="D59" s="67"/>
      <c r="E59" s="67"/>
      <c r="F59" s="67"/>
      <c r="G59" s="68"/>
      <c r="H59" s="68"/>
      <c r="I59" s="68"/>
      <c r="J59" s="68"/>
      <c r="K59" s="68"/>
      <c r="L59" s="68"/>
      <c r="M59" s="68"/>
      <c r="N59" s="68"/>
      <c r="O59" s="68"/>
      <c r="P59" s="68"/>
      <c r="Q59" s="68">
        <v>0.99</v>
      </c>
      <c r="R59" s="326">
        <v>1.01</v>
      </c>
      <c r="S59" s="326"/>
    </row>
    <row r="60" spans="1:19" s="220" customFormat="1" ht="20.100000000000001" customHeight="1" x14ac:dyDescent="0.25">
      <c r="A60" s="226" t="s">
        <v>565</v>
      </c>
      <c r="B60" s="226"/>
      <c r="C60" s="328" t="s">
        <v>219</v>
      </c>
      <c r="D60" s="62" t="s">
        <v>553</v>
      </c>
      <c r="E60" s="62" t="s">
        <v>554</v>
      </c>
      <c r="F60" s="62" t="s">
        <v>106</v>
      </c>
      <c r="G60" s="63">
        <v>1.37</v>
      </c>
      <c r="H60" s="63">
        <v>1.38</v>
      </c>
      <c r="I60" s="63">
        <v>1.37</v>
      </c>
      <c r="J60" s="63">
        <v>1.39</v>
      </c>
      <c r="K60" s="63">
        <v>1.39</v>
      </c>
      <c r="L60" s="63">
        <v>1.41</v>
      </c>
      <c r="M60" s="63">
        <v>1.36</v>
      </c>
      <c r="N60" s="63">
        <v>1.42</v>
      </c>
      <c r="O60" s="63">
        <v>1.43</v>
      </c>
      <c r="P60" s="63">
        <v>1.43</v>
      </c>
      <c r="Q60" s="63">
        <v>1.41</v>
      </c>
      <c r="R60" s="325">
        <v>1.42</v>
      </c>
      <c r="S60" s="325"/>
    </row>
    <row r="61" spans="1:19" s="220" customFormat="1" ht="20.100000000000001" customHeight="1" x14ac:dyDescent="0.25">
      <c r="A61" s="263"/>
      <c r="B61" s="263"/>
      <c r="C61" s="329" t="s">
        <v>6</v>
      </c>
      <c r="D61" s="67"/>
      <c r="E61" s="67"/>
      <c r="F61" s="67"/>
      <c r="G61" s="68">
        <v>1.37</v>
      </c>
      <c r="H61" s="68">
        <v>1.38</v>
      </c>
      <c r="I61" s="68">
        <v>1.39</v>
      </c>
      <c r="J61" s="68">
        <v>1.4</v>
      </c>
      <c r="K61" s="68">
        <v>1.4</v>
      </c>
      <c r="L61" s="68">
        <v>1.41</v>
      </c>
      <c r="M61" s="68">
        <v>1.41</v>
      </c>
      <c r="N61" s="68">
        <v>1.41</v>
      </c>
      <c r="O61" s="68">
        <v>1.42</v>
      </c>
      <c r="P61" s="68">
        <v>1.42</v>
      </c>
      <c r="Q61" s="68">
        <v>1.42</v>
      </c>
      <c r="R61" s="326">
        <v>1.43</v>
      </c>
      <c r="S61" s="326"/>
    </row>
    <row r="62" spans="1:19" s="220" customFormat="1" ht="12.75" customHeight="1" x14ac:dyDescent="0.15">
      <c r="A62" s="79" t="s">
        <v>40</v>
      </c>
      <c r="B62" s="44"/>
      <c r="C62" s="44"/>
      <c r="D62" s="44"/>
      <c r="E62" s="44"/>
      <c r="F62" s="44"/>
      <c r="G62" s="53"/>
      <c r="H62" s="53"/>
      <c r="I62" s="53"/>
      <c r="J62" s="53"/>
      <c r="K62" s="53"/>
      <c r="L62" s="53"/>
      <c r="M62" s="53"/>
      <c r="N62" s="53"/>
      <c r="O62" s="53"/>
      <c r="P62" s="53"/>
      <c r="Q62" s="53"/>
      <c r="R62" s="44"/>
      <c r="S62" s="44"/>
    </row>
    <row r="63" spans="1:19" s="220" customFormat="1" ht="12.75" customHeight="1" x14ac:dyDescent="0.15">
      <c r="A63" s="79" t="s">
        <v>111</v>
      </c>
      <c r="B63" s="44"/>
      <c r="C63" s="44"/>
      <c r="D63" s="44"/>
      <c r="E63" s="44"/>
      <c r="F63" s="44"/>
      <c r="G63" s="53"/>
      <c r="H63" s="53"/>
      <c r="I63" s="53"/>
      <c r="J63" s="53"/>
      <c r="K63" s="53"/>
      <c r="L63" s="53"/>
      <c r="M63" s="53"/>
      <c r="N63" s="53"/>
      <c r="O63" s="33"/>
      <c r="P63" s="33"/>
      <c r="Q63" s="33"/>
      <c r="R63" s="44"/>
      <c r="S63" s="44"/>
    </row>
    <row r="64" spans="1:19" s="220" customFormat="1" ht="12.75" customHeight="1" x14ac:dyDescent="0.15">
      <c r="A64" s="79" t="s">
        <v>41</v>
      </c>
      <c r="B64" s="44"/>
      <c r="C64" s="44"/>
      <c r="D64" s="44"/>
      <c r="E64" s="44"/>
      <c r="F64" s="44"/>
      <c r="G64" s="53"/>
      <c r="H64" s="53"/>
      <c r="I64" s="53"/>
      <c r="J64" s="53"/>
      <c r="K64" s="53"/>
      <c r="L64" s="53"/>
      <c r="M64" s="53"/>
      <c r="N64" s="53"/>
      <c r="O64" s="53"/>
      <c r="P64" s="53"/>
      <c r="Q64" s="53"/>
      <c r="R64" s="44"/>
      <c r="S64" s="44"/>
    </row>
    <row r="65" spans="1:19" s="220" customFormat="1" ht="12.75" customHeight="1" x14ac:dyDescent="0.15">
      <c r="A65" s="79" t="s">
        <v>227</v>
      </c>
      <c r="B65" s="44"/>
      <c r="C65" s="44"/>
      <c r="D65" s="44"/>
      <c r="E65" s="44"/>
      <c r="F65" s="44"/>
      <c r="G65" s="53"/>
      <c r="H65" s="53"/>
      <c r="I65" s="53"/>
      <c r="J65" s="53"/>
      <c r="K65" s="53"/>
      <c r="L65" s="44"/>
      <c r="M65" s="41"/>
      <c r="N65" s="41"/>
      <c r="O65" s="41"/>
      <c r="P65" s="41"/>
      <c r="Q65" s="41"/>
      <c r="R65" s="41"/>
      <c r="S65" s="44"/>
    </row>
    <row r="66" spans="1:19" x14ac:dyDescent="0.15">
      <c r="A66" s="79" t="s">
        <v>566</v>
      </c>
    </row>
  </sheetData>
  <mergeCells count="108">
    <mergeCell ref="M65:R65"/>
    <mergeCell ref="A60:B61"/>
    <mergeCell ref="D60:D61"/>
    <mergeCell ref="E60:E61"/>
    <mergeCell ref="F60:F61"/>
    <mergeCell ref="O63:Q63"/>
    <mergeCell ref="A56:B57"/>
    <mergeCell ref="D56:D57"/>
    <mergeCell ref="E56:E57"/>
    <mergeCell ref="F56:F57"/>
    <mergeCell ref="A58:B59"/>
    <mergeCell ref="D58:D59"/>
    <mergeCell ref="E58:E59"/>
    <mergeCell ref="F58:F59"/>
    <mergeCell ref="A52:B53"/>
    <mergeCell ref="D52:D53"/>
    <mergeCell ref="E52:E53"/>
    <mergeCell ref="F52:F53"/>
    <mergeCell ref="A54:B55"/>
    <mergeCell ref="D54:D55"/>
    <mergeCell ref="E54:E55"/>
    <mergeCell ref="F54:F55"/>
    <mergeCell ref="A48:B49"/>
    <mergeCell ref="D48:D49"/>
    <mergeCell ref="E48:E49"/>
    <mergeCell ref="F48:F49"/>
    <mergeCell ref="A50:B51"/>
    <mergeCell ref="D50:D51"/>
    <mergeCell ref="E50:E51"/>
    <mergeCell ref="F50:F51"/>
    <mergeCell ref="A44:B45"/>
    <mergeCell ref="D44:D45"/>
    <mergeCell ref="E44:E45"/>
    <mergeCell ref="F44:F45"/>
    <mergeCell ref="A46:B47"/>
    <mergeCell ref="D46:D47"/>
    <mergeCell ref="E46:E47"/>
    <mergeCell ref="F46:F47"/>
    <mergeCell ref="A40:B41"/>
    <mergeCell ref="D40:D41"/>
    <mergeCell ref="E40:E41"/>
    <mergeCell ref="F40:F41"/>
    <mergeCell ref="A42:B43"/>
    <mergeCell ref="D42:D43"/>
    <mergeCell ref="E42:E43"/>
    <mergeCell ref="F42:F43"/>
    <mergeCell ref="A37:S37"/>
    <mergeCell ref="A38:B39"/>
    <mergeCell ref="D38:D39"/>
    <mergeCell ref="E38:E39"/>
    <mergeCell ref="F38:F39"/>
    <mergeCell ref="A34:B35"/>
    <mergeCell ref="D34:D35"/>
    <mergeCell ref="E34:E35"/>
    <mergeCell ref="F34:F35"/>
    <mergeCell ref="A36:Q36"/>
    <mergeCell ref="A30:B31"/>
    <mergeCell ref="D30:D31"/>
    <mergeCell ref="E30:E31"/>
    <mergeCell ref="F30:F31"/>
    <mergeCell ref="A32:B33"/>
    <mergeCell ref="D32:D33"/>
    <mergeCell ref="E32:E33"/>
    <mergeCell ref="F32:F33"/>
    <mergeCell ref="A26:B27"/>
    <mergeCell ref="D26:D27"/>
    <mergeCell ref="E26:E27"/>
    <mergeCell ref="F26:F27"/>
    <mergeCell ref="A28:B29"/>
    <mergeCell ref="D28:D29"/>
    <mergeCell ref="E28:E29"/>
    <mergeCell ref="F28:F29"/>
    <mergeCell ref="A22:B23"/>
    <mergeCell ref="D22:D23"/>
    <mergeCell ref="E22:E23"/>
    <mergeCell ref="F22:F23"/>
    <mergeCell ref="A24:B25"/>
    <mergeCell ref="D24:D25"/>
    <mergeCell ref="E24:E25"/>
    <mergeCell ref="F24:F25"/>
    <mergeCell ref="A18:B19"/>
    <mergeCell ref="D18:D19"/>
    <mergeCell ref="E18:E19"/>
    <mergeCell ref="F18:F19"/>
    <mergeCell ref="A20:B21"/>
    <mergeCell ref="D20:D21"/>
    <mergeCell ref="E20:E21"/>
    <mergeCell ref="F20:F21"/>
    <mergeCell ref="A10:Q10"/>
    <mergeCell ref="A11:Q11"/>
    <mergeCell ref="A12:B13"/>
    <mergeCell ref="D12:D13"/>
    <mergeCell ref="E12:E13"/>
    <mergeCell ref="F12:F13"/>
    <mergeCell ref="A14:Q14"/>
    <mergeCell ref="A15:Q15"/>
    <mergeCell ref="A16:B17"/>
    <mergeCell ref="D16:D17"/>
    <mergeCell ref="E16:E17"/>
    <mergeCell ref="F16:F17"/>
    <mergeCell ref="B3:Q3"/>
    <mergeCell ref="A5:B5"/>
    <mergeCell ref="A6:Q6"/>
    <mergeCell ref="A7:Q7"/>
    <mergeCell ref="A8:B9"/>
    <mergeCell ref="D8:D9"/>
    <mergeCell ref="E8:E9"/>
    <mergeCell ref="F8:F9"/>
  </mergeCells>
  <hyperlinks>
    <hyperlink ref="M17"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94"/>
  <sheetViews>
    <sheetView showGridLines="0" topLeftCell="A25" zoomScaleNormal="100" workbookViewId="0">
      <selection activeCell="A25" sqref="A1:XFD1048576"/>
    </sheetView>
  </sheetViews>
  <sheetFormatPr baseColWidth="10" defaultColWidth="9.140625" defaultRowHeight="12.75" x14ac:dyDescent="0.25"/>
  <cols>
    <col min="1" max="2" width="24.28515625" style="2" customWidth="1"/>
    <col min="3" max="3" width="8.28515625" style="2" customWidth="1"/>
    <col min="4" max="4" width="18.140625" style="2" customWidth="1"/>
    <col min="5" max="5" width="26.7109375" style="2" customWidth="1"/>
    <col min="6" max="6" width="9.7109375" style="2" customWidth="1"/>
    <col min="7" max="19" width="10.140625" style="45" customWidth="1"/>
    <col min="20" max="16384" width="9.140625" style="2"/>
  </cols>
  <sheetData>
    <row r="1" spans="1:19" ht="75" customHeight="1" x14ac:dyDescent="0.25"/>
    <row r="2" spans="1:19" ht="5.0999999999999996" customHeight="1" x14ac:dyDescent="0.25">
      <c r="A2" s="331"/>
      <c r="B2" s="332"/>
      <c r="C2" s="333"/>
      <c r="D2" s="333"/>
      <c r="E2" s="333"/>
      <c r="F2" s="333"/>
      <c r="G2" s="334"/>
      <c r="H2" s="334"/>
      <c r="I2" s="334"/>
      <c r="J2" s="334"/>
      <c r="K2" s="334"/>
      <c r="L2" s="334"/>
      <c r="M2" s="334"/>
      <c r="N2" s="334"/>
      <c r="O2" s="334"/>
      <c r="P2" s="334"/>
      <c r="Q2" s="334"/>
      <c r="R2" s="334"/>
      <c r="S2" s="334"/>
    </row>
    <row r="3" spans="1:19" ht="75" customHeight="1" x14ac:dyDescent="0.25">
      <c r="A3" s="335"/>
      <c r="B3" s="336" t="s">
        <v>127</v>
      </c>
      <c r="C3" s="336"/>
      <c r="D3" s="336"/>
      <c r="E3" s="336"/>
      <c r="F3" s="336"/>
      <c r="G3" s="336"/>
      <c r="H3" s="336"/>
      <c r="I3" s="336"/>
      <c r="J3" s="336"/>
      <c r="K3" s="336"/>
      <c r="L3" s="336"/>
      <c r="M3" s="336"/>
      <c r="N3" s="336"/>
      <c r="O3" s="336"/>
      <c r="P3" s="336"/>
      <c r="Q3" s="337"/>
      <c r="R3" s="337"/>
      <c r="S3" s="337"/>
    </row>
    <row r="4" spans="1:19" ht="20.100000000000001" customHeight="1" x14ac:dyDescent="0.25">
      <c r="A4" s="338"/>
      <c r="B4" s="338"/>
      <c r="C4" s="338"/>
      <c r="D4" s="338"/>
      <c r="E4" s="338"/>
      <c r="F4" s="338"/>
      <c r="G4" s="167"/>
      <c r="H4" s="167"/>
      <c r="I4" s="167"/>
      <c r="J4" s="167"/>
      <c r="K4" s="167"/>
      <c r="L4" s="167"/>
      <c r="M4" s="167"/>
      <c r="N4" s="167"/>
      <c r="O4" s="167"/>
      <c r="P4" s="167"/>
      <c r="Q4" s="167"/>
      <c r="R4" s="167"/>
      <c r="S4" s="167"/>
    </row>
    <row r="5" spans="1:19" s="57" customFormat="1" ht="20.100000000000001" customHeight="1" thickBot="1" x14ac:dyDescent="0.3">
      <c r="A5" s="55"/>
      <c r="B5" s="55"/>
      <c r="C5" s="55" t="s">
        <v>4</v>
      </c>
      <c r="D5" s="55" t="s">
        <v>5</v>
      </c>
      <c r="E5" s="55" t="s">
        <v>223</v>
      </c>
      <c r="F5" s="55" t="s">
        <v>0</v>
      </c>
      <c r="G5" s="56">
        <v>2010</v>
      </c>
      <c r="H5" s="56">
        <v>2011</v>
      </c>
      <c r="I5" s="56">
        <v>2012</v>
      </c>
      <c r="J5" s="56">
        <v>2013</v>
      </c>
      <c r="K5" s="56">
        <v>2014</v>
      </c>
      <c r="L5" s="56">
        <v>2015</v>
      </c>
      <c r="M5" s="56">
        <v>2016</v>
      </c>
      <c r="N5" s="56">
        <v>2017</v>
      </c>
      <c r="O5" s="56">
        <v>2018</v>
      </c>
      <c r="P5" s="56">
        <v>2019</v>
      </c>
      <c r="Q5" s="339">
        <v>2020</v>
      </c>
      <c r="R5" s="339">
        <v>2021</v>
      </c>
      <c r="S5" s="339">
        <v>2022</v>
      </c>
    </row>
    <row r="6" spans="1:19" s="57" customFormat="1" ht="39.950000000000003" customHeight="1" thickBot="1" x14ac:dyDescent="0.3">
      <c r="A6" s="340" t="s">
        <v>208</v>
      </c>
      <c r="B6" s="340"/>
      <c r="C6" s="340"/>
      <c r="D6" s="340"/>
      <c r="E6" s="340"/>
      <c r="F6" s="340"/>
      <c r="G6" s="340"/>
      <c r="H6" s="340"/>
      <c r="I6" s="340"/>
      <c r="J6" s="340"/>
      <c r="K6" s="340"/>
      <c r="L6" s="340"/>
      <c r="M6" s="340"/>
      <c r="N6" s="340"/>
      <c r="O6" s="340"/>
      <c r="P6" s="340"/>
      <c r="Q6" s="340"/>
      <c r="R6" s="340"/>
      <c r="S6" s="340"/>
    </row>
    <row r="7" spans="1:19" s="44" customFormat="1" ht="20.100000000000001" customHeight="1" x14ac:dyDescent="0.25">
      <c r="A7" s="341" t="s">
        <v>209</v>
      </c>
      <c r="B7" s="341"/>
      <c r="C7" s="341"/>
      <c r="D7" s="341"/>
      <c r="E7" s="341"/>
      <c r="F7" s="341"/>
      <c r="G7" s="341"/>
      <c r="H7" s="341"/>
      <c r="I7" s="341"/>
      <c r="J7" s="341"/>
      <c r="K7" s="341"/>
      <c r="L7" s="341"/>
      <c r="M7" s="341"/>
      <c r="N7" s="341"/>
      <c r="O7" s="341"/>
      <c r="P7" s="341"/>
      <c r="Q7" s="342"/>
      <c r="R7" s="342"/>
      <c r="S7" s="342"/>
    </row>
    <row r="8" spans="1:19" s="44" customFormat="1" ht="20.100000000000001" customHeight="1" x14ac:dyDescent="0.25">
      <c r="A8" s="60" t="s">
        <v>74</v>
      </c>
      <c r="B8" s="60"/>
      <c r="C8" s="61" t="s">
        <v>219</v>
      </c>
      <c r="D8" s="62" t="s">
        <v>76</v>
      </c>
      <c r="E8" s="62" t="s">
        <v>247</v>
      </c>
      <c r="F8" s="62" t="s">
        <v>2</v>
      </c>
      <c r="G8" s="63">
        <v>18.156707507634437</v>
      </c>
      <c r="H8" s="63">
        <v>18.490623345861618</v>
      </c>
      <c r="I8" s="63">
        <v>17.806469925133015</v>
      </c>
      <c r="J8" s="63">
        <v>22.529145176674547</v>
      </c>
      <c r="K8" s="63">
        <v>21.191856985892084</v>
      </c>
      <c r="L8" s="63">
        <v>22.188818757646843</v>
      </c>
      <c r="M8" s="63">
        <v>19.983534016769699</v>
      </c>
      <c r="N8" s="63">
        <v>19.013714897891312</v>
      </c>
      <c r="O8" s="63">
        <v>19.387159652540603</v>
      </c>
      <c r="P8" s="63" t="s">
        <v>39</v>
      </c>
      <c r="Q8" s="63"/>
      <c r="R8" s="63"/>
      <c r="S8" s="63"/>
    </row>
    <row r="9" spans="1:19" s="44" customFormat="1" ht="20.100000000000001" customHeight="1" x14ac:dyDescent="0.25">
      <c r="A9" s="65"/>
      <c r="B9" s="65"/>
      <c r="C9" s="66" t="s">
        <v>6</v>
      </c>
      <c r="D9" s="67"/>
      <c r="E9" s="67"/>
      <c r="F9" s="67"/>
      <c r="G9" s="68">
        <v>21.35</v>
      </c>
      <c r="H9" s="68">
        <v>19.670000000000002</v>
      </c>
      <c r="I9" s="68">
        <v>22.88</v>
      </c>
      <c r="J9" s="68">
        <v>21.66</v>
      </c>
      <c r="K9" s="68">
        <v>22.56</v>
      </c>
      <c r="L9" s="68">
        <v>21.58</v>
      </c>
      <c r="M9" s="68">
        <v>20.86</v>
      </c>
      <c r="N9" s="68">
        <v>20.85</v>
      </c>
      <c r="O9" s="68">
        <v>20.95</v>
      </c>
      <c r="P9" s="68" t="s">
        <v>39</v>
      </c>
      <c r="Q9" s="68"/>
      <c r="R9" s="68"/>
      <c r="S9" s="68"/>
    </row>
    <row r="10" spans="1:19" s="44" customFormat="1" ht="20.100000000000001" customHeight="1" x14ac:dyDescent="0.25">
      <c r="A10" s="341" t="s">
        <v>388</v>
      </c>
      <c r="B10" s="341"/>
      <c r="C10" s="341"/>
      <c r="D10" s="341"/>
      <c r="E10" s="341"/>
      <c r="F10" s="341"/>
      <c r="G10" s="341"/>
      <c r="H10" s="341"/>
      <c r="I10" s="341"/>
      <c r="J10" s="341"/>
      <c r="K10" s="341"/>
      <c r="L10" s="341"/>
      <c r="M10" s="341"/>
      <c r="N10" s="341"/>
      <c r="O10" s="341"/>
      <c r="P10" s="341"/>
      <c r="Q10" s="342"/>
      <c r="R10" s="342"/>
      <c r="S10" s="342"/>
    </row>
    <row r="11" spans="1:19" s="44" customFormat="1" ht="20.100000000000001" customHeight="1" x14ac:dyDescent="0.25">
      <c r="A11" s="60" t="s">
        <v>389</v>
      </c>
      <c r="B11" s="60"/>
      <c r="C11" s="61" t="s">
        <v>219</v>
      </c>
      <c r="D11" s="62" t="s">
        <v>76</v>
      </c>
      <c r="E11" s="62" t="s">
        <v>247</v>
      </c>
      <c r="F11" s="62" t="s">
        <v>2</v>
      </c>
      <c r="G11" s="63">
        <v>44.3</v>
      </c>
      <c r="H11" s="63">
        <v>58.64</v>
      </c>
      <c r="I11" s="63">
        <v>71.23</v>
      </c>
      <c r="J11" s="63">
        <v>56.12</v>
      </c>
      <c r="K11" s="63">
        <v>61.89</v>
      </c>
      <c r="L11" s="63">
        <v>61.52</v>
      </c>
      <c r="M11" s="63">
        <v>61.83</v>
      </c>
      <c r="N11" s="63">
        <v>64.37</v>
      </c>
      <c r="O11" s="63">
        <v>64.099999999999994</v>
      </c>
      <c r="P11" s="63" t="s">
        <v>39</v>
      </c>
      <c r="Q11" s="63"/>
      <c r="R11" s="63"/>
      <c r="S11" s="63"/>
    </row>
    <row r="12" spans="1:19" s="44" customFormat="1" ht="20.100000000000001" customHeight="1" x14ac:dyDescent="0.25">
      <c r="A12" s="65"/>
      <c r="B12" s="65"/>
      <c r="C12" s="66" t="s">
        <v>6</v>
      </c>
      <c r="D12" s="67"/>
      <c r="E12" s="67"/>
      <c r="F12" s="67"/>
      <c r="G12" s="68">
        <v>49.8</v>
      </c>
      <c r="H12" s="68">
        <v>66.67</v>
      </c>
      <c r="I12" s="68">
        <v>79.02</v>
      </c>
      <c r="J12" s="68">
        <v>66.98</v>
      </c>
      <c r="K12" s="68">
        <v>69.540000000000006</v>
      </c>
      <c r="L12" s="68">
        <v>69.180000000000007</v>
      </c>
      <c r="M12" s="68">
        <v>70.64</v>
      </c>
      <c r="N12" s="68">
        <v>72.53</v>
      </c>
      <c r="O12" s="68">
        <v>72.69</v>
      </c>
      <c r="P12" s="68" t="s">
        <v>39</v>
      </c>
      <c r="Q12" s="68"/>
      <c r="R12" s="68"/>
      <c r="S12" s="68"/>
    </row>
    <row r="13" spans="1:19" s="44" customFormat="1" ht="20.100000000000001" customHeight="1" x14ac:dyDescent="0.25">
      <c r="A13" s="60" t="s">
        <v>390</v>
      </c>
      <c r="B13" s="60"/>
      <c r="C13" s="61" t="s">
        <v>219</v>
      </c>
      <c r="D13" s="173" t="s">
        <v>76</v>
      </c>
      <c r="E13" s="173" t="s">
        <v>247</v>
      </c>
      <c r="F13" s="62" t="s">
        <v>2</v>
      </c>
      <c r="G13" s="63">
        <v>36.68</v>
      </c>
      <c r="H13" s="63">
        <v>50.71</v>
      </c>
      <c r="I13" s="63">
        <v>61.82</v>
      </c>
      <c r="J13" s="63">
        <v>39.840000000000003</v>
      </c>
      <c r="K13" s="63">
        <v>44.25</v>
      </c>
      <c r="L13" s="63">
        <v>42.78</v>
      </c>
      <c r="M13" s="63">
        <v>48.69</v>
      </c>
      <c r="N13" s="63">
        <v>52.6</v>
      </c>
      <c r="O13" s="63">
        <v>52.09</v>
      </c>
      <c r="P13" s="63" t="s">
        <v>39</v>
      </c>
      <c r="Q13" s="63"/>
      <c r="R13" s="63"/>
      <c r="S13" s="63"/>
    </row>
    <row r="14" spans="1:19" s="44" customFormat="1" ht="20.100000000000001" customHeight="1" thickBot="1" x14ac:dyDescent="0.3">
      <c r="A14" s="65"/>
      <c r="B14" s="65"/>
      <c r="C14" s="66" t="s">
        <v>6</v>
      </c>
      <c r="D14" s="116"/>
      <c r="E14" s="116"/>
      <c r="F14" s="67"/>
      <c r="G14" s="68">
        <v>41.08</v>
      </c>
      <c r="H14" s="68">
        <v>56.55</v>
      </c>
      <c r="I14" s="68">
        <v>58.88</v>
      </c>
      <c r="J14" s="68">
        <v>53.33</v>
      </c>
      <c r="K14" s="68">
        <v>52.67</v>
      </c>
      <c r="L14" s="68">
        <v>54.19</v>
      </c>
      <c r="M14" s="68">
        <v>57.82</v>
      </c>
      <c r="N14" s="68">
        <v>60.42</v>
      </c>
      <c r="O14" s="68">
        <v>60.48</v>
      </c>
      <c r="P14" s="68" t="s">
        <v>39</v>
      </c>
      <c r="Q14" s="123"/>
      <c r="R14" s="123"/>
      <c r="S14" s="123"/>
    </row>
    <row r="15" spans="1:19" s="57" customFormat="1" ht="39.950000000000003" customHeight="1" thickBot="1" x14ac:dyDescent="0.3">
      <c r="A15" s="340" t="s">
        <v>391</v>
      </c>
      <c r="B15" s="340"/>
      <c r="C15" s="340"/>
      <c r="D15" s="340"/>
      <c r="E15" s="340"/>
      <c r="F15" s="340"/>
      <c r="G15" s="340"/>
      <c r="H15" s="340"/>
      <c r="I15" s="340"/>
      <c r="J15" s="340"/>
      <c r="K15" s="340"/>
      <c r="L15" s="340"/>
      <c r="M15" s="340"/>
      <c r="N15" s="340"/>
      <c r="O15" s="340"/>
      <c r="P15" s="340"/>
      <c r="Q15" s="340"/>
      <c r="R15" s="340"/>
      <c r="S15" s="340"/>
    </row>
    <row r="16" spans="1:19" s="44" customFormat="1" ht="20.100000000000001" customHeight="1" thickBot="1" x14ac:dyDescent="0.3">
      <c r="A16" s="343" t="s">
        <v>392</v>
      </c>
      <c r="B16" s="343"/>
      <c r="C16" s="343"/>
      <c r="D16" s="343"/>
      <c r="E16" s="343"/>
      <c r="F16" s="343"/>
      <c r="G16" s="343"/>
      <c r="H16" s="343"/>
      <c r="I16" s="343"/>
      <c r="J16" s="343"/>
      <c r="K16" s="343"/>
      <c r="L16" s="343"/>
      <c r="M16" s="343"/>
      <c r="N16" s="343"/>
      <c r="O16" s="343"/>
      <c r="P16" s="343"/>
      <c r="Q16" s="344"/>
      <c r="R16" s="344"/>
      <c r="S16" s="344"/>
    </row>
    <row r="17" spans="1:20" s="44" customFormat="1" ht="20.100000000000001" customHeight="1" x14ac:dyDescent="0.25">
      <c r="A17" s="172" t="s">
        <v>393</v>
      </c>
      <c r="B17" s="172"/>
      <c r="C17" s="76" t="s">
        <v>219</v>
      </c>
      <c r="D17" s="173" t="s">
        <v>394</v>
      </c>
      <c r="E17" s="173" t="s">
        <v>395</v>
      </c>
      <c r="F17" s="173" t="s">
        <v>378</v>
      </c>
      <c r="G17" s="77">
        <v>0</v>
      </c>
      <c r="H17" s="77">
        <v>2.14</v>
      </c>
      <c r="I17" s="77">
        <v>1.77</v>
      </c>
      <c r="J17" s="77">
        <v>1.1599999999999999</v>
      </c>
      <c r="K17" s="77">
        <v>-1.01</v>
      </c>
      <c r="L17" s="77">
        <v>0.85</v>
      </c>
      <c r="M17" s="77">
        <v>0</v>
      </c>
      <c r="N17" s="77">
        <v>0.01</v>
      </c>
      <c r="O17" s="77">
        <v>0.64</v>
      </c>
      <c r="P17" s="77">
        <v>0</v>
      </c>
      <c r="Q17" s="77">
        <v>29.02</v>
      </c>
      <c r="R17" s="77">
        <v>0.16524</v>
      </c>
      <c r="S17" s="77">
        <v>1.426E-2</v>
      </c>
    </row>
    <row r="18" spans="1:20" s="44" customFormat="1" ht="20.100000000000001" customHeight="1" thickBot="1" x14ac:dyDescent="0.3">
      <c r="A18" s="124"/>
      <c r="B18" s="124"/>
      <c r="C18" s="121" t="s">
        <v>6</v>
      </c>
      <c r="D18" s="116"/>
      <c r="E18" s="116"/>
      <c r="F18" s="116"/>
      <c r="G18" s="123">
        <v>8237.23</v>
      </c>
      <c r="H18" s="123">
        <v>12413.44</v>
      </c>
      <c r="I18" s="123">
        <v>1848.08</v>
      </c>
      <c r="J18" s="123">
        <v>9259.2000000000007</v>
      </c>
      <c r="K18" s="123">
        <v>8334.76</v>
      </c>
      <c r="L18" s="123">
        <v>6548.69</v>
      </c>
      <c r="M18" s="123">
        <v>9051.1299999999992</v>
      </c>
      <c r="N18" s="123">
        <v>9178.16</v>
      </c>
      <c r="O18" s="123">
        <v>9353.77</v>
      </c>
      <c r="P18" s="123">
        <v>3649.77</v>
      </c>
      <c r="Q18" s="123">
        <v>7849.59</v>
      </c>
      <c r="R18" s="123">
        <v>27172.62384</v>
      </c>
      <c r="S18" s="123">
        <v>29228.680349999999</v>
      </c>
    </row>
    <row r="19" spans="1:20" s="44" customFormat="1" ht="20.100000000000001" customHeight="1" x14ac:dyDescent="0.25">
      <c r="A19" s="60" t="s">
        <v>396</v>
      </c>
      <c r="B19" s="60"/>
      <c r="C19" s="61" t="s">
        <v>219</v>
      </c>
      <c r="D19" s="62" t="s">
        <v>397</v>
      </c>
      <c r="E19" s="62" t="s">
        <v>398</v>
      </c>
      <c r="F19" s="173" t="s">
        <v>378</v>
      </c>
      <c r="G19" s="63">
        <v>5.4</v>
      </c>
      <c r="H19" s="63">
        <v>4.25</v>
      </c>
      <c r="I19" s="63">
        <v>0.79</v>
      </c>
      <c r="J19" s="63">
        <v>0.88</v>
      </c>
      <c r="K19" s="63">
        <v>1.26</v>
      </c>
      <c r="L19" s="63">
        <v>1.02</v>
      </c>
      <c r="M19" s="63">
        <v>1.36</v>
      </c>
      <c r="N19" s="63">
        <v>1.85</v>
      </c>
      <c r="O19" s="63">
        <v>1.65</v>
      </c>
      <c r="P19" s="63">
        <v>1.55</v>
      </c>
      <c r="Q19" s="63">
        <v>2.0558662999999999</v>
      </c>
      <c r="R19" s="63"/>
      <c r="S19" s="63"/>
    </row>
    <row r="20" spans="1:20" s="44" customFormat="1" ht="20.100000000000001" customHeight="1" thickBot="1" x14ac:dyDescent="0.3">
      <c r="A20" s="124"/>
      <c r="B20" s="124"/>
      <c r="C20" s="121" t="s">
        <v>6</v>
      </c>
      <c r="D20" s="116"/>
      <c r="E20" s="116"/>
      <c r="F20" s="116"/>
      <c r="G20" s="123">
        <v>510.42</v>
      </c>
      <c r="H20" s="123">
        <v>286.82</v>
      </c>
      <c r="I20" s="123">
        <v>207.72</v>
      </c>
      <c r="J20" s="123">
        <v>185.7</v>
      </c>
      <c r="K20" s="123">
        <v>162.35</v>
      </c>
      <c r="L20" s="123">
        <v>189.8</v>
      </c>
      <c r="M20" s="123">
        <v>218.57</v>
      </c>
      <c r="N20" s="123">
        <v>244.96</v>
      </c>
      <c r="O20" s="123">
        <v>286.88</v>
      </c>
      <c r="P20" s="123">
        <v>321.11</v>
      </c>
      <c r="Q20" s="123">
        <v>315.86317562300002</v>
      </c>
      <c r="R20" s="123"/>
      <c r="S20" s="123"/>
    </row>
    <row r="21" spans="1:20" s="44" customFormat="1" ht="20.100000000000001" customHeight="1" x14ac:dyDescent="0.25">
      <c r="A21" s="345" t="s">
        <v>399</v>
      </c>
      <c r="B21" s="345"/>
      <c r="C21" s="61" t="s">
        <v>219</v>
      </c>
      <c r="D21" s="346" t="s">
        <v>7</v>
      </c>
      <c r="E21" s="346" t="s">
        <v>247</v>
      </c>
      <c r="F21" s="173" t="s">
        <v>378</v>
      </c>
      <c r="G21" s="63">
        <v>0</v>
      </c>
      <c r="H21" s="63">
        <v>0.03</v>
      </c>
      <c r="I21" s="63">
        <v>0.02</v>
      </c>
      <c r="J21" s="63">
        <v>0.02</v>
      </c>
      <c r="K21" s="63">
        <v>-0.01</v>
      </c>
      <c r="L21" s="63">
        <v>0.01</v>
      </c>
      <c r="M21" s="63">
        <v>0</v>
      </c>
      <c r="N21" s="63">
        <v>0</v>
      </c>
      <c r="O21" s="63">
        <v>0.01</v>
      </c>
      <c r="P21" s="63">
        <v>0</v>
      </c>
      <c r="Q21" s="63"/>
      <c r="R21" s="63"/>
      <c r="S21" s="63"/>
    </row>
    <row r="22" spans="1:20" s="44" customFormat="1" ht="20.100000000000001" customHeight="1" thickBot="1" x14ac:dyDescent="0.3">
      <c r="A22" s="124"/>
      <c r="B22" s="124"/>
      <c r="C22" s="121" t="s">
        <v>6</v>
      </c>
      <c r="D22" s="116"/>
      <c r="E22" s="116"/>
      <c r="F22" s="116"/>
      <c r="G22" s="123">
        <v>0.77</v>
      </c>
      <c r="H22" s="123">
        <v>1.17</v>
      </c>
      <c r="I22" s="123">
        <v>0.18</v>
      </c>
      <c r="J22" s="123">
        <v>0.91</v>
      </c>
      <c r="K22" s="123">
        <v>0.81</v>
      </c>
      <c r="L22" s="123">
        <v>0.61</v>
      </c>
      <c r="M22" s="123">
        <v>0.81</v>
      </c>
      <c r="N22" s="123">
        <v>0.79</v>
      </c>
      <c r="O22" s="123">
        <v>0.78</v>
      </c>
      <c r="P22" s="123">
        <v>0.28999999999999998</v>
      </c>
      <c r="Q22" s="123"/>
      <c r="R22" s="123"/>
      <c r="S22" s="123"/>
      <c r="T22"/>
    </row>
    <row r="23" spans="1:20" s="44" customFormat="1" ht="20.100000000000001" customHeight="1" x14ac:dyDescent="0.25">
      <c r="A23" s="345" t="s">
        <v>400</v>
      </c>
      <c r="B23" s="345"/>
      <c r="C23" s="61" t="s">
        <v>219</v>
      </c>
      <c r="D23" s="62" t="s">
        <v>397</v>
      </c>
      <c r="E23" s="62" t="s">
        <v>398</v>
      </c>
      <c r="F23" s="346" t="s">
        <v>2</v>
      </c>
      <c r="G23" s="63">
        <v>7.0000000000000007E-2</v>
      </c>
      <c r="H23" s="63">
        <v>0.05</v>
      </c>
      <c r="I23" s="63">
        <v>0.01</v>
      </c>
      <c r="J23" s="63">
        <v>0.01</v>
      </c>
      <c r="K23" s="63">
        <v>0.02</v>
      </c>
      <c r="L23" s="63">
        <v>0.01</v>
      </c>
      <c r="M23" s="63">
        <v>0.02</v>
      </c>
      <c r="N23" s="63">
        <v>0.02</v>
      </c>
      <c r="O23" s="63">
        <v>0.02</v>
      </c>
      <c r="P23" s="63">
        <v>0.02</v>
      </c>
      <c r="Q23" s="63">
        <v>2.533785032071843E-2</v>
      </c>
      <c r="R23" s="63"/>
      <c r="S23" s="63"/>
      <c r="T23"/>
    </row>
    <row r="24" spans="1:20" s="44" customFormat="1" ht="20.100000000000001" customHeight="1" thickBot="1" x14ac:dyDescent="0.3">
      <c r="A24" s="124"/>
      <c r="B24" s="124"/>
      <c r="C24" s="121" t="s">
        <v>6</v>
      </c>
      <c r="D24" s="116"/>
      <c r="E24" s="116"/>
      <c r="F24" s="67"/>
      <c r="G24" s="123">
        <v>0.05</v>
      </c>
      <c r="H24" s="123">
        <v>0.03</v>
      </c>
      <c r="I24" s="123">
        <v>0.02</v>
      </c>
      <c r="J24" s="123">
        <v>0.02</v>
      </c>
      <c r="K24" s="123">
        <v>0.02</v>
      </c>
      <c r="L24" s="123">
        <v>0.02</v>
      </c>
      <c r="M24" s="123">
        <v>0.02</v>
      </c>
      <c r="N24" s="123">
        <v>0.02</v>
      </c>
      <c r="O24" s="123">
        <v>0.02</v>
      </c>
      <c r="P24" s="123">
        <v>0.03</v>
      </c>
      <c r="Q24" s="123">
        <v>2.8252798160178678E-2</v>
      </c>
      <c r="R24" s="123"/>
      <c r="S24" s="123"/>
      <c r="T24"/>
    </row>
    <row r="25" spans="1:20" s="44" customFormat="1" ht="20.100000000000001" customHeight="1" thickBot="1" x14ac:dyDescent="0.3">
      <c r="A25" s="343" t="s">
        <v>401</v>
      </c>
      <c r="B25" s="343"/>
      <c r="C25" s="343"/>
      <c r="D25" s="343"/>
      <c r="E25" s="343"/>
      <c r="F25" s="343"/>
      <c r="G25" s="343"/>
      <c r="H25" s="343"/>
      <c r="I25" s="343"/>
      <c r="J25" s="343"/>
      <c r="K25" s="343"/>
      <c r="L25" s="343"/>
      <c r="M25" s="343"/>
      <c r="N25" s="343"/>
      <c r="O25" s="343"/>
      <c r="P25" s="343"/>
      <c r="Q25" s="344"/>
      <c r="R25" s="344"/>
      <c r="S25" s="344"/>
    </row>
    <row r="26" spans="1:20" s="44" customFormat="1" ht="20.100000000000001" customHeight="1" x14ac:dyDescent="0.25">
      <c r="A26" s="345" t="s">
        <v>402</v>
      </c>
      <c r="B26" s="345"/>
      <c r="C26" s="347" t="s">
        <v>219</v>
      </c>
      <c r="D26" s="346" t="s">
        <v>371</v>
      </c>
      <c r="E26" s="346"/>
      <c r="F26" s="346" t="s">
        <v>2</v>
      </c>
      <c r="G26" s="63"/>
      <c r="H26" s="63"/>
      <c r="I26" s="63"/>
      <c r="J26" s="63">
        <v>0.64</v>
      </c>
      <c r="K26" s="63">
        <v>0.59</v>
      </c>
      <c r="L26" s="63">
        <v>0.6</v>
      </c>
      <c r="M26" s="63">
        <v>0.62</v>
      </c>
      <c r="N26" s="63">
        <v>0.64</v>
      </c>
      <c r="O26" s="63">
        <v>0.65</v>
      </c>
      <c r="P26" s="63">
        <v>0.69</v>
      </c>
      <c r="Q26" s="63"/>
      <c r="R26" s="63"/>
      <c r="S26" s="63"/>
    </row>
    <row r="27" spans="1:20" s="44" customFormat="1" ht="20.100000000000001" customHeight="1" x14ac:dyDescent="0.25">
      <c r="A27" s="65"/>
      <c r="B27" s="65"/>
      <c r="C27" s="66" t="s">
        <v>6</v>
      </c>
      <c r="D27" s="67"/>
      <c r="E27" s="67"/>
      <c r="F27" s="67"/>
      <c r="G27" s="68"/>
      <c r="H27" s="68"/>
      <c r="I27" s="68"/>
      <c r="J27" s="68">
        <v>0.6</v>
      </c>
      <c r="K27" s="68">
        <v>0.56999999999999995</v>
      </c>
      <c r="L27" s="68">
        <v>0.57999999999999996</v>
      </c>
      <c r="M27" s="68">
        <v>0.6</v>
      </c>
      <c r="N27" s="68">
        <v>0.62</v>
      </c>
      <c r="O27" s="68">
        <v>0.64</v>
      </c>
      <c r="P27" s="68">
        <v>0.68</v>
      </c>
      <c r="Q27" s="68"/>
      <c r="R27" s="68"/>
      <c r="S27" s="68"/>
    </row>
    <row r="28" spans="1:20" s="44" customFormat="1" ht="20.100000000000001" customHeight="1" x14ac:dyDescent="0.25">
      <c r="A28" s="172" t="s">
        <v>403</v>
      </c>
      <c r="B28" s="172"/>
      <c r="C28" s="76" t="s">
        <v>219</v>
      </c>
      <c r="D28" s="173" t="s">
        <v>371</v>
      </c>
      <c r="E28" s="173"/>
      <c r="F28" s="173" t="s">
        <v>378</v>
      </c>
      <c r="G28" s="63"/>
      <c r="H28" s="63"/>
      <c r="I28" s="63"/>
      <c r="J28" s="63">
        <v>48.03</v>
      </c>
      <c r="K28" s="63">
        <v>45.56</v>
      </c>
      <c r="L28" s="63">
        <v>48.08</v>
      </c>
      <c r="M28" s="63">
        <v>49.76</v>
      </c>
      <c r="N28" s="63">
        <v>52.99</v>
      </c>
      <c r="O28" s="63">
        <v>55.68</v>
      </c>
      <c r="P28" s="63">
        <v>61.27</v>
      </c>
      <c r="Q28" s="63">
        <v>60.53</v>
      </c>
      <c r="R28" s="63"/>
      <c r="S28" s="63"/>
    </row>
    <row r="29" spans="1:20" s="44" customFormat="1" ht="20.100000000000001" customHeight="1" thickBot="1" x14ac:dyDescent="0.3">
      <c r="A29" s="124"/>
      <c r="B29" s="124"/>
      <c r="C29" s="121" t="s">
        <v>6</v>
      </c>
      <c r="D29" s="116"/>
      <c r="E29" s="116"/>
      <c r="F29" s="116"/>
      <c r="G29" s="123"/>
      <c r="H29" s="123"/>
      <c r="I29" s="123"/>
      <c r="J29" s="123">
        <v>6161</v>
      </c>
      <c r="K29" s="123">
        <v>5924</v>
      </c>
      <c r="L29" s="123">
        <v>6256</v>
      </c>
      <c r="M29" s="123">
        <v>6673</v>
      </c>
      <c r="N29" s="123">
        <v>7242</v>
      </c>
      <c r="O29" s="123">
        <v>7733</v>
      </c>
      <c r="P29" s="123">
        <v>8480</v>
      </c>
      <c r="Q29" s="123">
        <v>8169</v>
      </c>
      <c r="R29" s="123"/>
      <c r="S29" s="123"/>
    </row>
    <row r="30" spans="1:20" s="57" customFormat="1" ht="39.950000000000003" customHeight="1" thickBot="1" x14ac:dyDescent="0.3">
      <c r="A30" s="340" t="s">
        <v>567</v>
      </c>
      <c r="B30" s="340"/>
      <c r="C30" s="340"/>
      <c r="D30" s="340"/>
      <c r="E30" s="340"/>
      <c r="F30" s="340"/>
      <c r="G30" s="340"/>
      <c r="H30" s="340"/>
      <c r="I30" s="340"/>
      <c r="J30" s="340"/>
      <c r="K30" s="340"/>
      <c r="L30" s="340"/>
      <c r="M30" s="340"/>
      <c r="N30" s="340"/>
      <c r="O30" s="340"/>
      <c r="P30" s="340"/>
      <c r="Q30" s="340"/>
      <c r="R30" s="340"/>
      <c r="S30" s="340"/>
    </row>
    <row r="31" spans="1:20" s="44" customFormat="1" ht="20.100000000000001" customHeight="1" thickBot="1" x14ac:dyDescent="0.3">
      <c r="A31" s="343" t="s">
        <v>568</v>
      </c>
      <c r="B31" s="343"/>
      <c r="C31" s="343"/>
      <c r="D31" s="343"/>
      <c r="E31" s="343"/>
      <c r="F31" s="343"/>
      <c r="G31" s="343"/>
      <c r="H31" s="343"/>
      <c r="I31" s="343"/>
      <c r="J31" s="343"/>
      <c r="K31" s="343"/>
      <c r="L31" s="343"/>
      <c r="M31" s="343"/>
      <c r="N31" s="343"/>
      <c r="O31" s="343"/>
      <c r="P31" s="343"/>
      <c r="Q31" s="344"/>
      <c r="R31" s="344"/>
      <c r="S31" s="344"/>
    </row>
    <row r="32" spans="1:20" s="44" customFormat="1" ht="20.100000000000001" customHeight="1" x14ac:dyDescent="0.25">
      <c r="A32" s="60" t="s">
        <v>569</v>
      </c>
      <c r="B32" s="60"/>
      <c r="C32" s="347" t="s">
        <v>219</v>
      </c>
      <c r="D32" s="62" t="s">
        <v>570</v>
      </c>
      <c r="E32" s="62"/>
      <c r="F32" s="346" t="s">
        <v>2</v>
      </c>
      <c r="G32" s="63">
        <v>22.122342071457371</v>
      </c>
      <c r="H32" s="63">
        <v>23.23390992675705</v>
      </c>
      <c r="I32" s="63">
        <v>23.955058560340987</v>
      </c>
      <c r="J32" s="63">
        <v>25.818873395911989</v>
      </c>
      <c r="K32" s="63">
        <v>27.437084222915203</v>
      </c>
      <c r="L32" s="63">
        <v>29.14446262226177</v>
      </c>
      <c r="M32" s="63">
        <v>30.945621943032513</v>
      </c>
      <c r="N32" s="63">
        <v>31.334728006704673</v>
      </c>
      <c r="O32" s="63">
        <v>32.223443832218969</v>
      </c>
      <c r="P32" s="63">
        <v>33.929795803821143</v>
      </c>
      <c r="Q32" s="63">
        <v>36.301280975909293</v>
      </c>
      <c r="R32" s="63">
        <v>36.399347199028384</v>
      </c>
      <c r="S32" s="63" t="s">
        <v>39</v>
      </c>
    </row>
    <row r="33" spans="1:19" s="44" customFormat="1" ht="20.100000000000001" customHeight="1" x14ac:dyDescent="0.25">
      <c r="A33" s="65"/>
      <c r="B33" s="65"/>
      <c r="C33" s="66" t="s">
        <v>6</v>
      </c>
      <c r="D33" s="67"/>
      <c r="E33" s="67"/>
      <c r="F33" s="67"/>
      <c r="G33" s="68">
        <v>22.908152433793802</v>
      </c>
      <c r="H33" s="68">
        <v>23.924387966488222</v>
      </c>
      <c r="I33" s="68">
        <v>24.599269224611206</v>
      </c>
      <c r="J33" s="68">
        <v>26.198587182087614</v>
      </c>
      <c r="K33" s="68">
        <v>27.960307789360812</v>
      </c>
      <c r="L33" s="68">
        <v>29.156135261977155</v>
      </c>
      <c r="M33" s="68">
        <v>30.388938232022291</v>
      </c>
      <c r="N33" s="68">
        <v>31.526209952883526</v>
      </c>
      <c r="O33" s="68">
        <v>32.527773588349397</v>
      </c>
      <c r="P33" s="68">
        <v>33.271344647491766</v>
      </c>
      <c r="Q33" s="68">
        <v>34.201580331058835</v>
      </c>
      <c r="R33" s="68">
        <v>35.178569789737885</v>
      </c>
      <c r="S33" s="68" t="s">
        <v>39</v>
      </c>
    </row>
    <row r="34" spans="1:19" s="44" customFormat="1" ht="20.100000000000001" customHeight="1" x14ac:dyDescent="0.25">
      <c r="A34" s="60" t="s">
        <v>571</v>
      </c>
      <c r="B34" s="60"/>
      <c r="C34" s="76" t="s">
        <v>219</v>
      </c>
      <c r="D34" s="62" t="s">
        <v>570</v>
      </c>
      <c r="E34" s="62"/>
      <c r="F34" s="62" t="s">
        <v>2</v>
      </c>
      <c r="G34" s="63">
        <v>16.395000296931602</v>
      </c>
      <c r="H34" s="63">
        <v>17.323359825463612</v>
      </c>
      <c r="I34" s="63">
        <v>18.030166598639667</v>
      </c>
      <c r="J34" s="63">
        <v>20.001945775626965</v>
      </c>
      <c r="K34" s="63">
        <v>19.605802876059169</v>
      </c>
      <c r="L34" s="63">
        <v>16.439762859211211</v>
      </c>
      <c r="M34" s="63">
        <v>14.122950033566703</v>
      </c>
      <c r="N34" s="63">
        <v>10.321862464733316</v>
      </c>
      <c r="O34" s="63">
        <v>6.6117155239641523</v>
      </c>
      <c r="P34" s="63">
        <v>4.4331267878726033</v>
      </c>
      <c r="Q34" s="63">
        <v>4.0676603435560299</v>
      </c>
      <c r="R34" s="63">
        <v>2.1304589848691871</v>
      </c>
      <c r="S34" s="63" t="s">
        <v>39</v>
      </c>
    </row>
    <row r="35" spans="1:19" s="44" customFormat="1" ht="20.100000000000001" customHeight="1" x14ac:dyDescent="0.25">
      <c r="A35" s="65"/>
      <c r="B35" s="65"/>
      <c r="C35" s="66" t="s">
        <v>6</v>
      </c>
      <c r="D35" s="67"/>
      <c r="E35" s="67"/>
      <c r="F35" s="67"/>
      <c r="G35" s="68">
        <v>18.104327264397213</v>
      </c>
      <c r="H35" s="68">
        <v>18.683886479093708</v>
      </c>
      <c r="I35" s="68">
        <v>19.005542628963052</v>
      </c>
      <c r="J35" s="68">
        <v>19.97646587509087</v>
      </c>
      <c r="K35" s="68">
        <v>19.351635040949152</v>
      </c>
      <c r="L35" s="68">
        <v>16.520258047626495</v>
      </c>
      <c r="M35" s="68">
        <v>13.613521797186523</v>
      </c>
      <c r="N35" s="68">
        <v>10.864508270126539</v>
      </c>
      <c r="O35" s="68">
        <v>8.0230038517998672</v>
      </c>
      <c r="P35" s="68">
        <v>5.5153326603754049</v>
      </c>
      <c r="Q35" s="68">
        <v>3.8604776824706954</v>
      </c>
      <c r="R35" s="68">
        <v>2.674712879753335</v>
      </c>
      <c r="S35" s="68" t="s">
        <v>39</v>
      </c>
    </row>
    <row r="36" spans="1:19" s="44" customFormat="1" ht="20.100000000000001" customHeight="1" x14ac:dyDescent="0.25">
      <c r="A36" s="60" t="s">
        <v>572</v>
      </c>
      <c r="B36" s="60"/>
      <c r="C36" s="76" t="s">
        <v>219</v>
      </c>
      <c r="D36" s="62" t="s">
        <v>570</v>
      </c>
      <c r="E36" s="62"/>
      <c r="F36" s="62" t="s">
        <v>2</v>
      </c>
      <c r="G36" s="63">
        <v>5.6938978992870517</v>
      </c>
      <c r="H36" s="63">
        <v>5.8675393486052672</v>
      </c>
      <c r="I36" s="63">
        <v>5.8155294733463991</v>
      </c>
      <c r="J36" s="63">
        <v>5.5959879361911131</v>
      </c>
      <c r="K36" s="63">
        <v>6.2235306433857929</v>
      </c>
      <c r="L36" s="63">
        <v>6.9857033061303895</v>
      </c>
      <c r="M36" s="63">
        <v>7.5211789904414825</v>
      </c>
      <c r="N36" s="63">
        <v>7.2903671573613797</v>
      </c>
      <c r="O36" s="63">
        <v>6.3803198629524038</v>
      </c>
      <c r="P36" s="63">
        <v>6.00661413204665</v>
      </c>
      <c r="Q36" s="63">
        <v>5.6255954623003124</v>
      </c>
      <c r="R36" s="63">
        <v>5.0557284550377002</v>
      </c>
      <c r="S36" s="63" t="s">
        <v>39</v>
      </c>
    </row>
    <row r="37" spans="1:19" s="44" customFormat="1" ht="20.100000000000001" customHeight="1" x14ac:dyDescent="0.25">
      <c r="A37" s="65"/>
      <c r="B37" s="65"/>
      <c r="C37" s="66" t="s">
        <v>6</v>
      </c>
      <c r="D37" s="67"/>
      <c r="E37" s="67"/>
      <c r="F37" s="67"/>
      <c r="G37" s="68">
        <v>4.4236942926008753</v>
      </c>
      <c r="H37" s="68">
        <v>4.6052905495136569</v>
      </c>
      <c r="I37" s="68">
        <v>4.6168226486887072</v>
      </c>
      <c r="J37" s="68">
        <v>4.5836052087950048</v>
      </c>
      <c r="K37" s="68">
        <v>4.8865932999641659</v>
      </c>
      <c r="L37" s="68">
        <v>5.4806627360234703</v>
      </c>
      <c r="M37" s="68">
        <v>5.7541694732390649</v>
      </c>
      <c r="N37" s="68">
        <v>5.7684263982498436</v>
      </c>
      <c r="O37" s="68">
        <v>5.2114014853516233</v>
      </c>
      <c r="P37" s="68">
        <v>4.8845645636944459</v>
      </c>
      <c r="Q37" s="68">
        <v>4.6197892218671885</v>
      </c>
      <c r="R37" s="68">
        <v>4.0761269904160864</v>
      </c>
      <c r="S37" s="68" t="s">
        <v>39</v>
      </c>
    </row>
    <row r="38" spans="1:19" s="44" customFormat="1" ht="20.100000000000001" customHeight="1" x14ac:dyDescent="0.25">
      <c r="A38" s="60" t="s">
        <v>573</v>
      </c>
      <c r="B38" s="60"/>
      <c r="C38" s="76" t="s">
        <v>219</v>
      </c>
      <c r="D38" s="62" t="s">
        <v>570</v>
      </c>
      <c r="E38" s="62"/>
      <c r="F38" s="62" t="s">
        <v>2</v>
      </c>
      <c r="G38" s="63">
        <v>8.1265491234266529E-3</v>
      </c>
      <c r="H38" s="63">
        <v>2.5245441795231419E-2</v>
      </c>
      <c r="I38" s="63">
        <v>9.2225916105573749E-2</v>
      </c>
      <c r="J38" s="63">
        <v>0.1970882409246828</v>
      </c>
      <c r="K38" s="63">
        <v>1.5592136360608204</v>
      </c>
      <c r="L38" s="63">
        <v>5.6564902780568236</v>
      </c>
      <c r="M38" s="63">
        <v>9.2039896422748644</v>
      </c>
      <c r="N38" s="63">
        <v>13.566077449155198</v>
      </c>
      <c r="O38" s="63">
        <v>18.999693177024074</v>
      </c>
      <c r="P38" s="63">
        <v>23.164769701279774</v>
      </c>
      <c r="Q38" s="63">
        <v>26.236741566987725</v>
      </c>
      <c r="R38" s="63">
        <v>28.785233540812712</v>
      </c>
      <c r="S38" s="63" t="s">
        <v>39</v>
      </c>
    </row>
    <row r="39" spans="1:19" s="44" customFormat="1" ht="20.100000000000001" customHeight="1" x14ac:dyDescent="0.25">
      <c r="A39" s="65"/>
      <c r="B39" s="65"/>
      <c r="C39" s="66" t="s">
        <v>6</v>
      </c>
      <c r="D39" s="67"/>
      <c r="E39" s="67"/>
      <c r="F39" s="67"/>
      <c r="G39" s="68">
        <v>0.12902852199130585</v>
      </c>
      <c r="H39" s="68">
        <v>0.37954300854937117</v>
      </c>
      <c r="I39" s="68">
        <v>0.71920510597840814</v>
      </c>
      <c r="J39" s="68">
        <v>1.3411176922390462</v>
      </c>
      <c r="K39" s="68">
        <v>3.420586500328656</v>
      </c>
      <c r="L39" s="68">
        <v>6.8058807439854387</v>
      </c>
      <c r="M39" s="68">
        <v>10.643454915976816</v>
      </c>
      <c r="N39" s="68">
        <v>14.417188680328444</v>
      </c>
      <c r="O39" s="68">
        <v>18.721523243154664</v>
      </c>
      <c r="P39" s="68">
        <v>22.197913546353352</v>
      </c>
      <c r="Q39" s="68">
        <v>25.036269917397757</v>
      </c>
      <c r="R39" s="68">
        <v>27.787625798558381</v>
      </c>
      <c r="S39" s="68" t="s">
        <v>39</v>
      </c>
    </row>
    <row r="40" spans="1:19" s="44" customFormat="1" ht="20.100000000000001" customHeight="1" x14ac:dyDescent="0.25">
      <c r="A40" s="60" t="s">
        <v>574</v>
      </c>
      <c r="B40" s="60"/>
      <c r="C40" s="76" t="s">
        <v>219</v>
      </c>
      <c r="D40" s="62" t="s">
        <v>570</v>
      </c>
      <c r="E40" s="62"/>
      <c r="F40" s="173" t="s">
        <v>2</v>
      </c>
      <c r="G40" s="63">
        <v>0.25110235480440707</v>
      </c>
      <c r="H40" s="63">
        <v>0.25566792933148408</v>
      </c>
      <c r="I40" s="63">
        <v>0.25769884098104034</v>
      </c>
      <c r="J40" s="63">
        <v>0.29739840596269163</v>
      </c>
      <c r="K40" s="63">
        <v>0.30149294811883653</v>
      </c>
      <c r="L40" s="63">
        <v>0.34933373434175324</v>
      </c>
      <c r="M40" s="63">
        <v>0.37779204561988555</v>
      </c>
      <c r="N40" s="63">
        <v>0.4760866041787013</v>
      </c>
      <c r="O40" s="63">
        <v>0.57184500804323812</v>
      </c>
      <c r="P40" s="63">
        <v>0.67353387706856793</v>
      </c>
      <c r="Q40" s="63">
        <v>0.68504350932319102</v>
      </c>
      <c r="R40" s="63">
        <v>0.64010412101008274</v>
      </c>
      <c r="S40" s="63" t="s">
        <v>39</v>
      </c>
    </row>
    <row r="41" spans="1:19" s="44" customFormat="1" ht="20.100000000000001" customHeight="1" thickBot="1" x14ac:dyDescent="0.3">
      <c r="A41" s="124"/>
      <c r="B41" s="124"/>
      <c r="C41" s="66" t="s">
        <v>6</v>
      </c>
      <c r="D41" s="67"/>
      <c r="E41" s="116"/>
      <c r="F41" s="116"/>
      <c r="G41" s="123">
        <v>2.5317326115290729E-2</v>
      </c>
      <c r="H41" s="123">
        <v>1.7765310892940627E-2</v>
      </c>
      <c r="I41" s="123">
        <v>1.7136572249346473E-2</v>
      </c>
      <c r="J41" s="123">
        <v>2.3851443169229131E-2</v>
      </c>
      <c r="K41" s="123">
        <v>4.8537067409421271E-2</v>
      </c>
      <c r="L41" s="123">
        <v>6.2506178863344267E-2</v>
      </c>
      <c r="M41" s="123">
        <v>9.7503276749464532E-2</v>
      </c>
      <c r="N41" s="123">
        <v>0.15642093545477229</v>
      </c>
      <c r="O41" s="123">
        <v>0.23171526827833958</v>
      </c>
      <c r="P41" s="123">
        <v>0.32528518262211747</v>
      </c>
      <c r="Q41" s="123">
        <v>0.37128360306522623</v>
      </c>
      <c r="R41" s="123">
        <v>0.42792621830879007</v>
      </c>
      <c r="S41" s="123" t="s">
        <v>39</v>
      </c>
    </row>
    <row r="42" spans="1:19" s="57" customFormat="1" ht="39.950000000000003" customHeight="1" thickBot="1" x14ac:dyDescent="0.3">
      <c r="A42" s="340" t="s">
        <v>210</v>
      </c>
      <c r="B42" s="340"/>
      <c r="C42" s="340"/>
      <c r="D42" s="340"/>
      <c r="E42" s="340"/>
      <c r="F42" s="340"/>
      <c r="G42" s="340"/>
      <c r="H42" s="340"/>
      <c r="I42" s="340"/>
      <c r="J42" s="340"/>
      <c r="K42" s="340"/>
      <c r="L42" s="340"/>
      <c r="M42" s="340"/>
      <c r="N42" s="340"/>
      <c r="O42" s="340"/>
      <c r="P42" s="340"/>
      <c r="Q42" s="340"/>
      <c r="R42" s="340"/>
      <c r="S42" s="340"/>
    </row>
    <row r="43" spans="1:19" s="44" customFormat="1" ht="20.100000000000001" customHeight="1" x14ac:dyDescent="0.25">
      <c r="A43" s="341" t="s">
        <v>211</v>
      </c>
      <c r="B43" s="341"/>
      <c r="C43" s="341"/>
      <c r="D43" s="341"/>
      <c r="E43" s="341"/>
      <c r="F43" s="341"/>
      <c r="G43" s="341"/>
      <c r="H43" s="341"/>
      <c r="I43" s="341"/>
      <c r="J43" s="341"/>
      <c r="K43" s="341"/>
      <c r="L43" s="341"/>
      <c r="M43" s="341"/>
      <c r="N43" s="341"/>
      <c r="O43" s="341"/>
      <c r="P43" s="341"/>
      <c r="Q43" s="342"/>
      <c r="R43" s="342"/>
      <c r="S43" s="342"/>
    </row>
    <row r="44" spans="1:19" s="44" customFormat="1" ht="20.100000000000001" customHeight="1" x14ac:dyDescent="0.25">
      <c r="A44" s="60" t="s">
        <v>75</v>
      </c>
      <c r="B44" s="60"/>
      <c r="C44" s="61" t="s">
        <v>219</v>
      </c>
      <c r="D44" s="62" t="s">
        <v>7</v>
      </c>
      <c r="E44" s="62" t="s">
        <v>245</v>
      </c>
      <c r="F44" s="62" t="s">
        <v>2</v>
      </c>
      <c r="G44" s="63">
        <v>61.9</v>
      </c>
      <c r="H44" s="63">
        <v>66.7</v>
      </c>
      <c r="I44" s="63">
        <v>64.599999999999994</v>
      </c>
      <c r="J44" s="63">
        <v>71</v>
      </c>
      <c r="K44" s="63">
        <v>75.7</v>
      </c>
      <c r="L44" s="63">
        <v>78.7</v>
      </c>
      <c r="M44" s="63">
        <v>80.099999999999994</v>
      </c>
      <c r="N44" s="63">
        <v>82</v>
      </c>
      <c r="O44" s="63">
        <v>82.8</v>
      </c>
      <c r="P44" s="63">
        <v>89.6</v>
      </c>
      <c r="Q44" s="63">
        <v>92.7</v>
      </c>
      <c r="R44" s="63">
        <v>92.5</v>
      </c>
      <c r="S44" s="63">
        <v>93.4</v>
      </c>
    </row>
    <row r="45" spans="1:19" s="44" customFormat="1" ht="20.100000000000001" customHeight="1" thickBot="1" x14ac:dyDescent="0.3">
      <c r="A45" s="124"/>
      <c r="B45" s="124"/>
      <c r="C45" s="121" t="s">
        <v>6</v>
      </c>
      <c r="D45" s="116"/>
      <c r="E45" s="116"/>
      <c r="F45" s="116"/>
      <c r="G45" s="123">
        <v>63.53</v>
      </c>
      <c r="H45" s="123">
        <v>66.47</v>
      </c>
      <c r="I45" s="123">
        <v>69.48</v>
      </c>
      <c r="J45" s="123">
        <v>71.64</v>
      </c>
      <c r="K45" s="123">
        <v>76.19</v>
      </c>
      <c r="L45" s="123">
        <v>78.69</v>
      </c>
      <c r="M45" s="123">
        <v>80.56</v>
      </c>
      <c r="N45" s="123">
        <v>84.6</v>
      </c>
      <c r="O45" s="123">
        <v>86.11</v>
      </c>
      <c r="P45" s="123">
        <v>90.72</v>
      </c>
      <c r="Q45" s="123">
        <v>93.2</v>
      </c>
      <c r="R45" s="123">
        <v>93.9</v>
      </c>
      <c r="S45" s="123">
        <v>94.5</v>
      </c>
    </row>
    <row r="46" spans="1:19" s="57" customFormat="1" ht="39.950000000000003" customHeight="1" thickBot="1" x14ac:dyDescent="0.3">
      <c r="A46" s="340" t="s">
        <v>575</v>
      </c>
      <c r="B46" s="340"/>
      <c r="C46" s="340"/>
      <c r="D46" s="340"/>
      <c r="E46" s="340"/>
      <c r="F46" s="340"/>
      <c r="G46" s="340"/>
      <c r="H46" s="340"/>
      <c r="I46" s="340"/>
      <c r="J46" s="340"/>
      <c r="K46" s="340"/>
      <c r="L46" s="340"/>
      <c r="M46" s="340"/>
      <c r="N46" s="340"/>
      <c r="O46" s="340"/>
      <c r="P46" s="340"/>
      <c r="Q46" s="340"/>
      <c r="R46" s="340"/>
      <c r="S46" s="340"/>
    </row>
    <row r="47" spans="1:19" s="44" customFormat="1" ht="20.100000000000001" customHeight="1" x14ac:dyDescent="0.25">
      <c r="A47" s="341" t="s">
        <v>576</v>
      </c>
      <c r="B47" s="341"/>
      <c r="C47" s="341"/>
      <c r="D47" s="341"/>
      <c r="E47" s="341"/>
      <c r="F47" s="341"/>
      <c r="G47" s="341"/>
      <c r="H47" s="341"/>
      <c r="I47" s="341"/>
      <c r="J47" s="341"/>
      <c r="K47" s="341"/>
      <c r="L47" s="341"/>
      <c r="M47" s="341"/>
      <c r="N47" s="341"/>
      <c r="O47" s="341"/>
      <c r="P47" s="341"/>
      <c r="Q47" s="342"/>
      <c r="R47" s="342"/>
      <c r="S47" s="342"/>
    </row>
    <row r="48" spans="1:19" s="44" customFormat="1" ht="20.100000000000001" customHeight="1" x14ac:dyDescent="0.25">
      <c r="A48" s="60" t="s">
        <v>577</v>
      </c>
      <c r="B48" s="60"/>
      <c r="C48" s="61" t="s">
        <v>219</v>
      </c>
      <c r="D48" s="62" t="s">
        <v>7</v>
      </c>
      <c r="E48" s="62" t="s">
        <v>247</v>
      </c>
      <c r="F48" s="62" t="s">
        <v>2</v>
      </c>
      <c r="G48" s="63">
        <v>0.81821069273744218</v>
      </c>
      <c r="H48" s="63">
        <v>-1.4938325879087611</v>
      </c>
      <c r="I48" s="63">
        <v>-3.5903781754904274</v>
      </c>
      <c r="J48" s="63">
        <v>-2.51982181776369</v>
      </c>
      <c r="K48" s="63">
        <v>1.0877623488817711</v>
      </c>
      <c r="L48" s="63">
        <v>3.512615001314745</v>
      </c>
      <c r="M48" s="63">
        <v>1.876881513123152</v>
      </c>
      <c r="N48" s="63">
        <v>0.80191216088905115</v>
      </c>
      <c r="O48" s="63">
        <v>1.9866038522091456</v>
      </c>
      <c r="P48" s="63">
        <v>1.1828572478123967</v>
      </c>
      <c r="Q48" s="63">
        <v>-8.8658981682988802</v>
      </c>
      <c r="R48" s="63">
        <v>4.5007065110555189</v>
      </c>
      <c r="S48" s="63"/>
    </row>
    <row r="49" spans="1:19" s="44" customFormat="1" ht="20.100000000000001" customHeight="1" x14ac:dyDescent="0.25">
      <c r="A49" s="65"/>
      <c r="B49" s="65"/>
      <c r="C49" s="66" t="s">
        <v>6</v>
      </c>
      <c r="D49" s="67"/>
      <c r="E49" s="67"/>
      <c r="F49" s="67"/>
      <c r="G49" s="68">
        <v>0.16300032824507801</v>
      </c>
      <c r="H49" s="68">
        <v>-0.81438675353707701</v>
      </c>
      <c r="I49" s="68">
        <v>-2.9589297616104302</v>
      </c>
      <c r="J49" s="68">
        <v>-1.4033501955185901</v>
      </c>
      <c r="K49" s="68">
        <v>1.39574027826628</v>
      </c>
      <c r="L49" s="68">
        <v>3.8385331122749302</v>
      </c>
      <c r="M49" s="68">
        <v>3.0377741417244599</v>
      </c>
      <c r="N49" s="68">
        <v>2.9757183108702199</v>
      </c>
      <c r="O49" s="68">
        <v>2.28448883949308</v>
      </c>
      <c r="P49" s="68">
        <v>1.98395327027501</v>
      </c>
      <c r="Q49" s="68">
        <v>-11.325373560934301</v>
      </c>
      <c r="R49" s="68">
        <v>5.51955341242176</v>
      </c>
      <c r="S49" s="68"/>
    </row>
    <row r="50" spans="1:19" s="44" customFormat="1" ht="20.100000000000001" customHeight="1" x14ac:dyDescent="0.25">
      <c r="A50" s="60" t="s">
        <v>578</v>
      </c>
      <c r="B50" s="60"/>
      <c r="C50" s="61" t="s">
        <v>219</v>
      </c>
      <c r="D50" s="62" t="s">
        <v>7</v>
      </c>
      <c r="E50" s="62" t="s">
        <v>240</v>
      </c>
      <c r="F50" s="62" t="s">
        <v>2</v>
      </c>
      <c r="G50" s="63">
        <v>14.15</v>
      </c>
      <c r="H50" s="63">
        <v>17.21</v>
      </c>
      <c r="I50" s="63">
        <v>20.58</v>
      </c>
      <c r="J50" s="63">
        <v>20.04</v>
      </c>
      <c r="K50" s="63">
        <v>18.16</v>
      </c>
      <c r="L50" s="63">
        <v>15.39</v>
      </c>
      <c r="M50" s="63">
        <v>13.55</v>
      </c>
      <c r="N50" s="63">
        <v>12</v>
      </c>
      <c r="O50" s="63">
        <v>10.4</v>
      </c>
      <c r="P50" s="63">
        <v>9.9600000000000009</v>
      </c>
      <c r="Q50" s="63">
        <v>10.8</v>
      </c>
      <c r="R50" s="63">
        <v>11.52</v>
      </c>
      <c r="S50" s="63">
        <v>9.51</v>
      </c>
    </row>
    <row r="51" spans="1:19" s="44" customFormat="1" ht="20.100000000000001" customHeight="1" x14ac:dyDescent="0.25">
      <c r="A51" s="65"/>
      <c r="B51" s="65"/>
      <c r="C51" s="66" t="s">
        <v>6</v>
      </c>
      <c r="D51" s="67"/>
      <c r="E51" s="67"/>
      <c r="F51" s="67"/>
      <c r="G51" s="68">
        <v>19.86</v>
      </c>
      <c r="H51" s="68">
        <v>21.39</v>
      </c>
      <c r="I51" s="68">
        <v>24.79</v>
      </c>
      <c r="J51" s="68">
        <v>26.09</v>
      </c>
      <c r="K51" s="68">
        <v>24.44</v>
      </c>
      <c r="L51" s="68">
        <v>22.06</v>
      </c>
      <c r="M51" s="68">
        <v>19.63</v>
      </c>
      <c r="N51" s="68">
        <v>17.22</v>
      </c>
      <c r="O51" s="68">
        <v>15.25</v>
      </c>
      <c r="P51" s="68">
        <v>14.1</v>
      </c>
      <c r="Q51" s="68">
        <v>15.53</v>
      </c>
      <c r="R51" s="68">
        <v>14.78</v>
      </c>
      <c r="S51" s="68">
        <v>12.92</v>
      </c>
    </row>
    <row r="52" spans="1:19" s="44" customFormat="1" ht="20.100000000000001" customHeight="1" x14ac:dyDescent="0.25">
      <c r="A52" s="60" t="s">
        <v>579</v>
      </c>
      <c r="B52" s="60"/>
      <c r="C52" s="61" t="s">
        <v>219</v>
      </c>
      <c r="D52" s="62" t="s">
        <v>7</v>
      </c>
      <c r="E52" s="62" t="s">
        <v>423</v>
      </c>
      <c r="F52" s="62" t="s">
        <v>2</v>
      </c>
      <c r="G52" s="63">
        <v>1.7</v>
      </c>
      <c r="H52" s="63">
        <v>3.5</v>
      </c>
      <c r="I52" s="63">
        <v>2.6</v>
      </c>
      <c r="J52" s="63">
        <v>1.3</v>
      </c>
      <c r="K52" s="63">
        <v>-0.2</v>
      </c>
      <c r="L52" s="63">
        <v>-0.4</v>
      </c>
      <c r="M52" s="63">
        <v>-0.4</v>
      </c>
      <c r="N52" s="63">
        <v>1.9</v>
      </c>
      <c r="O52" s="63">
        <v>1.5</v>
      </c>
      <c r="P52" s="63">
        <v>0.9</v>
      </c>
      <c r="Q52" s="63">
        <v>-0.6</v>
      </c>
      <c r="R52" s="63">
        <v>3.2</v>
      </c>
      <c r="S52" s="63">
        <v>8.9</v>
      </c>
    </row>
    <row r="53" spans="1:19" s="44" customFormat="1" ht="20.100000000000001" customHeight="1" x14ac:dyDescent="0.25">
      <c r="A53" s="65"/>
      <c r="B53" s="65"/>
      <c r="C53" s="66" t="s">
        <v>6</v>
      </c>
      <c r="D53" s="67"/>
      <c r="E53" s="67"/>
      <c r="F53" s="67"/>
      <c r="G53" s="68">
        <v>1.8</v>
      </c>
      <c r="H53" s="68">
        <v>3.2</v>
      </c>
      <c r="I53" s="68">
        <v>2.4</v>
      </c>
      <c r="J53" s="68">
        <v>1.4</v>
      </c>
      <c r="K53" s="68">
        <v>-0.2</v>
      </c>
      <c r="L53" s="68">
        <v>-0.5</v>
      </c>
      <c r="M53" s="68">
        <v>-0.2</v>
      </c>
      <c r="N53" s="68">
        <v>2</v>
      </c>
      <c r="O53" s="68">
        <v>1.7</v>
      </c>
      <c r="P53" s="68">
        <v>0.7</v>
      </c>
      <c r="Q53" s="68">
        <v>-0.3</v>
      </c>
      <c r="R53" s="68">
        <v>3.1</v>
      </c>
      <c r="S53" s="68">
        <v>8.4</v>
      </c>
    </row>
    <row r="54" spans="1:19" s="44" customFormat="1" ht="20.100000000000001" customHeight="1" x14ac:dyDescent="0.25">
      <c r="A54" s="60" t="s">
        <v>580</v>
      </c>
      <c r="B54" s="60"/>
      <c r="C54" s="61" t="s">
        <v>219</v>
      </c>
      <c r="D54" s="62" t="s">
        <v>581</v>
      </c>
      <c r="E54" s="62" t="s">
        <v>582</v>
      </c>
      <c r="F54" s="62" t="s">
        <v>2</v>
      </c>
      <c r="G54" s="63"/>
      <c r="H54" s="63"/>
      <c r="I54" s="63"/>
      <c r="J54" s="63"/>
      <c r="K54" s="63"/>
      <c r="L54" s="63"/>
      <c r="M54" s="63"/>
      <c r="N54" s="63"/>
      <c r="O54" s="63"/>
      <c r="P54" s="63"/>
      <c r="Q54" s="63"/>
      <c r="R54" s="63"/>
      <c r="S54" s="63"/>
    </row>
    <row r="55" spans="1:19" s="44" customFormat="1" ht="20.100000000000001" customHeight="1" x14ac:dyDescent="0.25">
      <c r="A55" s="65"/>
      <c r="B55" s="65"/>
      <c r="C55" s="66" t="s">
        <v>6</v>
      </c>
      <c r="D55" s="67"/>
      <c r="E55" s="67"/>
      <c r="F55" s="67"/>
      <c r="G55" s="68"/>
      <c r="H55" s="68"/>
      <c r="I55" s="68"/>
      <c r="J55" s="68"/>
      <c r="K55" s="68"/>
      <c r="L55" s="68"/>
      <c r="M55" s="68"/>
      <c r="N55" s="68"/>
      <c r="O55" s="68"/>
      <c r="P55" s="68"/>
      <c r="Q55" s="68"/>
      <c r="R55" s="68"/>
      <c r="S55" s="68"/>
    </row>
    <row r="56" spans="1:19" s="44" customFormat="1" ht="20.100000000000001" customHeight="1" x14ac:dyDescent="0.25">
      <c r="A56" s="60" t="s">
        <v>583</v>
      </c>
      <c r="B56" s="60"/>
      <c r="C56" s="61" t="s">
        <v>219</v>
      </c>
      <c r="D56" s="62" t="s">
        <v>581</v>
      </c>
      <c r="E56" s="62" t="s">
        <v>584</v>
      </c>
      <c r="F56" s="62" t="s">
        <v>2</v>
      </c>
      <c r="G56" s="63">
        <v>9.0982537647607291</v>
      </c>
      <c r="H56" s="63">
        <v>11.37809455398966</v>
      </c>
      <c r="I56" s="63">
        <v>13.679182396345205</v>
      </c>
      <c r="J56" s="63">
        <v>15.143112883804058</v>
      </c>
      <c r="K56" s="63">
        <v>16.849199564463451</v>
      </c>
      <c r="L56" s="63">
        <v>18.019862452478925</v>
      </c>
      <c r="M56" s="63">
        <v>18.560463790106528</v>
      </c>
      <c r="N56" s="63">
        <v>18.922097930235257</v>
      </c>
      <c r="O56" s="63">
        <v>18.493099408460942</v>
      </c>
      <c r="P56" s="63">
        <v>18.221515687341313</v>
      </c>
      <c r="Q56" s="63">
        <v>20.378120526534065</v>
      </c>
      <c r="R56" s="63">
        <v>19.179770412984514</v>
      </c>
      <c r="S56" s="63"/>
    </row>
    <row r="57" spans="1:19" s="44" customFormat="1" ht="20.100000000000001" customHeight="1" thickBot="1" x14ac:dyDescent="0.3">
      <c r="A57" s="124"/>
      <c r="B57" s="124"/>
      <c r="C57" s="121" t="s">
        <v>6</v>
      </c>
      <c r="D57" s="116"/>
      <c r="E57" s="116"/>
      <c r="F57" s="116"/>
      <c r="G57" s="123">
        <v>11.581817436042767</v>
      </c>
      <c r="H57" s="123">
        <v>13.713458918950932</v>
      </c>
      <c r="I57" s="123">
        <v>18.347590058810752</v>
      </c>
      <c r="J57" s="123">
        <v>20.625526782713827</v>
      </c>
      <c r="K57" s="123">
        <v>23.042728411943351</v>
      </c>
      <c r="L57" s="123">
        <v>24.418992349446984</v>
      </c>
      <c r="M57" s="123">
        <v>24.855536332800916</v>
      </c>
      <c r="N57" s="123">
        <v>24.784501226675111</v>
      </c>
      <c r="O57" s="123">
        <v>24.371287085946111</v>
      </c>
      <c r="P57" s="123">
        <v>23.691414059909452</v>
      </c>
      <c r="Q57" s="123">
        <v>27.190940519092766</v>
      </c>
      <c r="R57" s="123">
        <v>25.901283183714192</v>
      </c>
      <c r="S57" s="123"/>
    </row>
    <row r="58" spans="1:19" s="57" customFormat="1" ht="39.950000000000003" customHeight="1" thickBot="1" x14ac:dyDescent="0.3">
      <c r="A58" s="340" t="s">
        <v>404</v>
      </c>
      <c r="B58" s="340"/>
      <c r="C58" s="340"/>
      <c r="D58" s="340"/>
      <c r="E58" s="340"/>
      <c r="F58" s="340"/>
      <c r="G58" s="340"/>
      <c r="H58" s="340"/>
      <c r="I58" s="340"/>
      <c r="J58" s="340"/>
      <c r="K58" s="340"/>
      <c r="L58" s="340"/>
      <c r="M58" s="340"/>
      <c r="N58" s="340"/>
      <c r="O58" s="340"/>
      <c r="P58" s="340"/>
      <c r="Q58" s="340"/>
      <c r="R58" s="340"/>
      <c r="S58" s="340"/>
    </row>
    <row r="59" spans="1:19" s="44" customFormat="1" ht="20.100000000000001" customHeight="1" x14ac:dyDescent="0.25">
      <c r="A59" s="341" t="s">
        <v>405</v>
      </c>
      <c r="B59" s="341"/>
      <c r="C59" s="341"/>
      <c r="D59" s="341"/>
      <c r="E59" s="341"/>
      <c r="F59" s="341"/>
      <c r="G59" s="341"/>
      <c r="H59" s="341"/>
      <c r="I59" s="341"/>
      <c r="J59" s="341"/>
      <c r="K59" s="341"/>
      <c r="L59" s="341"/>
      <c r="M59" s="341"/>
      <c r="N59" s="341"/>
      <c r="O59" s="341"/>
      <c r="P59" s="341"/>
      <c r="Q59" s="342"/>
      <c r="R59" s="342"/>
      <c r="S59" s="342"/>
    </row>
    <row r="60" spans="1:19" s="44" customFormat="1" ht="20.100000000000001" customHeight="1" x14ac:dyDescent="0.25">
      <c r="A60" s="60" t="s">
        <v>406</v>
      </c>
      <c r="B60" s="60"/>
      <c r="C60" s="61" t="s">
        <v>219</v>
      </c>
      <c r="D60" s="62" t="s">
        <v>7</v>
      </c>
      <c r="E60" s="62" t="s">
        <v>407</v>
      </c>
      <c r="F60" s="62" t="s">
        <v>408</v>
      </c>
      <c r="G60" s="63">
        <v>1</v>
      </c>
      <c r="H60" s="63">
        <v>1</v>
      </c>
      <c r="I60" s="63">
        <v>1</v>
      </c>
      <c r="J60" s="63">
        <v>1</v>
      </c>
      <c r="K60" s="63">
        <v>1</v>
      </c>
      <c r="L60" s="63">
        <v>1</v>
      </c>
      <c r="M60" s="63">
        <v>1</v>
      </c>
      <c r="N60" s="63">
        <v>1</v>
      </c>
      <c r="O60" s="63">
        <v>1</v>
      </c>
      <c r="P60" s="63">
        <v>1</v>
      </c>
      <c r="Q60" s="63">
        <v>1</v>
      </c>
      <c r="R60" s="63">
        <v>1</v>
      </c>
      <c r="S60" s="63">
        <v>1</v>
      </c>
    </row>
    <row r="61" spans="1:19" s="44" customFormat="1" ht="20.100000000000001" customHeight="1" thickBot="1" x14ac:dyDescent="0.3">
      <c r="A61" s="124"/>
      <c r="B61" s="124"/>
      <c r="C61" s="121" t="s">
        <v>6</v>
      </c>
      <c r="D61" s="116"/>
      <c r="E61" s="116"/>
      <c r="F61" s="116"/>
      <c r="G61" s="123">
        <v>1</v>
      </c>
      <c r="H61" s="123">
        <v>1</v>
      </c>
      <c r="I61" s="123">
        <v>1</v>
      </c>
      <c r="J61" s="123">
        <v>1</v>
      </c>
      <c r="K61" s="123">
        <v>1</v>
      </c>
      <c r="L61" s="123">
        <v>1</v>
      </c>
      <c r="M61" s="123">
        <v>1</v>
      </c>
      <c r="N61" s="123">
        <v>1</v>
      </c>
      <c r="O61" s="123">
        <v>1</v>
      </c>
      <c r="P61" s="123">
        <v>1</v>
      </c>
      <c r="Q61" s="123">
        <v>1</v>
      </c>
      <c r="R61" s="123">
        <v>1</v>
      </c>
      <c r="S61" s="123">
        <v>1</v>
      </c>
    </row>
    <row r="62" spans="1:19" s="44" customFormat="1" ht="12.75" customHeight="1" x14ac:dyDescent="0.15">
      <c r="A62" s="79" t="s">
        <v>40</v>
      </c>
      <c r="G62" s="53"/>
      <c r="H62" s="53"/>
      <c r="I62" s="53"/>
      <c r="J62" s="53"/>
      <c r="K62" s="53"/>
      <c r="L62" s="53"/>
      <c r="M62" s="53"/>
      <c r="N62" s="53"/>
      <c r="O62" s="53"/>
      <c r="P62" s="53"/>
      <c r="Q62" s="53"/>
      <c r="R62" s="53"/>
      <c r="S62" s="53"/>
    </row>
    <row r="63" spans="1:19" s="44" customFormat="1" ht="12.75" customHeight="1" x14ac:dyDescent="0.15">
      <c r="A63" s="79" t="s">
        <v>111</v>
      </c>
      <c r="G63" s="53"/>
      <c r="H63" s="53"/>
      <c r="I63" s="53"/>
      <c r="J63" s="53"/>
      <c r="O63" s="33"/>
      <c r="P63" s="33"/>
      <c r="Q63" s="30"/>
      <c r="R63" s="30"/>
      <c r="S63" s="30"/>
    </row>
    <row r="64" spans="1:19" s="44" customFormat="1" ht="12.75" customHeight="1" x14ac:dyDescent="0.15">
      <c r="A64" s="79" t="s">
        <v>41</v>
      </c>
      <c r="G64" s="53"/>
      <c r="H64" s="53"/>
      <c r="I64" s="53"/>
      <c r="J64" s="53"/>
      <c r="K64" s="53"/>
      <c r="L64" s="53"/>
      <c r="M64" s="53"/>
      <c r="N64" s="53"/>
      <c r="O64" s="53"/>
      <c r="P64" s="53"/>
      <c r="Q64" s="53"/>
      <c r="R64" s="53"/>
      <c r="S64" s="53"/>
    </row>
    <row r="65" spans="1:19" s="44" customFormat="1" ht="12.75" customHeight="1" x14ac:dyDescent="0.25">
      <c r="A65" s="79" t="s">
        <v>45</v>
      </c>
      <c r="G65" s="53"/>
      <c r="H65" s="53"/>
      <c r="I65" s="53"/>
      <c r="J65" s="53"/>
      <c r="K65" s="53"/>
      <c r="L65" s="297"/>
      <c r="M65" s="27"/>
      <c r="N65" s="27"/>
      <c r="O65" s="27"/>
      <c r="P65" s="27"/>
      <c r="Q65" s="27"/>
      <c r="R65" s="27"/>
      <c r="S65" s="27"/>
    </row>
    <row r="66" spans="1:19" s="44" customFormat="1" ht="12.75" customHeight="1" x14ac:dyDescent="0.15">
      <c r="A66" s="79" t="s">
        <v>246</v>
      </c>
      <c r="G66" s="53"/>
      <c r="H66" s="53"/>
      <c r="I66" s="53"/>
      <c r="J66" s="53"/>
      <c r="K66" s="53"/>
      <c r="L66" s="53"/>
      <c r="M66" s="53"/>
      <c r="N66" s="53"/>
      <c r="O66" s="53"/>
      <c r="P66" s="53"/>
      <c r="Q66" s="53"/>
      <c r="R66" s="53"/>
      <c r="S66" s="53"/>
    </row>
    <row r="67" spans="1:19" s="44" customFormat="1" ht="12.75" customHeight="1" x14ac:dyDescent="0.15">
      <c r="A67" s="79" t="s">
        <v>248</v>
      </c>
      <c r="G67" s="53"/>
      <c r="H67" s="53"/>
      <c r="I67" s="53"/>
      <c r="J67" s="53"/>
      <c r="K67" s="53"/>
      <c r="L67" s="53"/>
      <c r="M67" s="53"/>
      <c r="N67" s="53"/>
      <c r="O67" s="53"/>
      <c r="P67" s="53"/>
      <c r="Q67" s="53"/>
      <c r="R67" s="53"/>
      <c r="S67" s="53"/>
    </row>
    <row r="68" spans="1:19" s="44" customFormat="1" ht="12.75" customHeight="1" x14ac:dyDescent="0.25">
      <c r="G68" s="53"/>
      <c r="H68" s="53"/>
      <c r="I68" s="53"/>
      <c r="J68" s="53"/>
      <c r="K68" s="53"/>
      <c r="L68" s="53"/>
      <c r="M68" s="53"/>
      <c r="N68" s="53"/>
      <c r="O68" s="53"/>
      <c r="P68" s="53"/>
      <c r="Q68" s="53"/>
      <c r="R68" s="53"/>
      <c r="S68" s="53"/>
    </row>
    <row r="69" spans="1:19" s="44" customFormat="1" ht="12.75" customHeight="1" x14ac:dyDescent="0.25">
      <c r="G69" s="53"/>
      <c r="H69" s="53"/>
      <c r="I69" s="53"/>
      <c r="J69" s="53"/>
      <c r="K69" s="53"/>
      <c r="L69" s="53"/>
      <c r="M69" s="53"/>
      <c r="N69" s="53"/>
      <c r="O69" s="53"/>
      <c r="P69" s="53"/>
      <c r="Q69" s="53"/>
      <c r="R69" s="53"/>
      <c r="S69" s="53"/>
    </row>
    <row r="70" spans="1:19" s="44" customFormat="1" ht="11.25" x14ac:dyDescent="0.25">
      <c r="G70" s="53"/>
      <c r="H70" s="53"/>
      <c r="I70" s="53"/>
      <c r="J70" s="53"/>
      <c r="K70" s="53"/>
      <c r="L70" s="53"/>
      <c r="M70" s="53"/>
      <c r="N70" s="53"/>
      <c r="O70" s="53"/>
      <c r="P70" s="53"/>
      <c r="Q70" s="53"/>
      <c r="R70" s="53"/>
      <c r="S70" s="53"/>
    </row>
    <row r="71" spans="1:19" s="44" customFormat="1" ht="11.25" x14ac:dyDescent="0.25">
      <c r="G71" s="53"/>
      <c r="H71" s="53"/>
      <c r="I71" s="53"/>
      <c r="J71" s="53"/>
      <c r="K71" s="53"/>
      <c r="L71" s="53"/>
      <c r="M71" s="53"/>
      <c r="N71" s="53"/>
      <c r="O71" s="53"/>
      <c r="P71" s="53"/>
      <c r="Q71" s="53"/>
      <c r="R71" s="53"/>
      <c r="S71" s="53"/>
    </row>
    <row r="72" spans="1:19" s="44" customFormat="1" ht="11.25" x14ac:dyDescent="0.25">
      <c r="G72" s="53"/>
      <c r="H72" s="53"/>
      <c r="I72" s="53"/>
      <c r="J72" s="53"/>
      <c r="K72" s="53"/>
      <c r="L72" s="53"/>
      <c r="M72" s="53"/>
      <c r="N72" s="53"/>
      <c r="O72" s="53"/>
      <c r="P72" s="53"/>
      <c r="Q72" s="53"/>
      <c r="R72" s="53"/>
      <c r="S72" s="53"/>
    </row>
    <row r="73" spans="1:19" s="44" customFormat="1" ht="11.25" x14ac:dyDescent="0.25">
      <c r="G73" s="53"/>
      <c r="H73" s="53"/>
      <c r="I73" s="53"/>
      <c r="J73" s="53"/>
      <c r="K73" s="53"/>
      <c r="L73" s="53"/>
      <c r="M73" s="53"/>
      <c r="N73" s="53"/>
      <c r="O73" s="53"/>
      <c r="P73" s="53"/>
      <c r="Q73" s="53"/>
      <c r="R73" s="53"/>
      <c r="S73" s="53"/>
    </row>
    <row r="74" spans="1:19" s="44" customFormat="1" ht="11.25" x14ac:dyDescent="0.25">
      <c r="G74" s="53"/>
      <c r="H74" s="53"/>
      <c r="I74" s="53"/>
      <c r="J74" s="53"/>
      <c r="K74" s="53"/>
      <c r="L74" s="53"/>
      <c r="M74" s="53"/>
      <c r="N74" s="53"/>
      <c r="O74" s="53"/>
      <c r="P74" s="53"/>
      <c r="Q74" s="53"/>
      <c r="R74" s="53"/>
      <c r="S74" s="53"/>
    </row>
    <row r="75" spans="1:19" s="44" customFormat="1" ht="11.25" x14ac:dyDescent="0.25">
      <c r="G75" s="53"/>
      <c r="H75" s="53"/>
      <c r="I75" s="53"/>
      <c r="J75" s="53"/>
      <c r="K75" s="53"/>
      <c r="L75" s="53"/>
      <c r="M75" s="53"/>
      <c r="N75" s="53"/>
      <c r="O75" s="53"/>
      <c r="P75" s="53"/>
      <c r="Q75" s="53"/>
      <c r="R75" s="53"/>
      <c r="S75" s="53"/>
    </row>
    <row r="76" spans="1:19" s="44" customFormat="1" ht="11.25" x14ac:dyDescent="0.25">
      <c r="G76" s="53"/>
      <c r="H76" s="53"/>
      <c r="I76" s="53"/>
      <c r="J76" s="53"/>
      <c r="K76" s="53"/>
      <c r="L76" s="53"/>
      <c r="M76" s="53"/>
      <c r="N76" s="53"/>
      <c r="O76" s="53"/>
      <c r="P76" s="53"/>
      <c r="Q76" s="53"/>
      <c r="R76" s="53"/>
      <c r="S76" s="53"/>
    </row>
    <row r="77" spans="1:19" s="44" customFormat="1" ht="11.25" x14ac:dyDescent="0.25">
      <c r="G77" s="53"/>
      <c r="H77" s="53"/>
      <c r="I77" s="53"/>
      <c r="J77" s="53"/>
      <c r="K77" s="53"/>
      <c r="L77" s="53"/>
      <c r="M77" s="53"/>
      <c r="N77" s="53"/>
      <c r="O77" s="53"/>
      <c r="P77" s="53"/>
      <c r="Q77" s="53"/>
      <c r="R77" s="53"/>
      <c r="S77" s="53"/>
    </row>
    <row r="78" spans="1:19" s="44" customFormat="1" ht="11.25" x14ac:dyDescent="0.25">
      <c r="G78" s="53"/>
      <c r="H78" s="53"/>
      <c r="I78" s="53"/>
      <c r="J78" s="53"/>
      <c r="K78" s="53"/>
      <c r="L78" s="53"/>
      <c r="M78" s="53"/>
      <c r="N78" s="53"/>
      <c r="O78" s="53"/>
      <c r="P78" s="53"/>
      <c r="Q78" s="53"/>
      <c r="R78" s="53"/>
      <c r="S78" s="53"/>
    </row>
    <row r="79" spans="1:19" s="44" customFormat="1" ht="11.25" x14ac:dyDescent="0.25">
      <c r="G79" s="53"/>
      <c r="H79" s="53"/>
      <c r="I79" s="53"/>
      <c r="J79" s="53"/>
      <c r="K79" s="53"/>
      <c r="L79" s="53"/>
      <c r="M79" s="53"/>
      <c r="N79" s="53"/>
      <c r="O79" s="53"/>
      <c r="P79" s="53"/>
      <c r="Q79" s="53"/>
      <c r="R79" s="53"/>
      <c r="S79" s="53"/>
    </row>
    <row r="80" spans="1:19" s="44" customFormat="1" ht="11.25" x14ac:dyDescent="0.25">
      <c r="G80" s="53"/>
      <c r="H80" s="53"/>
      <c r="I80" s="53"/>
      <c r="J80" s="53"/>
      <c r="K80" s="53"/>
      <c r="L80" s="53"/>
      <c r="M80" s="53"/>
      <c r="N80" s="53"/>
      <c r="O80" s="53"/>
      <c r="P80" s="53"/>
      <c r="Q80" s="53"/>
      <c r="R80" s="53"/>
      <c r="S80" s="53"/>
    </row>
    <row r="81" spans="1:19" s="44" customFormat="1" ht="11.25" x14ac:dyDescent="0.25">
      <c r="G81" s="53"/>
      <c r="H81" s="53"/>
      <c r="I81" s="53"/>
      <c r="J81" s="53"/>
      <c r="K81" s="53"/>
      <c r="L81" s="53"/>
      <c r="M81" s="53"/>
      <c r="N81" s="53"/>
      <c r="O81" s="53"/>
      <c r="P81" s="53"/>
      <c r="Q81" s="53"/>
      <c r="R81" s="53"/>
      <c r="S81" s="53"/>
    </row>
    <row r="92" spans="1:19" x14ac:dyDescent="0.25">
      <c r="A92" s="348"/>
    </row>
    <row r="93" spans="1:19" ht="15" x14ac:dyDescent="0.25">
      <c r="A93" s="28" t="s">
        <v>409</v>
      </c>
    </row>
    <row r="94" spans="1:19" ht="15" x14ac:dyDescent="0.25">
      <c r="A94" s="28" t="s">
        <v>398</v>
      </c>
    </row>
  </sheetData>
  <mergeCells count="100">
    <mergeCell ref="O63:P63"/>
    <mergeCell ref="A58:S58"/>
    <mergeCell ref="A59:P59"/>
    <mergeCell ref="A60:B61"/>
    <mergeCell ref="D60:D61"/>
    <mergeCell ref="E60:E61"/>
    <mergeCell ref="F60:F61"/>
    <mergeCell ref="A54:B55"/>
    <mergeCell ref="D54:D55"/>
    <mergeCell ref="E54:E55"/>
    <mergeCell ref="F54:F55"/>
    <mergeCell ref="A56:B57"/>
    <mergeCell ref="D56:D57"/>
    <mergeCell ref="E56:E57"/>
    <mergeCell ref="F56:F57"/>
    <mergeCell ref="A50:B51"/>
    <mergeCell ref="D50:D51"/>
    <mergeCell ref="E50:E51"/>
    <mergeCell ref="F50:F51"/>
    <mergeCell ref="A52:B53"/>
    <mergeCell ref="D52:D53"/>
    <mergeCell ref="E52:E53"/>
    <mergeCell ref="F52:F53"/>
    <mergeCell ref="A46:S46"/>
    <mergeCell ref="A47:P47"/>
    <mergeCell ref="A48:B49"/>
    <mergeCell ref="D48:D49"/>
    <mergeCell ref="E48:E49"/>
    <mergeCell ref="F48:F49"/>
    <mergeCell ref="A43:P43"/>
    <mergeCell ref="A44:B45"/>
    <mergeCell ref="D44:D45"/>
    <mergeCell ref="E44:E45"/>
    <mergeCell ref="F44:F45"/>
    <mergeCell ref="A40:B41"/>
    <mergeCell ref="D40:D41"/>
    <mergeCell ref="E40:E41"/>
    <mergeCell ref="F40:F41"/>
    <mergeCell ref="A42:S42"/>
    <mergeCell ref="E26:E27"/>
    <mergeCell ref="A36:B37"/>
    <mergeCell ref="D36:D37"/>
    <mergeCell ref="E36:E37"/>
    <mergeCell ref="F36:F37"/>
    <mergeCell ref="A30:S30"/>
    <mergeCell ref="A34:B35"/>
    <mergeCell ref="D34:D35"/>
    <mergeCell ref="E34:E35"/>
    <mergeCell ref="F34:F35"/>
    <mergeCell ref="A38:B39"/>
    <mergeCell ref="D38:D39"/>
    <mergeCell ref="E38:E39"/>
    <mergeCell ref="F38:F39"/>
    <mergeCell ref="F23:F24"/>
    <mergeCell ref="A25:P25"/>
    <mergeCell ref="A28:B29"/>
    <mergeCell ref="D28:D29"/>
    <mergeCell ref="E28:E29"/>
    <mergeCell ref="F28:F29"/>
    <mergeCell ref="A31:P31"/>
    <mergeCell ref="A32:B33"/>
    <mergeCell ref="D32:D33"/>
    <mergeCell ref="E32:E33"/>
    <mergeCell ref="F32:F33"/>
    <mergeCell ref="A26:B27"/>
    <mergeCell ref="D26:D27"/>
    <mergeCell ref="A13:B14"/>
    <mergeCell ref="D13:D14"/>
    <mergeCell ref="E13:E14"/>
    <mergeCell ref="F13:F14"/>
    <mergeCell ref="F26:F27"/>
    <mergeCell ref="A19:B20"/>
    <mergeCell ref="D19:D20"/>
    <mergeCell ref="E19:E20"/>
    <mergeCell ref="F19:F20"/>
    <mergeCell ref="A21:B22"/>
    <mergeCell ref="D21:D22"/>
    <mergeCell ref="E21:E22"/>
    <mergeCell ref="F21:F22"/>
    <mergeCell ref="A23:B24"/>
    <mergeCell ref="D23:D24"/>
    <mergeCell ref="E23:E24"/>
    <mergeCell ref="A16:P16"/>
    <mergeCell ref="A17:B18"/>
    <mergeCell ref="D17:D18"/>
    <mergeCell ref="E17:E18"/>
    <mergeCell ref="F17:F18"/>
    <mergeCell ref="A15:S15"/>
    <mergeCell ref="A10:P10"/>
    <mergeCell ref="A11:B12"/>
    <mergeCell ref="D11:D12"/>
    <mergeCell ref="E11:E12"/>
    <mergeCell ref="B3:P3"/>
    <mergeCell ref="A7:P7"/>
    <mergeCell ref="A8:B9"/>
    <mergeCell ref="D8:D9"/>
    <mergeCell ref="E8:E9"/>
    <mergeCell ref="F8:F9"/>
    <mergeCell ref="F11:F12"/>
    <mergeCell ref="A6:S6"/>
  </mergeCells>
  <hyperlinks>
    <hyperlink ref="E17" r:id="rId1"/>
    <hyperlink ref="A93" r:id="rId2" display="https://infoaod.maec.es/"/>
    <hyperlink ref="A94" r:id="rId3"/>
    <hyperlink ref="E19" r:id="rId4"/>
    <hyperlink ref="E23" r:id="rId5"/>
  </hyperlinks>
  <pageMargins left="0.31496062992125984" right="0.31496062992125984" top="0.62992125984251968" bottom="0.62992125984251968" header="0.31496062992125984" footer="0.31496062992125984"/>
  <pageSetup paperSize="8" fitToHeight="0" orientation="landscape"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8"/>
  <sheetViews>
    <sheetView topLeftCell="A283" zoomScaleNormal="100" workbookViewId="0">
      <selection activeCell="B333" sqref="B333"/>
    </sheetView>
  </sheetViews>
  <sheetFormatPr baseColWidth="10" defaultColWidth="11.42578125" defaultRowHeight="15.4" customHeight="1" x14ac:dyDescent="0.25"/>
  <cols>
    <col min="1" max="1" width="60" style="5" customWidth="1"/>
    <col min="2" max="2" width="119.28515625" style="6" customWidth="1"/>
    <col min="3" max="3" width="11" style="4" customWidth="1"/>
    <col min="4" max="4" width="97.140625" style="4" customWidth="1"/>
    <col min="5" max="16384" width="11.42578125" style="4"/>
  </cols>
  <sheetData>
    <row r="1" spans="1:2" ht="24.95" customHeight="1" thickBot="1" x14ac:dyDescent="0.3">
      <c r="A1" s="356" t="s">
        <v>220</v>
      </c>
      <c r="B1" s="349" t="s">
        <v>221</v>
      </c>
    </row>
    <row r="2" spans="1:2" ht="24.95" customHeight="1" thickTop="1" thickBot="1" x14ac:dyDescent="0.3">
      <c r="A2" s="357" t="s">
        <v>222</v>
      </c>
      <c r="B2" s="350"/>
    </row>
    <row r="3" spans="1:2" ht="24.95" customHeight="1" x14ac:dyDescent="0.25">
      <c r="A3" s="358" t="s">
        <v>129</v>
      </c>
      <c r="B3" s="359" t="s">
        <v>99</v>
      </c>
    </row>
    <row r="4" spans="1:2" ht="15.4" customHeight="1" x14ac:dyDescent="0.25">
      <c r="A4" s="360"/>
      <c r="B4" s="361" t="s">
        <v>98</v>
      </c>
    </row>
    <row r="5" spans="1:2" ht="15.4" customHeight="1" x14ac:dyDescent="0.25">
      <c r="A5" s="360"/>
      <c r="B5" s="361" t="s">
        <v>97</v>
      </c>
    </row>
    <row r="6" spans="1:2" ht="15.4" customHeight="1" x14ac:dyDescent="0.25">
      <c r="A6" s="360"/>
      <c r="B6" s="361" t="s">
        <v>96</v>
      </c>
    </row>
    <row r="7" spans="1:2" ht="15.4" customHeight="1" x14ac:dyDescent="0.25">
      <c r="A7" s="362"/>
      <c r="B7" s="361"/>
    </row>
    <row r="8" spans="1:2" ht="24.95" customHeight="1" x14ac:dyDescent="0.25">
      <c r="A8" s="360" t="s">
        <v>130</v>
      </c>
      <c r="B8" s="361" t="s">
        <v>100</v>
      </c>
    </row>
    <row r="9" spans="1:2" ht="24.95" customHeight="1" x14ac:dyDescent="0.25">
      <c r="A9" s="360"/>
      <c r="B9" s="361" t="s">
        <v>101</v>
      </c>
    </row>
    <row r="10" spans="1:2" ht="15.4" customHeight="1" x14ac:dyDescent="0.25">
      <c r="A10" s="360"/>
      <c r="B10" s="361" t="s">
        <v>102</v>
      </c>
    </row>
    <row r="11" spans="1:2" ht="15.4" customHeight="1" x14ac:dyDescent="0.25">
      <c r="A11" s="360"/>
      <c r="B11" s="361" t="s">
        <v>213</v>
      </c>
    </row>
    <row r="12" spans="1:2" ht="15.4" customHeight="1" x14ac:dyDescent="0.25">
      <c r="A12" s="362"/>
      <c r="B12" s="361"/>
    </row>
    <row r="13" spans="1:2" ht="15.4" customHeight="1" x14ac:dyDescent="0.25">
      <c r="A13" s="360" t="s">
        <v>312</v>
      </c>
      <c r="B13" s="361" t="s">
        <v>313</v>
      </c>
    </row>
    <row r="14" spans="1:2" ht="15.4" customHeight="1" x14ac:dyDescent="0.25">
      <c r="A14" s="360"/>
      <c r="B14" s="361" t="s">
        <v>316</v>
      </c>
    </row>
    <row r="15" spans="1:2" ht="15.4" customHeight="1" x14ac:dyDescent="0.25">
      <c r="A15" s="360"/>
      <c r="B15" s="361" t="s">
        <v>317</v>
      </c>
    </row>
    <row r="16" spans="1:2" ht="15.4" customHeight="1" x14ac:dyDescent="0.25">
      <c r="A16" s="360"/>
      <c r="B16" s="361" t="s">
        <v>414</v>
      </c>
    </row>
    <row r="17" spans="1:2" ht="15.4" customHeight="1" x14ac:dyDescent="0.25">
      <c r="A17" s="360"/>
      <c r="B17" s="361" t="s">
        <v>415</v>
      </c>
    </row>
    <row r="18" spans="1:2" ht="15.4" customHeight="1" x14ac:dyDescent="0.25">
      <c r="A18" s="362"/>
      <c r="B18" s="361"/>
    </row>
    <row r="19" spans="1:2" ht="15.4" customHeight="1" x14ac:dyDescent="0.25">
      <c r="A19" s="360" t="s">
        <v>319</v>
      </c>
      <c r="B19" s="361" t="s">
        <v>320</v>
      </c>
    </row>
    <row r="20" spans="1:2" ht="15.4" customHeight="1" x14ac:dyDescent="0.25">
      <c r="A20" s="360"/>
      <c r="B20" s="361" t="s">
        <v>323</v>
      </c>
    </row>
    <row r="21" spans="1:2" ht="15.4" customHeight="1" x14ac:dyDescent="0.25">
      <c r="A21" s="360"/>
      <c r="B21" s="361" t="s">
        <v>322</v>
      </c>
    </row>
    <row r="22" spans="1:2" ht="15.4" customHeight="1" x14ac:dyDescent="0.25">
      <c r="A22" s="362"/>
      <c r="B22" s="361"/>
    </row>
    <row r="23" spans="1:2" ht="24.95" customHeight="1" x14ac:dyDescent="0.25">
      <c r="A23" s="362" t="s">
        <v>132</v>
      </c>
      <c r="B23" s="361" t="s">
        <v>1</v>
      </c>
    </row>
    <row r="24" spans="1:2" ht="15.4" customHeight="1" x14ac:dyDescent="0.25">
      <c r="A24" s="362"/>
      <c r="B24" s="361"/>
    </row>
    <row r="25" spans="1:2" ht="24.95" customHeight="1" thickBot="1" x14ac:dyDescent="0.3">
      <c r="A25" s="363" t="s">
        <v>416</v>
      </c>
      <c r="B25" s="364" t="s">
        <v>417</v>
      </c>
    </row>
    <row r="26" spans="1:2" ht="15.4" customHeight="1" thickBot="1" x14ac:dyDescent="0.3">
      <c r="A26" s="353"/>
      <c r="B26" s="351"/>
    </row>
    <row r="27" spans="1:2" ht="15.4" customHeight="1" x14ac:dyDescent="0.25">
      <c r="A27" s="358" t="s">
        <v>421</v>
      </c>
      <c r="B27" s="359" t="s">
        <v>422</v>
      </c>
    </row>
    <row r="28" spans="1:2" ht="15.4" customHeight="1" x14ac:dyDescent="0.25">
      <c r="A28" s="360"/>
      <c r="B28" s="361" t="s">
        <v>424</v>
      </c>
    </row>
    <row r="29" spans="1:2" ht="15.4" customHeight="1" x14ac:dyDescent="0.25">
      <c r="A29" s="365"/>
      <c r="B29" s="366"/>
    </row>
    <row r="30" spans="1:2" ht="15.4" customHeight="1" x14ac:dyDescent="0.25">
      <c r="A30" s="360" t="s">
        <v>135</v>
      </c>
      <c r="B30" s="361" t="s">
        <v>425</v>
      </c>
    </row>
    <row r="31" spans="1:2" ht="15.4" customHeight="1" x14ac:dyDescent="0.25">
      <c r="A31" s="360"/>
      <c r="B31" s="361" t="s">
        <v>48</v>
      </c>
    </row>
    <row r="32" spans="1:2" ht="15.4" customHeight="1" x14ac:dyDescent="0.25">
      <c r="A32" s="365"/>
      <c r="B32" s="366"/>
    </row>
    <row r="33" spans="1:2" ht="15.4" customHeight="1" x14ac:dyDescent="0.25">
      <c r="A33" s="360" t="s">
        <v>136</v>
      </c>
      <c r="B33" s="361" t="s">
        <v>8</v>
      </c>
    </row>
    <row r="34" spans="1:2" ht="15.4" customHeight="1" x14ac:dyDescent="0.25">
      <c r="A34" s="360"/>
      <c r="B34" s="361" t="s">
        <v>431</v>
      </c>
    </row>
    <row r="35" spans="1:2" ht="15.4" customHeight="1" x14ac:dyDescent="0.25">
      <c r="A35" s="360"/>
      <c r="B35" s="361" t="s">
        <v>434</v>
      </c>
    </row>
    <row r="36" spans="1:2" ht="15.4" customHeight="1" x14ac:dyDescent="0.25">
      <c r="A36" s="360"/>
      <c r="B36" s="361" t="s">
        <v>435</v>
      </c>
    </row>
    <row r="37" spans="1:2" ht="15.4" customHeight="1" x14ac:dyDescent="0.25">
      <c r="A37" s="360"/>
      <c r="B37" s="361" t="s">
        <v>436</v>
      </c>
    </row>
    <row r="38" spans="1:2" ht="15.4" customHeight="1" x14ac:dyDescent="0.25">
      <c r="A38" s="360"/>
      <c r="B38" s="361" t="s">
        <v>437</v>
      </c>
    </row>
    <row r="39" spans="1:2" ht="15.4" customHeight="1" thickBot="1" x14ac:dyDescent="0.3">
      <c r="A39" s="367"/>
      <c r="B39" s="364" t="s">
        <v>438</v>
      </c>
    </row>
    <row r="40" spans="1:2" ht="15.4" customHeight="1" thickBot="1" x14ac:dyDescent="0.3">
      <c r="A40" s="353"/>
      <c r="B40" s="351"/>
    </row>
    <row r="41" spans="1:2" ht="24.95" customHeight="1" x14ac:dyDescent="0.25">
      <c r="A41" s="368" t="s">
        <v>138</v>
      </c>
      <c r="B41" s="359" t="s">
        <v>10</v>
      </c>
    </row>
    <row r="42" spans="1:2" ht="15.4" customHeight="1" x14ac:dyDescent="0.25">
      <c r="A42" s="365"/>
      <c r="B42" s="366"/>
    </row>
    <row r="43" spans="1:2" ht="24.95" customHeight="1" x14ac:dyDescent="0.25">
      <c r="A43" s="362" t="s">
        <v>139</v>
      </c>
      <c r="B43" s="361" t="s">
        <v>11</v>
      </c>
    </row>
    <row r="44" spans="1:2" ht="15.4" customHeight="1" x14ac:dyDescent="0.25">
      <c r="A44" s="365"/>
      <c r="B44" s="366"/>
    </row>
    <row r="45" spans="1:2" ht="24.95" customHeight="1" x14ac:dyDescent="0.25">
      <c r="A45" s="362" t="s">
        <v>141</v>
      </c>
      <c r="B45" s="361" t="s">
        <v>77</v>
      </c>
    </row>
    <row r="46" spans="1:2" ht="15.4" customHeight="1" x14ac:dyDescent="0.25">
      <c r="A46" s="365"/>
      <c r="B46" s="366"/>
    </row>
    <row r="47" spans="1:2" ht="24.95" customHeight="1" x14ac:dyDescent="0.25">
      <c r="A47" s="362" t="s">
        <v>142</v>
      </c>
      <c r="B47" s="361" t="s">
        <v>12</v>
      </c>
    </row>
    <row r="48" spans="1:2" ht="15.4" customHeight="1" x14ac:dyDescent="0.25">
      <c r="A48" s="365"/>
      <c r="B48" s="366"/>
    </row>
    <row r="49" spans="1:2" ht="15.4" customHeight="1" x14ac:dyDescent="0.25">
      <c r="A49" s="360" t="s">
        <v>144</v>
      </c>
      <c r="B49" s="361" t="s">
        <v>13</v>
      </c>
    </row>
    <row r="50" spans="1:2" ht="15.4" customHeight="1" x14ac:dyDescent="0.25">
      <c r="A50" s="360"/>
      <c r="B50" s="361" t="s">
        <v>16</v>
      </c>
    </row>
    <row r="51" spans="1:2" ht="15.4" customHeight="1" x14ac:dyDescent="0.25">
      <c r="A51" s="360"/>
      <c r="B51" s="361" t="s">
        <v>15</v>
      </c>
    </row>
    <row r="52" spans="1:2" ht="15.4" customHeight="1" x14ac:dyDescent="0.25">
      <c r="A52" s="360"/>
      <c r="B52" s="361" t="s">
        <v>14</v>
      </c>
    </row>
    <row r="53" spans="1:2" ht="15.4" customHeight="1" x14ac:dyDescent="0.25">
      <c r="A53" s="365"/>
      <c r="B53" s="366"/>
    </row>
    <row r="54" spans="1:2" ht="24.95" customHeight="1" x14ac:dyDescent="0.25">
      <c r="A54" s="362" t="s">
        <v>145</v>
      </c>
      <c r="B54" s="361" t="s">
        <v>19</v>
      </c>
    </row>
    <row r="55" spans="1:2" ht="15.4" customHeight="1" x14ac:dyDescent="0.25">
      <c r="A55" s="365"/>
      <c r="B55" s="366"/>
    </row>
    <row r="56" spans="1:2" ht="15.4" customHeight="1" x14ac:dyDescent="0.25">
      <c r="A56" s="360" t="s">
        <v>441</v>
      </c>
      <c r="B56" s="361" t="s">
        <v>442</v>
      </c>
    </row>
    <row r="57" spans="1:2" ht="15.4" customHeight="1" x14ac:dyDescent="0.25">
      <c r="A57" s="360"/>
      <c r="B57" s="361" t="s">
        <v>444</v>
      </c>
    </row>
    <row r="58" spans="1:2" ht="15.4" customHeight="1" x14ac:dyDescent="0.25">
      <c r="A58" s="360"/>
      <c r="B58" s="361" t="s">
        <v>445</v>
      </c>
    </row>
    <row r="59" spans="1:2" ht="15.4" customHeight="1" x14ac:dyDescent="0.25">
      <c r="A59" s="360"/>
      <c r="B59" s="361" t="s">
        <v>439</v>
      </c>
    </row>
    <row r="60" spans="1:2" ht="15.4" customHeight="1" x14ac:dyDescent="0.25">
      <c r="A60" s="360"/>
      <c r="B60" s="361" t="s">
        <v>446</v>
      </c>
    </row>
    <row r="61" spans="1:2" ht="15.4" customHeight="1" x14ac:dyDescent="0.25">
      <c r="A61" s="360"/>
      <c r="B61" s="361" t="s">
        <v>447</v>
      </c>
    </row>
    <row r="62" spans="1:2" ht="15.4" customHeight="1" x14ac:dyDescent="0.25">
      <c r="A62" s="365"/>
      <c r="B62" s="366"/>
    </row>
    <row r="63" spans="1:2" ht="24.95" customHeight="1" x14ac:dyDescent="0.25">
      <c r="A63" s="362" t="s">
        <v>147</v>
      </c>
      <c r="B63" s="361" t="s">
        <v>17</v>
      </c>
    </row>
    <row r="64" spans="1:2" ht="15.4" customHeight="1" x14ac:dyDescent="0.25">
      <c r="A64" s="365"/>
      <c r="B64" s="366"/>
    </row>
    <row r="65" spans="1:2" ht="24.95" customHeight="1" x14ac:dyDescent="0.25">
      <c r="A65" s="362" t="s">
        <v>330</v>
      </c>
      <c r="B65" s="361" t="s">
        <v>331</v>
      </c>
    </row>
    <row r="66" spans="1:2" ht="15.4" customHeight="1" x14ac:dyDescent="0.25">
      <c r="A66" s="365"/>
      <c r="B66" s="366"/>
    </row>
    <row r="67" spans="1:2" ht="15.4" customHeight="1" x14ac:dyDescent="0.25">
      <c r="A67" s="360" t="s">
        <v>149</v>
      </c>
      <c r="B67" s="361" t="s">
        <v>49</v>
      </c>
    </row>
    <row r="68" spans="1:2" ht="15.4" customHeight="1" x14ac:dyDescent="0.25">
      <c r="A68" s="360"/>
      <c r="B68" s="361" t="s">
        <v>50</v>
      </c>
    </row>
    <row r="69" spans="1:2" ht="15.4" customHeight="1" x14ac:dyDescent="0.25">
      <c r="A69" s="365"/>
      <c r="B69" s="366"/>
    </row>
    <row r="70" spans="1:2" ht="24.95" customHeight="1" x14ac:dyDescent="0.25">
      <c r="A70" s="362" t="s">
        <v>151</v>
      </c>
      <c r="B70" s="361" t="s">
        <v>78</v>
      </c>
    </row>
    <row r="71" spans="1:2" ht="15.4" customHeight="1" x14ac:dyDescent="0.25">
      <c r="A71" s="365"/>
      <c r="B71" s="366"/>
    </row>
    <row r="72" spans="1:2" ht="24.95" customHeight="1" x14ac:dyDescent="0.25">
      <c r="A72" s="362" t="s">
        <v>333</v>
      </c>
      <c r="B72" s="361" t="s">
        <v>334</v>
      </c>
    </row>
    <row r="73" spans="1:2" ht="15.4" customHeight="1" x14ac:dyDescent="0.25">
      <c r="A73" s="365"/>
      <c r="B73" s="366"/>
    </row>
    <row r="74" spans="1:2" ht="24.95" customHeight="1" x14ac:dyDescent="0.25">
      <c r="A74" s="362" t="s">
        <v>153</v>
      </c>
      <c r="B74" s="361" t="s">
        <v>18</v>
      </c>
    </row>
    <row r="75" spans="1:2" ht="15.4" customHeight="1" x14ac:dyDescent="0.25">
      <c r="A75" s="365"/>
      <c r="B75" s="366"/>
    </row>
    <row r="76" spans="1:2" ht="24.95" customHeight="1" x14ac:dyDescent="0.25">
      <c r="A76" s="362" t="s">
        <v>212</v>
      </c>
      <c r="B76" s="361" t="s">
        <v>79</v>
      </c>
    </row>
    <row r="77" spans="1:2" ht="15.4" customHeight="1" x14ac:dyDescent="0.25">
      <c r="A77" s="365"/>
      <c r="B77" s="366"/>
    </row>
    <row r="78" spans="1:2" ht="15.4" customHeight="1" x14ac:dyDescent="0.25">
      <c r="A78" s="360" t="s">
        <v>336</v>
      </c>
      <c r="B78" s="361" t="s">
        <v>337</v>
      </c>
    </row>
    <row r="79" spans="1:2" ht="15.4" customHeight="1" x14ac:dyDescent="0.25">
      <c r="A79" s="360"/>
      <c r="B79" s="361" t="s">
        <v>339</v>
      </c>
    </row>
    <row r="80" spans="1:2" ht="15.4" customHeight="1" x14ac:dyDescent="0.25">
      <c r="A80" s="360"/>
      <c r="B80" s="361" t="s">
        <v>340</v>
      </c>
    </row>
    <row r="81" spans="1:2" ht="15.4" customHeight="1" x14ac:dyDescent="0.25">
      <c r="A81" s="360"/>
      <c r="B81" s="361" t="s">
        <v>341</v>
      </c>
    </row>
    <row r="82" spans="1:2" ht="15.4" customHeight="1" x14ac:dyDescent="0.25">
      <c r="A82" s="365"/>
      <c r="B82" s="366"/>
    </row>
    <row r="83" spans="1:2" ht="15.4" customHeight="1" x14ac:dyDescent="0.25">
      <c r="A83" s="360" t="s">
        <v>156</v>
      </c>
      <c r="B83" s="361" t="s">
        <v>107</v>
      </c>
    </row>
    <row r="84" spans="1:2" ht="15.4" customHeight="1" x14ac:dyDescent="0.25">
      <c r="A84" s="360"/>
      <c r="B84" s="361" t="s">
        <v>108</v>
      </c>
    </row>
    <row r="85" spans="1:2" ht="15.4" customHeight="1" x14ac:dyDescent="0.25">
      <c r="A85" s="360"/>
      <c r="B85" s="361" t="s">
        <v>109</v>
      </c>
    </row>
    <row r="86" spans="1:2" ht="15.4" customHeight="1" thickBot="1" x14ac:dyDescent="0.3">
      <c r="A86" s="367"/>
      <c r="B86" s="364" t="s">
        <v>110</v>
      </c>
    </row>
    <row r="87" spans="1:2" ht="15.4" customHeight="1" thickBot="1" x14ac:dyDescent="0.3">
      <c r="A87" s="354"/>
      <c r="B87" s="351"/>
    </row>
    <row r="88" spans="1:2" ht="15.4" customHeight="1" x14ac:dyDescent="0.25">
      <c r="A88" s="369" t="s">
        <v>449</v>
      </c>
      <c r="B88" s="370" t="s">
        <v>450</v>
      </c>
    </row>
    <row r="89" spans="1:2" ht="15.4" customHeight="1" x14ac:dyDescent="0.25">
      <c r="A89" s="371"/>
      <c r="B89" s="372" t="s">
        <v>451</v>
      </c>
    </row>
    <row r="90" spans="1:2" ht="15.4" customHeight="1" x14ac:dyDescent="0.25">
      <c r="A90" s="371"/>
      <c r="B90" s="372" t="s">
        <v>452</v>
      </c>
    </row>
    <row r="91" spans="1:2" ht="15.4" customHeight="1" x14ac:dyDescent="0.25">
      <c r="A91" s="371"/>
      <c r="B91" s="372" t="s">
        <v>453</v>
      </c>
    </row>
    <row r="92" spans="1:2" ht="15.4" customHeight="1" x14ac:dyDescent="0.25">
      <c r="A92" s="371"/>
      <c r="B92" s="372" t="s">
        <v>454</v>
      </c>
    </row>
    <row r="93" spans="1:2" ht="15.4" customHeight="1" x14ac:dyDescent="0.25">
      <c r="A93" s="371"/>
      <c r="B93" s="372" t="s">
        <v>455</v>
      </c>
    </row>
    <row r="94" spans="1:2" ht="15.4" customHeight="1" x14ac:dyDescent="0.25">
      <c r="A94" s="373"/>
      <c r="B94" s="366"/>
    </row>
    <row r="95" spans="1:2" ht="15.4" customHeight="1" x14ac:dyDescent="0.25">
      <c r="A95" s="371" t="s">
        <v>456</v>
      </c>
      <c r="B95" s="372" t="s">
        <v>457</v>
      </c>
    </row>
    <row r="96" spans="1:2" ht="15.4" customHeight="1" x14ac:dyDescent="0.25">
      <c r="A96" s="371"/>
      <c r="B96" s="372" t="s">
        <v>458</v>
      </c>
    </row>
    <row r="97" spans="1:2" ht="15.4" customHeight="1" x14ac:dyDescent="0.25">
      <c r="A97" s="371"/>
      <c r="B97" s="372" t="s">
        <v>459</v>
      </c>
    </row>
    <row r="98" spans="1:2" ht="15.4" customHeight="1" x14ac:dyDescent="0.25">
      <c r="A98" s="371"/>
      <c r="B98" s="372" t="s">
        <v>460</v>
      </c>
    </row>
    <row r="99" spans="1:2" ht="15.4" customHeight="1" x14ac:dyDescent="0.25">
      <c r="A99" s="371"/>
      <c r="B99" s="372" t="s">
        <v>461</v>
      </c>
    </row>
    <row r="100" spans="1:2" ht="15.4" customHeight="1" x14ac:dyDescent="0.25">
      <c r="A100" s="371"/>
      <c r="B100" s="372" t="s">
        <v>462</v>
      </c>
    </row>
    <row r="101" spans="1:2" ht="15.4" customHeight="1" x14ac:dyDescent="0.25">
      <c r="A101" s="373"/>
      <c r="B101" s="372"/>
    </row>
    <row r="102" spans="1:2" ht="15.4" customHeight="1" x14ac:dyDescent="0.25">
      <c r="A102" s="371" t="s">
        <v>343</v>
      </c>
      <c r="B102" s="372" t="s">
        <v>344</v>
      </c>
    </row>
    <row r="103" spans="1:2" ht="15.4" customHeight="1" x14ac:dyDescent="0.25">
      <c r="A103" s="371"/>
      <c r="B103" s="372" t="s">
        <v>347</v>
      </c>
    </row>
    <row r="104" spans="1:2" ht="15.4" customHeight="1" x14ac:dyDescent="0.25">
      <c r="A104" s="371"/>
      <c r="B104" s="372" t="s">
        <v>348</v>
      </c>
    </row>
    <row r="105" spans="1:2" ht="15.4" customHeight="1" x14ac:dyDescent="0.25">
      <c r="A105" s="373"/>
      <c r="B105" s="372"/>
    </row>
    <row r="106" spans="1:2" ht="15.4" customHeight="1" x14ac:dyDescent="0.25">
      <c r="A106" s="371" t="s">
        <v>158</v>
      </c>
      <c r="B106" s="372" t="s">
        <v>51</v>
      </c>
    </row>
    <row r="107" spans="1:2" ht="15.4" customHeight="1" x14ac:dyDescent="0.25">
      <c r="A107" s="371"/>
      <c r="B107" s="372" t="s">
        <v>80</v>
      </c>
    </row>
    <row r="108" spans="1:2" ht="15.4" customHeight="1" x14ac:dyDescent="0.25">
      <c r="A108" s="371"/>
      <c r="B108" s="372" t="s">
        <v>81</v>
      </c>
    </row>
    <row r="109" spans="1:2" ht="15.4" customHeight="1" x14ac:dyDescent="0.25">
      <c r="A109" s="371"/>
      <c r="B109" s="372" t="s">
        <v>82</v>
      </c>
    </row>
    <row r="110" spans="1:2" ht="15.4" customHeight="1" x14ac:dyDescent="0.25">
      <c r="A110" s="373"/>
      <c r="B110" s="372"/>
    </row>
    <row r="111" spans="1:2" ht="15.4" customHeight="1" x14ac:dyDescent="0.25">
      <c r="A111" s="371" t="s">
        <v>160</v>
      </c>
      <c r="B111" s="372" t="s">
        <v>52</v>
      </c>
    </row>
    <row r="112" spans="1:2" ht="15.4" customHeight="1" x14ac:dyDescent="0.25">
      <c r="A112" s="371"/>
      <c r="B112" s="372" t="s">
        <v>83</v>
      </c>
    </row>
    <row r="113" spans="1:2" ht="15.4" customHeight="1" x14ac:dyDescent="0.25">
      <c r="A113" s="371"/>
      <c r="B113" s="372" t="s">
        <v>217</v>
      </c>
    </row>
    <row r="114" spans="1:2" ht="15.4" customHeight="1" x14ac:dyDescent="0.25">
      <c r="A114" s="373"/>
      <c r="B114" s="372"/>
    </row>
    <row r="115" spans="1:2" ht="15.4" customHeight="1" x14ac:dyDescent="0.25">
      <c r="A115" s="371" t="s">
        <v>162</v>
      </c>
      <c r="B115" s="372" t="s">
        <v>53</v>
      </c>
    </row>
    <row r="116" spans="1:2" ht="39.950000000000003" customHeight="1" x14ac:dyDescent="0.25">
      <c r="A116" s="371"/>
      <c r="B116" s="372" t="s">
        <v>112</v>
      </c>
    </row>
    <row r="117" spans="1:2" ht="39.950000000000003" customHeight="1" x14ac:dyDescent="0.25">
      <c r="A117" s="371"/>
      <c r="B117" s="372" t="s">
        <v>113</v>
      </c>
    </row>
    <row r="118" spans="1:2" ht="15.4" customHeight="1" x14ac:dyDescent="0.25">
      <c r="A118" s="371"/>
      <c r="B118" s="372" t="s">
        <v>84</v>
      </c>
    </row>
    <row r="119" spans="1:2" ht="39.950000000000003" customHeight="1" x14ac:dyDescent="0.25">
      <c r="A119" s="371"/>
      <c r="B119" s="372" t="s">
        <v>114</v>
      </c>
    </row>
    <row r="120" spans="1:2" ht="15.4" customHeight="1" x14ac:dyDescent="0.25">
      <c r="A120" s="373"/>
      <c r="B120" s="372"/>
    </row>
    <row r="121" spans="1:2" ht="15.4" customHeight="1" x14ac:dyDescent="0.25">
      <c r="A121" s="371" t="s">
        <v>350</v>
      </c>
      <c r="B121" s="372" t="s">
        <v>351</v>
      </c>
    </row>
    <row r="122" spans="1:2" ht="15.4" customHeight="1" x14ac:dyDescent="0.25">
      <c r="A122" s="371"/>
      <c r="B122" s="372" t="s">
        <v>354</v>
      </c>
    </row>
    <row r="123" spans="1:2" ht="15.4" customHeight="1" x14ac:dyDescent="0.25">
      <c r="A123" s="371"/>
      <c r="B123" s="372" t="s">
        <v>355</v>
      </c>
    </row>
    <row r="124" spans="1:2" ht="15.4" customHeight="1" x14ac:dyDescent="0.25">
      <c r="A124" s="371"/>
      <c r="B124" s="372" t="s">
        <v>356</v>
      </c>
    </row>
    <row r="125" spans="1:2" ht="15.4" customHeight="1" x14ac:dyDescent="0.25">
      <c r="A125" s="371"/>
      <c r="B125" s="372" t="s">
        <v>357</v>
      </c>
    </row>
    <row r="126" spans="1:2" ht="15.4" customHeight="1" x14ac:dyDescent="0.25">
      <c r="A126" s="371"/>
      <c r="B126" s="372" t="s">
        <v>358</v>
      </c>
    </row>
    <row r="127" spans="1:2" ht="15.4" customHeight="1" x14ac:dyDescent="0.25">
      <c r="A127" s="373"/>
      <c r="B127" s="366"/>
    </row>
    <row r="128" spans="1:2" ht="15.4" customHeight="1" x14ac:dyDescent="0.25">
      <c r="A128" s="371" t="s">
        <v>464</v>
      </c>
      <c r="B128" s="372" t="s">
        <v>465</v>
      </c>
    </row>
    <row r="129" spans="1:2" ht="15.4" customHeight="1" x14ac:dyDescent="0.25">
      <c r="A129" s="371"/>
      <c r="B129" s="372" t="s">
        <v>466</v>
      </c>
    </row>
    <row r="130" spans="1:2" ht="15.4" customHeight="1" x14ac:dyDescent="0.25">
      <c r="A130" s="371"/>
      <c r="B130" s="372" t="s">
        <v>467</v>
      </c>
    </row>
    <row r="131" spans="1:2" ht="15.4" customHeight="1" x14ac:dyDescent="0.25">
      <c r="A131" s="371"/>
      <c r="B131" s="372" t="s">
        <v>468</v>
      </c>
    </row>
    <row r="132" spans="1:2" ht="15.4" customHeight="1" x14ac:dyDescent="0.25">
      <c r="A132" s="371"/>
      <c r="B132" s="372" t="s">
        <v>469</v>
      </c>
    </row>
    <row r="133" spans="1:2" ht="15.4" customHeight="1" x14ac:dyDescent="0.25">
      <c r="A133" s="371"/>
      <c r="B133" s="372" t="s">
        <v>470</v>
      </c>
    </row>
    <row r="134" spans="1:2" ht="15.4" customHeight="1" x14ac:dyDescent="0.25">
      <c r="A134" s="373"/>
      <c r="B134" s="372"/>
    </row>
    <row r="135" spans="1:2" ht="15.4" customHeight="1" x14ac:dyDescent="0.25">
      <c r="A135" s="371" t="s">
        <v>411</v>
      </c>
      <c r="B135" s="372" t="s">
        <v>359</v>
      </c>
    </row>
    <row r="136" spans="1:2" ht="15.4" customHeight="1" x14ac:dyDescent="0.25">
      <c r="A136" s="371"/>
      <c r="B136" s="372" t="s">
        <v>360</v>
      </c>
    </row>
    <row r="137" spans="1:2" ht="15.4" customHeight="1" x14ac:dyDescent="0.25">
      <c r="A137" s="371"/>
      <c r="B137" s="372" t="s">
        <v>361</v>
      </c>
    </row>
    <row r="138" spans="1:2" ht="15.4" customHeight="1" thickBot="1" x14ac:dyDescent="0.3">
      <c r="A138" s="374"/>
      <c r="B138" s="375" t="s">
        <v>362</v>
      </c>
    </row>
    <row r="139" spans="1:2" ht="15.4" customHeight="1" thickBot="1" x14ac:dyDescent="0.3">
      <c r="A139" s="354"/>
      <c r="B139" s="351"/>
    </row>
    <row r="140" spans="1:2" ht="39.950000000000003" customHeight="1" x14ac:dyDescent="0.25">
      <c r="A140" s="376" t="s">
        <v>472</v>
      </c>
      <c r="B140" s="370" t="s">
        <v>473</v>
      </c>
    </row>
    <row r="141" spans="1:2" ht="15.4" customHeight="1" x14ac:dyDescent="0.25">
      <c r="A141" s="373"/>
      <c r="B141" s="366"/>
    </row>
    <row r="142" spans="1:2" ht="15.4" customHeight="1" x14ac:dyDescent="0.25">
      <c r="A142" s="371" t="s">
        <v>164</v>
      </c>
      <c r="B142" s="372" t="s">
        <v>26</v>
      </c>
    </row>
    <row r="143" spans="1:2" ht="15.4" customHeight="1" x14ac:dyDescent="0.25">
      <c r="A143" s="371"/>
      <c r="B143" s="372" t="s">
        <v>54</v>
      </c>
    </row>
    <row r="144" spans="1:2" ht="15.4" customHeight="1" x14ac:dyDescent="0.25">
      <c r="A144" s="371"/>
      <c r="B144" s="372" t="s">
        <v>55</v>
      </c>
    </row>
    <row r="145" spans="1:2" ht="15.4" customHeight="1" x14ac:dyDescent="0.25">
      <c r="A145" s="365"/>
      <c r="B145" s="366"/>
    </row>
    <row r="146" spans="1:2" ht="15.4" customHeight="1" x14ac:dyDescent="0.25">
      <c r="A146" s="371" t="s">
        <v>166</v>
      </c>
      <c r="B146" s="372" t="s">
        <v>27</v>
      </c>
    </row>
    <row r="147" spans="1:2" ht="15.4" customHeight="1" x14ac:dyDescent="0.25">
      <c r="A147" s="371"/>
      <c r="B147" s="372" t="s">
        <v>28</v>
      </c>
    </row>
    <row r="148" spans="1:2" ht="15.4" customHeight="1" x14ac:dyDescent="0.25">
      <c r="A148" s="371"/>
      <c r="B148" s="372" t="s">
        <v>364</v>
      </c>
    </row>
    <row r="149" spans="1:2" ht="15.4" customHeight="1" x14ac:dyDescent="0.25">
      <c r="A149" s="365"/>
      <c r="B149" s="366"/>
    </row>
    <row r="150" spans="1:2" ht="15.4" customHeight="1" x14ac:dyDescent="0.25">
      <c r="A150" s="371" t="s">
        <v>168</v>
      </c>
      <c r="B150" s="372" t="s">
        <v>85</v>
      </c>
    </row>
    <row r="151" spans="1:2" ht="15.4" customHeight="1" x14ac:dyDescent="0.25">
      <c r="A151" s="371"/>
      <c r="B151" s="372" t="s">
        <v>56</v>
      </c>
    </row>
    <row r="152" spans="1:2" ht="15.4" customHeight="1" x14ac:dyDescent="0.25">
      <c r="A152" s="371"/>
      <c r="B152" s="372" t="s">
        <v>57</v>
      </c>
    </row>
    <row r="153" spans="1:2" ht="15.4" customHeight="1" x14ac:dyDescent="0.25">
      <c r="A153" s="365"/>
      <c r="B153" s="366"/>
    </row>
    <row r="154" spans="1:2" ht="15.4" customHeight="1" x14ac:dyDescent="0.25">
      <c r="A154" s="371" t="s">
        <v>169</v>
      </c>
      <c r="B154" s="372" t="s">
        <v>58</v>
      </c>
    </row>
    <row r="155" spans="1:2" ht="15.4" customHeight="1" x14ac:dyDescent="0.25">
      <c r="A155" s="371"/>
      <c r="B155" s="372" t="s">
        <v>59</v>
      </c>
    </row>
    <row r="156" spans="1:2" ht="15.4" customHeight="1" x14ac:dyDescent="0.25">
      <c r="A156" s="371"/>
      <c r="B156" s="372" t="s">
        <v>60</v>
      </c>
    </row>
    <row r="157" spans="1:2" ht="15.4" customHeight="1" x14ac:dyDescent="0.25">
      <c r="A157" s="365"/>
      <c r="B157" s="366"/>
    </row>
    <row r="158" spans="1:2" ht="15.4" customHeight="1" x14ac:dyDescent="0.25">
      <c r="A158" s="371" t="s">
        <v>171</v>
      </c>
      <c r="B158" s="372" t="s">
        <v>61</v>
      </c>
    </row>
    <row r="159" spans="1:2" ht="15.4" customHeight="1" x14ac:dyDescent="0.25">
      <c r="A159" s="371"/>
      <c r="B159" s="372" t="s">
        <v>62</v>
      </c>
    </row>
    <row r="160" spans="1:2" ht="15.4" customHeight="1" thickBot="1" x14ac:dyDescent="0.3">
      <c r="A160" s="374"/>
      <c r="B160" s="375" t="s">
        <v>63</v>
      </c>
    </row>
    <row r="161" spans="1:2" ht="15.4" customHeight="1" thickBot="1" x14ac:dyDescent="0.3">
      <c r="A161" s="354"/>
      <c r="B161" s="351"/>
    </row>
    <row r="162" spans="1:2" ht="39.950000000000003" customHeight="1" x14ac:dyDescent="0.25">
      <c r="A162" s="376" t="s">
        <v>282</v>
      </c>
      <c r="B162" s="370" t="s">
        <v>283</v>
      </c>
    </row>
    <row r="163" spans="1:2" ht="15.4" customHeight="1" x14ac:dyDescent="0.25">
      <c r="A163" s="373"/>
      <c r="B163" s="366"/>
    </row>
    <row r="164" spans="1:2" ht="39.950000000000003" customHeight="1" x14ac:dyDescent="0.25">
      <c r="A164" s="371" t="s">
        <v>287</v>
      </c>
      <c r="B164" s="372" t="s">
        <v>288</v>
      </c>
    </row>
    <row r="165" spans="1:2" ht="39.950000000000003" customHeight="1" thickBot="1" x14ac:dyDescent="0.3">
      <c r="A165" s="374"/>
      <c r="B165" s="375" t="s">
        <v>289</v>
      </c>
    </row>
    <row r="166" spans="1:2" ht="15.4" customHeight="1" thickBot="1" x14ac:dyDescent="0.3">
      <c r="A166" s="354"/>
      <c r="B166" s="351"/>
    </row>
    <row r="167" spans="1:2" ht="39.950000000000003" customHeight="1" x14ac:dyDescent="0.25">
      <c r="A167" s="377" t="s">
        <v>292</v>
      </c>
      <c r="B167" s="370" t="s">
        <v>293</v>
      </c>
    </row>
    <row r="168" spans="1:2" ht="15.4" customHeight="1" x14ac:dyDescent="0.25">
      <c r="A168" s="365"/>
      <c r="B168" s="366"/>
    </row>
    <row r="169" spans="1:2" ht="15.4" customHeight="1" thickBot="1" x14ac:dyDescent="0.3">
      <c r="A169" s="378" t="s">
        <v>297</v>
      </c>
      <c r="B169" s="375" t="s">
        <v>478</v>
      </c>
    </row>
    <row r="170" spans="1:2" ht="15.4" customHeight="1" thickBot="1" x14ac:dyDescent="0.3">
      <c r="A170" s="353"/>
      <c r="B170" s="351"/>
    </row>
    <row r="171" spans="1:2" ht="15.4" customHeight="1" x14ac:dyDescent="0.25">
      <c r="A171" s="377" t="s">
        <v>173</v>
      </c>
      <c r="B171" s="370" t="s">
        <v>30</v>
      </c>
    </row>
    <row r="172" spans="1:2" ht="15.4" customHeight="1" x14ac:dyDescent="0.25">
      <c r="A172" s="373"/>
      <c r="B172" s="366"/>
    </row>
    <row r="173" spans="1:2" ht="15.4" customHeight="1" x14ac:dyDescent="0.25">
      <c r="A173" s="371" t="s">
        <v>175</v>
      </c>
      <c r="B173" s="372" t="s">
        <v>86</v>
      </c>
    </row>
    <row r="174" spans="1:2" ht="15.4" customHeight="1" x14ac:dyDescent="0.25">
      <c r="A174" s="371"/>
      <c r="B174" s="372" t="s">
        <v>87</v>
      </c>
    </row>
    <row r="175" spans="1:2" ht="15.4" customHeight="1" x14ac:dyDescent="0.25">
      <c r="A175" s="373"/>
      <c r="B175" s="366"/>
    </row>
    <row r="176" spans="1:2" ht="15.4" customHeight="1" x14ac:dyDescent="0.25">
      <c r="A176" s="371" t="s">
        <v>177</v>
      </c>
      <c r="B176" s="372" t="s">
        <v>91</v>
      </c>
    </row>
    <row r="177" spans="1:2" ht="15.4" customHeight="1" x14ac:dyDescent="0.25">
      <c r="A177" s="371"/>
      <c r="B177" s="372" t="s">
        <v>92</v>
      </c>
    </row>
    <row r="178" spans="1:2" ht="15.4" customHeight="1" x14ac:dyDescent="0.25">
      <c r="A178" s="371"/>
      <c r="B178" s="372" t="s">
        <v>93</v>
      </c>
    </row>
    <row r="179" spans="1:2" ht="15.4" customHeight="1" x14ac:dyDescent="0.25">
      <c r="A179" s="371"/>
      <c r="B179" s="372" t="s">
        <v>365</v>
      </c>
    </row>
    <row r="180" spans="1:2" ht="15.4" customHeight="1" x14ac:dyDescent="0.25">
      <c r="A180" s="371"/>
      <c r="B180" s="372" t="s">
        <v>367</v>
      </c>
    </row>
    <row r="181" spans="1:2" ht="15.4" customHeight="1" x14ac:dyDescent="0.25">
      <c r="A181" s="373"/>
      <c r="B181" s="366"/>
    </row>
    <row r="182" spans="1:2" ht="15.4" customHeight="1" x14ac:dyDescent="0.25">
      <c r="A182" s="371" t="s">
        <v>178</v>
      </c>
      <c r="B182" s="372" t="s">
        <v>64</v>
      </c>
    </row>
    <row r="183" spans="1:2" ht="15.4" customHeight="1" x14ac:dyDescent="0.25">
      <c r="A183" s="371"/>
      <c r="B183" s="372" t="s">
        <v>94</v>
      </c>
    </row>
    <row r="184" spans="1:2" ht="15.4" customHeight="1" x14ac:dyDescent="0.25">
      <c r="A184" s="371"/>
      <c r="B184" s="372" t="s">
        <v>95</v>
      </c>
    </row>
    <row r="185" spans="1:2" ht="15.4" customHeight="1" x14ac:dyDescent="0.25">
      <c r="A185" s="371"/>
      <c r="B185" s="372" t="s">
        <v>479</v>
      </c>
    </row>
    <row r="186" spans="1:2" ht="15.4" customHeight="1" x14ac:dyDescent="0.25">
      <c r="A186" s="371"/>
      <c r="B186" s="372" t="s">
        <v>480</v>
      </c>
    </row>
    <row r="187" spans="1:2" ht="15.4" customHeight="1" x14ac:dyDescent="0.25">
      <c r="A187" s="371"/>
      <c r="B187" s="372" t="s">
        <v>481</v>
      </c>
    </row>
    <row r="188" spans="1:2" ht="15.4" customHeight="1" x14ac:dyDescent="0.25">
      <c r="A188" s="373"/>
      <c r="B188" s="366"/>
    </row>
    <row r="189" spans="1:2" ht="39.950000000000003" customHeight="1" x14ac:dyDescent="0.25">
      <c r="A189" s="379" t="s">
        <v>180</v>
      </c>
      <c r="B189" s="372" t="s">
        <v>88</v>
      </c>
    </row>
    <row r="190" spans="1:2" ht="15.4" customHeight="1" x14ac:dyDescent="0.25">
      <c r="A190" s="373"/>
      <c r="B190" s="366"/>
    </row>
    <row r="191" spans="1:2" ht="15.4" customHeight="1" x14ac:dyDescent="0.25">
      <c r="A191" s="371" t="s">
        <v>483</v>
      </c>
      <c r="B191" s="372" t="s">
        <v>484</v>
      </c>
    </row>
    <row r="192" spans="1:2" ht="15.4" customHeight="1" x14ac:dyDescent="0.25">
      <c r="A192" s="371"/>
      <c r="B192" s="372" t="s">
        <v>485</v>
      </c>
    </row>
    <row r="193" spans="1:2" ht="15.4" customHeight="1" x14ac:dyDescent="0.25">
      <c r="A193" s="371"/>
      <c r="B193" s="372" t="s">
        <v>486</v>
      </c>
    </row>
    <row r="194" spans="1:2" ht="15.4" customHeight="1" x14ac:dyDescent="0.25">
      <c r="A194" s="373"/>
      <c r="B194" s="366"/>
    </row>
    <row r="195" spans="1:2" s="29" customFormat="1" ht="39.950000000000003" customHeight="1" x14ac:dyDescent="0.25">
      <c r="A195" s="379" t="s">
        <v>369</v>
      </c>
      <c r="B195" s="372" t="s">
        <v>370</v>
      </c>
    </row>
    <row r="196" spans="1:2" ht="15.4" customHeight="1" x14ac:dyDescent="0.25">
      <c r="A196" s="373"/>
      <c r="B196" s="366"/>
    </row>
    <row r="197" spans="1:2" ht="15.4" customHeight="1" x14ac:dyDescent="0.25">
      <c r="A197" s="371" t="s">
        <v>374</v>
      </c>
      <c r="B197" s="372" t="s">
        <v>487</v>
      </c>
    </row>
    <row r="198" spans="1:2" ht="15.4" customHeight="1" x14ac:dyDescent="0.25">
      <c r="A198" s="371"/>
      <c r="B198" s="372" t="s">
        <v>488</v>
      </c>
    </row>
    <row r="199" spans="1:2" ht="15.4" customHeight="1" x14ac:dyDescent="0.25">
      <c r="A199" s="371"/>
      <c r="B199" s="372" t="s">
        <v>489</v>
      </c>
    </row>
    <row r="200" spans="1:2" ht="15.4" customHeight="1" x14ac:dyDescent="0.25">
      <c r="A200" s="371"/>
      <c r="B200" s="372" t="s">
        <v>490</v>
      </c>
    </row>
    <row r="201" spans="1:2" ht="15.4" customHeight="1" x14ac:dyDescent="0.25">
      <c r="A201" s="371"/>
      <c r="B201" s="372" t="s">
        <v>491</v>
      </c>
    </row>
    <row r="202" spans="1:2" ht="15" customHeight="1" x14ac:dyDescent="0.25">
      <c r="A202" s="371"/>
      <c r="B202" s="372" t="s">
        <v>375</v>
      </c>
    </row>
    <row r="203" spans="1:2" ht="15.6" customHeight="1" x14ac:dyDescent="0.25">
      <c r="A203" s="371"/>
      <c r="B203" s="372" t="s">
        <v>492</v>
      </c>
    </row>
    <row r="204" spans="1:2" ht="15.4" customHeight="1" thickBot="1" x14ac:dyDescent="0.3">
      <c r="A204" s="374"/>
      <c r="B204" s="375" t="s">
        <v>379</v>
      </c>
    </row>
    <row r="205" spans="1:2" ht="15.4" customHeight="1" thickBot="1" x14ac:dyDescent="0.3">
      <c r="A205" s="354"/>
      <c r="B205" s="351"/>
    </row>
    <row r="206" spans="1:2" ht="15.4" customHeight="1" x14ac:dyDescent="0.25">
      <c r="A206" s="369" t="s">
        <v>182</v>
      </c>
      <c r="B206" s="370" t="s">
        <v>33</v>
      </c>
    </row>
    <row r="207" spans="1:2" ht="15.4" customHeight="1" x14ac:dyDescent="0.25">
      <c r="A207" s="371"/>
      <c r="B207" s="372" t="s">
        <v>32</v>
      </c>
    </row>
    <row r="208" spans="1:2" ht="15.4" customHeight="1" x14ac:dyDescent="0.25">
      <c r="A208" s="373"/>
      <c r="B208" s="366"/>
    </row>
    <row r="209" spans="1:2" ht="15.4" customHeight="1" x14ac:dyDescent="0.25">
      <c r="A209" s="371" t="s">
        <v>183</v>
      </c>
      <c r="B209" s="372" t="s">
        <v>89</v>
      </c>
    </row>
    <row r="210" spans="1:2" ht="15.4" customHeight="1" x14ac:dyDescent="0.25">
      <c r="A210" s="371"/>
      <c r="B210" s="372" t="s">
        <v>35</v>
      </c>
    </row>
    <row r="211" spans="1:2" ht="15.4" customHeight="1" x14ac:dyDescent="0.25">
      <c r="A211" s="371"/>
      <c r="B211" s="372" t="s">
        <v>36</v>
      </c>
    </row>
    <row r="212" spans="1:2" ht="15.4" customHeight="1" x14ac:dyDescent="0.25">
      <c r="A212" s="373"/>
      <c r="B212" s="366"/>
    </row>
    <row r="213" spans="1:2" ht="39.950000000000003" customHeight="1" x14ac:dyDescent="0.25">
      <c r="A213" s="380" t="s">
        <v>381</v>
      </c>
      <c r="B213" s="372" t="s">
        <v>382</v>
      </c>
    </row>
    <row r="214" spans="1:2" ht="15.4" customHeight="1" x14ac:dyDescent="0.25">
      <c r="A214" s="373"/>
      <c r="B214" s="366"/>
    </row>
    <row r="215" spans="1:2" ht="15.4" customHeight="1" x14ac:dyDescent="0.25">
      <c r="A215" s="371" t="s">
        <v>185</v>
      </c>
      <c r="B215" s="372" t="s">
        <v>65</v>
      </c>
    </row>
    <row r="216" spans="1:2" ht="15.4" customHeight="1" x14ac:dyDescent="0.25">
      <c r="A216" s="371"/>
      <c r="B216" s="372" t="s">
        <v>66</v>
      </c>
    </row>
    <row r="217" spans="1:2" ht="15.4" customHeight="1" x14ac:dyDescent="0.25">
      <c r="A217" s="371"/>
      <c r="B217" s="372" t="s">
        <v>494</v>
      </c>
    </row>
    <row r="218" spans="1:2" ht="15.4" customHeight="1" x14ac:dyDescent="0.25">
      <c r="A218" s="371"/>
      <c r="B218" s="372" t="s">
        <v>495</v>
      </c>
    </row>
    <row r="219" spans="1:2" ht="15.4" customHeight="1" x14ac:dyDescent="0.25">
      <c r="A219" s="373"/>
      <c r="B219" s="366"/>
    </row>
    <row r="220" spans="1:2" ht="15.4" customHeight="1" x14ac:dyDescent="0.25">
      <c r="A220" s="380" t="s">
        <v>187</v>
      </c>
      <c r="B220" s="372" t="s">
        <v>34</v>
      </c>
    </row>
    <row r="221" spans="1:2" ht="15.4" customHeight="1" x14ac:dyDescent="0.25">
      <c r="A221" s="373"/>
      <c r="B221" s="366"/>
    </row>
    <row r="222" spans="1:2" ht="39.950000000000003" customHeight="1" x14ac:dyDescent="0.25">
      <c r="A222" s="380" t="s">
        <v>188</v>
      </c>
      <c r="B222" s="372" t="s">
        <v>90</v>
      </c>
    </row>
    <row r="223" spans="1:2" ht="15.4" customHeight="1" x14ac:dyDescent="0.25">
      <c r="A223" s="373"/>
      <c r="B223" s="366"/>
    </row>
    <row r="224" spans="1:2" ht="39.950000000000003" customHeight="1" thickBot="1" x14ac:dyDescent="0.3">
      <c r="A224" s="381" t="s">
        <v>497</v>
      </c>
      <c r="B224" s="375" t="s">
        <v>498</v>
      </c>
    </row>
    <row r="225" spans="1:2" ht="15.4" customHeight="1" thickBot="1" x14ac:dyDescent="0.3">
      <c r="A225" s="354"/>
      <c r="B225" s="351"/>
    </row>
    <row r="226" spans="1:2" ht="15.4" customHeight="1" x14ac:dyDescent="0.25">
      <c r="A226" s="369" t="s">
        <v>190</v>
      </c>
      <c r="B226" s="370" t="s">
        <v>67</v>
      </c>
    </row>
    <row r="227" spans="1:2" ht="15.4" customHeight="1" x14ac:dyDescent="0.25">
      <c r="A227" s="371"/>
      <c r="B227" s="372" t="s">
        <v>68</v>
      </c>
    </row>
    <row r="228" spans="1:2" ht="15.4" customHeight="1" x14ac:dyDescent="0.25">
      <c r="A228" s="371"/>
      <c r="B228" s="372" t="s">
        <v>69</v>
      </c>
    </row>
    <row r="229" spans="1:2" ht="15.4" customHeight="1" x14ac:dyDescent="0.25">
      <c r="A229" s="371"/>
      <c r="B229" s="372" t="s">
        <v>70</v>
      </c>
    </row>
    <row r="230" spans="1:2" ht="15.4" customHeight="1" x14ac:dyDescent="0.25">
      <c r="A230" s="373"/>
      <c r="B230" s="366"/>
    </row>
    <row r="231" spans="1:2" ht="15.4" customHeight="1" x14ac:dyDescent="0.25">
      <c r="A231" s="371" t="s">
        <v>193</v>
      </c>
      <c r="B231" s="372" t="s">
        <v>103</v>
      </c>
    </row>
    <row r="232" spans="1:2" ht="15.4" customHeight="1" x14ac:dyDescent="0.25">
      <c r="A232" s="371"/>
      <c r="B232" s="372" t="s">
        <v>104</v>
      </c>
    </row>
    <row r="233" spans="1:2" ht="15.4" customHeight="1" x14ac:dyDescent="0.25">
      <c r="A233" s="373"/>
      <c r="B233" s="366"/>
    </row>
    <row r="234" spans="1:2" ht="15.4" customHeight="1" thickBot="1" x14ac:dyDescent="0.3">
      <c r="A234" s="381" t="s">
        <v>194</v>
      </c>
      <c r="B234" s="375" t="s">
        <v>38</v>
      </c>
    </row>
    <row r="235" spans="1:2" ht="15.4" customHeight="1" thickBot="1" x14ac:dyDescent="0.3">
      <c r="A235" s="354"/>
      <c r="B235" s="351"/>
    </row>
    <row r="236" spans="1:2" ht="15.4" customHeight="1" x14ac:dyDescent="0.25">
      <c r="A236" s="369" t="s">
        <v>196</v>
      </c>
      <c r="B236" s="370" t="s">
        <v>499</v>
      </c>
    </row>
    <row r="237" spans="1:2" ht="15.4" customHeight="1" x14ac:dyDescent="0.25">
      <c r="A237" s="371"/>
      <c r="B237" s="372" t="s">
        <v>105</v>
      </c>
    </row>
    <row r="238" spans="1:2" ht="15.4" customHeight="1" x14ac:dyDescent="0.25">
      <c r="A238" s="382"/>
      <c r="B238" s="372"/>
    </row>
    <row r="239" spans="1:2" ht="39.950000000000003" customHeight="1" x14ac:dyDescent="0.25">
      <c r="A239" s="380" t="s">
        <v>501</v>
      </c>
      <c r="B239" s="372" t="s">
        <v>586</v>
      </c>
    </row>
    <row r="240" spans="1:2" ht="15.4" customHeight="1" x14ac:dyDescent="0.25">
      <c r="A240" s="373"/>
      <c r="B240" s="366"/>
    </row>
    <row r="241" spans="1:2" ht="15.4" customHeight="1" x14ac:dyDescent="0.25">
      <c r="A241" s="371" t="s">
        <v>503</v>
      </c>
      <c r="B241" s="372" t="s">
        <v>504</v>
      </c>
    </row>
    <row r="242" spans="1:2" ht="15.4" customHeight="1" x14ac:dyDescent="0.25">
      <c r="A242" s="371"/>
      <c r="B242" s="372" t="s">
        <v>507</v>
      </c>
    </row>
    <row r="243" spans="1:2" ht="15.4" customHeight="1" x14ac:dyDescent="0.25">
      <c r="A243" s="371"/>
      <c r="B243" s="372" t="s">
        <v>508</v>
      </c>
    </row>
    <row r="244" spans="1:2" ht="15.4" customHeight="1" x14ac:dyDescent="0.25">
      <c r="A244" s="373"/>
      <c r="B244" s="366"/>
    </row>
    <row r="245" spans="1:2" ht="39.950000000000003" customHeight="1" x14ac:dyDescent="0.25">
      <c r="A245" s="380" t="s">
        <v>198</v>
      </c>
      <c r="B245" s="372" t="s">
        <v>1</v>
      </c>
    </row>
    <row r="246" spans="1:2" ht="15.4" customHeight="1" x14ac:dyDescent="0.25">
      <c r="A246" s="373"/>
      <c r="B246" s="366"/>
    </row>
    <row r="247" spans="1:2" ht="15.4" customHeight="1" x14ac:dyDescent="0.25">
      <c r="A247" s="371" t="s">
        <v>200</v>
      </c>
      <c r="B247" s="372" t="s">
        <v>23</v>
      </c>
    </row>
    <row r="248" spans="1:2" ht="15.4" customHeight="1" x14ac:dyDescent="0.25">
      <c r="A248" s="371"/>
      <c r="B248" s="372" t="s">
        <v>214</v>
      </c>
    </row>
    <row r="249" spans="1:2" ht="15.4" customHeight="1" x14ac:dyDescent="0.25">
      <c r="A249" s="371"/>
      <c r="B249" s="372" t="s">
        <v>215</v>
      </c>
    </row>
    <row r="250" spans="1:2" ht="15.4" customHeight="1" x14ac:dyDescent="0.25">
      <c r="A250" s="371"/>
      <c r="B250" s="372" t="s">
        <v>216</v>
      </c>
    </row>
    <row r="251" spans="1:2" ht="15.4" customHeight="1" x14ac:dyDescent="0.25">
      <c r="A251" s="373"/>
      <c r="B251" s="366"/>
    </row>
    <row r="252" spans="1:2" ht="15.4" customHeight="1" x14ac:dyDescent="0.25">
      <c r="A252" s="371" t="s">
        <v>509</v>
      </c>
      <c r="B252" s="372" t="s">
        <v>510</v>
      </c>
    </row>
    <row r="253" spans="1:2" ht="15.4" customHeight="1" thickBot="1" x14ac:dyDescent="0.3">
      <c r="A253" s="374"/>
      <c r="B253" s="375" t="s">
        <v>512</v>
      </c>
    </row>
    <row r="254" spans="1:2" ht="15.4" customHeight="1" thickBot="1" x14ac:dyDescent="0.3">
      <c r="A254" s="354"/>
      <c r="B254" s="352"/>
    </row>
    <row r="255" spans="1:2" ht="39.950000000000003" customHeight="1" x14ac:dyDescent="0.25">
      <c r="A255" s="376" t="s">
        <v>514</v>
      </c>
      <c r="B255" s="370" t="s">
        <v>71</v>
      </c>
    </row>
    <row r="256" spans="1:2" ht="15.4" customHeight="1" x14ac:dyDescent="0.25">
      <c r="A256" s="373"/>
      <c r="B256" s="372"/>
    </row>
    <row r="257" spans="1:2" ht="39.950000000000003" customHeight="1" thickBot="1" x14ac:dyDescent="0.3">
      <c r="A257" s="381" t="s">
        <v>515</v>
      </c>
      <c r="B257" s="375" t="s">
        <v>516</v>
      </c>
    </row>
    <row r="258" spans="1:2" ht="15.4" customHeight="1" thickBot="1" x14ac:dyDescent="0.3">
      <c r="A258" s="354"/>
      <c r="B258" s="352"/>
    </row>
    <row r="259" spans="1:2" ht="39.950000000000003" customHeight="1" x14ac:dyDescent="0.25">
      <c r="A259" s="376" t="s">
        <v>204</v>
      </c>
      <c r="B259" s="370" t="s">
        <v>585</v>
      </c>
    </row>
    <row r="260" spans="1:2" ht="15.4" customHeight="1" x14ac:dyDescent="0.25">
      <c r="A260" s="373"/>
      <c r="B260" s="366"/>
    </row>
    <row r="261" spans="1:2" ht="39.950000000000003" customHeight="1" x14ac:dyDescent="0.25">
      <c r="A261" s="380" t="s">
        <v>522</v>
      </c>
      <c r="B261" s="372" t="s">
        <v>523</v>
      </c>
    </row>
    <row r="262" spans="1:2" ht="15.4" customHeight="1" x14ac:dyDescent="0.25">
      <c r="A262" s="373"/>
      <c r="B262" s="366"/>
    </row>
    <row r="263" spans="1:2" ht="15.4" customHeight="1" x14ac:dyDescent="0.25">
      <c r="A263" s="371" t="s">
        <v>205</v>
      </c>
      <c r="B263" s="372" t="s">
        <v>72</v>
      </c>
    </row>
    <row r="264" spans="1:2" ht="15.4" customHeight="1" x14ac:dyDescent="0.25">
      <c r="A264" s="371"/>
      <c r="B264" s="372" t="s">
        <v>73</v>
      </c>
    </row>
    <row r="265" spans="1:2" ht="15.4" customHeight="1" x14ac:dyDescent="0.25">
      <c r="A265" s="371"/>
      <c r="B265" s="372" t="s">
        <v>524</v>
      </c>
    </row>
    <row r="266" spans="1:2" ht="15.4" customHeight="1" thickBot="1" x14ac:dyDescent="0.3">
      <c r="A266" s="374"/>
      <c r="B266" s="375" t="s">
        <v>587</v>
      </c>
    </row>
    <row r="267" spans="1:2" ht="15.4" customHeight="1" thickBot="1" x14ac:dyDescent="0.3">
      <c r="A267" s="354"/>
      <c r="B267" s="352"/>
    </row>
    <row r="268" spans="1:2" ht="39.950000000000003" customHeight="1" x14ac:dyDescent="0.25">
      <c r="A268" s="376" t="s">
        <v>301</v>
      </c>
      <c r="B268" s="370" t="s">
        <v>302</v>
      </c>
    </row>
    <row r="269" spans="1:2" ht="15.4" customHeight="1" x14ac:dyDescent="0.25">
      <c r="A269" s="373"/>
      <c r="B269" s="372"/>
    </row>
    <row r="270" spans="1:2" ht="15.4" customHeight="1" x14ac:dyDescent="0.25">
      <c r="A270" s="371" t="s">
        <v>306</v>
      </c>
      <c r="B270" s="372" t="s">
        <v>307</v>
      </c>
    </row>
    <row r="271" spans="1:2" ht="15.4" customHeight="1" thickBot="1" x14ac:dyDescent="0.3">
      <c r="A271" s="374"/>
      <c r="B271" s="375" t="s">
        <v>310</v>
      </c>
    </row>
    <row r="272" spans="1:2" ht="15.4" customHeight="1" thickBot="1" x14ac:dyDescent="0.3">
      <c r="A272" s="354"/>
      <c r="B272" s="352"/>
    </row>
    <row r="273" spans="1:2" ht="39.950000000000003" customHeight="1" x14ac:dyDescent="0.25">
      <c r="A273" s="376" t="s">
        <v>207</v>
      </c>
      <c r="B273" s="370" t="s">
        <v>218</v>
      </c>
    </row>
    <row r="274" spans="1:2" ht="15.4" customHeight="1" x14ac:dyDescent="0.25">
      <c r="A274" s="373"/>
      <c r="B274" s="366"/>
    </row>
    <row r="275" spans="1:2" ht="39.950000000000003" customHeight="1" x14ac:dyDescent="0.25">
      <c r="A275" s="380" t="s">
        <v>384</v>
      </c>
      <c r="B275" s="372" t="s">
        <v>385</v>
      </c>
    </row>
    <row r="276" spans="1:2" ht="15.4" customHeight="1" x14ac:dyDescent="0.25">
      <c r="A276" s="373"/>
      <c r="B276" s="366"/>
    </row>
    <row r="277" spans="1:2" ht="15.4" customHeight="1" x14ac:dyDescent="0.25">
      <c r="A277" s="371" t="s">
        <v>537</v>
      </c>
      <c r="B277" s="372" t="s">
        <v>538</v>
      </c>
    </row>
    <row r="278" spans="1:2" ht="15.4" customHeight="1" x14ac:dyDescent="0.25">
      <c r="A278" s="371"/>
      <c r="B278" s="372" t="s">
        <v>541</v>
      </c>
    </row>
    <row r="279" spans="1:2" ht="15.4" customHeight="1" x14ac:dyDescent="0.25">
      <c r="A279" s="371"/>
      <c r="B279" s="372" t="s">
        <v>542</v>
      </c>
    </row>
    <row r="280" spans="1:2" ht="15.4" customHeight="1" x14ac:dyDescent="0.25">
      <c r="A280" s="371"/>
      <c r="B280" s="372" t="s">
        <v>543</v>
      </c>
    </row>
    <row r="281" spans="1:2" ht="15.4" customHeight="1" x14ac:dyDescent="0.25">
      <c r="A281" s="371"/>
      <c r="B281" s="372" t="s">
        <v>544</v>
      </c>
    </row>
    <row r="282" spans="1:2" ht="15.4" customHeight="1" x14ac:dyDescent="0.25">
      <c r="A282" s="371"/>
      <c r="B282" s="372" t="s">
        <v>545</v>
      </c>
    </row>
    <row r="283" spans="1:2" ht="15.4" customHeight="1" x14ac:dyDescent="0.25">
      <c r="A283" s="371"/>
      <c r="B283" s="372" t="s">
        <v>546</v>
      </c>
    </row>
    <row r="284" spans="1:2" ht="15.4" customHeight="1" x14ac:dyDescent="0.25">
      <c r="A284" s="371"/>
      <c r="B284" s="372" t="s">
        <v>547</v>
      </c>
    </row>
    <row r="285" spans="1:2" ht="15.4" customHeight="1" x14ac:dyDescent="0.25">
      <c r="A285" s="371"/>
      <c r="B285" s="372" t="s">
        <v>548</v>
      </c>
    </row>
    <row r="286" spans="1:2" ht="15.4" customHeight="1" x14ac:dyDescent="0.25">
      <c r="A286" s="371"/>
      <c r="B286" s="372" t="s">
        <v>549</v>
      </c>
    </row>
    <row r="287" spans="1:2" ht="15.4" customHeight="1" x14ac:dyDescent="0.25">
      <c r="A287" s="373"/>
      <c r="B287" s="366"/>
    </row>
    <row r="288" spans="1:2" ht="15.4" customHeight="1" x14ac:dyDescent="0.25">
      <c r="A288" s="371" t="s">
        <v>551</v>
      </c>
      <c r="B288" s="372" t="s">
        <v>552</v>
      </c>
    </row>
    <row r="289" spans="1:2" ht="15.4" customHeight="1" x14ac:dyDescent="0.25">
      <c r="A289" s="371"/>
      <c r="B289" s="372" t="s">
        <v>555</v>
      </c>
    </row>
    <row r="290" spans="1:2" ht="15.4" customHeight="1" x14ac:dyDescent="0.25">
      <c r="A290" s="371"/>
      <c r="B290" s="372" t="s">
        <v>556</v>
      </c>
    </row>
    <row r="291" spans="1:2" ht="15.4" customHeight="1" x14ac:dyDescent="0.25">
      <c r="A291" s="371"/>
      <c r="B291" s="372" t="s">
        <v>557</v>
      </c>
    </row>
    <row r="292" spans="1:2" ht="15.4" customHeight="1" x14ac:dyDescent="0.25">
      <c r="A292" s="371"/>
      <c r="B292" s="372" t="s">
        <v>558</v>
      </c>
    </row>
    <row r="293" spans="1:2" ht="15.4" customHeight="1" x14ac:dyDescent="0.25">
      <c r="A293" s="371"/>
      <c r="B293" s="372" t="s">
        <v>559</v>
      </c>
    </row>
    <row r="294" spans="1:2" ht="15.4" customHeight="1" x14ac:dyDescent="0.25">
      <c r="A294" s="371"/>
      <c r="B294" s="372" t="s">
        <v>560</v>
      </c>
    </row>
    <row r="295" spans="1:2" ht="15.4" customHeight="1" x14ac:dyDescent="0.25">
      <c r="A295" s="371"/>
      <c r="B295" s="372" t="s">
        <v>561</v>
      </c>
    </row>
    <row r="296" spans="1:2" ht="15.4" customHeight="1" x14ac:dyDescent="0.25">
      <c r="A296" s="371"/>
      <c r="B296" s="372" t="s">
        <v>562</v>
      </c>
    </row>
    <row r="297" spans="1:2" ht="15.4" customHeight="1" x14ac:dyDescent="0.25">
      <c r="A297" s="371"/>
      <c r="B297" s="372" t="s">
        <v>563</v>
      </c>
    </row>
    <row r="298" spans="1:2" ht="15.4" customHeight="1" x14ac:dyDescent="0.25">
      <c r="A298" s="371"/>
      <c r="B298" s="372" t="s">
        <v>564</v>
      </c>
    </row>
    <row r="299" spans="1:2" ht="15.4" customHeight="1" thickBot="1" x14ac:dyDescent="0.3">
      <c r="A299" s="374"/>
      <c r="B299" s="375" t="s">
        <v>565</v>
      </c>
    </row>
    <row r="300" spans="1:2" ht="15.4" customHeight="1" thickBot="1" x14ac:dyDescent="0.3">
      <c r="A300" s="355"/>
      <c r="B300" s="351"/>
    </row>
    <row r="301" spans="1:2" ht="39.950000000000003" customHeight="1" x14ac:dyDescent="0.25">
      <c r="A301" s="376" t="s">
        <v>209</v>
      </c>
      <c r="B301" s="370" t="s">
        <v>74</v>
      </c>
    </row>
    <row r="302" spans="1:2" ht="15.4" customHeight="1" x14ac:dyDescent="0.25">
      <c r="A302" s="373"/>
      <c r="B302" s="366"/>
    </row>
    <row r="303" spans="1:2" ht="15.4" customHeight="1" x14ac:dyDescent="0.25">
      <c r="A303" s="371" t="s">
        <v>388</v>
      </c>
      <c r="B303" s="372" t="s">
        <v>389</v>
      </c>
    </row>
    <row r="304" spans="1:2" ht="15.4" customHeight="1" x14ac:dyDescent="0.25">
      <c r="A304" s="371"/>
      <c r="B304" s="372" t="s">
        <v>390</v>
      </c>
    </row>
    <row r="305" spans="1:2" ht="15.4" customHeight="1" x14ac:dyDescent="0.25">
      <c r="A305" s="373"/>
      <c r="B305" s="366"/>
    </row>
    <row r="306" spans="1:2" ht="15.4" customHeight="1" x14ac:dyDescent="0.25">
      <c r="A306" s="371" t="s">
        <v>392</v>
      </c>
      <c r="B306" s="372" t="s">
        <v>393</v>
      </c>
    </row>
    <row r="307" spans="1:2" ht="15.4" customHeight="1" x14ac:dyDescent="0.25">
      <c r="A307" s="371"/>
      <c r="B307" s="372" t="s">
        <v>396</v>
      </c>
    </row>
    <row r="308" spans="1:2" ht="15.4" customHeight="1" x14ac:dyDescent="0.25">
      <c r="A308" s="371"/>
      <c r="B308" s="372" t="s">
        <v>399</v>
      </c>
    </row>
    <row r="309" spans="1:2" ht="15.4" customHeight="1" x14ac:dyDescent="0.25">
      <c r="A309" s="371"/>
      <c r="B309" s="372" t="s">
        <v>400</v>
      </c>
    </row>
    <row r="310" spans="1:2" ht="15.4" customHeight="1" x14ac:dyDescent="0.25">
      <c r="A310" s="373"/>
      <c r="B310" s="366"/>
    </row>
    <row r="311" spans="1:2" ht="15.4" customHeight="1" x14ac:dyDescent="0.25">
      <c r="A311" s="371" t="s">
        <v>401</v>
      </c>
      <c r="B311" s="372" t="s">
        <v>402</v>
      </c>
    </row>
    <row r="312" spans="1:2" ht="15.4" customHeight="1" x14ac:dyDescent="0.25">
      <c r="A312" s="371"/>
      <c r="B312" s="372" t="s">
        <v>403</v>
      </c>
    </row>
    <row r="313" spans="1:2" ht="15.4" customHeight="1" x14ac:dyDescent="0.25">
      <c r="A313" s="373"/>
      <c r="B313" s="366"/>
    </row>
    <row r="314" spans="1:2" ht="15.4" customHeight="1" x14ac:dyDescent="0.25">
      <c r="A314" s="371" t="s">
        <v>568</v>
      </c>
      <c r="B314" s="372" t="s">
        <v>569</v>
      </c>
    </row>
    <row r="315" spans="1:2" ht="15.4" customHeight="1" x14ac:dyDescent="0.25">
      <c r="A315" s="371"/>
      <c r="B315" s="372" t="s">
        <v>571</v>
      </c>
    </row>
    <row r="316" spans="1:2" ht="15.4" customHeight="1" x14ac:dyDescent="0.25">
      <c r="A316" s="371"/>
      <c r="B316" s="372" t="s">
        <v>572</v>
      </c>
    </row>
    <row r="317" spans="1:2" ht="15.4" customHeight="1" x14ac:dyDescent="0.25">
      <c r="A317" s="371"/>
      <c r="B317" s="372" t="s">
        <v>573</v>
      </c>
    </row>
    <row r="318" spans="1:2" ht="15.4" customHeight="1" x14ac:dyDescent="0.25">
      <c r="A318" s="371"/>
      <c r="B318" s="372" t="s">
        <v>574</v>
      </c>
    </row>
    <row r="319" spans="1:2" ht="15.4" customHeight="1" x14ac:dyDescent="0.25">
      <c r="A319" s="373"/>
      <c r="B319" s="366"/>
    </row>
    <row r="320" spans="1:2" ht="15.4" customHeight="1" x14ac:dyDescent="0.25">
      <c r="A320" s="380" t="s">
        <v>211</v>
      </c>
      <c r="B320" s="372" t="s">
        <v>75</v>
      </c>
    </row>
    <row r="321" spans="1:2" ht="15.4" customHeight="1" x14ac:dyDescent="0.25">
      <c r="A321" s="373"/>
      <c r="B321" s="366"/>
    </row>
    <row r="322" spans="1:2" ht="15.4" customHeight="1" x14ac:dyDescent="0.25">
      <c r="A322" s="371" t="s">
        <v>576</v>
      </c>
      <c r="B322" s="372" t="s">
        <v>577</v>
      </c>
    </row>
    <row r="323" spans="1:2" ht="15.4" customHeight="1" x14ac:dyDescent="0.25">
      <c r="A323" s="371"/>
      <c r="B323" s="372" t="s">
        <v>578</v>
      </c>
    </row>
    <row r="324" spans="1:2" ht="15.4" customHeight="1" x14ac:dyDescent="0.25">
      <c r="A324" s="371"/>
      <c r="B324" s="372" t="s">
        <v>579</v>
      </c>
    </row>
    <row r="325" spans="1:2" ht="15.4" customHeight="1" x14ac:dyDescent="0.25">
      <c r="A325" s="371"/>
      <c r="B325" s="372" t="s">
        <v>580</v>
      </c>
    </row>
    <row r="326" spans="1:2" ht="15.4" customHeight="1" x14ac:dyDescent="0.25">
      <c r="A326" s="371"/>
      <c r="B326" s="372" t="s">
        <v>583</v>
      </c>
    </row>
    <row r="327" spans="1:2" ht="15.4" customHeight="1" x14ac:dyDescent="0.25">
      <c r="A327" s="373"/>
      <c r="B327" s="366"/>
    </row>
    <row r="328" spans="1:2" ht="39.950000000000003" customHeight="1" thickBot="1" x14ac:dyDescent="0.3">
      <c r="A328" s="381" t="s">
        <v>405</v>
      </c>
      <c r="B328" s="375" t="s">
        <v>406</v>
      </c>
    </row>
  </sheetData>
  <mergeCells count="51">
    <mergeCell ref="A311:A312"/>
    <mergeCell ref="A314:A318"/>
    <mergeCell ref="A322:A326"/>
    <mergeCell ref="A270:A271"/>
    <mergeCell ref="A277:A286"/>
    <mergeCell ref="A288:A299"/>
    <mergeCell ref="A303:A304"/>
    <mergeCell ref="A306:A309"/>
    <mergeCell ref="A236:A237"/>
    <mergeCell ref="A241:A243"/>
    <mergeCell ref="A247:A250"/>
    <mergeCell ref="A252:A253"/>
    <mergeCell ref="A263:A266"/>
    <mergeCell ref="A215:A218"/>
    <mergeCell ref="A209:A211"/>
    <mergeCell ref="A206:A207"/>
    <mergeCell ref="A226:A229"/>
    <mergeCell ref="A231:A232"/>
    <mergeCell ref="A154:A156"/>
    <mergeCell ref="A158:A160"/>
    <mergeCell ref="A164:A165"/>
    <mergeCell ref="A197:A204"/>
    <mergeCell ref="A191:A193"/>
    <mergeCell ref="A182:A187"/>
    <mergeCell ref="A176:A180"/>
    <mergeCell ref="A173:A174"/>
    <mergeCell ref="A128:A133"/>
    <mergeCell ref="A135:A138"/>
    <mergeCell ref="A146:A148"/>
    <mergeCell ref="A142:A144"/>
    <mergeCell ref="A150:A152"/>
    <mergeCell ref="A102:A104"/>
    <mergeCell ref="A106:A109"/>
    <mergeCell ref="A111:A113"/>
    <mergeCell ref="A115:A119"/>
    <mergeCell ref="A121:A126"/>
    <mergeCell ref="A67:A68"/>
    <mergeCell ref="A78:A81"/>
    <mergeCell ref="A83:A86"/>
    <mergeCell ref="A88:A93"/>
    <mergeCell ref="A95:A100"/>
    <mergeCell ref="B1:B2"/>
    <mergeCell ref="A3:A6"/>
    <mergeCell ref="A30:A31"/>
    <mergeCell ref="A8:A11"/>
    <mergeCell ref="A13:A17"/>
    <mergeCell ref="A19:A21"/>
    <mergeCell ref="A27:A28"/>
    <mergeCell ref="A33:A39"/>
    <mergeCell ref="A56:A61"/>
    <mergeCell ref="A49:A5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8"/>
  <sheetViews>
    <sheetView showGridLines="0" topLeftCell="A7" zoomScaleNormal="100" workbookViewId="0">
      <selection activeCell="P17" sqref="P17"/>
    </sheetView>
  </sheetViews>
  <sheetFormatPr baseColWidth="10" defaultColWidth="11.42578125" defaultRowHeight="12.75" x14ac:dyDescent="0.25"/>
  <cols>
    <col min="1" max="16384" width="11.42578125" style="3"/>
  </cols>
  <sheetData>
    <row r="2" spans="1:13" ht="15" customHeight="1" x14ac:dyDescent="0.25">
      <c r="A2" s="42" t="s">
        <v>278</v>
      </c>
      <c r="B2" s="42"/>
      <c r="C2" s="42"/>
      <c r="D2" s="42"/>
      <c r="E2" s="42"/>
      <c r="F2" s="42"/>
      <c r="G2" s="42"/>
      <c r="H2" s="42"/>
      <c r="I2" s="42"/>
      <c r="J2" s="42"/>
      <c r="K2" s="42"/>
      <c r="L2" s="42"/>
      <c r="M2" s="42"/>
    </row>
    <row r="3" spans="1:13" ht="15" customHeight="1" x14ac:dyDescent="0.25">
      <c r="A3" s="42"/>
      <c r="B3" s="42"/>
      <c r="C3" s="42"/>
      <c r="D3" s="42"/>
      <c r="E3" s="42"/>
      <c r="F3" s="42"/>
      <c r="G3" s="42"/>
      <c r="H3" s="42"/>
      <c r="I3" s="42"/>
      <c r="J3" s="42"/>
      <c r="K3" s="42"/>
      <c r="L3" s="42"/>
      <c r="M3" s="42"/>
    </row>
    <row r="4" spans="1:13" ht="15" customHeight="1" x14ac:dyDescent="0.25">
      <c r="A4" s="42"/>
      <c r="B4" s="42"/>
      <c r="C4" s="42"/>
      <c r="D4" s="42"/>
      <c r="E4" s="42"/>
      <c r="F4" s="42"/>
      <c r="G4" s="42"/>
      <c r="H4" s="42"/>
      <c r="I4" s="42"/>
      <c r="J4" s="42"/>
      <c r="K4" s="42"/>
      <c r="L4" s="42"/>
      <c r="M4" s="42"/>
    </row>
    <row r="5" spans="1:13" ht="15" customHeight="1" x14ac:dyDescent="0.25">
      <c r="A5" s="42"/>
      <c r="B5" s="42"/>
      <c r="C5" s="42"/>
      <c r="D5" s="42"/>
      <c r="E5" s="42"/>
      <c r="F5" s="42"/>
      <c r="G5" s="42"/>
      <c r="H5" s="42"/>
      <c r="I5" s="42"/>
      <c r="J5" s="42"/>
      <c r="K5" s="42"/>
      <c r="L5" s="42"/>
      <c r="M5" s="42"/>
    </row>
    <row r="6" spans="1:13" ht="15" customHeight="1" x14ac:dyDescent="0.25">
      <c r="A6" s="42"/>
      <c r="B6" s="42"/>
      <c r="C6" s="42"/>
      <c r="D6" s="42"/>
      <c r="E6" s="42"/>
      <c r="F6" s="42"/>
      <c r="G6" s="42"/>
      <c r="H6" s="42"/>
      <c r="I6" s="42"/>
      <c r="J6" s="42"/>
      <c r="K6" s="42"/>
      <c r="L6" s="42"/>
      <c r="M6" s="42"/>
    </row>
    <row r="7" spans="1:13" ht="15" customHeight="1" x14ac:dyDescent="0.25">
      <c r="A7" s="42"/>
      <c r="B7" s="42"/>
      <c r="C7" s="42"/>
      <c r="D7" s="42"/>
      <c r="E7" s="42"/>
      <c r="F7" s="42"/>
      <c r="G7" s="42"/>
      <c r="H7" s="42"/>
      <c r="I7" s="42"/>
      <c r="J7" s="42"/>
      <c r="K7" s="42"/>
      <c r="L7" s="42"/>
      <c r="M7" s="42"/>
    </row>
    <row r="8" spans="1:13" ht="15" customHeight="1" x14ac:dyDescent="0.25">
      <c r="A8" s="42"/>
      <c r="B8" s="42"/>
      <c r="C8" s="42"/>
      <c r="D8" s="42"/>
      <c r="E8" s="42"/>
      <c r="F8" s="42"/>
      <c r="G8" s="42"/>
      <c r="H8" s="42"/>
      <c r="I8" s="42"/>
      <c r="J8" s="42"/>
      <c r="K8" s="42"/>
      <c r="L8" s="42"/>
      <c r="M8" s="42"/>
    </row>
    <row r="9" spans="1:13" ht="15" customHeight="1" x14ac:dyDescent="0.25">
      <c r="A9" s="42"/>
      <c r="B9" s="42"/>
      <c r="C9" s="42"/>
      <c r="D9" s="42"/>
      <c r="E9" s="42"/>
      <c r="F9" s="42"/>
      <c r="G9" s="42"/>
      <c r="H9" s="42"/>
      <c r="I9" s="42"/>
      <c r="J9" s="42"/>
      <c r="K9" s="42"/>
      <c r="L9" s="42"/>
      <c r="M9" s="42"/>
    </row>
    <row r="10" spans="1:13" ht="15" customHeight="1" x14ac:dyDescent="0.25">
      <c r="A10" s="42"/>
      <c r="B10" s="42"/>
      <c r="C10" s="42"/>
      <c r="D10" s="42"/>
      <c r="E10" s="42"/>
      <c r="F10" s="42"/>
      <c r="G10" s="42"/>
      <c r="H10" s="42"/>
      <c r="I10" s="42"/>
      <c r="J10" s="42"/>
      <c r="K10" s="42"/>
      <c r="L10" s="42"/>
      <c r="M10" s="42"/>
    </row>
    <row r="11" spans="1:13" ht="15" customHeight="1" x14ac:dyDescent="0.25">
      <c r="A11" s="42"/>
      <c r="B11" s="42"/>
      <c r="C11" s="42"/>
      <c r="D11" s="42"/>
      <c r="E11" s="42"/>
      <c r="F11" s="42"/>
      <c r="G11" s="42"/>
      <c r="H11" s="42"/>
      <c r="I11" s="42"/>
      <c r="J11" s="42"/>
      <c r="K11" s="42"/>
      <c r="L11" s="42"/>
      <c r="M11" s="42"/>
    </row>
    <row r="12" spans="1:13" ht="15" customHeight="1" x14ac:dyDescent="0.25">
      <c r="A12" s="42"/>
      <c r="B12" s="42"/>
      <c r="C12" s="42"/>
      <c r="D12" s="42"/>
      <c r="E12" s="42"/>
      <c r="F12" s="42"/>
      <c r="G12" s="42"/>
      <c r="H12" s="42"/>
      <c r="I12" s="42"/>
      <c r="J12" s="42"/>
      <c r="K12" s="42"/>
      <c r="L12" s="42"/>
      <c r="M12" s="42"/>
    </row>
    <row r="13" spans="1:13" ht="15" customHeight="1" x14ac:dyDescent="0.25">
      <c r="A13" s="42"/>
      <c r="B13" s="42"/>
      <c r="C13" s="42"/>
      <c r="D13" s="42"/>
      <c r="E13" s="42"/>
      <c r="F13" s="42"/>
      <c r="G13" s="42"/>
      <c r="H13" s="42"/>
      <c r="I13" s="42"/>
      <c r="J13" s="42"/>
      <c r="K13" s="42"/>
      <c r="L13" s="42"/>
      <c r="M13" s="42"/>
    </row>
    <row r="14" spans="1:13" ht="15" customHeight="1" x14ac:dyDescent="0.25">
      <c r="A14" s="42"/>
      <c r="B14" s="42"/>
      <c r="C14" s="42"/>
      <c r="D14" s="42"/>
      <c r="E14" s="42"/>
      <c r="F14" s="42"/>
      <c r="G14" s="42"/>
      <c r="H14" s="42"/>
      <c r="I14" s="42"/>
      <c r="J14" s="42"/>
      <c r="K14" s="42"/>
      <c r="L14" s="42"/>
      <c r="M14" s="42"/>
    </row>
    <row r="15" spans="1:13" ht="15" customHeight="1" x14ac:dyDescent="0.25">
      <c r="A15" s="42"/>
      <c r="B15" s="42"/>
      <c r="C15" s="42"/>
      <c r="D15" s="42"/>
      <c r="E15" s="42"/>
      <c r="F15" s="42"/>
      <c r="G15" s="42"/>
      <c r="H15" s="42"/>
      <c r="I15" s="42"/>
      <c r="J15" s="42"/>
      <c r="K15" s="42"/>
      <c r="L15" s="42"/>
      <c r="M15" s="42"/>
    </row>
    <row r="16" spans="1:13" ht="15" customHeight="1" x14ac:dyDescent="0.25">
      <c r="A16" s="42"/>
      <c r="B16" s="42"/>
      <c r="C16" s="42"/>
      <c r="D16" s="42"/>
      <c r="E16" s="42"/>
      <c r="F16" s="42"/>
      <c r="G16" s="42"/>
      <c r="H16" s="42"/>
      <c r="I16" s="42"/>
      <c r="J16" s="42"/>
      <c r="K16" s="42"/>
      <c r="L16" s="42"/>
      <c r="M16" s="42"/>
    </row>
    <row r="17" spans="1:13" ht="15" customHeight="1" x14ac:dyDescent="0.25">
      <c r="A17" s="42"/>
      <c r="B17" s="42"/>
      <c r="C17" s="42"/>
      <c r="D17" s="42"/>
      <c r="E17" s="42"/>
      <c r="F17" s="42"/>
      <c r="G17" s="42"/>
      <c r="H17" s="42"/>
      <c r="I17" s="42"/>
      <c r="J17" s="42"/>
      <c r="K17" s="42"/>
      <c r="L17" s="42"/>
      <c r="M17" s="42"/>
    </row>
    <row r="18" spans="1:13" ht="15" customHeight="1" x14ac:dyDescent="0.25">
      <c r="A18" s="42"/>
      <c r="B18" s="42"/>
      <c r="C18" s="42"/>
      <c r="D18" s="42"/>
      <c r="E18" s="42"/>
      <c r="F18" s="42"/>
      <c r="G18" s="42"/>
      <c r="H18" s="42"/>
      <c r="I18" s="42"/>
      <c r="J18" s="42"/>
      <c r="K18" s="42"/>
      <c r="L18" s="42"/>
      <c r="M18" s="42"/>
    </row>
    <row r="19" spans="1:13" ht="15" customHeight="1" x14ac:dyDescent="0.25">
      <c r="A19" s="42"/>
      <c r="B19" s="42"/>
      <c r="C19" s="42"/>
      <c r="D19" s="42"/>
      <c r="E19" s="42"/>
      <c r="F19" s="42"/>
      <c r="G19" s="42"/>
      <c r="H19" s="42"/>
      <c r="I19" s="42"/>
      <c r="J19" s="42"/>
      <c r="K19" s="42"/>
      <c r="L19" s="42"/>
      <c r="M19" s="42"/>
    </row>
    <row r="20" spans="1:13" ht="15" customHeight="1" x14ac:dyDescent="0.25">
      <c r="A20" s="42"/>
      <c r="B20" s="42"/>
      <c r="C20" s="42"/>
      <c r="D20" s="42"/>
      <c r="E20" s="42"/>
      <c r="F20" s="42"/>
      <c r="G20" s="42"/>
      <c r="H20" s="42"/>
      <c r="I20" s="42"/>
      <c r="J20" s="42"/>
      <c r="K20" s="42"/>
      <c r="L20" s="42"/>
      <c r="M20" s="42"/>
    </row>
    <row r="21" spans="1:13" ht="15" customHeight="1" x14ac:dyDescent="0.25">
      <c r="A21" s="42"/>
      <c r="B21" s="42"/>
      <c r="C21" s="42"/>
      <c r="D21" s="42"/>
      <c r="E21" s="42"/>
      <c r="F21" s="42"/>
      <c r="G21" s="42"/>
      <c r="H21" s="42"/>
      <c r="I21" s="42"/>
      <c r="J21" s="42"/>
      <c r="K21" s="42"/>
      <c r="L21" s="42"/>
      <c r="M21" s="42"/>
    </row>
    <row r="22" spans="1:13" ht="15" customHeight="1" x14ac:dyDescent="0.25">
      <c r="A22" s="42"/>
      <c r="B22" s="42"/>
      <c r="C22" s="42"/>
      <c r="D22" s="42"/>
      <c r="E22" s="42"/>
      <c r="F22" s="42"/>
      <c r="G22" s="42"/>
      <c r="H22" s="42"/>
      <c r="I22" s="42"/>
      <c r="J22" s="42"/>
      <c r="K22" s="42"/>
      <c r="L22" s="42"/>
      <c r="M22" s="42"/>
    </row>
    <row r="23" spans="1:13" ht="15" customHeight="1" x14ac:dyDescent="0.25">
      <c r="A23" s="42"/>
      <c r="B23" s="42"/>
      <c r="C23" s="42"/>
      <c r="D23" s="42"/>
      <c r="E23" s="42"/>
      <c r="F23" s="42"/>
      <c r="G23" s="42"/>
      <c r="H23" s="42"/>
      <c r="I23" s="42"/>
      <c r="J23" s="42"/>
      <c r="K23" s="42"/>
      <c r="L23" s="42"/>
      <c r="M23" s="42"/>
    </row>
    <row r="24" spans="1:13" ht="15" customHeight="1" x14ac:dyDescent="0.25">
      <c r="A24" s="42"/>
      <c r="B24" s="42"/>
      <c r="C24" s="42"/>
      <c r="D24" s="42"/>
      <c r="E24" s="42"/>
      <c r="F24" s="42"/>
      <c r="G24" s="42"/>
      <c r="H24" s="42"/>
      <c r="I24" s="42"/>
      <c r="J24" s="42"/>
      <c r="K24" s="42"/>
      <c r="L24" s="42"/>
      <c r="M24" s="42"/>
    </row>
    <row r="25" spans="1:13" ht="15" customHeight="1" x14ac:dyDescent="0.25">
      <c r="A25" s="42"/>
      <c r="B25" s="42"/>
      <c r="C25" s="42"/>
      <c r="D25" s="42"/>
      <c r="E25" s="42"/>
      <c r="F25" s="42"/>
      <c r="G25" s="42"/>
      <c r="H25" s="42"/>
      <c r="I25" s="42"/>
      <c r="J25" s="42"/>
      <c r="K25" s="42"/>
      <c r="L25" s="42"/>
      <c r="M25" s="42"/>
    </row>
    <row r="26" spans="1:13" ht="15" customHeight="1" x14ac:dyDescent="0.25">
      <c r="A26" s="42"/>
      <c r="B26" s="42"/>
      <c r="C26" s="42"/>
      <c r="D26" s="42"/>
      <c r="E26" s="42"/>
      <c r="F26" s="42"/>
      <c r="G26" s="42"/>
      <c r="H26" s="42"/>
      <c r="I26" s="42"/>
      <c r="J26" s="42"/>
      <c r="K26" s="42"/>
      <c r="L26" s="42"/>
      <c r="M26" s="42"/>
    </row>
    <row r="27" spans="1:13" ht="15" customHeight="1" x14ac:dyDescent="0.25">
      <c r="A27" s="42"/>
      <c r="B27" s="42"/>
      <c r="C27" s="42"/>
      <c r="D27" s="42"/>
      <c r="E27" s="42"/>
      <c r="F27" s="42"/>
      <c r="G27" s="42"/>
      <c r="H27" s="42"/>
      <c r="I27" s="42"/>
      <c r="J27" s="42"/>
      <c r="K27" s="42"/>
      <c r="L27" s="42"/>
      <c r="M27" s="42"/>
    </row>
    <row r="28" spans="1:13" ht="15" customHeight="1" x14ac:dyDescent="0.25">
      <c r="A28" s="42"/>
      <c r="B28" s="42"/>
      <c r="C28" s="42"/>
      <c r="D28" s="42"/>
      <c r="E28" s="42"/>
      <c r="F28" s="42"/>
      <c r="G28" s="42"/>
      <c r="H28" s="42"/>
      <c r="I28" s="42"/>
      <c r="J28" s="42"/>
      <c r="K28" s="42"/>
      <c r="L28" s="42"/>
      <c r="M28" s="42"/>
    </row>
    <row r="29" spans="1:13" ht="15" customHeight="1" x14ac:dyDescent="0.25">
      <c r="A29" s="42"/>
      <c r="B29" s="42"/>
      <c r="C29" s="42"/>
      <c r="D29" s="42"/>
      <c r="E29" s="42"/>
      <c r="F29" s="42"/>
      <c r="G29" s="42"/>
      <c r="H29" s="42"/>
      <c r="I29" s="42"/>
      <c r="J29" s="42"/>
      <c r="K29" s="42"/>
      <c r="L29" s="42"/>
      <c r="M29" s="42"/>
    </row>
    <row r="30" spans="1:13" ht="15" customHeight="1" x14ac:dyDescent="0.25">
      <c r="A30" s="42"/>
      <c r="B30" s="42"/>
      <c r="C30" s="42"/>
      <c r="D30" s="42"/>
      <c r="E30" s="42"/>
      <c r="F30" s="42"/>
      <c r="G30" s="42"/>
      <c r="H30" s="42"/>
      <c r="I30" s="42"/>
      <c r="J30" s="42"/>
      <c r="K30" s="42"/>
      <c r="L30" s="42"/>
      <c r="M30" s="42"/>
    </row>
    <row r="31" spans="1:13" ht="15" customHeight="1" x14ac:dyDescent="0.25">
      <c r="A31" s="42"/>
      <c r="B31" s="42"/>
      <c r="C31" s="42"/>
      <c r="D31" s="42"/>
      <c r="E31" s="42"/>
      <c r="F31" s="42"/>
      <c r="G31" s="42"/>
      <c r="H31" s="42"/>
      <c r="I31" s="42"/>
      <c r="J31" s="42"/>
      <c r="K31" s="42"/>
      <c r="L31" s="42"/>
      <c r="M31" s="42"/>
    </row>
    <row r="32" spans="1:13" ht="15" customHeight="1" x14ac:dyDescent="0.25">
      <c r="A32" s="42"/>
      <c r="B32" s="42"/>
      <c r="C32" s="42"/>
      <c r="D32" s="42"/>
      <c r="E32" s="42"/>
      <c r="F32" s="42"/>
      <c r="G32" s="42"/>
      <c r="H32" s="42"/>
      <c r="I32" s="42"/>
      <c r="J32" s="42"/>
      <c r="K32" s="42"/>
      <c r="L32" s="42"/>
      <c r="M32" s="42"/>
    </row>
    <row r="33" spans="1:13" ht="15" customHeight="1" x14ac:dyDescent="0.25">
      <c r="A33" s="42"/>
      <c r="B33" s="42"/>
      <c r="C33" s="42"/>
      <c r="D33" s="42"/>
      <c r="E33" s="42"/>
      <c r="F33" s="42"/>
      <c r="G33" s="42"/>
      <c r="H33" s="42"/>
      <c r="I33" s="42"/>
      <c r="J33" s="42"/>
      <c r="K33" s="42"/>
      <c r="L33" s="42"/>
      <c r="M33" s="42"/>
    </row>
    <row r="34" spans="1:13" ht="15" customHeight="1" x14ac:dyDescent="0.25">
      <c r="A34" s="42"/>
      <c r="B34" s="42"/>
      <c r="C34" s="42"/>
      <c r="D34" s="42"/>
      <c r="E34" s="42"/>
      <c r="F34" s="42"/>
      <c r="G34" s="42"/>
      <c r="H34" s="42"/>
      <c r="I34" s="42"/>
      <c r="J34" s="42"/>
      <c r="K34" s="42"/>
      <c r="L34" s="42"/>
      <c r="M34" s="42"/>
    </row>
    <row r="35" spans="1:13" ht="15" customHeight="1" x14ac:dyDescent="0.25">
      <c r="A35" s="42"/>
      <c r="B35" s="42"/>
      <c r="C35" s="42"/>
      <c r="D35" s="42"/>
      <c r="E35" s="42"/>
      <c r="F35" s="42"/>
      <c r="G35" s="42"/>
      <c r="H35" s="42"/>
      <c r="I35" s="42"/>
      <c r="J35" s="42"/>
      <c r="K35" s="42"/>
      <c r="L35" s="42"/>
      <c r="M35" s="42"/>
    </row>
    <row r="36" spans="1:13" ht="15" customHeight="1" x14ac:dyDescent="0.25">
      <c r="A36" s="42"/>
      <c r="B36" s="42"/>
      <c r="C36" s="42"/>
      <c r="D36" s="42"/>
      <c r="E36" s="42"/>
      <c r="F36" s="42"/>
      <c r="G36" s="42"/>
      <c r="H36" s="42"/>
      <c r="I36" s="42"/>
      <c r="J36" s="42"/>
      <c r="K36" s="42"/>
      <c r="L36" s="42"/>
      <c r="M36" s="42"/>
    </row>
    <row r="37" spans="1:13" ht="15" customHeight="1" x14ac:dyDescent="0.25">
      <c r="A37" s="42"/>
      <c r="B37" s="42"/>
      <c r="C37" s="42"/>
      <c r="D37" s="42"/>
      <c r="E37" s="42"/>
      <c r="F37" s="42"/>
      <c r="G37" s="42"/>
      <c r="H37" s="42"/>
      <c r="I37" s="42"/>
      <c r="J37" s="42"/>
      <c r="K37" s="42"/>
      <c r="L37" s="42"/>
      <c r="M37" s="42"/>
    </row>
    <row r="38" spans="1:13" ht="15" customHeight="1" x14ac:dyDescent="0.25">
      <c r="A38" s="42"/>
      <c r="B38" s="42"/>
      <c r="C38" s="42"/>
      <c r="D38" s="42"/>
      <c r="E38" s="42"/>
      <c r="F38" s="42"/>
      <c r="G38" s="42"/>
      <c r="H38" s="42"/>
      <c r="I38" s="42"/>
      <c r="J38" s="42"/>
      <c r="K38" s="42"/>
      <c r="L38" s="42"/>
      <c r="M38" s="42"/>
    </row>
    <row r="39" spans="1:13" ht="15" customHeight="1" x14ac:dyDescent="0.25">
      <c r="A39" s="42"/>
      <c r="B39" s="42"/>
      <c r="C39" s="42"/>
      <c r="D39" s="42"/>
      <c r="E39" s="42"/>
      <c r="F39" s="42"/>
      <c r="G39" s="42"/>
      <c r="H39" s="42"/>
      <c r="I39" s="42"/>
      <c r="J39" s="42"/>
      <c r="K39" s="42"/>
      <c r="L39" s="42"/>
      <c r="M39" s="42"/>
    </row>
    <row r="40" spans="1:13" ht="15" customHeight="1" x14ac:dyDescent="0.25">
      <c r="A40" s="42"/>
      <c r="B40" s="42"/>
      <c r="C40" s="42"/>
      <c r="D40" s="42"/>
      <c r="E40" s="42"/>
      <c r="F40" s="42"/>
      <c r="G40" s="42"/>
      <c r="H40" s="42"/>
      <c r="I40" s="42"/>
      <c r="J40" s="42"/>
      <c r="K40" s="42"/>
      <c r="L40" s="42"/>
      <c r="M40" s="42"/>
    </row>
    <row r="41" spans="1:13" ht="15" customHeight="1" x14ac:dyDescent="0.25">
      <c r="A41" s="42"/>
      <c r="B41" s="42"/>
      <c r="C41" s="42"/>
      <c r="D41" s="42"/>
      <c r="E41" s="42"/>
      <c r="F41" s="42"/>
      <c r="G41" s="42"/>
      <c r="H41" s="42"/>
      <c r="I41" s="42"/>
      <c r="J41" s="42"/>
      <c r="K41" s="42"/>
      <c r="L41" s="42"/>
      <c r="M41" s="42"/>
    </row>
    <row r="42" spans="1:13" ht="15" customHeight="1" x14ac:dyDescent="0.25">
      <c r="A42" s="42"/>
      <c r="B42" s="42"/>
      <c r="C42" s="42"/>
      <c r="D42" s="42"/>
      <c r="E42" s="42"/>
      <c r="F42" s="42"/>
      <c r="G42" s="42"/>
      <c r="H42" s="42"/>
      <c r="I42" s="42"/>
      <c r="J42" s="42"/>
      <c r="K42" s="42"/>
      <c r="L42" s="42"/>
      <c r="M42" s="42"/>
    </row>
    <row r="43" spans="1:13" ht="15" customHeight="1" x14ac:dyDescent="0.25">
      <c r="A43" s="42"/>
      <c r="B43" s="42"/>
      <c r="C43" s="42"/>
      <c r="D43" s="42"/>
      <c r="E43" s="42"/>
      <c r="F43" s="42"/>
      <c r="G43" s="42"/>
      <c r="H43" s="42"/>
      <c r="I43" s="42"/>
      <c r="J43" s="42"/>
      <c r="K43" s="42"/>
      <c r="L43" s="42"/>
      <c r="M43" s="42"/>
    </row>
    <row r="44" spans="1:13" ht="15" customHeight="1" x14ac:dyDescent="0.25">
      <c r="A44" s="42"/>
      <c r="B44" s="42"/>
      <c r="C44" s="42"/>
      <c r="D44" s="42"/>
      <c r="E44" s="42"/>
      <c r="F44" s="42"/>
      <c r="G44" s="42"/>
      <c r="H44" s="42"/>
      <c r="I44" s="42"/>
      <c r="J44" s="42"/>
      <c r="K44" s="42"/>
      <c r="L44" s="42"/>
      <c r="M44" s="42"/>
    </row>
    <row r="45" spans="1:13" ht="15" customHeight="1" x14ac:dyDescent="0.25">
      <c r="A45" s="42"/>
      <c r="B45" s="42"/>
      <c r="C45" s="42"/>
      <c r="D45" s="42"/>
      <c r="E45" s="42"/>
      <c r="F45" s="42"/>
      <c r="G45" s="42"/>
      <c r="H45" s="42"/>
      <c r="I45" s="42"/>
      <c r="J45" s="42"/>
      <c r="K45" s="42"/>
      <c r="L45" s="42"/>
      <c r="M45" s="42"/>
    </row>
    <row r="46" spans="1:13" ht="15" customHeight="1" x14ac:dyDescent="0.25">
      <c r="A46" s="42"/>
      <c r="B46" s="42"/>
      <c r="C46" s="42"/>
      <c r="D46" s="42"/>
      <c r="E46" s="42"/>
      <c r="F46" s="42"/>
      <c r="G46" s="42"/>
      <c r="H46" s="42"/>
      <c r="I46" s="42"/>
      <c r="J46" s="42"/>
      <c r="K46" s="42"/>
      <c r="L46" s="42"/>
      <c r="M46" s="42"/>
    </row>
    <row r="47" spans="1:13" ht="15" customHeight="1" x14ac:dyDescent="0.25">
      <c r="A47" s="42"/>
      <c r="B47" s="42"/>
      <c r="C47" s="42"/>
      <c r="D47" s="42"/>
      <c r="E47" s="42"/>
      <c r="F47" s="42"/>
      <c r="G47" s="42"/>
      <c r="H47" s="42"/>
      <c r="I47" s="42"/>
      <c r="J47" s="42"/>
      <c r="K47" s="42"/>
      <c r="L47" s="42"/>
      <c r="M47" s="42"/>
    </row>
    <row r="48" spans="1:13" ht="15" customHeight="1" x14ac:dyDescent="0.25">
      <c r="A48" s="42"/>
      <c r="B48" s="42"/>
      <c r="C48" s="42"/>
      <c r="D48" s="42"/>
      <c r="E48" s="42"/>
      <c r="F48" s="42"/>
      <c r="G48" s="42"/>
      <c r="H48" s="42"/>
      <c r="I48" s="42"/>
      <c r="J48" s="42"/>
      <c r="K48" s="42"/>
      <c r="L48" s="42"/>
      <c r="M48" s="42"/>
    </row>
    <row r="49" spans="1:13" ht="15" customHeight="1" x14ac:dyDescent="0.25">
      <c r="A49" s="42"/>
      <c r="B49" s="42"/>
      <c r="C49" s="42"/>
      <c r="D49" s="42"/>
      <c r="E49" s="42"/>
      <c r="F49" s="42"/>
      <c r="G49" s="42"/>
      <c r="H49" s="42"/>
      <c r="I49" s="42"/>
      <c r="J49" s="42"/>
      <c r="K49" s="42"/>
      <c r="L49" s="42"/>
      <c r="M49" s="42"/>
    </row>
    <row r="50" spans="1:13" ht="15" customHeight="1" x14ac:dyDescent="0.25">
      <c r="A50" s="42"/>
      <c r="B50" s="42"/>
      <c r="C50" s="42"/>
      <c r="D50" s="42"/>
      <c r="E50" s="42"/>
      <c r="F50" s="42"/>
      <c r="G50" s="42"/>
      <c r="H50" s="42"/>
      <c r="I50" s="42"/>
      <c r="J50" s="42"/>
      <c r="K50" s="42"/>
      <c r="L50" s="42"/>
      <c r="M50" s="42"/>
    </row>
    <row r="51" spans="1:13" ht="15" customHeight="1" x14ac:dyDescent="0.25">
      <c r="A51" s="42"/>
      <c r="B51" s="42"/>
      <c r="C51" s="42"/>
      <c r="D51" s="42"/>
      <c r="E51" s="42"/>
      <c r="F51" s="42"/>
      <c r="G51" s="42"/>
      <c r="H51" s="42"/>
      <c r="I51" s="42"/>
      <c r="J51" s="42"/>
      <c r="K51" s="42"/>
      <c r="L51" s="42"/>
      <c r="M51" s="42"/>
    </row>
    <row r="52" spans="1:13" ht="15" customHeight="1" x14ac:dyDescent="0.25">
      <c r="A52" s="42"/>
      <c r="B52" s="42"/>
      <c r="C52" s="42"/>
      <c r="D52" s="42"/>
      <c r="E52" s="42"/>
      <c r="F52" s="42"/>
      <c r="G52" s="42"/>
      <c r="H52" s="42"/>
      <c r="I52" s="42"/>
      <c r="J52" s="42"/>
      <c r="K52" s="42"/>
      <c r="L52" s="42"/>
      <c r="M52" s="42"/>
    </row>
    <row r="53" spans="1:13" ht="15" customHeight="1" x14ac:dyDescent="0.25">
      <c r="A53" s="42"/>
      <c r="B53" s="42"/>
      <c r="C53" s="42"/>
      <c r="D53" s="42"/>
      <c r="E53" s="42"/>
      <c r="F53" s="42"/>
      <c r="G53" s="42"/>
      <c r="H53" s="42"/>
      <c r="I53" s="42"/>
      <c r="J53" s="42"/>
      <c r="K53" s="42"/>
      <c r="L53" s="42"/>
      <c r="M53" s="42"/>
    </row>
    <row r="54" spans="1:13" ht="15" customHeight="1" x14ac:dyDescent="0.25">
      <c r="A54" s="42"/>
      <c r="B54" s="42"/>
      <c r="C54" s="42"/>
      <c r="D54" s="42"/>
      <c r="E54" s="42"/>
      <c r="F54" s="42"/>
      <c r="G54" s="42"/>
      <c r="H54" s="42"/>
      <c r="I54" s="42"/>
      <c r="J54" s="42"/>
      <c r="K54" s="42"/>
      <c r="L54" s="42"/>
      <c r="M54" s="42"/>
    </row>
    <row r="55" spans="1:13" ht="15" customHeight="1" x14ac:dyDescent="0.25">
      <c r="A55" s="42"/>
      <c r="B55" s="42"/>
      <c r="C55" s="42"/>
      <c r="D55" s="42"/>
      <c r="E55" s="42"/>
      <c r="F55" s="42"/>
      <c r="G55" s="42"/>
      <c r="H55" s="42"/>
      <c r="I55" s="42"/>
      <c r="J55" s="42"/>
      <c r="K55" s="42"/>
      <c r="L55" s="42"/>
      <c r="M55" s="42"/>
    </row>
    <row r="56" spans="1:13" ht="15" customHeight="1" x14ac:dyDescent="0.25">
      <c r="A56" s="42"/>
      <c r="B56" s="42"/>
      <c r="C56" s="42"/>
      <c r="D56" s="42"/>
      <c r="E56" s="42"/>
      <c r="F56" s="42"/>
      <c r="G56" s="42"/>
      <c r="H56" s="42"/>
      <c r="I56" s="42"/>
      <c r="J56" s="42"/>
      <c r="K56" s="42"/>
      <c r="L56" s="42"/>
      <c r="M56" s="42"/>
    </row>
    <row r="57" spans="1:13" ht="15" customHeight="1" x14ac:dyDescent="0.25">
      <c r="A57" s="42"/>
      <c r="B57" s="42"/>
      <c r="C57" s="42"/>
      <c r="D57" s="42"/>
      <c r="E57" s="42"/>
      <c r="F57" s="42"/>
      <c r="G57" s="42"/>
      <c r="H57" s="42"/>
      <c r="I57" s="42"/>
      <c r="J57" s="42"/>
      <c r="K57" s="42"/>
      <c r="L57" s="42"/>
      <c r="M57" s="42"/>
    </row>
    <row r="58" spans="1:13" ht="15" customHeight="1" x14ac:dyDescent="0.25">
      <c r="A58" s="42"/>
      <c r="B58" s="42"/>
      <c r="C58" s="42"/>
      <c r="D58" s="42"/>
      <c r="E58" s="42"/>
      <c r="F58" s="42"/>
      <c r="G58" s="42"/>
      <c r="H58" s="42"/>
      <c r="I58" s="42"/>
      <c r="J58" s="42"/>
      <c r="K58" s="42"/>
      <c r="L58" s="42"/>
      <c r="M58" s="42"/>
    </row>
    <row r="59" spans="1:13" ht="15" customHeight="1" x14ac:dyDescent="0.25">
      <c r="A59" s="42"/>
      <c r="B59" s="42"/>
      <c r="C59" s="42"/>
      <c r="D59" s="42"/>
      <c r="E59" s="42"/>
      <c r="F59" s="42"/>
      <c r="G59" s="42"/>
      <c r="H59" s="42"/>
      <c r="I59" s="42"/>
      <c r="J59" s="42"/>
      <c r="K59" s="42"/>
      <c r="L59" s="42"/>
      <c r="M59" s="42"/>
    </row>
    <row r="60" spans="1:13" ht="15" customHeight="1" x14ac:dyDescent="0.25">
      <c r="A60" s="42"/>
      <c r="B60" s="42"/>
      <c r="C60" s="42"/>
      <c r="D60" s="42"/>
      <c r="E60" s="42"/>
      <c r="F60" s="42"/>
      <c r="G60" s="42"/>
      <c r="H60" s="42"/>
      <c r="I60" s="42"/>
      <c r="J60" s="42"/>
      <c r="K60" s="42"/>
      <c r="L60" s="42"/>
      <c r="M60" s="42"/>
    </row>
    <row r="61" spans="1:13" ht="15" customHeight="1" x14ac:dyDescent="0.25">
      <c r="A61" s="42"/>
      <c r="B61" s="42"/>
      <c r="C61" s="42"/>
      <c r="D61" s="42"/>
      <c r="E61" s="42"/>
      <c r="F61" s="42"/>
      <c r="G61" s="42"/>
      <c r="H61" s="42"/>
      <c r="I61" s="42"/>
      <c r="J61" s="42"/>
      <c r="K61" s="42"/>
      <c r="L61" s="42"/>
      <c r="M61" s="42"/>
    </row>
    <row r="62" spans="1:13" ht="15" customHeight="1" x14ac:dyDescent="0.25">
      <c r="A62" s="42"/>
      <c r="B62" s="42"/>
      <c r="C62" s="42"/>
      <c r="D62" s="42"/>
      <c r="E62" s="42"/>
      <c r="F62" s="42"/>
      <c r="G62" s="42"/>
      <c r="H62" s="42"/>
      <c r="I62" s="42"/>
      <c r="J62" s="42"/>
      <c r="K62" s="42"/>
      <c r="L62" s="42"/>
      <c r="M62" s="42"/>
    </row>
    <row r="63" spans="1:13" ht="15" customHeight="1" x14ac:dyDescent="0.25">
      <c r="A63" s="42"/>
      <c r="B63" s="42"/>
      <c r="C63" s="42"/>
      <c r="D63" s="42"/>
      <c r="E63" s="42"/>
      <c r="F63" s="42"/>
      <c r="G63" s="42"/>
      <c r="H63" s="42"/>
      <c r="I63" s="42"/>
      <c r="J63" s="42"/>
      <c r="K63" s="42"/>
      <c r="L63" s="42"/>
      <c r="M63" s="42"/>
    </row>
    <row r="64" spans="1:13" x14ac:dyDescent="0.25">
      <c r="A64" s="15"/>
      <c r="B64" s="15"/>
      <c r="C64" s="15"/>
      <c r="D64" s="15"/>
      <c r="E64" s="15"/>
      <c r="F64" s="15"/>
      <c r="G64" s="15"/>
      <c r="H64" s="15"/>
      <c r="I64" s="15"/>
      <c r="J64" s="15"/>
      <c r="K64" s="15"/>
      <c r="L64" s="15"/>
      <c r="M64" s="15"/>
    </row>
    <row r="65" spans="1:13" ht="12.75" customHeight="1" x14ac:dyDescent="0.25">
      <c r="A65" s="15"/>
      <c r="B65" s="15"/>
      <c r="C65" s="15"/>
      <c r="D65" s="15"/>
      <c r="E65" s="15"/>
      <c r="F65" s="15"/>
      <c r="G65" s="15"/>
      <c r="H65" s="15"/>
      <c r="I65" s="15"/>
      <c r="J65" s="15"/>
      <c r="K65" s="15"/>
      <c r="L65" s="43" t="s">
        <v>25</v>
      </c>
      <c r="M65" s="43"/>
    </row>
    <row r="66" spans="1:13" x14ac:dyDescent="0.25">
      <c r="A66" s="15"/>
      <c r="B66" s="15"/>
      <c r="C66" s="15"/>
      <c r="D66" s="15"/>
      <c r="E66" s="15"/>
      <c r="F66" s="15"/>
      <c r="G66" s="15"/>
      <c r="H66" s="15"/>
      <c r="I66" s="15"/>
      <c r="J66" s="15"/>
      <c r="K66" s="15"/>
      <c r="L66" s="15"/>
      <c r="M66" s="15"/>
    </row>
    <row r="67" spans="1:13" x14ac:dyDescent="0.25">
      <c r="A67" s="15"/>
      <c r="B67" s="15"/>
      <c r="C67" s="15"/>
      <c r="D67" s="15"/>
      <c r="E67" s="15"/>
      <c r="F67" s="15"/>
      <c r="G67" s="15"/>
      <c r="H67" s="15"/>
      <c r="I67" s="15"/>
      <c r="J67" s="15"/>
      <c r="K67" s="15"/>
      <c r="L67" s="15"/>
      <c r="M67" s="15"/>
    </row>
    <row r="68" spans="1:13" x14ac:dyDescent="0.25">
      <c r="A68" s="15"/>
      <c r="B68" s="15"/>
      <c r="C68" s="15"/>
      <c r="D68" s="15"/>
      <c r="E68" s="15"/>
      <c r="F68" s="15"/>
      <c r="G68" s="15"/>
      <c r="H68" s="15"/>
      <c r="I68" s="15"/>
      <c r="J68" s="15"/>
      <c r="K68" s="15"/>
      <c r="L68" s="15"/>
      <c r="M68" s="15"/>
    </row>
  </sheetData>
  <mergeCells count="2">
    <mergeCell ref="A2:M63"/>
    <mergeCell ref="L65:M65"/>
  </mergeCells>
  <hyperlinks>
    <hyperlink ref="L65:M65" location="Índice!A1" display="Volver al índice"/>
  </hyperlinks>
  <pageMargins left="0.70866141732283472" right="0.70866141732283472" top="0.74803149606299213" bottom="0.74803149606299213" header="0.31496062992125984" footer="0.31496062992125984"/>
  <pageSetup paperSize="9" scale="58"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84"/>
  <sheetViews>
    <sheetView showGridLines="0" topLeftCell="A43" zoomScaleNormal="100" workbookViewId="0">
      <selection activeCell="Q1" sqref="Q1"/>
    </sheetView>
  </sheetViews>
  <sheetFormatPr baseColWidth="10" defaultColWidth="9.140625" defaultRowHeight="12.75" x14ac:dyDescent="0.25"/>
  <cols>
    <col min="1" max="2" width="30.7109375" style="2" customWidth="1"/>
    <col min="3" max="3" width="8.28515625" style="2" customWidth="1"/>
    <col min="4" max="4" width="13.5703125" style="2" customWidth="1"/>
    <col min="5" max="5" width="13" style="2" customWidth="1"/>
    <col min="6" max="6" width="9.7109375" style="44" customWidth="1"/>
    <col min="7" max="18" width="10.140625" style="45" customWidth="1"/>
    <col min="19" max="16384" width="9.140625" style="2"/>
  </cols>
  <sheetData>
    <row r="1" spans="1:20" ht="75" customHeight="1" x14ac:dyDescent="0.25"/>
    <row r="2" spans="1:20" ht="5.0999999999999996" customHeight="1" x14ac:dyDescent="0.25">
      <c r="A2" s="46"/>
      <c r="B2" s="47"/>
      <c r="C2" s="47"/>
      <c r="D2" s="47"/>
      <c r="E2" s="47"/>
      <c r="F2" s="47"/>
      <c r="G2" s="48"/>
      <c r="H2" s="48"/>
      <c r="I2" s="48"/>
      <c r="J2" s="48"/>
      <c r="K2" s="48"/>
      <c r="L2" s="49"/>
      <c r="M2" s="49"/>
      <c r="N2" s="49"/>
      <c r="O2" s="49"/>
      <c r="P2" s="49"/>
      <c r="Q2" s="49"/>
      <c r="R2" s="49"/>
    </row>
    <row r="3" spans="1:20" ht="75" customHeight="1" x14ac:dyDescent="0.25">
      <c r="A3" s="50"/>
      <c r="B3" s="51" t="s">
        <v>115</v>
      </c>
      <c r="C3" s="51"/>
      <c r="D3" s="51"/>
      <c r="E3" s="51"/>
      <c r="F3" s="51"/>
      <c r="G3" s="51"/>
      <c r="H3" s="51"/>
      <c r="I3" s="51"/>
      <c r="J3" s="51"/>
      <c r="K3" s="51"/>
      <c r="L3" s="51"/>
      <c r="M3" s="51"/>
      <c r="N3" s="51"/>
      <c r="O3" s="51"/>
      <c r="P3" s="51"/>
      <c r="Q3" s="51"/>
      <c r="R3" s="51"/>
    </row>
    <row r="4" spans="1:20" ht="20.100000000000001" customHeight="1" x14ac:dyDescent="0.25">
      <c r="A4" s="52"/>
      <c r="B4" s="52"/>
      <c r="C4" s="44"/>
      <c r="D4" s="44"/>
      <c r="E4" s="44"/>
      <c r="G4" s="53"/>
      <c r="H4" s="53"/>
      <c r="I4" s="53"/>
      <c r="J4" s="53"/>
      <c r="K4" s="53"/>
      <c r="L4" s="53"/>
      <c r="M4" s="53"/>
      <c r="N4" s="53"/>
      <c r="O4" s="53"/>
      <c r="P4" s="53"/>
      <c r="Q4" s="53"/>
      <c r="R4" s="53"/>
    </row>
    <row r="5" spans="1:20" s="57" customFormat="1" ht="20.100000000000001" customHeight="1" x14ac:dyDescent="0.25">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row>
    <row r="6" spans="1:20" s="57" customFormat="1" ht="30" customHeight="1" x14ac:dyDescent="0.25">
      <c r="A6" s="58" t="s">
        <v>128</v>
      </c>
      <c r="B6" s="58"/>
      <c r="C6" s="58"/>
      <c r="D6" s="58"/>
      <c r="E6" s="58"/>
      <c r="F6" s="58"/>
      <c r="G6" s="58"/>
      <c r="H6" s="58"/>
      <c r="I6" s="58"/>
      <c r="J6" s="58"/>
      <c r="K6" s="58"/>
      <c r="L6" s="58"/>
      <c r="M6" s="58"/>
      <c r="N6" s="58"/>
      <c r="O6" s="58"/>
      <c r="P6" s="58"/>
      <c r="Q6" s="58"/>
      <c r="R6" s="58"/>
    </row>
    <row r="7" spans="1:20" s="44" customFormat="1" ht="20.100000000000001" customHeight="1" x14ac:dyDescent="0.25">
      <c r="A7" s="59" t="s">
        <v>129</v>
      </c>
      <c r="B7" s="59"/>
      <c r="C7" s="59"/>
      <c r="D7" s="59"/>
      <c r="E7" s="59"/>
      <c r="F7" s="59"/>
      <c r="G7" s="59"/>
      <c r="H7" s="59"/>
      <c r="I7" s="59"/>
      <c r="J7" s="59"/>
      <c r="K7" s="59"/>
      <c r="L7" s="59"/>
      <c r="M7" s="59"/>
      <c r="N7" s="59"/>
      <c r="O7" s="59"/>
      <c r="P7" s="59"/>
      <c r="Q7" s="59"/>
      <c r="R7" s="59"/>
    </row>
    <row r="8" spans="1:20" s="44" customFormat="1" ht="20.100000000000001" customHeight="1" x14ac:dyDescent="0.25">
      <c r="A8" s="60" t="s">
        <v>96</v>
      </c>
      <c r="B8" s="60"/>
      <c r="C8" s="61" t="s">
        <v>219</v>
      </c>
      <c r="D8" s="62" t="s">
        <v>7</v>
      </c>
      <c r="E8" s="62" t="s">
        <v>224</v>
      </c>
      <c r="F8" s="62" t="s">
        <v>2</v>
      </c>
      <c r="G8" s="63">
        <v>21.2</v>
      </c>
      <c r="H8" s="63">
        <v>20.6</v>
      </c>
      <c r="I8" s="63">
        <v>16.8</v>
      </c>
      <c r="J8" s="63">
        <v>19.3</v>
      </c>
      <c r="K8" s="63">
        <v>16.2</v>
      </c>
      <c r="L8" s="63">
        <v>17.100000000000001</v>
      </c>
      <c r="M8" s="63">
        <v>11.9</v>
      </c>
      <c r="N8" s="63">
        <v>9.6999999999999993</v>
      </c>
      <c r="O8" s="63">
        <v>16.600000000000001</v>
      </c>
      <c r="P8" s="63">
        <v>12.3</v>
      </c>
      <c r="Q8" s="63">
        <v>15</v>
      </c>
      <c r="R8" s="63">
        <v>16.100000000000001</v>
      </c>
      <c r="S8" s="64"/>
      <c r="T8" s="64"/>
    </row>
    <row r="9" spans="1:20" s="44" customFormat="1" ht="20.100000000000001" customHeight="1" x14ac:dyDescent="0.25">
      <c r="A9" s="65"/>
      <c r="B9" s="65"/>
      <c r="C9" s="66" t="s">
        <v>6</v>
      </c>
      <c r="D9" s="67"/>
      <c r="E9" s="67"/>
      <c r="F9" s="67"/>
      <c r="G9" s="68">
        <v>20.72</v>
      </c>
      <c r="H9" s="68">
        <v>20.65</v>
      </c>
      <c r="I9" s="68">
        <v>20.83</v>
      </c>
      <c r="J9" s="68">
        <v>20.38</v>
      </c>
      <c r="K9" s="68">
        <v>22.23</v>
      </c>
      <c r="L9" s="68">
        <v>22.13</v>
      </c>
      <c r="M9" s="68">
        <v>22.35</v>
      </c>
      <c r="N9" s="68">
        <v>21.61</v>
      </c>
      <c r="O9" s="68">
        <v>21.54</v>
      </c>
      <c r="P9" s="68">
        <v>20.66</v>
      </c>
      <c r="Q9" s="68">
        <v>21</v>
      </c>
      <c r="R9" s="68">
        <v>21.7</v>
      </c>
      <c r="S9" s="64"/>
      <c r="T9" s="64"/>
    </row>
    <row r="10" spans="1:20" s="44" customFormat="1" ht="20.100000000000001" customHeight="1" x14ac:dyDescent="0.25">
      <c r="A10" s="60" t="s">
        <v>97</v>
      </c>
      <c r="B10" s="60"/>
      <c r="C10" s="61" t="s">
        <v>219</v>
      </c>
      <c r="D10" s="62" t="s">
        <v>7</v>
      </c>
      <c r="E10" s="62" t="s">
        <v>224</v>
      </c>
      <c r="F10" s="62" t="s">
        <v>2</v>
      </c>
      <c r="G10" s="63">
        <v>21.2</v>
      </c>
      <c r="H10" s="63">
        <v>22.1</v>
      </c>
      <c r="I10" s="63">
        <v>19.2</v>
      </c>
      <c r="J10" s="63">
        <v>20.7</v>
      </c>
      <c r="K10" s="63">
        <v>21.8</v>
      </c>
      <c r="L10" s="63">
        <v>18.600000000000001</v>
      </c>
      <c r="M10" s="63">
        <v>15.3</v>
      </c>
      <c r="N10" s="63">
        <v>16.399999999999999</v>
      </c>
      <c r="O10" s="63">
        <v>17.8</v>
      </c>
      <c r="P10" s="63">
        <v>17.829999999999998</v>
      </c>
      <c r="Q10" s="63">
        <v>17.7</v>
      </c>
      <c r="R10" s="63">
        <v>19.488</v>
      </c>
    </row>
    <row r="11" spans="1:20" s="44" customFormat="1" ht="20.100000000000001" customHeight="1" x14ac:dyDescent="0.25">
      <c r="A11" s="65"/>
      <c r="B11" s="65"/>
      <c r="C11" s="66" t="s">
        <v>6</v>
      </c>
      <c r="D11" s="67"/>
      <c r="E11" s="67"/>
      <c r="F11" s="67"/>
      <c r="G11" s="68">
        <v>19.48</v>
      </c>
      <c r="H11" s="68">
        <v>19.37</v>
      </c>
      <c r="I11" s="68">
        <v>19.690000000000001</v>
      </c>
      <c r="J11" s="68">
        <v>19.3</v>
      </c>
      <c r="K11" s="68">
        <v>20.45</v>
      </c>
      <c r="L11" s="68">
        <v>20.23</v>
      </c>
      <c r="M11" s="68">
        <v>20.18</v>
      </c>
      <c r="N11" s="68">
        <v>20.62</v>
      </c>
      <c r="O11" s="68">
        <v>20.23</v>
      </c>
      <c r="P11" s="68">
        <v>19.489999999999998</v>
      </c>
      <c r="Q11" s="68">
        <v>24.952000000000002</v>
      </c>
      <c r="R11" s="68">
        <v>25.533000000000001</v>
      </c>
    </row>
    <row r="12" spans="1:20" s="44" customFormat="1" ht="20.100000000000001" customHeight="1" x14ac:dyDescent="0.25">
      <c r="A12" s="60" t="s">
        <v>98</v>
      </c>
      <c r="B12" s="60"/>
      <c r="C12" s="61" t="s">
        <v>219</v>
      </c>
      <c r="D12" s="62" t="s">
        <v>7</v>
      </c>
      <c r="E12" s="62" t="s">
        <v>224</v>
      </c>
      <c r="F12" s="62" t="s">
        <v>2</v>
      </c>
      <c r="G12" s="63">
        <v>18.7</v>
      </c>
      <c r="H12" s="63">
        <v>16.600000000000001</v>
      </c>
      <c r="I12" s="63">
        <v>16.600000000000001</v>
      </c>
      <c r="J12" s="63">
        <v>17.2</v>
      </c>
      <c r="K12" s="63">
        <v>17.8</v>
      </c>
      <c r="L12" s="63">
        <v>15.3</v>
      </c>
      <c r="M12" s="63">
        <v>14.2</v>
      </c>
      <c r="N12" s="63">
        <v>11.2</v>
      </c>
      <c r="O12" s="63">
        <v>14.2</v>
      </c>
      <c r="P12" s="63">
        <v>12.3</v>
      </c>
      <c r="Q12" s="63">
        <v>14.2</v>
      </c>
      <c r="R12" s="63">
        <v>13.7</v>
      </c>
    </row>
    <row r="13" spans="1:20" s="44" customFormat="1" ht="20.100000000000001" customHeight="1" x14ac:dyDescent="0.25">
      <c r="A13" s="65"/>
      <c r="B13" s="65"/>
      <c r="C13" s="66" t="s">
        <v>6</v>
      </c>
      <c r="D13" s="67"/>
      <c r="E13" s="67"/>
      <c r="F13" s="67"/>
      <c r="G13" s="68">
        <v>17.63</v>
      </c>
      <c r="H13" s="68">
        <v>17.82</v>
      </c>
      <c r="I13" s="68">
        <v>18.98</v>
      </c>
      <c r="J13" s="68">
        <v>18.690000000000001</v>
      </c>
      <c r="K13" s="68">
        <v>19.88</v>
      </c>
      <c r="L13" s="68">
        <v>19.510000000000002</v>
      </c>
      <c r="M13" s="68">
        <v>19.809999999999999</v>
      </c>
      <c r="N13" s="68">
        <v>19.690000000000001</v>
      </c>
      <c r="O13" s="68">
        <v>19.14</v>
      </c>
      <c r="P13" s="68">
        <v>18.59</v>
      </c>
      <c r="Q13" s="68">
        <v>18.600000000000001</v>
      </c>
      <c r="R13" s="68">
        <v>19.100000000000001</v>
      </c>
    </row>
    <row r="14" spans="1:20" s="44" customFormat="1" ht="20.100000000000001" customHeight="1" x14ac:dyDescent="0.25">
      <c r="A14" s="60" t="s">
        <v>99</v>
      </c>
      <c r="B14" s="60"/>
      <c r="C14" s="61" t="s">
        <v>219</v>
      </c>
      <c r="D14" s="62" t="s">
        <v>7</v>
      </c>
      <c r="E14" s="62" t="s">
        <v>224</v>
      </c>
      <c r="F14" s="62" t="s">
        <v>2</v>
      </c>
      <c r="G14" s="63">
        <v>18.935400000000001</v>
      </c>
      <c r="H14" s="63">
        <v>17.9758</v>
      </c>
      <c r="I14" s="63">
        <v>18.140599999999999</v>
      </c>
      <c r="J14" s="63">
        <v>19.399999999999999</v>
      </c>
      <c r="K14" s="63">
        <v>19.5</v>
      </c>
      <c r="L14" s="63">
        <v>20.2</v>
      </c>
      <c r="M14" s="63">
        <v>16.399999999999999</v>
      </c>
      <c r="N14" s="63">
        <v>13.7</v>
      </c>
      <c r="O14" s="63">
        <v>15.8</v>
      </c>
      <c r="P14" s="63">
        <v>15.4</v>
      </c>
      <c r="Q14" s="63">
        <v>16.899999999999999</v>
      </c>
      <c r="R14" s="63">
        <v>16.818999999999999</v>
      </c>
    </row>
    <row r="15" spans="1:20" s="44" customFormat="1" ht="20.100000000000001" customHeight="1" x14ac:dyDescent="0.25">
      <c r="A15" s="65"/>
      <c r="B15" s="65"/>
      <c r="C15" s="66" t="s">
        <v>6</v>
      </c>
      <c r="D15" s="67"/>
      <c r="E15" s="67"/>
      <c r="F15" s="67"/>
      <c r="G15" s="68">
        <v>16.78</v>
      </c>
      <c r="H15" s="68">
        <v>16.899999999999999</v>
      </c>
      <c r="I15" s="68">
        <v>17.72</v>
      </c>
      <c r="J15" s="68">
        <v>18.11</v>
      </c>
      <c r="K15" s="68">
        <v>18.78</v>
      </c>
      <c r="L15" s="68">
        <v>18.43</v>
      </c>
      <c r="M15" s="68">
        <v>17.97</v>
      </c>
      <c r="N15" s="68">
        <v>18.18</v>
      </c>
      <c r="O15" s="68">
        <v>17.600000000000001</v>
      </c>
      <c r="P15" s="68">
        <v>17.16</v>
      </c>
      <c r="Q15" s="68">
        <v>23.559000000000001</v>
      </c>
      <c r="R15" s="68">
        <v>21.931999999999999</v>
      </c>
    </row>
    <row r="16" spans="1:20" s="44" customFormat="1" ht="20.100000000000001" customHeight="1" x14ac:dyDescent="0.25">
      <c r="A16" s="59" t="s">
        <v>130</v>
      </c>
      <c r="B16" s="59"/>
      <c r="C16" s="59"/>
      <c r="D16" s="59"/>
      <c r="E16" s="59"/>
      <c r="F16" s="59"/>
      <c r="G16" s="59"/>
      <c r="H16" s="59"/>
      <c r="I16" s="59"/>
      <c r="J16" s="59"/>
      <c r="K16" s="59"/>
      <c r="L16" s="59"/>
      <c r="M16" s="59"/>
      <c r="N16" s="59"/>
      <c r="O16" s="59"/>
      <c r="P16" s="59"/>
      <c r="Q16" s="59"/>
      <c r="R16" s="59"/>
    </row>
    <row r="17" spans="1:30" s="44" customFormat="1" ht="20.100000000000001" customHeight="1" x14ac:dyDescent="0.25">
      <c r="A17" s="60" t="s">
        <v>100</v>
      </c>
      <c r="B17" s="60"/>
      <c r="C17" s="61" t="s">
        <v>219</v>
      </c>
      <c r="D17" s="62" t="s">
        <v>7</v>
      </c>
      <c r="E17" s="62" t="s">
        <v>224</v>
      </c>
      <c r="F17" s="62" t="s">
        <v>2</v>
      </c>
      <c r="G17" s="63">
        <v>27.3</v>
      </c>
      <c r="H17" s="63">
        <v>26.1</v>
      </c>
      <c r="I17" s="63">
        <v>22.6</v>
      </c>
      <c r="J17" s="63">
        <v>22.2</v>
      </c>
      <c r="K17" s="63">
        <v>20.100000000000001</v>
      </c>
      <c r="L17" s="63">
        <v>22.1</v>
      </c>
      <c r="M17" s="63">
        <v>17.399999999999999</v>
      </c>
      <c r="N17" s="63">
        <v>14.4</v>
      </c>
      <c r="O17" s="63">
        <v>20.399999999999999</v>
      </c>
      <c r="P17" s="63">
        <v>15.2</v>
      </c>
      <c r="Q17" s="63">
        <v>19</v>
      </c>
      <c r="R17" s="63">
        <v>21.254000000000001</v>
      </c>
      <c r="T17" s="69"/>
      <c r="U17" s="69"/>
      <c r="V17" s="69"/>
      <c r="W17" s="69"/>
      <c r="X17" s="69"/>
      <c r="Y17" s="69"/>
      <c r="Z17" s="69"/>
      <c r="AA17" s="69"/>
      <c r="AB17" s="69"/>
      <c r="AC17" s="69"/>
    </row>
    <row r="18" spans="1:30" s="44" customFormat="1" ht="20.100000000000001" customHeight="1" x14ac:dyDescent="0.25">
      <c r="A18" s="65"/>
      <c r="B18" s="65"/>
      <c r="C18" s="66" t="s">
        <v>6</v>
      </c>
      <c r="D18" s="67"/>
      <c r="E18" s="67"/>
      <c r="F18" s="67"/>
      <c r="G18" s="68">
        <v>26.1</v>
      </c>
      <c r="H18" s="68">
        <v>26.73</v>
      </c>
      <c r="I18" s="68">
        <v>27.24</v>
      </c>
      <c r="J18" s="68">
        <v>27.31</v>
      </c>
      <c r="K18" s="68">
        <v>29.15</v>
      </c>
      <c r="L18" s="68">
        <v>28.65</v>
      </c>
      <c r="M18" s="68">
        <v>27.91</v>
      </c>
      <c r="N18" s="68">
        <v>26.58</v>
      </c>
      <c r="O18" s="68">
        <v>26.09</v>
      </c>
      <c r="P18" s="68">
        <v>25.29</v>
      </c>
      <c r="Q18" s="68">
        <v>26.4</v>
      </c>
      <c r="R18" s="68">
        <v>27.646000000000001</v>
      </c>
      <c r="T18" s="69"/>
      <c r="U18" s="69"/>
      <c r="V18" s="69"/>
      <c r="W18" s="69"/>
      <c r="X18" s="69"/>
      <c r="Y18" s="69"/>
      <c r="Z18" s="69"/>
      <c r="AA18" s="69"/>
      <c r="AB18" s="69"/>
      <c r="AC18" s="69"/>
    </row>
    <row r="19" spans="1:30" s="44" customFormat="1" ht="20.100000000000001" customHeight="1" x14ac:dyDescent="0.25">
      <c r="A19" s="60" t="s">
        <v>101</v>
      </c>
      <c r="B19" s="60"/>
      <c r="C19" s="61" t="s">
        <v>219</v>
      </c>
      <c r="D19" s="62" t="s">
        <v>7</v>
      </c>
      <c r="E19" s="62" t="s">
        <v>224</v>
      </c>
      <c r="F19" s="62" t="s">
        <v>2</v>
      </c>
      <c r="G19" s="63">
        <v>27.3</v>
      </c>
      <c r="H19" s="63">
        <v>27.1</v>
      </c>
      <c r="I19" s="63">
        <v>24.7</v>
      </c>
      <c r="J19" s="63">
        <v>23.5</v>
      </c>
      <c r="K19" s="63">
        <v>24.6</v>
      </c>
      <c r="L19" s="63">
        <v>23.5</v>
      </c>
      <c r="M19" s="63">
        <v>20.3</v>
      </c>
      <c r="N19" s="63">
        <v>20.100000000000001</v>
      </c>
      <c r="O19" s="63">
        <v>21.7</v>
      </c>
      <c r="P19" s="63">
        <v>20.260000000000002</v>
      </c>
      <c r="Q19" s="63">
        <v>23.545999999999999</v>
      </c>
      <c r="R19" s="63">
        <v>22.754999999999999</v>
      </c>
      <c r="T19" s="69"/>
      <c r="U19" s="69"/>
      <c r="V19" s="69"/>
      <c r="W19" s="69"/>
      <c r="X19" s="69"/>
      <c r="Y19" s="69"/>
      <c r="Z19" s="69"/>
      <c r="AA19" s="69"/>
      <c r="AB19" s="69"/>
      <c r="AC19" s="69"/>
    </row>
    <row r="20" spans="1:30" s="44" customFormat="1" ht="20.100000000000001" customHeight="1" x14ac:dyDescent="0.25">
      <c r="A20" s="65"/>
      <c r="B20" s="65"/>
      <c r="C20" s="66" t="s">
        <v>6</v>
      </c>
      <c r="D20" s="67"/>
      <c r="E20" s="67"/>
      <c r="F20" s="67"/>
      <c r="G20" s="68">
        <v>25.24</v>
      </c>
      <c r="H20" s="68">
        <v>25.85</v>
      </c>
      <c r="I20" s="68">
        <v>26.42</v>
      </c>
      <c r="J20" s="68">
        <v>26.68</v>
      </c>
      <c r="K20" s="68">
        <v>28.36</v>
      </c>
      <c r="L20" s="68">
        <v>27.37</v>
      </c>
      <c r="M20" s="68">
        <v>26.83</v>
      </c>
      <c r="N20" s="68">
        <v>26.11</v>
      </c>
      <c r="O20" s="68">
        <v>25.23</v>
      </c>
      <c r="P20" s="68">
        <v>24.45</v>
      </c>
      <c r="Q20" s="68">
        <v>29.492000000000001</v>
      </c>
      <c r="R20" s="68">
        <v>30.567</v>
      </c>
      <c r="T20" s="69"/>
      <c r="U20" s="69"/>
      <c r="V20" s="69"/>
      <c r="W20" s="69"/>
      <c r="X20" s="69"/>
      <c r="Y20" s="69"/>
      <c r="Z20" s="69"/>
      <c r="AA20" s="69"/>
      <c r="AB20" s="69"/>
      <c r="AC20" s="69"/>
    </row>
    <row r="21" spans="1:30" s="44" customFormat="1" ht="20.100000000000001" customHeight="1" x14ac:dyDescent="0.25">
      <c r="A21" s="60" t="s">
        <v>213</v>
      </c>
      <c r="B21" s="60"/>
      <c r="C21" s="61" t="s">
        <v>219</v>
      </c>
      <c r="D21" s="62" t="s">
        <v>7</v>
      </c>
      <c r="E21" s="62" t="s">
        <v>224</v>
      </c>
      <c r="F21" s="62" t="s">
        <v>2</v>
      </c>
      <c r="G21" s="63">
        <v>5.3</v>
      </c>
      <c r="H21" s="63">
        <v>5.5</v>
      </c>
      <c r="I21" s="63">
        <v>6.3</v>
      </c>
      <c r="J21" s="63">
        <v>6.6</v>
      </c>
      <c r="K21" s="63">
        <v>5.6</v>
      </c>
      <c r="L21" s="63">
        <v>4.8</v>
      </c>
      <c r="M21" s="63">
        <v>5.9</v>
      </c>
      <c r="N21" s="63">
        <v>2.9</v>
      </c>
      <c r="O21" s="63">
        <v>3.5</v>
      </c>
      <c r="P21" s="63">
        <v>1.6</v>
      </c>
      <c r="Q21" s="63">
        <v>18.8</v>
      </c>
      <c r="R21" s="63">
        <v>15.368539999999999</v>
      </c>
      <c r="T21" s="69"/>
      <c r="U21" s="69"/>
      <c r="V21" s="69"/>
      <c r="W21" s="69"/>
      <c r="X21" s="69"/>
      <c r="Y21" s="69"/>
      <c r="Z21" s="69"/>
      <c r="AA21" s="69"/>
      <c r="AB21" s="69"/>
      <c r="AC21" s="69"/>
    </row>
    <row r="22" spans="1:30" s="44" customFormat="1" ht="20.100000000000001" customHeight="1" x14ac:dyDescent="0.25">
      <c r="A22" s="65"/>
      <c r="B22" s="65"/>
      <c r="C22" s="66" t="s">
        <v>6</v>
      </c>
      <c r="D22" s="67"/>
      <c r="E22" s="67"/>
      <c r="F22" s="67"/>
      <c r="G22" s="68">
        <v>4.91</v>
      </c>
      <c r="H22" s="68">
        <v>4.54</v>
      </c>
      <c r="I22" s="68">
        <v>5.84</v>
      </c>
      <c r="J22" s="68">
        <v>6.19</v>
      </c>
      <c r="K22" s="68">
        <v>7.06</v>
      </c>
      <c r="L22" s="68">
        <v>6.44</v>
      </c>
      <c r="M22" s="68">
        <v>5.79</v>
      </c>
      <c r="N22" s="68">
        <v>5.14</v>
      </c>
      <c r="O22" s="68">
        <v>5.4</v>
      </c>
      <c r="P22" s="68">
        <v>4.7</v>
      </c>
      <c r="Q22" s="68">
        <v>28.3</v>
      </c>
      <c r="R22" s="68">
        <v>26.873819999999998</v>
      </c>
      <c r="T22" s="69"/>
      <c r="U22" s="69"/>
      <c r="V22" s="69"/>
      <c r="W22" s="69"/>
      <c r="X22" s="69"/>
      <c r="Y22" s="69"/>
      <c r="Z22" s="69"/>
      <c r="AA22" s="69"/>
      <c r="AB22" s="69"/>
      <c r="AC22" s="69"/>
    </row>
    <row r="23" spans="1:30" s="44" customFormat="1" ht="20.100000000000001" customHeight="1" x14ac:dyDescent="0.25">
      <c r="A23" s="60" t="s">
        <v>102</v>
      </c>
      <c r="B23" s="60"/>
      <c r="C23" s="61" t="s">
        <v>219</v>
      </c>
      <c r="D23" s="62" t="s">
        <v>7</v>
      </c>
      <c r="E23" s="62" t="s">
        <v>224</v>
      </c>
      <c r="F23" s="62" t="s">
        <v>2</v>
      </c>
      <c r="G23" s="63">
        <v>13.9</v>
      </c>
      <c r="H23" s="63">
        <v>13.1</v>
      </c>
      <c r="I23" s="63">
        <v>10.4</v>
      </c>
      <c r="J23" s="63">
        <v>10.4</v>
      </c>
      <c r="K23" s="63">
        <v>10.7</v>
      </c>
      <c r="L23" s="63">
        <v>10.4</v>
      </c>
      <c r="M23" s="63">
        <v>9.1999999999999993</v>
      </c>
      <c r="N23" s="63">
        <v>5.4</v>
      </c>
      <c r="O23" s="63">
        <v>8.8000000000000007</v>
      </c>
      <c r="P23" s="63">
        <v>6.3</v>
      </c>
      <c r="Q23" s="63">
        <v>6</v>
      </c>
      <c r="R23" s="63">
        <v>5.4337999999999997</v>
      </c>
    </row>
    <row r="24" spans="1:30" s="44" customFormat="1" ht="20.100000000000001" customHeight="1" x14ac:dyDescent="0.25">
      <c r="A24" s="65"/>
      <c r="B24" s="65"/>
      <c r="C24" s="66" t="s">
        <v>6</v>
      </c>
      <c r="D24" s="67"/>
      <c r="E24" s="67"/>
      <c r="F24" s="67"/>
      <c r="G24" s="68">
        <v>10.82</v>
      </c>
      <c r="H24" s="68">
        <v>13.35</v>
      </c>
      <c r="I24" s="68">
        <v>14.28</v>
      </c>
      <c r="J24" s="68">
        <v>15.68</v>
      </c>
      <c r="K24" s="68">
        <v>17.12</v>
      </c>
      <c r="L24" s="68">
        <v>15.44</v>
      </c>
      <c r="M24" s="68">
        <v>14.85</v>
      </c>
      <c r="N24" s="68">
        <v>12.79</v>
      </c>
      <c r="O24" s="68">
        <v>10.65</v>
      </c>
      <c r="P24" s="68">
        <v>10.84</v>
      </c>
      <c r="Q24" s="68">
        <v>9.9</v>
      </c>
      <c r="R24" s="68">
        <v>10.879</v>
      </c>
    </row>
    <row r="25" spans="1:30" s="70" customFormat="1" ht="39.950000000000003" customHeight="1" x14ac:dyDescent="0.25">
      <c r="A25" s="58" t="s">
        <v>311</v>
      </c>
      <c r="B25" s="58"/>
      <c r="C25" s="58"/>
      <c r="D25" s="58"/>
      <c r="E25" s="58"/>
      <c r="F25" s="58"/>
      <c r="G25" s="58"/>
      <c r="H25" s="58"/>
      <c r="I25" s="58"/>
      <c r="J25" s="58"/>
      <c r="K25" s="58"/>
      <c r="L25" s="58"/>
      <c r="M25" s="58"/>
      <c r="N25" s="58"/>
      <c r="O25" s="58"/>
      <c r="P25" s="58"/>
      <c r="Q25" s="58"/>
      <c r="R25" s="58"/>
      <c r="U25" s="71"/>
      <c r="V25" s="71"/>
      <c r="W25" s="71"/>
      <c r="X25" s="71"/>
      <c r="Y25" s="71"/>
      <c r="Z25" s="71"/>
      <c r="AA25" s="71"/>
      <c r="AB25" s="71"/>
      <c r="AC25" s="71"/>
      <c r="AD25" s="71"/>
    </row>
    <row r="26" spans="1:30" s="72" customFormat="1" ht="20.100000000000001" customHeight="1" x14ac:dyDescent="0.25">
      <c r="A26" s="59" t="s">
        <v>312</v>
      </c>
      <c r="B26" s="59"/>
      <c r="C26" s="59"/>
      <c r="D26" s="59"/>
      <c r="E26" s="59"/>
      <c r="F26" s="59"/>
      <c r="G26" s="59"/>
      <c r="H26" s="59"/>
      <c r="I26" s="59"/>
      <c r="J26" s="59"/>
      <c r="K26" s="59"/>
      <c r="L26" s="59"/>
      <c r="M26" s="59"/>
      <c r="N26" s="59"/>
      <c r="O26" s="59"/>
      <c r="P26" s="59"/>
      <c r="Q26" s="59"/>
      <c r="R26" s="59"/>
    </row>
    <row r="27" spans="1:30" s="44" customFormat="1" ht="20.100000000000001" customHeight="1" x14ac:dyDescent="0.25">
      <c r="A27" s="60" t="s">
        <v>313</v>
      </c>
      <c r="B27" s="60"/>
      <c r="C27" s="61" t="s">
        <v>219</v>
      </c>
      <c r="D27" s="62" t="s">
        <v>314</v>
      </c>
      <c r="E27" s="62" t="s">
        <v>315</v>
      </c>
      <c r="F27" s="62" t="s">
        <v>2</v>
      </c>
      <c r="G27" s="63"/>
      <c r="H27" s="63"/>
      <c r="I27" s="63">
        <v>19.55</v>
      </c>
      <c r="J27" s="63">
        <v>21.65</v>
      </c>
      <c r="K27" s="63">
        <v>22.33</v>
      </c>
      <c r="L27" s="63">
        <v>23.99</v>
      </c>
      <c r="M27" s="63">
        <v>24.16</v>
      </c>
      <c r="N27" s="63">
        <v>23.85</v>
      </c>
      <c r="O27" s="63">
        <v>23.6</v>
      </c>
      <c r="P27" s="63">
        <v>23.57</v>
      </c>
      <c r="Q27" s="63">
        <v>22.821576763485478</v>
      </c>
      <c r="R27" s="63">
        <v>20.64752596212584</v>
      </c>
    </row>
    <row r="28" spans="1:30" s="44" customFormat="1" ht="20.100000000000001" customHeight="1" x14ac:dyDescent="0.25">
      <c r="A28" s="65"/>
      <c r="B28" s="65"/>
      <c r="C28" s="66" t="s">
        <v>6</v>
      </c>
      <c r="D28" s="67"/>
      <c r="E28" s="67"/>
      <c r="F28" s="67"/>
      <c r="G28" s="68"/>
      <c r="H28" s="68"/>
      <c r="I28" s="68">
        <v>20.43</v>
      </c>
      <c r="J28" s="68">
        <v>23.29</v>
      </c>
      <c r="K28" s="68">
        <v>23.36</v>
      </c>
      <c r="L28" s="68">
        <v>23.53</v>
      </c>
      <c r="M28" s="68">
        <v>24.46</v>
      </c>
      <c r="N28" s="68">
        <v>24.3</v>
      </c>
      <c r="O28" s="68">
        <v>23.83</v>
      </c>
      <c r="P28" s="68">
        <v>23.58</v>
      </c>
      <c r="Q28" s="68">
        <v>23.045341208937518</v>
      </c>
      <c r="R28" s="68">
        <v>22.492810567909576</v>
      </c>
    </row>
    <row r="29" spans="1:30" s="44" customFormat="1" ht="20.100000000000001" customHeight="1" x14ac:dyDescent="0.25">
      <c r="A29" s="60" t="s">
        <v>316</v>
      </c>
      <c r="B29" s="60"/>
      <c r="C29" s="61" t="s">
        <v>219</v>
      </c>
      <c r="D29" s="62" t="s">
        <v>314</v>
      </c>
      <c r="E29" s="62" t="s">
        <v>315</v>
      </c>
      <c r="F29" s="62" t="s">
        <v>2</v>
      </c>
      <c r="G29" s="63"/>
      <c r="H29" s="63"/>
      <c r="I29" s="63">
        <v>32.409999999999997</v>
      </c>
      <c r="J29" s="63">
        <v>39.979399999999998</v>
      </c>
      <c r="K29" s="63">
        <v>35.68</v>
      </c>
      <c r="L29" s="63">
        <v>34.869999999999997</v>
      </c>
      <c r="M29" s="63">
        <v>36.65</v>
      </c>
      <c r="N29" s="63">
        <v>35.47</v>
      </c>
      <c r="O29" s="63">
        <v>35.700000000000003</v>
      </c>
      <c r="P29" s="63">
        <v>35.17</v>
      </c>
      <c r="Q29" s="63">
        <v>36.514522821576762</v>
      </c>
      <c r="R29" s="63">
        <v>32.926084300549789</v>
      </c>
    </row>
    <row r="30" spans="1:30" s="44" customFormat="1" ht="20.100000000000001" customHeight="1" x14ac:dyDescent="0.25">
      <c r="A30" s="65"/>
      <c r="B30" s="65"/>
      <c r="C30" s="66" t="s">
        <v>6</v>
      </c>
      <c r="D30" s="67"/>
      <c r="E30" s="67"/>
      <c r="F30" s="67"/>
      <c r="G30" s="68"/>
      <c r="H30" s="68"/>
      <c r="I30" s="68">
        <v>30.98</v>
      </c>
      <c r="J30" s="68">
        <v>35.35</v>
      </c>
      <c r="K30" s="68">
        <v>35.36</v>
      </c>
      <c r="L30" s="68">
        <v>35.71</v>
      </c>
      <c r="M30" s="68">
        <v>36.97</v>
      </c>
      <c r="N30" s="68">
        <v>36.71</v>
      </c>
      <c r="O30" s="68">
        <v>36.46</v>
      </c>
      <c r="P30" s="68">
        <v>36.44</v>
      </c>
      <c r="Q30" s="68">
        <v>38.459899779709019</v>
      </c>
      <c r="R30" s="68">
        <v>36.879675353248913</v>
      </c>
    </row>
    <row r="31" spans="1:30" s="44" customFormat="1" ht="20.100000000000001" customHeight="1" x14ac:dyDescent="0.25">
      <c r="A31" s="60" t="s">
        <v>317</v>
      </c>
      <c r="B31" s="60"/>
      <c r="C31" s="61" t="s">
        <v>219</v>
      </c>
      <c r="D31" s="62" t="s">
        <v>314</v>
      </c>
      <c r="E31" s="62" t="s">
        <v>315</v>
      </c>
      <c r="F31" s="62" t="s">
        <v>2</v>
      </c>
      <c r="G31" s="63"/>
      <c r="H31" s="63"/>
      <c r="I31" s="63">
        <v>7.82</v>
      </c>
      <c r="J31" s="63">
        <v>7.33</v>
      </c>
      <c r="K31" s="63">
        <v>7.22</v>
      </c>
      <c r="L31" s="63">
        <v>7.07</v>
      </c>
      <c r="M31" s="63">
        <v>7.72</v>
      </c>
      <c r="N31" s="63">
        <v>7.9</v>
      </c>
      <c r="O31" s="63">
        <v>7.94</v>
      </c>
      <c r="P31" s="63">
        <v>7.38</v>
      </c>
      <c r="Q31" s="63">
        <v>9.6818810511756563</v>
      </c>
      <c r="R31" s="63">
        <v>8.2467929138668303</v>
      </c>
    </row>
    <row r="32" spans="1:30" s="44" customFormat="1" ht="20.100000000000001" customHeight="1" x14ac:dyDescent="0.25">
      <c r="A32" s="65"/>
      <c r="B32" s="65"/>
      <c r="C32" s="66" t="s">
        <v>6</v>
      </c>
      <c r="D32" s="67"/>
      <c r="E32" s="67"/>
      <c r="F32" s="67"/>
      <c r="G32" s="68"/>
      <c r="H32" s="68"/>
      <c r="I32" s="68">
        <v>5.49</v>
      </c>
      <c r="J32" s="68">
        <v>5.99</v>
      </c>
      <c r="K32" s="68">
        <v>6.18</v>
      </c>
      <c r="L32" s="68">
        <v>5.96</v>
      </c>
      <c r="M32" s="68">
        <v>6.31</v>
      </c>
      <c r="N32" s="68">
        <v>6.47</v>
      </c>
      <c r="O32" s="68">
        <v>6.43</v>
      </c>
      <c r="P32" s="68">
        <v>6.52</v>
      </c>
      <c r="Q32" s="68">
        <v>6.7617226270304291</v>
      </c>
      <c r="R32" s="68">
        <v>6.5413831267251306</v>
      </c>
    </row>
    <row r="33" spans="1:30" s="44" customFormat="1" ht="20.100000000000001" customHeight="1" x14ac:dyDescent="0.25">
      <c r="A33" s="60" t="s">
        <v>414</v>
      </c>
      <c r="B33" s="60"/>
      <c r="C33" s="61" t="s">
        <v>219</v>
      </c>
      <c r="D33" s="62" t="s">
        <v>314</v>
      </c>
      <c r="E33" s="62" t="s">
        <v>315</v>
      </c>
      <c r="F33" s="62" t="s">
        <v>2</v>
      </c>
      <c r="G33" s="63"/>
      <c r="H33" s="63"/>
      <c r="I33" s="63"/>
      <c r="J33" s="63"/>
      <c r="K33" s="63"/>
      <c r="L33" s="63"/>
      <c r="M33" s="63"/>
      <c r="N33" s="63"/>
      <c r="O33" s="63"/>
      <c r="P33" s="63"/>
      <c r="Q33" s="63"/>
      <c r="R33" s="63"/>
    </row>
    <row r="34" spans="1:30" s="44" customFormat="1" ht="20.100000000000001" customHeight="1" x14ac:dyDescent="0.25">
      <c r="A34" s="65"/>
      <c r="B34" s="65"/>
      <c r="C34" s="66" t="s">
        <v>6</v>
      </c>
      <c r="D34" s="67"/>
      <c r="E34" s="67"/>
      <c r="F34" s="67"/>
      <c r="G34" s="68"/>
      <c r="H34" s="68"/>
      <c r="I34" s="68"/>
      <c r="J34" s="68"/>
      <c r="K34" s="68"/>
      <c r="L34" s="68"/>
      <c r="M34" s="68"/>
      <c r="N34" s="68"/>
      <c r="O34" s="68"/>
      <c r="P34" s="68"/>
      <c r="Q34" s="68"/>
      <c r="R34" s="68"/>
    </row>
    <row r="35" spans="1:30" s="44" customFormat="1" ht="20.100000000000001" customHeight="1" x14ac:dyDescent="0.25">
      <c r="A35" s="60" t="s">
        <v>415</v>
      </c>
      <c r="B35" s="60"/>
      <c r="C35" s="61" t="s">
        <v>219</v>
      </c>
      <c r="D35" s="62" t="s">
        <v>314</v>
      </c>
      <c r="E35" s="62" t="s">
        <v>315</v>
      </c>
      <c r="F35" s="62" t="s">
        <v>2</v>
      </c>
      <c r="G35" s="63"/>
      <c r="H35" s="63"/>
      <c r="I35" s="63"/>
      <c r="J35" s="63"/>
      <c r="K35" s="63"/>
      <c r="L35" s="63"/>
      <c r="M35" s="63"/>
      <c r="N35" s="63"/>
      <c r="O35" s="63"/>
      <c r="P35" s="63"/>
      <c r="Q35" s="63"/>
      <c r="R35" s="63"/>
    </row>
    <row r="36" spans="1:30" s="44" customFormat="1" ht="20.100000000000001" customHeight="1" x14ac:dyDescent="0.25">
      <c r="A36" s="65"/>
      <c r="B36" s="65"/>
      <c r="C36" s="66" t="s">
        <v>6</v>
      </c>
      <c r="D36" s="67"/>
      <c r="E36" s="67"/>
      <c r="F36" s="67"/>
      <c r="G36" s="68"/>
      <c r="H36" s="68"/>
      <c r="I36" s="68"/>
      <c r="J36" s="68"/>
      <c r="K36" s="68"/>
      <c r="L36" s="68"/>
      <c r="M36" s="68"/>
      <c r="N36" s="68"/>
      <c r="O36" s="68"/>
      <c r="P36" s="68"/>
      <c r="Q36" s="68"/>
      <c r="R36" s="68"/>
    </row>
    <row r="37" spans="1:30" s="70" customFormat="1" ht="39.950000000000003" customHeight="1" x14ac:dyDescent="0.25">
      <c r="A37" s="58" t="s">
        <v>318</v>
      </c>
      <c r="B37" s="58"/>
      <c r="C37" s="58"/>
      <c r="D37" s="58"/>
      <c r="E37" s="58"/>
      <c r="F37" s="58"/>
      <c r="G37" s="58"/>
      <c r="H37" s="58"/>
      <c r="I37" s="58"/>
      <c r="J37" s="58"/>
      <c r="K37" s="58"/>
      <c r="L37" s="58"/>
      <c r="M37" s="58"/>
      <c r="N37" s="58"/>
      <c r="O37" s="58"/>
      <c r="P37" s="58"/>
      <c r="Q37" s="58"/>
      <c r="R37" s="58"/>
      <c r="U37" s="71"/>
      <c r="V37" s="71"/>
      <c r="W37" s="71"/>
      <c r="X37" s="71"/>
      <c r="Y37" s="71"/>
      <c r="Z37" s="71"/>
      <c r="AA37" s="71"/>
      <c r="AB37" s="71"/>
      <c r="AC37" s="71"/>
      <c r="AD37" s="71"/>
    </row>
    <row r="38" spans="1:30" s="72" customFormat="1" ht="20.100000000000001" customHeight="1" x14ac:dyDescent="0.25">
      <c r="A38" s="59" t="s">
        <v>319</v>
      </c>
      <c r="B38" s="59"/>
      <c r="C38" s="59"/>
      <c r="D38" s="59"/>
      <c r="E38" s="59"/>
      <c r="F38" s="59"/>
      <c r="G38" s="59"/>
      <c r="H38" s="59"/>
      <c r="I38" s="59"/>
      <c r="J38" s="59"/>
      <c r="K38" s="59"/>
      <c r="L38" s="59"/>
      <c r="M38" s="59"/>
      <c r="N38" s="59"/>
      <c r="O38" s="59"/>
      <c r="P38" s="59"/>
      <c r="Q38" s="59"/>
      <c r="R38" s="59"/>
    </row>
    <row r="39" spans="1:30" s="44" customFormat="1" ht="20.100000000000001" customHeight="1" x14ac:dyDescent="0.25">
      <c r="A39" s="60" t="s">
        <v>320</v>
      </c>
      <c r="B39" s="60"/>
      <c r="C39" s="61" t="s">
        <v>219</v>
      </c>
      <c r="D39" s="62" t="s">
        <v>7</v>
      </c>
      <c r="E39" s="62" t="s">
        <v>321</v>
      </c>
      <c r="F39" s="62" t="s">
        <v>2</v>
      </c>
      <c r="G39" s="63"/>
      <c r="H39" s="63">
        <v>99.96</v>
      </c>
      <c r="I39" s="63"/>
      <c r="J39" s="63"/>
      <c r="K39" s="63"/>
      <c r="L39" s="63"/>
      <c r="M39" s="63"/>
      <c r="N39" s="63"/>
      <c r="O39" s="63"/>
      <c r="P39" s="63"/>
      <c r="Q39" s="63"/>
      <c r="R39" s="63"/>
    </row>
    <row r="40" spans="1:30" s="44" customFormat="1" ht="20.100000000000001" customHeight="1" x14ac:dyDescent="0.25">
      <c r="A40" s="65"/>
      <c r="B40" s="65"/>
      <c r="C40" s="66" t="s">
        <v>6</v>
      </c>
      <c r="D40" s="67"/>
      <c r="E40" s="67"/>
      <c r="F40" s="67"/>
      <c r="G40" s="68"/>
      <c r="H40" s="68">
        <v>99.84</v>
      </c>
      <c r="I40" s="68"/>
      <c r="J40" s="68"/>
      <c r="K40" s="68"/>
      <c r="L40" s="68"/>
      <c r="M40" s="68"/>
      <c r="N40" s="68"/>
      <c r="O40" s="68"/>
      <c r="P40" s="68"/>
      <c r="Q40" s="68"/>
      <c r="R40" s="68"/>
    </row>
    <row r="41" spans="1:30" s="44" customFormat="1" ht="20.100000000000001" customHeight="1" x14ac:dyDescent="0.25">
      <c r="A41" s="60" t="s">
        <v>322</v>
      </c>
      <c r="B41" s="60"/>
      <c r="C41" s="61" t="s">
        <v>219</v>
      </c>
      <c r="D41" s="62" t="s">
        <v>7</v>
      </c>
      <c r="E41" s="62" t="s">
        <v>321</v>
      </c>
      <c r="F41" s="62" t="s">
        <v>2</v>
      </c>
      <c r="G41" s="63"/>
      <c r="H41" s="63">
        <v>99.61</v>
      </c>
      <c r="I41" s="63"/>
      <c r="J41" s="63"/>
      <c r="K41" s="63"/>
      <c r="L41" s="63"/>
      <c r="M41" s="63"/>
      <c r="N41" s="63"/>
      <c r="O41" s="63"/>
      <c r="P41" s="63"/>
      <c r="Q41" s="63"/>
      <c r="R41" s="63"/>
    </row>
    <row r="42" spans="1:30" s="44" customFormat="1" ht="20.100000000000001" customHeight="1" x14ac:dyDescent="0.25">
      <c r="A42" s="65"/>
      <c r="B42" s="65"/>
      <c r="C42" s="66" t="s">
        <v>6</v>
      </c>
      <c r="D42" s="67"/>
      <c r="E42" s="67"/>
      <c r="F42" s="67"/>
      <c r="G42" s="68"/>
      <c r="H42" s="68">
        <v>99.42</v>
      </c>
      <c r="I42" s="68"/>
      <c r="J42" s="68"/>
      <c r="K42" s="68"/>
      <c r="L42" s="68"/>
      <c r="M42" s="68"/>
      <c r="N42" s="68"/>
      <c r="O42" s="68"/>
      <c r="P42" s="68"/>
      <c r="Q42" s="68"/>
      <c r="R42" s="68"/>
    </row>
    <row r="43" spans="1:30" s="44" customFormat="1" ht="20.100000000000001" customHeight="1" x14ac:dyDescent="0.25">
      <c r="A43" s="60" t="s">
        <v>323</v>
      </c>
      <c r="B43" s="60"/>
      <c r="C43" s="61" t="s">
        <v>219</v>
      </c>
      <c r="D43" s="62" t="s">
        <v>7</v>
      </c>
      <c r="E43" s="62" t="s">
        <v>321</v>
      </c>
      <c r="F43" s="62" t="s">
        <v>2</v>
      </c>
      <c r="G43" s="63"/>
      <c r="H43" s="63">
        <v>99.59</v>
      </c>
      <c r="I43" s="63"/>
      <c r="J43" s="63"/>
      <c r="K43" s="63"/>
      <c r="L43" s="63"/>
      <c r="M43" s="63"/>
      <c r="N43" s="63"/>
      <c r="O43" s="63"/>
      <c r="P43" s="63"/>
      <c r="Q43" s="63"/>
      <c r="R43" s="63"/>
    </row>
    <row r="44" spans="1:30" s="44" customFormat="1" ht="20.100000000000001" customHeight="1" x14ac:dyDescent="0.25">
      <c r="A44" s="65"/>
      <c r="B44" s="65"/>
      <c r="C44" s="66" t="s">
        <v>6</v>
      </c>
      <c r="D44" s="67"/>
      <c r="E44" s="67"/>
      <c r="F44" s="67"/>
      <c r="G44" s="68"/>
      <c r="H44" s="68">
        <v>99.49</v>
      </c>
      <c r="I44" s="68"/>
      <c r="J44" s="68"/>
      <c r="K44" s="68"/>
      <c r="L44" s="68"/>
      <c r="M44" s="68"/>
      <c r="N44" s="68"/>
      <c r="O44" s="68"/>
      <c r="P44" s="68"/>
      <c r="Q44" s="68"/>
      <c r="R44" s="68"/>
    </row>
    <row r="45" spans="1:30" s="70" customFormat="1" ht="39.950000000000003" customHeight="1" x14ac:dyDescent="0.25">
      <c r="A45" s="58" t="s">
        <v>131</v>
      </c>
      <c r="B45" s="58"/>
      <c r="C45" s="58"/>
      <c r="D45" s="58"/>
      <c r="E45" s="58"/>
      <c r="F45" s="58"/>
      <c r="G45" s="58"/>
      <c r="H45" s="58"/>
      <c r="I45" s="58"/>
      <c r="J45" s="58"/>
      <c r="K45" s="58"/>
      <c r="L45" s="58"/>
      <c r="M45" s="58"/>
      <c r="N45" s="58"/>
      <c r="O45" s="58"/>
      <c r="P45" s="58"/>
      <c r="Q45" s="58"/>
      <c r="R45" s="58"/>
      <c r="U45" s="71"/>
      <c r="V45" s="71"/>
      <c r="W45" s="71"/>
      <c r="X45" s="71"/>
      <c r="Y45" s="71"/>
      <c r="Z45" s="71"/>
      <c r="AA45" s="71"/>
      <c r="AB45" s="71"/>
      <c r="AC45" s="71"/>
      <c r="AD45" s="71"/>
    </row>
    <row r="46" spans="1:30" s="72" customFormat="1" ht="20.100000000000001" customHeight="1" x14ac:dyDescent="0.25">
      <c r="A46" s="59" t="s">
        <v>132</v>
      </c>
      <c r="B46" s="59"/>
      <c r="C46" s="59"/>
      <c r="D46" s="59"/>
      <c r="E46" s="59"/>
      <c r="F46" s="59"/>
      <c r="G46" s="59"/>
      <c r="H46" s="59"/>
      <c r="I46" s="59"/>
      <c r="J46" s="59"/>
      <c r="K46" s="59"/>
      <c r="L46" s="59"/>
      <c r="M46" s="59"/>
      <c r="N46" s="59"/>
      <c r="O46" s="59"/>
      <c r="P46" s="59"/>
      <c r="Q46" s="59"/>
      <c r="R46" s="59"/>
    </row>
    <row r="47" spans="1:30" s="44" customFormat="1" ht="20.100000000000001" customHeight="1" x14ac:dyDescent="0.25">
      <c r="A47" s="60" t="s">
        <v>1</v>
      </c>
      <c r="B47" s="60"/>
      <c r="C47" s="61" t="s">
        <v>219</v>
      </c>
      <c r="D47" s="62" t="s">
        <v>7</v>
      </c>
      <c r="E47" s="62" t="s">
        <v>226</v>
      </c>
      <c r="F47" s="62" t="s">
        <v>3</v>
      </c>
      <c r="G47" s="63">
        <v>0</v>
      </c>
      <c r="H47" s="63">
        <v>0</v>
      </c>
      <c r="I47" s="63">
        <v>0</v>
      </c>
      <c r="J47" s="63">
        <v>0</v>
      </c>
      <c r="K47" s="63">
        <v>0.96</v>
      </c>
      <c r="L47" s="63">
        <v>0.32</v>
      </c>
      <c r="M47" s="63">
        <v>0.64</v>
      </c>
      <c r="N47" s="63">
        <v>0</v>
      </c>
      <c r="O47" s="63">
        <v>0.32</v>
      </c>
      <c r="P47" s="63">
        <f>1*100000/314441</f>
        <v>0.31802468507605558</v>
      </c>
      <c r="Q47" s="63">
        <f>1*100000/316129</f>
        <v>0.31632656289046562</v>
      </c>
      <c r="R47" s="63"/>
    </row>
    <row r="48" spans="1:30" s="44" customFormat="1" ht="20.100000000000001" customHeight="1" x14ac:dyDescent="0.25">
      <c r="A48" s="65"/>
      <c r="B48" s="65"/>
      <c r="C48" s="66" t="s">
        <v>6</v>
      </c>
      <c r="D48" s="67"/>
      <c r="E48" s="67"/>
      <c r="F48" s="67"/>
      <c r="G48" s="68">
        <v>0.15</v>
      </c>
      <c r="H48" s="68">
        <v>0.11</v>
      </c>
      <c r="I48" s="68">
        <v>0.12</v>
      </c>
      <c r="J48" s="68">
        <v>0.1</v>
      </c>
      <c r="K48" s="68">
        <v>0.06</v>
      </c>
      <c r="L48" s="68">
        <v>0.17</v>
      </c>
      <c r="M48" s="68">
        <v>0.12</v>
      </c>
      <c r="N48" s="68">
        <v>0.12</v>
      </c>
      <c r="O48" s="68">
        <v>0.22</v>
      </c>
      <c r="P48" s="68">
        <f>76*100000/47105358</f>
        <v>0.16134045727876647</v>
      </c>
      <c r="Q48" s="68">
        <f>58*100000/47353706</f>
        <v>0.12248249376722489</v>
      </c>
      <c r="R48" s="68"/>
    </row>
    <row r="49" spans="1:30" s="72" customFormat="1" ht="20.100000000000001" customHeight="1" x14ac:dyDescent="0.25">
      <c r="A49" s="59" t="s">
        <v>416</v>
      </c>
      <c r="B49" s="59"/>
      <c r="C49" s="59"/>
      <c r="D49" s="59"/>
      <c r="E49" s="59"/>
      <c r="F49" s="59"/>
      <c r="G49" s="59"/>
      <c r="H49" s="59"/>
      <c r="I49" s="59"/>
      <c r="J49" s="59"/>
      <c r="K49" s="59"/>
      <c r="L49" s="59"/>
      <c r="M49" s="59"/>
      <c r="N49" s="59"/>
      <c r="O49" s="59"/>
      <c r="P49" s="59"/>
      <c r="Q49" s="59"/>
      <c r="R49" s="59"/>
    </row>
    <row r="50" spans="1:30" s="44" customFormat="1" ht="20.100000000000001" customHeight="1" x14ac:dyDescent="0.25">
      <c r="A50" s="73" t="s">
        <v>417</v>
      </c>
      <c r="B50" s="73"/>
      <c r="C50" s="61" t="s">
        <v>219</v>
      </c>
      <c r="D50" s="62" t="s">
        <v>418</v>
      </c>
      <c r="E50" s="62" t="s">
        <v>419</v>
      </c>
      <c r="F50" s="62" t="s">
        <v>2</v>
      </c>
      <c r="G50" s="63">
        <v>0.06</v>
      </c>
      <c r="H50" s="63">
        <v>0</v>
      </c>
      <c r="I50" s="63">
        <v>0</v>
      </c>
      <c r="J50" s="63">
        <v>0.02</v>
      </c>
      <c r="K50" s="63">
        <v>0.01</v>
      </c>
      <c r="L50" s="63">
        <v>0.03</v>
      </c>
      <c r="M50" s="63">
        <v>0</v>
      </c>
      <c r="N50" s="63">
        <v>0.02</v>
      </c>
      <c r="O50" s="63">
        <v>0.01</v>
      </c>
      <c r="P50" s="63">
        <v>0.02</v>
      </c>
      <c r="Q50" s="63">
        <v>0</v>
      </c>
      <c r="R50" s="63">
        <v>2.9248734106157175E-2</v>
      </c>
    </row>
    <row r="51" spans="1:30" s="44" customFormat="1" ht="20.100000000000001" customHeight="1" x14ac:dyDescent="0.25">
      <c r="A51" s="74"/>
      <c r="B51" s="74"/>
      <c r="C51" s="66" t="s">
        <v>6</v>
      </c>
      <c r="D51" s="67"/>
      <c r="E51" s="67"/>
      <c r="F51" s="67"/>
      <c r="G51" s="68">
        <v>0.04</v>
      </c>
      <c r="H51" s="68">
        <v>0.06</v>
      </c>
      <c r="I51" s="68">
        <v>0.03</v>
      </c>
      <c r="J51" s="68">
        <v>0.02</v>
      </c>
      <c r="K51" s="68">
        <v>0.02</v>
      </c>
      <c r="L51" s="68">
        <v>0.02</v>
      </c>
      <c r="M51" s="68">
        <v>0.02</v>
      </c>
      <c r="N51" s="68">
        <v>0.02</v>
      </c>
      <c r="O51" s="68">
        <v>0.02</v>
      </c>
      <c r="P51" s="68">
        <v>0.06</v>
      </c>
      <c r="Q51" s="68">
        <v>0.03</v>
      </c>
      <c r="R51" s="68">
        <v>2.5858871812205132E-2</v>
      </c>
    </row>
    <row r="52" spans="1:30" s="44" customFormat="1" ht="20.100000000000001" customHeight="1" x14ac:dyDescent="0.25">
      <c r="A52" s="75"/>
      <c r="B52" s="75"/>
      <c r="C52" s="76"/>
      <c r="D52" s="76"/>
      <c r="E52" s="76"/>
      <c r="F52" s="76"/>
      <c r="G52" s="77"/>
      <c r="H52" s="77"/>
      <c r="I52" s="77"/>
      <c r="J52" s="77"/>
      <c r="K52" s="77"/>
      <c r="L52" s="77"/>
      <c r="M52" s="77"/>
      <c r="N52" s="77"/>
      <c r="O52" s="77"/>
      <c r="P52" s="77"/>
      <c r="Q52" s="77"/>
      <c r="R52" s="77"/>
      <c r="U52" s="78"/>
      <c r="V52" s="78"/>
      <c r="W52" s="78"/>
      <c r="X52" s="78"/>
      <c r="Y52" s="78"/>
      <c r="Z52" s="78"/>
      <c r="AA52" s="78"/>
      <c r="AB52" s="78"/>
      <c r="AC52" s="78"/>
      <c r="AD52" s="78"/>
    </row>
    <row r="53" spans="1:30" s="44" customFormat="1" ht="20.100000000000001" customHeight="1" x14ac:dyDescent="0.25">
      <c r="A53" s="75"/>
      <c r="B53" s="75"/>
      <c r="C53" s="76"/>
      <c r="D53" s="76"/>
      <c r="E53" s="76"/>
      <c r="F53" s="76"/>
      <c r="G53" s="77"/>
      <c r="H53" s="77"/>
      <c r="I53" s="77"/>
      <c r="J53" s="77"/>
      <c r="K53" s="77"/>
      <c r="L53" s="77"/>
      <c r="M53" s="77"/>
      <c r="N53" s="77"/>
      <c r="O53" s="77"/>
      <c r="P53" s="77"/>
      <c r="Q53" s="77"/>
      <c r="R53" s="77"/>
      <c r="U53" s="78"/>
      <c r="V53" s="78"/>
      <c r="W53" s="78"/>
      <c r="X53" s="78"/>
      <c r="Y53" s="78"/>
      <c r="Z53" s="78"/>
      <c r="AA53" s="78"/>
      <c r="AB53" s="78"/>
      <c r="AC53" s="78"/>
      <c r="AD53" s="78"/>
    </row>
    <row r="54" spans="1:30" s="44" customFormat="1" ht="12.75" customHeight="1" x14ac:dyDescent="0.15">
      <c r="A54" s="79"/>
      <c r="G54" s="53"/>
      <c r="H54" s="53"/>
      <c r="I54" s="53"/>
      <c r="J54" s="53"/>
      <c r="K54" s="53"/>
      <c r="L54" s="53"/>
      <c r="M54" s="53"/>
      <c r="N54" s="53"/>
      <c r="O54" s="53"/>
      <c r="P54" s="53"/>
      <c r="Q54" s="53"/>
      <c r="R54" s="53"/>
      <c r="U54" s="78"/>
      <c r="V54" s="78"/>
      <c r="W54" s="78"/>
      <c r="X54" s="78"/>
      <c r="Y54" s="78"/>
      <c r="Z54" s="78"/>
      <c r="AA54" s="78"/>
      <c r="AB54" s="78"/>
      <c r="AC54" s="78"/>
      <c r="AD54" s="78"/>
    </row>
    <row r="55" spans="1:30" s="44" customFormat="1" ht="12.75" customHeight="1" x14ac:dyDescent="0.15">
      <c r="A55" s="79" t="s">
        <v>111</v>
      </c>
      <c r="G55" s="53"/>
      <c r="H55" s="53"/>
      <c r="I55" s="53"/>
      <c r="J55" s="53"/>
      <c r="K55" s="53"/>
      <c r="L55" s="53"/>
      <c r="M55" s="80"/>
      <c r="N55" s="80"/>
      <c r="O55" s="33"/>
      <c r="P55" s="33"/>
      <c r="Q55" s="33"/>
      <c r="U55" s="78"/>
      <c r="V55" s="78"/>
      <c r="W55" s="78"/>
      <c r="X55" s="78"/>
      <c r="Y55" s="78"/>
      <c r="Z55" s="78"/>
      <c r="AA55" s="78"/>
      <c r="AB55" s="78"/>
      <c r="AC55" s="78"/>
      <c r="AD55" s="78"/>
    </row>
    <row r="56" spans="1:30" s="44" customFormat="1" ht="12.75" customHeight="1" x14ac:dyDescent="0.15">
      <c r="A56" s="79" t="s">
        <v>41</v>
      </c>
      <c r="G56" s="53"/>
      <c r="H56" s="53"/>
      <c r="I56" s="53"/>
      <c r="J56" s="53"/>
      <c r="K56" s="53"/>
      <c r="L56" s="53"/>
      <c r="M56" s="53"/>
      <c r="N56" s="53"/>
      <c r="O56" s="53"/>
      <c r="P56" s="53"/>
      <c r="Q56" s="53"/>
      <c r="R56" s="53"/>
      <c r="U56" s="78"/>
      <c r="V56" s="78"/>
      <c r="W56" s="78"/>
      <c r="X56" s="78"/>
      <c r="Y56" s="78"/>
      <c r="Z56" s="78"/>
      <c r="AA56" s="78"/>
      <c r="AB56" s="78"/>
      <c r="AC56" s="78"/>
      <c r="AD56" s="78"/>
    </row>
    <row r="57" spans="1:30" s="44" customFormat="1" ht="12.75" customHeight="1" x14ac:dyDescent="0.15">
      <c r="A57" s="79" t="s">
        <v>227</v>
      </c>
      <c r="G57" s="53"/>
      <c r="H57" s="53"/>
      <c r="I57" s="53"/>
      <c r="J57" s="53"/>
      <c r="K57" s="53"/>
      <c r="M57" s="34"/>
      <c r="N57" s="34"/>
      <c r="O57" s="34"/>
      <c r="P57" s="34"/>
      <c r="Q57" s="34"/>
      <c r="U57" s="78"/>
      <c r="V57" s="78"/>
      <c r="W57" s="78"/>
      <c r="X57" s="78"/>
      <c r="Y57" s="78"/>
      <c r="Z57" s="78"/>
      <c r="AA57" s="78"/>
      <c r="AB57" s="78"/>
      <c r="AC57" s="78"/>
      <c r="AD57" s="78"/>
    </row>
    <row r="58" spans="1:30" s="44" customFormat="1" ht="12.75" customHeight="1" x14ac:dyDescent="0.15">
      <c r="A58" s="79" t="s">
        <v>228</v>
      </c>
      <c r="G58" s="53"/>
      <c r="H58" s="53"/>
      <c r="I58" s="53"/>
      <c r="J58" s="53"/>
      <c r="K58" s="53"/>
      <c r="L58" s="53"/>
      <c r="M58" s="53"/>
      <c r="N58" s="53"/>
      <c r="O58" s="53"/>
      <c r="P58" s="53"/>
      <c r="Q58" s="53"/>
      <c r="R58" s="53"/>
      <c r="U58" s="78"/>
      <c r="V58" s="78"/>
      <c r="W58" s="78"/>
      <c r="X58" s="78"/>
      <c r="Y58" s="78"/>
      <c r="Z58" s="78"/>
      <c r="AA58" s="78"/>
      <c r="AB58" s="78"/>
      <c r="AC58" s="78"/>
      <c r="AD58" s="78"/>
    </row>
    <row r="59" spans="1:30" ht="12.75" customHeight="1" x14ac:dyDescent="0.15">
      <c r="A59" s="79" t="s">
        <v>324</v>
      </c>
      <c r="U59" s="78"/>
      <c r="V59" s="78"/>
      <c r="W59" s="78"/>
      <c r="X59" s="78"/>
      <c r="Y59" s="78"/>
      <c r="Z59" s="78"/>
      <c r="AA59" s="78"/>
      <c r="AB59" s="78"/>
      <c r="AC59" s="78"/>
      <c r="AD59" s="78"/>
    </row>
    <row r="60" spans="1:30" ht="12.75" customHeight="1" x14ac:dyDescent="0.25">
      <c r="U60" s="78"/>
      <c r="V60" s="78"/>
      <c r="W60" s="78"/>
      <c r="X60" s="78"/>
      <c r="Y60" s="78"/>
      <c r="Z60" s="78"/>
      <c r="AA60" s="78"/>
      <c r="AB60" s="78"/>
      <c r="AC60" s="78"/>
      <c r="AD60" s="78"/>
    </row>
    <row r="61" spans="1:30" ht="12.75" customHeight="1" x14ac:dyDescent="0.25">
      <c r="A61" s="81"/>
    </row>
    <row r="62" spans="1:30" ht="12.75" customHeight="1" x14ac:dyDescent="0.25"/>
    <row r="63" spans="1:30" ht="12.75" customHeight="1" x14ac:dyDescent="0.25"/>
    <row r="64" spans="1:30" ht="12.75" customHeight="1" x14ac:dyDescent="0.25"/>
    <row r="65" spans="2:2" ht="12.75" customHeight="1" x14ac:dyDescent="0.25"/>
    <row r="66" spans="2:2" ht="12.75" customHeight="1" x14ac:dyDescent="0.25"/>
    <row r="69" spans="2:2" x14ac:dyDescent="0.15">
      <c r="B69" s="79"/>
    </row>
    <row r="70" spans="2:2" x14ac:dyDescent="0.15">
      <c r="B70" s="79"/>
    </row>
    <row r="80" spans="2:2" ht="13.5" thickBot="1" x14ac:dyDescent="0.3"/>
    <row r="81" spans="1:3" ht="30.6" customHeight="1" thickTop="1" x14ac:dyDescent="0.25">
      <c r="A81" s="82" t="s">
        <v>325</v>
      </c>
      <c r="B81" s="83" t="s">
        <v>312</v>
      </c>
      <c r="C81" s="84"/>
    </row>
    <row r="82" spans="1:3" ht="91.9" customHeight="1" x14ac:dyDescent="0.25">
      <c r="A82" s="85" t="s">
        <v>326</v>
      </c>
      <c r="B82" s="86" t="s">
        <v>327</v>
      </c>
      <c r="C82" s="87"/>
    </row>
    <row r="83" spans="1:3" ht="20.45" customHeight="1" thickBot="1" x14ac:dyDescent="0.3">
      <c r="A83" s="88" t="s">
        <v>328</v>
      </c>
      <c r="B83" s="89" t="s">
        <v>329</v>
      </c>
      <c r="C83" s="90"/>
    </row>
    <row r="84" spans="1:3" ht="13.5" thickTop="1" x14ac:dyDescent="0.25"/>
  </sheetData>
  <mergeCells count="89">
    <mergeCell ref="O55:Q55"/>
    <mergeCell ref="M57:Q57"/>
    <mergeCell ref="B81:C81"/>
    <mergeCell ref="B82:C82"/>
    <mergeCell ref="B83:C83"/>
    <mergeCell ref="E47:E48"/>
    <mergeCell ref="F47:F48"/>
    <mergeCell ref="A49:R49"/>
    <mergeCell ref="A50:B51"/>
    <mergeCell ref="D50:D51"/>
    <mergeCell ref="E50:E51"/>
    <mergeCell ref="F50:F51"/>
    <mergeCell ref="A16:R16"/>
    <mergeCell ref="A25:R25"/>
    <mergeCell ref="A26:R26"/>
    <mergeCell ref="A33:B34"/>
    <mergeCell ref="D33:D34"/>
    <mergeCell ref="E33:E34"/>
    <mergeCell ref="F33:F34"/>
    <mergeCell ref="A5:B5"/>
    <mergeCell ref="A8:B9"/>
    <mergeCell ref="D8:D9"/>
    <mergeCell ref="E8:E9"/>
    <mergeCell ref="F8:F9"/>
    <mergeCell ref="B3:R3"/>
    <mergeCell ref="A6:R6"/>
    <mergeCell ref="A7:R7"/>
    <mergeCell ref="D17:D18"/>
    <mergeCell ref="E17:E18"/>
    <mergeCell ref="F17:F18"/>
    <mergeCell ref="A10:B11"/>
    <mergeCell ref="D10:D11"/>
    <mergeCell ref="E10:E11"/>
    <mergeCell ref="F10:F11"/>
    <mergeCell ref="A12:B13"/>
    <mergeCell ref="D12:D13"/>
    <mergeCell ref="E12:E13"/>
    <mergeCell ref="F12:F13"/>
    <mergeCell ref="A14:B15"/>
    <mergeCell ref="D14:D15"/>
    <mergeCell ref="E14:E15"/>
    <mergeCell ref="F14:F15"/>
    <mergeCell ref="A23:B24"/>
    <mergeCell ref="D23:D24"/>
    <mergeCell ref="E23:E24"/>
    <mergeCell ref="F23:F24"/>
    <mergeCell ref="A19:B20"/>
    <mergeCell ref="D19:D20"/>
    <mergeCell ref="E19:E20"/>
    <mergeCell ref="F19:F20"/>
    <mergeCell ref="A21:B22"/>
    <mergeCell ref="D21:D22"/>
    <mergeCell ref="E21:E22"/>
    <mergeCell ref="F21:F22"/>
    <mergeCell ref="A17:B18"/>
    <mergeCell ref="A27:B28"/>
    <mergeCell ref="D27:D28"/>
    <mergeCell ref="E27:E28"/>
    <mergeCell ref="F27:F28"/>
    <mergeCell ref="A29:B30"/>
    <mergeCell ref="D29:D30"/>
    <mergeCell ref="E29:E30"/>
    <mergeCell ref="F29:F30"/>
    <mergeCell ref="A31:B32"/>
    <mergeCell ref="D31:D32"/>
    <mergeCell ref="E31:E32"/>
    <mergeCell ref="F31:F32"/>
    <mergeCell ref="A35:B36"/>
    <mergeCell ref="D35:D36"/>
    <mergeCell ref="E35:E36"/>
    <mergeCell ref="F35:F36"/>
    <mergeCell ref="A37:R37"/>
    <mergeCell ref="A38:R38"/>
    <mergeCell ref="E43:E44"/>
    <mergeCell ref="F43:F44"/>
    <mergeCell ref="A39:B40"/>
    <mergeCell ref="D39:D40"/>
    <mergeCell ref="E39:E40"/>
    <mergeCell ref="F39:F40"/>
    <mergeCell ref="A41:B42"/>
    <mergeCell ref="D41:D42"/>
    <mergeCell ref="E41:E42"/>
    <mergeCell ref="F41:F42"/>
    <mergeCell ref="A45:R45"/>
    <mergeCell ref="A46:R46"/>
    <mergeCell ref="A43:B44"/>
    <mergeCell ref="D43:D44"/>
    <mergeCell ref="A47:B48"/>
    <mergeCell ref="D47:D48"/>
  </mergeCells>
  <hyperlinks>
    <hyperlink ref="M48:O48"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43"/>
  <sheetViews>
    <sheetView showGridLines="0" topLeftCell="A4" zoomScaleNormal="100" workbookViewId="0">
      <selection activeCell="A4" sqref="A1:XFD1048576"/>
    </sheetView>
  </sheetViews>
  <sheetFormatPr baseColWidth="10" defaultColWidth="9.140625" defaultRowHeight="11.25" x14ac:dyDescent="0.25"/>
  <cols>
    <col min="1" max="2" width="24.28515625" style="44" customWidth="1"/>
    <col min="3" max="3" width="8.28515625" style="44" customWidth="1"/>
    <col min="4" max="4" width="7.28515625" style="44" customWidth="1"/>
    <col min="5" max="5" width="15" style="44" customWidth="1"/>
    <col min="6" max="6" width="11.7109375" style="44" customWidth="1"/>
    <col min="7" max="16" width="10.140625" style="53" customWidth="1"/>
    <col min="17" max="19" width="10.140625" style="91" customWidth="1"/>
    <col min="20" max="16384" width="9.140625" style="44"/>
  </cols>
  <sheetData>
    <row r="1" spans="1:19" ht="75" customHeight="1" x14ac:dyDescent="0.25"/>
    <row r="2" spans="1:19" ht="5.0999999999999996" customHeight="1" x14ac:dyDescent="0.25">
      <c r="A2" s="92"/>
      <c r="B2" s="92"/>
      <c r="C2" s="92"/>
      <c r="D2" s="92"/>
      <c r="E2" s="92"/>
      <c r="F2" s="92"/>
      <c r="G2" s="93"/>
      <c r="H2" s="93"/>
      <c r="I2" s="93"/>
      <c r="J2" s="93"/>
      <c r="K2" s="93"/>
      <c r="L2" s="93"/>
      <c r="M2" s="93"/>
      <c r="N2" s="93"/>
      <c r="O2" s="93"/>
      <c r="P2" s="93"/>
      <c r="Q2" s="94"/>
      <c r="R2" s="94"/>
      <c r="S2" s="94"/>
    </row>
    <row r="3" spans="1:19" ht="75" customHeight="1" x14ac:dyDescent="0.25">
      <c r="A3" s="95"/>
      <c r="B3" s="96" t="s">
        <v>116</v>
      </c>
      <c r="C3" s="96"/>
      <c r="D3" s="96"/>
      <c r="E3" s="96"/>
      <c r="F3" s="96"/>
      <c r="G3" s="96"/>
      <c r="H3" s="96"/>
      <c r="I3" s="96"/>
      <c r="J3" s="96"/>
      <c r="K3" s="96"/>
      <c r="L3" s="96"/>
      <c r="M3" s="96"/>
      <c r="N3" s="96"/>
      <c r="O3" s="96"/>
      <c r="P3" s="96"/>
      <c r="Q3" s="96"/>
      <c r="R3" s="44"/>
      <c r="S3" s="44"/>
    </row>
    <row r="4" spans="1:19" ht="20.100000000000001" customHeight="1" x14ac:dyDescent="0.25"/>
    <row r="5" spans="1:19" s="57" customFormat="1" ht="20.100000000000001" customHeight="1" x14ac:dyDescent="0.25">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c r="S5" s="56">
        <v>2022</v>
      </c>
    </row>
    <row r="6" spans="1:19" ht="39.950000000000003" customHeight="1" x14ac:dyDescent="0.25">
      <c r="A6" s="97" t="s">
        <v>420</v>
      </c>
      <c r="B6" s="97"/>
      <c r="C6" s="97"/>
      <c r="D6" s="97"/>
      <c r="E6" s="97"/>
      <c r="F6" s="97"/>
      <c r="G6" s="97"/>
      <c r="H6" s="97"/>
      <c r="I6" s="97"/>
      <c r="J6" s="97"/>
      <c r="K6" s="97"/>
      <c r="L6" s="97"/>
      <c r="M6" s="97"/>
      <c r="N6" s="97"/>
      <c r="O6" s="97"/>
      <c r="P6" s="97"/>
      <c r="Q6" s="97"/>
      <c r="R6" s="97"/>
      <c r="S6" s="97"/>
    </row>
    <row r="7" spans="1:19" ht="30" customHeight="1" x14ac:dyDescent="0.25">
      <c r="A7" s="98" t="s">
        <v>421</v>
      </c>
      <c r="B7" s="98"/>
      <c r="C7" s="98"/>
      <c r="D7" s="98"/>
      <c r="E7" s="98"/>
      <c r="F7" s="98"/>
      <c r="G7" s="98"/>
      <c r="H7" s="98"/>
      <c r="I7" s="98"/>
      <c r="J7" s="98"/>
      <c r="K7" s="98"/>
      <c r="L7" s="98"/>
      <c r="M7" s="98"/>
      <c r="N7" s="98"/>
      <c r="O7" s="98"/>
      <c r="P7" s="98"/>
      <c r="Q7" s="98"/>
      <c r="R7" s="98"/>
      <c r="S7" s="98"/>
    </row>
    <row r="8" spans="1:19" ht="20.100000000000001" customHeight="1" x14ac:dyDescent="0.25">
      <c r="A8" s="60" t="s">
        <v>422</v>
      </c>
      <c r="B8" s="60"/>
      <c r="C8" s="61" t="s">
        <v>219</v>
      </c>
      <c r="D8" s="62" t="s">
        <v>7</v>
      </c>
      <c r="E8" s="62" t="s">
        <v>423</v>
      </c>
      <c r="F8" s="62" t="s">
        <v>106</v>
      </c>
      <c r="G8" s="63">
        <v>84.701999999999998</v>
      </c>
      <c r="H8" s="63">
        <v>86.58</v>
      </c>
      <c r="I8" s="63">
        <v>88.960999999999999</v>
      </c>
      <c r="J8" s="63">
        <v>91.308000000000007</v>
      </c>
      <c r="K8" s="63">
        <v>90.808000000000007</v>
      </c>
      <c r="L8" s="63">
        <v>92.162000000000006</v>
      </c>
      <c r="M8" s="63">
        <v>93.644000000000005</v>
      </c>
      <c r="N8" s="63">
        <v>94.844999999999999</v>
      </c>
      <c r="O8" s="63">
        <v>95.567999999999998</v>
      </c>
      <c r="P8" s="63">
        <v>97.55</v>
      </c>
      <c r="Q8" s="63">
        <v>99.093999999999994</v>
      </c>
      <c r="R8" s="63">
        <v>100</v>
      </c>
      <c r="S8" s="63">
        <v>110.56699999999999</v>
      </c>
    </row>
    <row r="9" spans="1:19" ht="20.100000000000001" customHeight="1" x14ac:dyDescent="0.25">
      <c r="A9" s="65"/>
      <c r="B9" s="65"/>
      <c r="C9" s="66" t="s">
        <v>6</v>
      </c>
      <c r="D9" s="67"/>
      <c r="E9" s="67"/>
      <c r="F9" s="67"/>
      <c r="G9" s="68">
        <v>84.233000000000004</v>
      </c>
      <c r="H9" s="68">
        <v>85.9</v>
      </c>
      <c r="I9" s="68">
        <v>87.878</v>
      </c>
      <c r="J9" s="68">
        <v>90.415000000000006</v>
      </c>
      <c r="K9" s="68">
        <v>90.1</v>
      </c>
      <c r="L9" s="68">
        <v>91.177000000000007</v>
      </c>
      <c r="M9" s="68">
        <v>92.463999999999999</v>
      </c>
      <c r="N9" s="68">
        <v>93.63</v>
      </c>
      <c r="O9" s="68">
        <v>95.129000000000005</v>
      </c>
      <c r="P9" s="68">
        <v>96.091999999999999</v>
      </c>
      <c r="Q9" s="68">
        <v>98.4</v>
      </c>
      <c r="R9" s="68">
        <v>100</v>
      </c>
      <c r="S9" s="68">
        <v>111.89</v>
      </c>
    </row>
    <row r="10" spans="1:19" ht="50.1" customHeight="1" x14ac:dyDescent="0.25">
      <c r="A10" s="60" t="s">
        <v>424</v>
      </c>
      <c r="B10" s="60"/>
      <c r="C10" s="61" t="s">
        <v>219</v>
      </c>
      <c r="D10" s="62" t="s">
        <v>7</v>
      </c>
      <c r="E10" s="62" t="s">
        <v>423</v>
      </c>
      <c r="F10" s="62" t="s">
        <v>106</v>
      </c>
      <c r="G10" s="63">
        <v>84.011485131408449</v>
      </c>
      <c r="H10" s="63">
        <v>87.726512509552435</v>
      </c>
      <c r="I10" s="63">
        <v>91.338122836163052</v>
      </c>
      <c r="J10" s="63">
        <v>93.552279928232025</v>
      </c>
      <c r="K10" s="63">
        <v>92.948633950227588</v>
      </c>
      <c r="L10" s="63">
        <v>92.761513041166879</v>
      </c>
      <c r="M10" s="63">
        <v>93.116041864637666</v>
      </c>
      <c r="N10" s="63">
        <v>93.674254477190416</v>
      </c>
      <c r="O10" s="63">
        <v>95.226730903412289</v>
      </c>
      <c r="P10" s="63">
        <v>98.056367877197047</v>
      </c>
      <c r="Q10" s="63">
        <v>99.293761305113449</v>
      </c>
      <c r="R10" s="63">
        <v>99.999999999999986</v>
      </c>
      <c r="S10" s="63">
        <v>114.28978878293518</v>
      </c>
    </row>
    <row r="11" spans="1:19" ht="20.100000000000001" customHeight="1" x14ac:dyDescent="0.25">
      <c r="A11" s="65"/>
      <c r="B11" s="65"/>
      <c r="C11" s="66" t="s">
        <v>6</v>
      </c>
      <c r="D11" s="67"/>
      <c r="E11" s="67"/>
      <c r="F11" s="67"/>
      <c r="G11" s="68">
        <v>91.915724126156334</v>
      </c>
      <c r="H11" s="68">
        <v>93.751651331719131</v>
      </c>
      <c r="I11" s="68">
        <v>95.687053206680332</v>
      </c>
      <c r="J11" s="68">
        <v>96.909499472279137</v>
      </c>
      <c r="K11" s="68">
        <v>96.439103867883532</v>
      </c>
      <c r="L11" s="68">
        <v>96.580871763829393</v>
      </c>
      <c r="M11" s="68">
        <v>96.825734711616079</v>
      </c>
      <c r="N11" s="68">
        <v>96.438669553610239</v>
      </c>
      <c r="O11" s="68">
        <v>97.165774321723475</v>
      </c>
      <c r="P11" s="68">
        <v>98.308353014217417</v>
      </c>
      <c r="Q11" s="68">
        <v>99.273461662631163</v>
      </c>
      <c r="R11" s="68">
        <v>100</v>
      </c>
      <c r="S11" s="68">
        <v>114.86421130564352</v>
      </c>
    </row>
    <row r="12" spans="1:19" ht="20.100000000000001" customHeight="1" x14ac:dyDescent="0.25">
      <c r="A12" s="97" t="s">
        <v>133</v>
      </c>
      <c r="B12" s="97"/>
      <c r="C12" s="97"/>
      <c r="D12" s="97"/>
      <c r="E12" s="97"/>
      <c r="F12" s="97"/>
      <c r="G12" s="97"/>
      <c r="H12" s="97"/>
      <c r="I12" s="97"/>
      <c r="J12" s="97"/>
      <c r="K12" s="97"/>
      <c r="L12" s="97"/>
      <c r="M12" s="97"/>
      <c r="N12" s="97"/>
      <c r="O12" s="97"/>
      <c r="P12" s="97"/>
      <c r="Q12" s="97"/>
      <c r="R12" s="97"/>
      <c r="S12" s="97"/>
    </row>
    <row r="13" spans="1:19" ht="20.100000000000001" customHeight="1" x14ac:dyDescent="0.25">
      <c r="A13" s="98" t="s">
        <v>135</v>
      </c>
      <c r="B13" s="98"/>
      <c r="C13" s="98"/>
      <c r="D13" s="98"/>
      <c r="E13" s="98"/>
      <c r="F13" s="98"/>
      <c r="G13" s="98"/>
      <c r="H13" s="98"/>
      <c r="I13" s="98"/>
      <c r="J13" s="98"/>
      <c r="K13" s="98"/>
      <c r="L13" s="98"/>
      <c r="M13" s="98"/>
      <c r="N13" s="98"/>
      <c r="O13" s="98"/>
      <c r="P13" s="98"/>
      <c r="Q13" s="98"/>
      <c r="R13" s="98"/>
      <c r="S13" s="98"/>
    </row>
    <row r="14" spans="1:19" ht="12.75" customHeight="1" x14ac:dyDescent="0.25">
      <c r="A14" s="60" t="s">
        <v>425</v>
      </c>
      <c r="B14" s="60"/>
      <c r="C14" s="61" t="s">
        <v>219</v>
      </c>
      <c r="D14" s="62" t="s">
        <v>22</v>
      </c>
      <c r="E14" s="62" t="s">
        <v>229</v>
      </c>
      <c r="F14" s="62" t="s">
        <v>2</v>
      </c>
      <c r="G14" s="63"/>
      <c r="H14" s="63" t="s">
        <v>426</v>
      </c>
      <c r="I14" s="63"/>
      <c r="J14" s="63"/>
      <c r="K14" s="63"/>
      <c r="L14" s="63"/>
      <c r="M14" s="63"/>
      <c r="N14" s="63" t="s">
        <v>427</v>
      </c>
      <c r="O14" s="63"/>
      <c r="P14" s="63"/>
      <c r="Q14" s="99" t="s">
        <v>39</v>
      </c>
      <c r="R14" s="99" t="s">
        <v>39</v>
      </c>
      <c r="S14" s="99" t="s">
        <v>39</v>
      </c>
    </row>
    <row r="15" spans="1:19" ht="12.75" customHeight="1" x14ac:dyDescent="0.25">
      <c r="A15" s="65"/>
      <c r="B15" s="65"/>
      <c r="C15" s="66" t="s">
        <v>6</v>
      </c>
      <c r="D15" s="67"/>
      <c r="E15" s="67"/>
      <c r="F15" s="67"/>
      <c r="G15" s="68"/>
      <c r="H15" s="68" t="s">
        <v>428</v>
      </c>
      <c r="I15" s="68"/>
      <c r="J15" s="68"/>
      <c r="K15" s="68"/>
      <c r="L15" s="68"/>
      <c r="M15" s="68"/>
      <c r="N15" s="68" t="s">
        <v>429</v>
      </c>
      <c r="O15" s="68"/>
      <c r="P15" s="68"/>
      <c r="Q15" s="100" t="s">
        <v>39</v>
      </c>
      <c r="R15" s="100" t="s">
        <v>39</v>
      </c>
      <c r="S15" s="100" t="s">
        <v>39</v>
      </c>
    </row>
    <row r="16" spans="1:19" ht="12.75" customHeight="1" x14ac:dyDescent="0.25">
      <c r="A16" s="60" t="s">
        <v>48</v>
      </c>
      <c r="B16" s="60"/>
      <c r="C16" s="61" t="s">
        <v>219</v>
      </c>
      <c r="D16" s="62" t="s">
        <v>22</v>
      </c>
      <c r="E16" s="62" t="s">
        <v>229</v>
      </c>
      <c r="F16" s="62" t="s">
        <v>2</v>
      </c>
      <c r="G16" s="63" t="s">
        <v>39</v>
      </c>
      <c r="H16" s="63" t="s">
        <v>39</v>
      </c>
      <c r="I16" s="63">
        <v>34.31</v>
      </c>
      <c r="J16" s="63"/>
      <c r="K16" s="63"/>
      <c r="L16" s="63"/>
      <c r="M16" s="63"/>
      <c r="N16" s="63">
        <v>41.73</v>
      </c>
      <c r="O16" s="63" t="s">
        <v>39</v>
      </c>
      <c r="P16" s="63" t="s">
        <v>39</v>
      </c>
      <c r="Q16" s="99" t="s">
        <v>39</v>
      </c>
      <c r="R16" s="99" t="s">
        <v>39</v>
      </c>
      <c r="S16" s="99" t="s">
        <v>39</v>
      </c>
    </row>
    <row r="17" spans="1:19" ht="12.75" customHeight="1" x14ac:dyDescent="0.25">
      <c r="A17" s="65"/>
      <c r="B17" s="65"/>
      <c r="C17" s="66" t="s">
        <v>6</v>
      </c>
      <c r="D17" s="67"/>
      <c r="E17" s="67"/>
      <c r="F17" s="67"/>
      <c r="G17" s="68" t="s">
        <v>39</v>
      </c>
      <c r="H17" s="68" t="s">
        <v>39</v>
      </c>
      <c r="I17" s="68">
        <v>41.05</v>
      </c>
      <c r="J17" s="68" t="s">
        <v>39</v>
      </c>
      <c r="K17" s="68" t="s">
        <v>39</v>
      </c>
      <c r="L17" s="68" t="s">
        <v>39</v>
      </c>
      <c r="M17" s="68" t="s">
        <v>39</v>
      </c>
      <c r="N17" s="68">
        <v>41.87</v>
      </c>
      <c r="O17" s="68" t="s">
        <v>39</v>
      </c>
      <c r="P17" s="68" t="s">
        <v>39</v>
      </c>
      <c r="Q17" s="100" t="s">
        <v>39</v>
      </c>
      <c r="R17" s="100" t="s">
        <v>39</v>
      </c>
      <c r="S17" s="100" t="s">
        <v>39</v>
      </c>
    </row>
    <row r="18" spans="1:19" ht="12.75" customHeight="1" x14ac:dyDescent="0.25">
      <c r="A18" s="97" t="s">
        <v>134</v>
      </c>
      <c r="B18" s="97"/>
      <c r="C18" s="97"/>
      <c r="D18" s="97"/>
      <c r="E18" s="97"/>
      <c r="F18" s="97"/>
      <c r="G18" s="97"/>
      <c r="H18" s="97"/>
      <c r="I18" s="97"/>
      <c r="J18" s="97"/>
      <c r="K18" s="97"/>
      <c r="L18" s="97"/>
      <c r="M18" s="97"/>
      <c r="N18" s="97"/>
      <c r="O18" s="97"/>
      <c r="P18" s="97"/>
      <c r="Q18" s="97"/>
      <c r="R18" s="97"/>
      <c r="S18" s="97"/>
    </row>
    <row r="19" spans="1:19" ht="12.75" customHeight="1" x14ac:dyDescent="0.25">
      <c r="A19" s="98" t="s">
        <v>136</v>
      </c>
      <c r="B19" s="98"/>
      <c r="C19" s="98"/>
      <c r="D19" s="98"/>
      <c r="E19" s="98"/>
      <c r="F19" s="98"/>
      <c r="G19" s="98"/>
      <c r="H19" s="98"/>
      <c r="I19" s="98"/>
      <c r="J19" s="98"/>
      <c r="K19" s="98"/>
      <c r="L19" s="98"/>
      <c r="M19" s="98"/>
      <c r="N19" s="98"/>
      <c r="O19" s="98"/>
      <c r="P19" s="98"/>
      <c r="Q19" s="98"/>
      <c r="R19" s="98"/>
      <c r="S19" s="98"/>
    </row>
    <row r="20" spans="1:19" ht="12.75" customHeight="1" x14ac:dyDescent="0.25">
      <c r="A20" s="101" t="s">
        <v>8</v>
      </c>
      <c r="B20" s="101"/>
      <c r="C20" s="61" t="s">
        <v>219</v>
      </c>
      <c r="D20" s="62" t="s">
        <v>9</v>
      </c>
      <c r="E20" s="62" t="s">
        <v>430</v>
      </c>
      <c r="F20" s="62" t="s">
        <v>2</v>
      </c>
      <c r="G20" s="102">
        <v>3.85960917203208</v>
      </c>
      <c r="H20" s="102">
        <v>3.1635394783110478</v>
      </c>
      <c r="I20" s="102">
        <v>2.0177954893467094</v>
      </c>
      <c r="J20" s="102">
        <v>2.12227867722269</v>
      </c>
      <c r="K20" s="102">
        <v>2.1027979550249762</v>
      </c>
      <c r="L20" s="102">
        <v>2.2358873642570081</v>
      </c>
      <c r="M20" s="102">
        <v>2.180437281900073</v>
      </c>
      <c r="N20" s="102">
        <v>2.2321381517547816</v>
      </c>
      <c r="O20" s="102">
        <v>1.6291518211873093</v>
      </c>
      <c r="P20" s="102">
        <v>1.8120388126183267</v>
      </c>
      <c r="Q20" s="102">
        <v>1.2838138000534633</v>
      </c>
      <c r="R20" s="102">
        <v>2.1242418997580801</v>
      </c>
      <c r="S20" s="102"/>
    </row>
    <row r="21" spans="1:19" ht="12.75" customHeight="1" x14ac:dyDescent="0.25">
      <c r="A21" s="103"/>
      <c r="B21" s="103"/>
      <c r="C21" s="66" t="s">
        <v>6</v>
      </c>
      <c r="D21" s="67"/>
      <c r="E21" s="67"/>
      <c r="F21" s="67"/>
      <c r="G21" s="68">
        <v>6.53</v>
      </c>
      <c r="H21" s="68">
        <v>7.24</v>
      </c>
      <c r="I21" s="68">
        <v>7.11</v>
      </c>
      <c r="J21" s="68">
        <v>6.52</v>
      </c>
      <c r="K21" s="68">
        <v>6.75</v>
      </c>
      <c r="L21" s="68">
        <v>7.79</v>
      </c>
      <c r="M21" s="68">
        <v>7.99</v>
      </c>
      <c r="N21" s="68">
        <v>8.2100000000000009</v>
      </c>
      <c r="O21" s="68">
        <v>8.8800000000000008</v>
      </c>
      <c r="P21" s="68">
        <v>9.32</v>
      </c>
      <c r="Q21" s="68">
        <v>9.65</v>
      </c>
      <c r="R21" s="68">
        <v>10.79</v>
      </c>
      <c r="S21" s="68"/>
    </row>
    <row r="22" spans="1:19" ht="12.75" customHeight="1" x14ac:dyDescent="0.25">
      <c r="A22" s="101" t="s">
        <v>431</v>
      </c>
      <c r="B22" s="101"/>
      <c r="C22" s="61" t="s">
        <v>219</v>
      </c>
      <c r="D22" s="62" t="s">
        <v>24</v>
      </c>
      <c r="E22" s="62" t="s">
        <v>432</v>
      </c>
      <c r="F22" s="62" t="s">
        <v>433</v>
      </c>
      <c r="G22" s="102"/>
      <c r="H22" s="102"/>
      <c r="I22" s="102"/>
      <c r="J22" s="102"/>
      <c r="K22" s="102"/>
      <c r="L22" s="102"/>
      <c r="M22" s="102"/>
      <c r="N22" s="102"/>
      <c r="O22" s="102"/>
      <c r="P22" s="102"/>
      <c r="Q22" s="102"/>
      <c r="R22" s="102"/>
      <c r="S22" s="102"/>
    </row>
    <row r="23" spans="1:19" ht="12.75" customHeight="1" x14ac:dyDescent="0.25">
      <c r="A23" s="103"/>
      <c r="B23" s="103"/>
      <c r="C23" s="66" t="s">
        <v>6</v>
      </c>
      <c r="D23" s="67"/>
      <c r="E23" s="67"/>
      <c r="F23" s="67"/>
      <c r="G23" s="68">
        <v>416.605257338</v>
      </c>
      <c r="H23" s="68">
        <v>405.044460136</v>
      </c>
      <c r="I23" s="68">
        <v>402.23737005400005</v>
      </c>
      <c r="J23" s="68">
        <v>406.00239439699999</v>
      </c>
      <c r="K23" s="68">
        <v>427.15333388699992</v>
      </c>
      <c r="L23" s="68">
        <v>434.77455528000007</v>
      </c>
      <c r="M23" s="68">
        <v>440.17752930299997</v>
      </c>
      <c r="N23" s="68">
        <v>458.482280747</v>
      </c>
      <c r="O23" s="68">
        <v>457.44840665300001</v>
      </c>
      <c r="P23" s="68">
        <v>453.58815527299998</v>
      </c>
      <c r="Q23" s="68">
        <v>467.53508331899997</v>
      </c>
      <c r="R23" s="68"/>
      <c r="S23" s="68"/>
    </row>
    <row r="24" spans="1:19" ht="12.75" customHeight="1" x14ac:dyDescent="0.25">
      <c r="A24" s="101" t="s">
        <v>434</v>
      </c>
      <c r="B24" s="101"/>
      <c r="C24" s="61" t="s">
        <v>219</v>
      </c>
      <c r="D24" s="62" t="s">
        <v>24</v>
      </c>
      <c r="E24" s="62" t="s">
        <v>432</v>
      </c>
      <c r="F24" s="62" t="s">
        <v>2</v>
      </c>
      <c r="G24" s="102"/>
      <c r="H24" s="102"/>
      <c r="I24" s="102"/>
      <c r="J24" s="102"/>
      <c r="K24" s="102"/>
      <c r="L24" s="102"/>
      <c r="M24" s="102"/>
      <c r="N24" s="102"/>
      <c r="O24" s="102"/>
      <c r="P24" s="102"/>
      <c r="Q24" s="102"/>
      <c r="R24" s="102"/>
      <c r="S24" s="102"/>
    </row>
    <row r="25" spans="1:19" ht="12.75" customHeight="1" x14ac:dyDescent="0.25">
      <c r="A25" s="103"/>
      <c r="B25" s="103"/>
      <c r="C25" s="66" t="s">
        <v>6</v>
      </c>
      <c r="D25" s="67"/>
      <c r="E25" s="67"/>
      <c r="F25" s="67"/>
      <c r="G25" s="68">
        <v>16.485385405046465</v>
      </c>
      <c r="H25" s="68">
        <v>15.889358034323209</v>
      </c>
      <c r="I25" s="68">
        <v>15.813566412007511</v>
      </c>
      <c r="J25" s="68">
        <v>15.955670629465965</v>
      </c>
      <c r="K25" s="68">
        <v>16.844629875597963</v>
      </c>
      <c r="L25" s="68">
        <v>17.21157971961377</v>
      </c>
      <c r="M25" s="68">
        <v>17.430533355337104</v>
      </c>
      <c r="N25" s="68">
        <v>18.075649209842823</v>
      </c>
      <c r="O25" s="68">
        <v>18.085787804874286</v>
      </c>
      <c r="P25" s="68">
        <v>17.950353837109027</v>
      </c>
      <c r="Q25" s="68">
        <v>18.506037317523383</v>
      </c>
      <c r="R25" s="68"/>
      <c r="S25" s="68"/>
    </row>
    <row r="26" spans="1:19" ht="12.75" customHeight="1" x14ac:dyDescent="0.25">
      <c r="A26" s="101" t="s">
        <v>435</v>
      </c>
      <c r="B26" s="101"/>
      <c r="C26" s="61" t="s">
        <v>219</v>
      </c>
      <c r="D26" s="62" t="s">
        <v>24</v>
      </c>
      <c r="E26" s="62" t="s">
        <v>432</v>
      </c>
      <c r="F26" s="62" t="s">
        <v>433</v>
      </c>
      <c r="G26" s="102"/>
      <c r="H26" s="102"/>
      <c r="I26" s="102"/>
      <c r="J26" s="102"/>
      <c r="K26" s="102"/>
      <c r="L26" s="102"/>
      <c r="M26" s="102"/>
      <c r="N26" s="102"/>
      <c r="O26" s="102"/>
      <c r="P26" s="102"/>
      <c r="Q26" s="102"/>
      <c r="R26" s="102"/>
      <c r="S26" s="102"/>
    </row>
    <row r="27" spans="1:19" ht="12.75" customHeight="1" x14ac:dyDescent="0.25">
      <c r="A27" s="103"/>
      <c r="B27" s="103"/>
      <c r="C27" s="66" t="s">
        <v>6</v>
      </c>
      <c r="D27" s="67"/>
      <c r="E27" s="67"/>
      <c r="F27" s="67"/>
      <c r="G27" s="68">
        <v>229.75037146499997</v>
      </c>
      <c r="H27" s="68">
        <v>220.07802765900001</v>
      </c>
      <c r="I27" s="68">
        <v>217.77379907000002</v>
      </c>
      <c r="J27" s="68">
        <v>223.28875221499999</v>
      </c>
      <c r="K27" s="68">
        <v>241.40888776299997</v>
      </c>
      <c r="L27" s="68">
        <v>243.05087049000002</v>
      </c>
      <c r="M27" s="68">
        <v>244.19726538399999</v>
      </c>
      <c r="N27" s="68">
        <v>259.17737653099999</v>
      </c>
      <c r="O27" s="68">
        <v>252.650600535</v>
      </c>
      <c r="P27" s="68">
        <v>248.52597973800002</v>
      </c>
      <c r="Q27" s="68">
        <v>260.24730321499999</v>
      </c>
      <c r="R27" s="68"/>
      <c r="S27" s="68"/>
    </row>
    <row r="28" spans="1:19" ht="12.75" customHeight="1" x14ac:dyDescent="0.25">
      <c r="A28" s="101" t="s">
        <v>436</v>
      </c>
      <c r="B28" s="101"/>
      <c r="C28" s="61" t="s">
        <v>219</v>
      </c>
      <c r="D28" s="62" t="s">
        <v>24</v>
      </c>
      <c r="E28" s="62" t="s">
        <v>432</v>
      </c>
      <c r="F28" s="62" t="s">
        <v>2</v>
      </c>
      <c r="G28" s="102"/>
      <c r="H28" s="102"/>
      <c r="I28" s="102"/>
      <c r="J28" s="102"/>
      <c r="K28" s="102"/>
      <c r="L28" s="102"/>
      <c r="M28" s="102"/>
      <c r="N28" s="102"/>
      <c r="O28" s="102"/>
      <c r="P28" s="102"/>
      <c r="Q28" s="102"/>
      <c r="R28" s="102"/>
      <c r="S28" s="102"/>
    </row>
    <row r="29" spans="1:19" ht="12.75" customHeight="1" x14ac:dyDescent="0.25">
      <c r="A29" s="103"/>
      <c r="B29" s="103"/>
      <c r="C29" s="66" t="s">
        <v>6</v>
      </c>
      <c r="D29" s="67"/>
      <c r="E29" s="67"/>
      <c r="F29" s="67"/>
      <c r="G29" s="68">
        <v>13.354998805172766</v>
      </c>
      <c r="H29" s="68">
        <v>12.873486251165442</v>
      </c>
      <c r="I29" s="68">
        <v>12.753063493945813</v>
      </c>
      <c r="J29" s="68">
        <v>13.149128236899276</v>
      </c>
      <c r="K29" s="68">
        <v>14.218957269483495</v>
      </c>
      <c r="L29" s="68">
        <v>14.310026090019132</v>
      </c>
      <c r="M29" s="68">
        <v>14.375285051731884</v>
      </c>
      <c r="N29" s="68">
        <v>15.244148020128737</v>
      </c>
      <c r="O29" s="68">
        <v>14.849842414246552</v>
      </c>
      <c r="P29" s="68">
        <v>14.631849042067321</v>
      </c>
      <c r="Q29" s="68">
        <v>15.372507824259314</v>
      </c>
      <c r="R29" s="68"/>
      <c r="S29" s="68"/>
    </row>
    <row r="30" spans="1:19" ht="12.75" customHeight="1" x14ac:dyDescent="0.25">
      <c r="A30" s="101" t="s">
        <v>437</v>
      </c>
      <c r="B30" s="101"/>
      <c r="C30" s="61" t="s">
        <v>219</v>
      </c>
      <c r="D30" s="62" t="s">
        <v>24</v>
      </c>
      <c r="E30" s="62" t="s">
        <v>432</v>
      </c>
      <c r="F30" s="62" t="s">
        <v>433</v>
      </c>
      <c r="G30" s="102"/>
      <c r="H30" s="102"/>
      <c r="I30" s="102"/>
      <c r="J30" s="102"/>
      <c r="K30" s="102"/>
      <c r="L30" s="102"/>
      <c r="M30" s="102"/>
      <c r="N30" s="102"/>
      <c r="O30" s="102"/>
      <c r="P30" s="102"/>
      <c r="Q30" s="102"/>
      <c r="R30" s="102"/>
      <c r="S30" s="102"/>
    </row>
    <row r="31" spans="1:19" x14ac:dyDescent="0.25">
      <c r="A31" s="103"/>
      <c r="B31" s="103"/>
      <c r="C31" s="66" t="s">
        <v>6</v>
      </c>
      <c r="D31" s="67"/>
      <c r="E31" s="67"/>
      <c r="F31" s="67"/>
      <c r="G31" s="68">
        <v>186.854885873</v>
      </c>
      <c r="H31" s="68">
        <v>184.96643247699998</v>
      </c>
      <c r="I31" s="68">
        <v>184.46357098400003</v>
      </c>
      <c r="J31" s="68">
        <v>182.713642182</v>
      </c>
      <c r="K31" s="68">
        <v>185.74444612399998</v>
      </c>
      <c r="L31" s="68">
        <v>191.72368479000002</v>
      </c>
      <c r="M31" s="68">
        <v>195.98026391899998</v>
      </c>
      <c r="N31" s="68">
        <v>199.30490421599998</v>
      </c>
      <c r="O31" s="68">
        <v>204.79780611800004</v>
      </c>
      <c r="P31" s="68">
        <v>205.06217553499999</v>
      </c>
      <c r="Q31" s="68">
        <v>207.28778010399998</v>
      </c>
      <c r="R31" s="68"/>
      <c r="S31" s="68"/>
    </row>
    <row r="32" spans="1:19" x14ac:dyDescent="0.25">
      <c r="A32" s="101" t="s">
        <v>438</v>
      </c>
      <c r="B32" s="101"/>
      <c r="C32" s="61" t="s">
        <v>219</v>
      </c>
      <c r="D32" s="62" t="s">
        <v>24</v>
      </c>
      <c r="E32" s="62" t="s">
        <v>432</v>
      </c>
      <c r="F32" s="62" t="s">
        <v>2</v>
      </c>
      <c r="G32" s="102"/>
      <c r="H32" s="102"/>
      <c r="I32" s="102"/>
      <c r="J32" s="102"/>
      <c r="K32" s="102"/>
      <c r="L32" s="102"/>
      <c r="M32" s="102"/>
      <c r="N32" s="102"/>
      <c r="O32" s="102"/>
      <c r="P32" s="102"/>
      <c r="Q32" s="102"/>
      <c r="R32" s="102"/>
      <c r="S32" s="102"/>
    </row>
    <row r="33" spans="1:19" x14ac:dyDescent="0.25">
      <c r="A33" s="103"/>
      <c r="B33" s="103"/>
      <c r="C33" s="66" t="s">
        <v>6</v>
      </c>
      <c r="D33" s="67"/>
      <c r="E33" s="67"/>
      <c r="F33" s="67"/>
      <c r="G33" s="68">
        <v>23.160394006814442</v>
      </c>
      <c r="H33" s="68">
        <v>22.030023256849869</v>
      </c>
      <c r="I33" s="68">
        <v>22.064951829575651</v>
      </c>
      <c r="J33" s="68">
        <v>21.586155905150875</v>
      </c>
      <c r="K33" s="68">
        <v>22.163970571094595</v>
      </c>
      <c r="L33" s="68">
        <v>23.166427352920426</v>
      </c>
      <c r="M33" s="68">
        <v>23.709356910751652</v>
      </c>
      <c r="N33" s="68">
        <v>23.832103698309492</v>
      </c>
      <c r="O33" s="68">
        <v>24.735337044076239</v>
      </c>
      <c r="P33" s="68">
        <v>24.754715977474969</v>
      </c>
      <c r="Q33" s="68">
        <v>24.870980046850903</v>
      </c>
      <c r="R33" s="68"/>
      <c r="S33" s="68"/>
    </row>
    <row r="34" spans="1:19" x14ac:dyDescent="0.15">
      <c r="A34" s="79" t="s">
        <v>40</v>
      </c>
    </row>
    <row r="35" spans="1:19" x14ac:dyDescent="0.15">
      <c r="A35" s="79" t="s">
        <v>111</v>
      </c>
      <c r="O35" s="33"/>
      <c r="P35" s="33"/>
      <c r="Q35" s="33"/>
      <c r="R35" s="44"/>
      <c r="S35" s="44"/>
    </row>
    <row r="36" spans="1:19" x14ac:dyDescent="0.15">
      <c r="A36" s="79" t="s">
        <v>41</v>
      </c>
      <c r="O36" s="30"/>
      <c r="P36" s="30"/>
      <c r="Q36" s="24"/>
      <c r="R36" s="24"/>
      <c r="S36" s="24"/>
    </row>
    <row r="37" spans="1:19" ht="12" x14ac:dyDescent="0.15">
      <c r="A37" s="79" t="s">
        <v>42</v>
      </c>
      <c r="L37" s="104"/>
      <c r="M37" s="35"/>
      <c r="N37" s="35"/>
      <c r="O37" s="35"/>
      <c r="P37" s="35"/>
      <c r="Q37" s="35"/>
      <c r="R37" s="44"/>
      <c r="S37" s="44"/>
    </row>
    <row r="38" spans="1:19" x14ac:dyDescent="0.15">
      <c r="A38" s="79" t="s">
        <v>43</v>
      </c>
    </row>
    <row r="39" spans="1:19" x14ac:dyDescent="0.15">
      <c r="A39" s="79" t="s">
        <v>231</v>
      </c>
    </row>
    <row r="40" spans="1:19" x14ac:dyDescent="0.15">
      <c r="A40" s="79" t="s">
        <v>230</v>
      </c>
    </row>
    <row r="41" spans="1:19" x14ac:dyDescent="0.15">
      <c r="A41" s="79" t="s">
        <v>44</v>
      </c>
    </row>
    <row r="42" spans="1:19" x14ac:dyDescent="0.25">
      <c r="D42" s="105"/>
      <c r="E42" s="105"/>
    </row>
    <row r="43" spans="1:19" s="2" customFormat="1" ht="12.75" customHeight="1" x14ac:dyDescent="0.25">
      <c r="G43" s="45"/>
      <c r="H43" s="45"/>
      <c r="I43" s="45"/>
      <c r="J43" s="45"/>
      <c r="K43" s="45"/>
      <c r="L43" s="45"/>
      <c r="M43" s="45"/>
      <c r="N43" s="45"/>
      <c r="O43" s="45"/>
      <c r="P43" s="45"/>
      <c r="Q43" s="106"/>
      <c r="R43" s="106"/>
      <c r="S43" s="106"/>
    </row>
  </sheetData>
  <mergeCells count="54">
    <mergeCell ref="O35:Q35"/>
    <mergeCell ref="M37:Q37"/>
    <mergeCell ref="A30:B31"/>
    <mergeCell ref="D30:D31"/>
    <mergeCell ref="E30:E31"/>
    <mergeCell ref="F30:F31"/>
    <mergeCell ref="A32:B33"/>
    <mergeCell ref="D32:D33"/>
    <mergeCell ref="E32:E33"/>
    <mergeCell ref="F32:F33"/>
    <mergeCell ref="A26:B27"/>
    <mergeCell ref="D26:D27"/>
    <mergeCell ref="E26:E27"/>
    <mergeCell ref="F26:F27"/>
    <mergeCell ref="A28:B29"/>
    <mergeCell ref="D28:D29"/>
    <mergeCell ref="E28:E29"/>
    <mergeCell ref="F28:F29"/>
    <mergeCell ref="A22:B23"/>
    <mergeCell ref="D22:D23"/>
    <mergeCell ref="E22:E23"/>
    <mergeCell ref="F22:F23"/>
    <mergeCell ref="A24:B25"/>
    <mergeCell ref="D24:D25"/>
    <mergeCell ref="E24:E25"/>
    <mergeCell ref="F24:F25"/>
    <mergeCell ref="A18:S18"/>
    <mergeCell ref="A19:S19"/>
    <mergeCell ref="A20:B21"/>
    <mergeCell ref="D20:D21"/>
    <mergeCell ref="E20:E21"/>
    <mergeCell ref="F20:F21"/>
    <mergeCell ref="E14:E15"/>
    <mergeCell ref="F14:F15"/>
    <mergeCell ref="A16:B17"/>
    <mergeCell ref="D16:D17"/>
    <mergeCell ref="E16:E17"/>
    <mergeCell ref="F16:F17"/>
    <mergeCell ref="A10:B11"/>
    <mergeCell ref="D10:D11"/>
    <mergeCell ref="E10:E11"/>
    <mergeCell ref="F10:F11"/>
    <mergeCell ref="A12:S12"/>
    <mergeCell ref="A13:S13"/>
    <mergeCell ref="A14:B15"/>
    <mergeCell ref="D14:D15"/>
    <mergeCell ref="B3:Q3"/>
    <mergeCell ref="A5:B5"/>
    <mergeCell ref="A8:B9"/>
    <mergeCell ref="D8:D9"/>
    <mergeCell ref="E8:E9"/>
    <mergeCell ref="F8:F9"/>
    <mergeCell ref="A6:S6"/>
    <mergeCell ref="A7:S7"/>
  </mergeCells>
  <hyperlinks>
    <hyperlink ref="M17"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109"/>
  <sheetViews>
    <sheetView showGridLines="0" topLeftCell="A18" zoomScaleNormal="100" workbookViewId="0">
      <selection activeCell="G28" sqref="G28:N28"/>
    </sheetView>
  </sheetViews>
  <sheetFormatPr baseColWidth="10" defaultColWidth="9.140625" defaultRowHeight="12.75" x14ac:dyDescent="0.25"/>
  <cols>
    <col min="1" max="2" width="24.28515625" style="2" customWidth="1"/>
    <col min="3" max="3" width="8.28515625" style="2" customWidth="1"/>
    <col min="4" max="4" width="9.85546875" style="2" customWidth="1"/>
    <col min="5" max="5" width="31.28515625" style="2" customWidth="1"/>
    <col min="6" max="6" width="9.7109375" style="2" customWidth="1"/>
    <col min="7" max="18" width="10.140625" style="45" customWidth="1"/>
    <col min="19" max="19" width="15" style="2" customWidth="1"/>
    <col min="20" max="22" width="6.28515625" style="2" customWidth="1"/>
    <col min="23" max="16384" width="9.140625" style="2"/>
  </cols>
  <sheetData>
    <row r="1" spans="1:29" ht="75" customHeight="1" x14ac:dyDescent="0.25"/>
    <row r="2" spans="1:29" ht="5.0999999999999996" customHeight="1" x14ac:dyDescent="0.25">
      <c r="A2" s="107"/>
      <c r="B2" s="107"/>
      <c r="C2" s="107"/>
      <c r="D2" s="107"/>
      <c r="E2" s="107"/>
      <c r="F2" s="107"/>
      <c r="G2" s="108"/>
      <c r="H2" s="108"/>
      <c r="I2" s="108"/>
      <c r="J2" s="108"/>
      <c r="K2" s="108"/>
      <c r="L2" s="108"/>
      <c r="M2" s="108"/>
      <c r="N2" s="108"/>
      <c r="O2" s="108"/>
      <c r="P2" s="108"/>
      <c r="Q2" s="108"/>
      <c r="R2" s="108"/>
    </row>
    <row r="3" spans="1:29" ht="75" customHeight="1" x14ac:dyDescent="0.25">
      <c r="A3" s="109"/>
      <c r="B3" s="110" t="s">
        <v>117</v>
      </c>
      <c r="C3" s="110"/>
      <c r="D3" s="110"/>
      <c r="E3" s="110"/>
      <c r="F3" s="110"/>
      <c r="G3" s="110"/>
      <c r="H3" s="110"/>
      <c r="I3" s="110"/>
      <c r="J3" s="110"/>
      <c r="K3" s="110"/>
      <c r="L3" s="110"/>
      <c r="M3" s="110"/>
      <c r="N3" s="110"/>
      <c r="O3" s="110"/>
      <c r="P3" s="110"/>
      <c r="Q3" s="110"/>
      <c r="R3" s="110"/>
    </row>
    <row r="4" spans="1:29" ht="20.100000000000001" customHeight="1" x14ac:dyDescent="0.25">
      <c r="A4" s="111"/>
      <c r="B4" s="111"/>
      <c r="C4" s="111"/>
      <c r="D4" s="111"/>
      <c r="E4" s="111"/>
      <c r="F4" s="111"/>
      <c r="G4" s="112"/>
      <c r="H4" s="112"/>
      <c r="I4" s="112"/>
      <c r="J4" s="112"/>
      <c r="K4" s="112"/>
      <c r="L4" s="112"/>
      <c r="M4" s="112"/>
      <c r="N4" s="112"/>
      <c r="O4" s="112"/>
      <c r="P4" s="112"/>
      <c r="Q4" s="112"/>
      <c r="R4" s="112"/>
    </row>
    <row r="5" spans="1:29" s="57" customFormat="1" ht="20.100000000000001" customHeight="1" x14ac:dyDescent="0.25">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c r="S5" s="113"/>
      <c r="T5" s="113"/>
      <c r="U5" s="113"/>
      <c r="V5" s="113"/>
    </row>
    <row r="6" spans="1:29" s="57" customFormat="1" ht="30" customHeight="1" x14ac:dyDescent="0.25">
      <c r="A6" s="114" t="s">
        <v>137</v>
      </c>
      <c r="B6" s="114"/>
      <c r="C6" s="114"/>
      <c r="D6" s="114"/>
      <c r="E6" s="114"/>
      <c r="F6" s="114"/>
      <c r="G6" s="114"/>
      <c r="H6" s="114"/>
      <c r="I6" s="114"/>
      <c r="J6" s="114"/>
      <c r="K6" s="114"/>
      <c r="L6" s="114"/>
      <c r="M6" s="114"/>
      <c r="N6" s="114"/>
      <c r="O6" s="114"/>
      <c r="P6" s="114"/>
      <c r="Q6" s="114"/>
      <c r="R6" s="114"/>
      <c r="S6" s="113"/>
      <c r="T6" s="113"/>
      <c r="U6" s="113"/>
      <c r="V6" s="113"/>
    </row>
    <row r="7" spans="1:29" ht="20.100000000000001" customHeight="1" x14ac:dyDescent="0.25">
      <c r="A7" s="115" t="s">
        <v>138</v>
      </c>
      <c r="B7" s="115"/>
      <c r="C7" s="115"/>
      <c r="D7" s="115"/>
      <c r="E7" s="115"/>
      <c r="F7" s="115"/>
      <c r="G7" s="115"/>
      <c r="H7" s="115"/>
      <c r="I7" s="115"/>
      <c r="J7" s="115"/>
      <c r="K7" s="115"/>
      <c r="L7" s="115"/>
      <c r="M7" s="115"/>
      <c r="N7" s="115"/>
      <c r="O7" s="115"/>
      <c r="P7" s="115"/>
      <c r="Q7" s="115"/>
      <c r="R7" s="115"/>
    </row>
    <row r="8" spans="1:29" s="44" customFormat="1" ht="20.100000000000001" customHeight="1" x14ac:dyDescent="0.25">
      <c r="A8" s="60" t="s">
        <v>10</v>
      </c>
      <c r="B8" s="60"/>
      <c r="C8" s="61" t="s">
        <v>219</v>
      </c>
      <c r="D8" s="62" t="s">
        <v>7</v>
      </c>
      <c r="E8" s="62" t="s">
        <v>232</v>
      </c>
      <c r="F8" s="62" t="s">
        <v>3</v>
      </c>
      <c r="G8" s="63">
        <v>29.6</v>
      </c>
      <c r="H8" s="63">
        <v>0</v>
      </c>
      <c r="I8" s="63">
        <v>0</v>
      </c>
      <c r="J8" s="63">
        <v>0</v>
      </c>
      <c r="K8" s="63">
        <v>0</v>
      </c>
      <c r="L8" s="63">
        <v>0</v>
      </c>
      <c r="M8" s="63">
        <v>37.6</v>
      </c>
      <c r="N8" s="63">
        <v>0</v>
      </c>
      <c r="O8" s="63">
        <v>0</v>
      </c>
      <c r="P8" s="63">
        <v>0</v>
      </c>
      <c r="Q8" s="63">
        <v>0</v>
      </c>
      <c r="R8" s="63">
        <v>0</v>
      </c>
    </row>
    <row r="9" spans="1:29" s="44" customFormat="1" ht="20.100000000000001" customHeight="1" thickBot="1" x14ac:dyDescent="0.3">
      <c r="A9" s="65"/>
      <c r="B9" s="65"/>
      <c r="C9" s="66" t="s">
        <v>6</v>
      </c>
      <c r="D9" s="116"/>
      <c r="E9" s="116"/>
      <c r="F9" s="67"/>
      <c r="G9" s="68">
        <v>4.12</v>
      </c>
      <c r="H9" s="68">
        <v>3</v>
      </c>
      <c r="I9" s="68">
        <v>2.2000000000000002</v>
      </c>
      <c r="J9" s="68">
        <v>4.2</v>
      </c>
      <c r="K9" s="68">
        <v>2.1</v>
      </c>
      <c r="L9" s="68">
        <v>3.57</v>
      </c>
      <c r="M9" s="68">
        <v>3.65</v>
      </c>
      <c r="N9" s="68">
        <v>3.31</v>
      </c>
      <c r="O9" s="68">
        <v>1.88</v>
      </c>
      <c r="P9" s="68">
        <v>1.6638150725007417</v>
      </c>
      <c r="Q9" s="68">
        <v>2.9298448647144135</v>
      </c>
      <c r="R9" s="68">
        <v>3.2604185191771888</v>
      </c>
    </row>
    <row r="10" spans="1:29" ht="20.100000000000001" customHeight="1" x14ac:dyDescent="0.25">
      <c r="A10" s="115" t="s">
        <v>139</v>
      </c>
      <c r="B10" s="115"/>
      <c r="C10" s="115"/>
      <c r="D10" s="115"/>
      <c r="E10" s="115"/>
      <c r="F10" s="115"/>
      <c r="G10" s="115"/>
      <c r="H10" s="115"/>
      <c r="I10" s="115"/>
      <c r="J10" s="115"/>
      <c r="K10" s="115"/>
      <c r="L10" s="115"/>
      <c r="M10" s="115"/>
      <c r="N10" s="115"/>
      <c r="O10" s="115"/>
      <c r="P10" s="115"/>
      <c r="Q10" s="115"/>
      <c r="R10" s="115"/>
    </row>
    <row r="11" spans="1:29" s="44" customFormat="1" ht="20.100000000000001" customHeight="1" x14ac:dyDescent="0.25">
      <c r="A11" s="60" t="s">
        <v>11</v>
      </c>
      <c r="B11" s="60"/>
      <c r="C11" s="61" t="s">
        <v>219</v>
      </c>
      <c r="D11" s="62" t="s">
        <v>7</v>
      </c>
      <c r="E11" s="62" t="s">
        <v>234</v>
      </c>
      <c r="F11" s="62" t="s">
        <v>2</v>
      </c>
      <c r="G11" s="63">
        <v>100</v>
      </c>
      <c r="H11" s="63">
        <v>100</v>
      </c>
      <c r="I11" s="63">
        <v>99.936366528794139</v>
      </c>
      <c r="J11" s="63">
        <v>99.965047186298492</v>
      </c>
      <c r="K11" s="63">
        <v>99.892318736539849</v>
      </c>
      <c r="L11" s="63">
        <v>99.962686567164184</v>
      </c>
      <c r="M11" s="63">
        <v>99.886277482941622</v>
      </c>
      <c r="N11" s="63">
        <v>99.803149606299215</v>
      </c>
      <c r="O11" s="63">
        <v>99.826388888888886</v>
      </c>
      <c r="P11" s="63">
        <v>99.87</v>
      </c>
      <c r="Q11" s="63">
        <v>100</v>
      </c>
      <c r="R11" s="63"/>
    </row>
    <row r="12" spans="1:29" s="44" customFormat="1" ht="20.100000000000001" customHeight="1" thickBot="1" x14ac:dyDescent="0.3">
      <c r="A12" s="65"/>
      <c r="B12" s="65"/>
      <c r="C12" s="66" t="s">
        <v>6</v>
      </c>
      <c r="D12" s="116"/>
      <c r="E12" s="116"/>
      <c r="F12" s="67"/>
      <c r="G12" s="68">
        <v>99.94</v>
      </c>
      <c r="H12" s="68">
        <v>99.94</v>
      </c>
      <c r="I12" s="68">
        <v>99.94</v>
      </c>
      <c r="J12" s="68">
        <v>99.93</v>
      </c>
      <c r="K12" s="68">
        <v>99.93</v>
      </c>
      <c r="L12" s="68">
        <v>99.92</v>
      </c>
      <c r="M12" s="68">
        <v>99.93</v>
      </c>
      <c r="N12" s="68">
        <v>99.93</v>
      </c>
      <c r="O12" s="68">
        <v>99.92</v>
      </c>
      <c r="P12" s="68">
        <v>99.93</v>
      </c>
      <c r="Q12" s="68">
        <v>99.926946822632232</v>
      </c>
      <c r="R12" s="68"/>
    </row>
    <row r="13" spans="1:29" s="57" customFormat="1" ht="30" customHeight="1" x14ac:dyDescent="0.25">
      <c r="A13" s="114" t="s">
        <v>140</v>
      </c>
      <c r="B13" s="114"/>
      <c r="C13" s="114"/>
      <c r="D13" s="114"/>
      <c r="E13" s="114"/>
      <c r="F13" s="114"/>
      <c r="G13" s="114"/>
      <c r="H13" s="114"/>
      <c r="I13" s="114"/>
      <c r="J13" s="114"/>
      <c r="K13" s="114"/>
      <c r="L13" s="114"/>
      <c r="M13" s="114"/>
      <c r="N13" s="114"/>
      <c r="O13" s="114"/>
      <c r="P13" s="114"/>
      <c r="Q13" s="114"/>
      <c r="R13" s="114"/>
      <c r="S13" s="113"/>
      <c r="T13" s="113"/>
      <c r="U13" s="113"/>
      <c r="V13" s="113"/>
    </row>
    <row r="14" spans="1:29" ht="20.100000000000001" customHeight="1" x14ac:dyDescent="0.25">
      <c r="A14" s="115" t="s">
        <v>141</v>
      </c>
      <c r="B14" s="115"/>
      <c r="C14" s="115"/>
      <c r="D14" s="115"/>
      <c r="E14" s="115"/>
      <c r="F14" s="115"/>
      <c r="G14" s="115"/>
      <c r="H14" s="115"/>
      <c r="I14" s="115"/>
      <c r="J14" s="115"/>
      <c r="K14" s="115"/>
      <c r="L14" s="115"/>
      <c r="M14" s="115"/>
      <c r="N14" s="115"/>
      <c r="O14" s="115"/>
      <c r="P14" s="115"/>
      <c r="Q14" s="115"/>
      <c r="R14" s="115"/>
    </row>
    <row r="15" spans="1:29" s="44" customFormat="1" ht="20.100000000000001" customHeight="1" x14ac:dyDescent="0.25">
      <c r="A15" s="60" t="s">
        <v>77</v>
      </c>
      <c r="B15" s="60"/>
      <c r="C15" s="61" t="s">
        <v>219</v>
      </c>
      <c r="D15" s="62" t="s">
        <v>7</v>
      </c>
      <c r="E15" s="62" t="s">
        <v>233</v>
      </c>
      <c r="F15" s="62" t="s">
        <v>20</v>
      </c>
      <c r="G15" s="63">
        <v>2.67</v>
      </c>
      <c r="H15" s="63">
        <v>4.7300000000000004</v>
      </c>
      <c r="I15" s="63">
        <v>3.76</v>
      </c>
      <c r="J15" s="63">
        <v>3.79</v>
      </c>
      <c r="K15" s="63">
        <v>2.4700000000000002</v>
      </c>
      <c r="L15" s="63">
        <v>2.56</v>
      </c>
      <c r="M15" s="63">
        <v>1.88</v>
      </c>
      <c r="N15" s="63">
        <v>3.9</v>
      </c>
      <c r="O15" s="63">
        <v>4.29</v>
      </c>
      <c r="P15" s="63">
        <v>4.1500000000000004</v>
      </c>
      <c r="Q15" s="63">
        <v>3.0198446937014669</v>
      </c>
      <c r="R15" s="63"/>
      <c r="V15" s="64"/>
      <c r="W15" s="64"/>
      <c r="X15" s="64"/>
      <c r="Y15" s="64"/>
      <c r="Z15" s="64"/>
      <c r="AA15" s="64"/>
      <c r="AB15" s="64"/>
      <c r="AC15" s="64"/>
    </row>
    <row r="16" spans="1:29" s="44" customFormat="1" ht="20.100000000000001" customHeight="1" thickBot="1" x14ac:dyDescent="0.3">
      <c r="A16" s="65"/>
      <c r="B16" s="65"/>
      <c r="C16" s="66" t="s">
        <v>6</v>
      </c>
      <c r="D16" s="116"/>
      <c r="E16" s="116"/>
      <c r="F16" s="67"/>
      <c r="G16" s="68">
        <v>3.87</v>
      </c>
      <c r="H16" s="68">
        <v>3.81</v>
      </c>
      <c r="I16" s="68">
        <v>3.72</v>
      </c>
      <c r="J16" s="68">
        <v>3.37</v>
      </c>
      <c r="K16" s="68">
        <v>3.41</v>
      </c>
      <c r="L16" s="68">
        <v>3.16</v>
      </c>
      <c r="M16" s="68">
        <v>3.27</v>
      </c>
      <c r="N16" s="68">
        <v>3.26</v>
      </c>
      <c r="O16" s="117">
        <v>3.29</v>
      </c>
      <c r="P16" s="117">
        <v>3.27</v>
      </c>
      <c r="Q16" s="68">
        <v>3.2</v>
      </c>
      <c r="R16" s="68"/>
    </row>
    <row r="17" spans="1:22" ht="20.100000000000001" customHeight="1" x14ac:dyDescent="0.25">
      <c r="A17" s="115" t="s">
        <v>142</v>
      </c>
      <c r="B17" s="115"/>
      <c r="C17" s="115"/>
      <c r="D17" s="115"/>
      <c r="E17" s="115"/>
      <c r="F17" s="115"/>
      <c r="G17" s="115"/>
      <c r="H17" s="115"/>
      <c r="I17" s="115"/>
      <c r="J17" s="115"/>
      <c r="K17" s="115"/>
      <c r="L17" s="115"/>
      <c r="M17" s="115"/>
      <c r="N17" s="115"/>
      <c r="O17" s="115"/>
      <c r="P17" s="115"/>
      <c r="Q17" s="115"/>
      <c r="R17" s="115"/>
    </row>
    <row r="18" spans="1:22" s="44" customFormat="1" ht="20.100000000000001" customHeight="1" x14ac:dyDescent="0.25">
      <c r="A18" s="60" t="s">
        <v>12</v>
      </c>
      <c r="B18" s="60"/>
      <c r="C18" s="61" t="s">
        <v>219</v>
      </c>
      <c r="D18" s="62" t="s">
        <v>7</v>
      </c>
      <c r="E18" s="62" t="s">
        <v>233</v>
      </c>
      <c r="F18" s="62" t="s">
        <v>20</v>
      </c>
      <c r="G18" s="63">
        <v>1.48</v>
      </c>
      <c r="H18" s="63">
        <v>4.41</v>
      </c>
      <c r="I18" s="63">
        <v>2.82</v>
      </c>
      <c r="J18" s="63">
        <v>3.1</v>
      </c>
      <c r="K18" s="63">
        <v>2.4700000000000002</v>
      </c>
      <c r="L18" s="63">
        <v>1.83</v>
      </c>
      <c r="M18" s="63">
        <v>1.1299999999999999</v>
      </c>
      <c r="N18" s="63">
        <v>3.51</v>
      </c>
      <c r="O18" s="63">
        <v>3</v>
      </c>
      <c r="P18" s="63">
        <v>2.9</v>
      </c>
      <c r="Q18" s="63">
        <f>3*1000/2318</f>
        <v>1.2942191544434858</v>
      </c>
      <c r="R18" s="63"/>
    </row>
    <row r="19" spans="1:22" s="44" customFormat="1" ht="20.100000000000001" customHeight="1" thickBot="1" x14ac:dyDescent="0.3">
      <c r="A19" s="65"/>
      <c r="B19" s="65"/>
      <c r="C19" s="66" t="s">
        <v>6</v>
      </c>
      <c r="D19" s="116"/>
      <c r="E19" s="116"/>
      <c r="F19" s="67"/>
      <c r="G19" s="68">
        <v>2.08</v>
      </c>
      <c r="H19" s="68">
        <v>2.1</v>
      </c>
      <c r="I19" s="68">
        <v>2.09</v>
      </c>
      <c r="J19" s="68">
        <v>1.89</v>
      </c>
      <c r="K19" s="68">
        <v>2.0699999999999998</v>
      </c>
      <c r="L19" s="68">
        <v>1.82</v>
      </c>
      <c r="M19" s="68">
        <v>1.85</v>
      </c>
      <c r="N19" s="68">
        <v>1.86</v>
      </c>
      <c r="O19" s="68">
        <v>1.87</v>
      </c>
      <c r="P19" s="68">
        <v>1.84</v>
      </c>
      <c r="Q19" s="68">
        <f>601*1000/341315</f>
        <v>1.7608367636933624</v>
      </c>
      <c r="R19" s="68"/>
    </row>
    <row r="20" spans="1:22" s="57" customFormat="1" ht="30" customHeight="1" x14ac:dyDescent="0.25">
      <c r="A20" s="114" t="s">
        <v>143</v>
      </c>
      <c r="B20" s="114"/>
      <c r="C20" s="114"/>
      <c r="D20" s="114"/>
      <c r="E20" s="114"/>
      <c r="F20" s="114"/>
      <c r="G20" s="114"/>
      <c r="H20" s="114"/>
      <c r="I20" s="114"/>
      <c r="J20" s="114"/>
      <c r="K20" s="114"/>
      <c r="L20" s="114"/>
      <c r="M20" s="114"/>
      <c r="N20" s="114"/>
      <c r="O20" s="114"/>
      <c r="P20" s="114"/>
      <c r="Q20" s="114"/>
      <c r="R20" s="114"/>
      <c r="S20" s="113"/>
      <c r="T20" s="113"/>
      <c r="U20" s="113"/>
      <c r="V20" s="113"/>
    </row>
    <row r="21" spans="1:22" ht="20.100000000000001" customHeight="1" x14ac:dyDescent="0.25">
      <c r="A21" s="115" t="s">
        <v>144</v>
      </c>
      <c r="B21" s="115"/>
      <c r="C21" s="115"/>
      <c r="D21" s="115"/>
      <c r="E21" s="115"/>
      <c r="F21" s="115"/>
      <c r="G21" s="115"/>
      <c r="H21" s="115"/>
      <c r="I21" s="115"/>
      <c r="J21" s="115"/>
      <c r="K21" s="115"/>
      <c r="L21" s="115"/>
      <c r="M21" s="115"/>
      <c r="N21" s="115"/>
      <c r="O21" s="115"/>
      <c r="P21" s="115"/>
      <c r="Q21" s="115"/>
      <c r="R21" s="115"/>
    </row>
    <row r="22" spans="1:22" s="44" customFormat="1" ht="20.100000000000001" customHeight="1" x14ac:dyDescent="0.25">
      <c r="A22" s="60" t="s">
        <v>13</v>
      </c>
      <c r="B22" s="60"/>
      <c r="C22" s="61" t="s">
        <v>219</v>
      </c>
      <c r="D22" s="62" t="s">
        <v>7</v>
      </c>
      <c r="E22" s="62" t="s">
        <v>232</v>
      </c>
      <c r="F22" s="62" t="s">
        <v>3</v>
      </c>
      <c r="G22" s="63">
        <v>302.29330265592955</v>
      </c>
      <c r="H22" s="63">
        <v>282.51051238124904</v>
      </c>
      <c r="I22" s="63">
        <v>297.42471436917532</v>
      </c>
      <c r="J22" s="63">
        <v>289.4342302532944</v>
      </c>
      <c r="K22" s="63">
        <v>283.04980594054359</v>
      </c>
      <c r="L22" s="63">
        <v>303.03611500028768</v>
      </c>
      <c r="M22" s="63">
        <v>279.23936859276796</v>
      </c>
      <c r="N22" s="63">
        <v>301.22217456161127</v>
      </c>
      <c r="O22" s="63">
        <v>315.01653437038271</v>
      </c>
      <c r="P22" s="63">
        <v>290.67456215951484</v>
      </c>
      <c r="Q22" s="63">
        <v>279.31635503228114</v>
      </c>
      <c r="R22" s="63">
        <v>296.38114552721106</v>
      </c>
    </row>
    <row r="23" spans="1:22" s="44" customFormat="1" ht="20.100000000000001" customHeight="1" x14ac:dyDescent="0.25">
      <c r="A23" s="65"/>
      <c r="B23" s="65"/>
      <c r="C23" s="66" t="s">
        <v>6</v>
      </c>
      <c r="D23" s="67"/>
      <c r="E23" s="67"/>
      <c r="F23" s="67"/>
      <c r="G23" s="68">
        <v>255.85</v>
      </c>
      <c r="H23" s="68">
        <v>253.18</v>
      </c>
      <c r="I23" s="68">
        <v>261.08</v>
      </c>
      <c r="J23" s="68">
        <v>252.15</v>
      </c>
      <c r="K23" s="68">
        <v>252.7</v>
      </c>
      <c r="L23" s="68">
        <v>267.61</v>
      </c>
      <c r="M23" s="68">
        <v>257.87</v>
      </c>
      <c r="N23" s="68">
        <v>263.18</v>
      </c>
      <c r="O23" s="68">
        <v>258.64</v>
      </c>
      <c r="P23" s="68">
        <v>258.64</v>
      </c>
      <c r="Q23" s="68">
        <v>247.56</v>
      </c>
      <c r="R23" s="68">
        <v>251.60944681637932</v>
      </c>
    </row>
    <row r="24" spans="1:22" s="44" customFormat="1" ht="20.100000000000001" customHeight="1" x14ac:dyDescent="0.25">
      <c r="A24" s="60" t="s">
        <v>16</v>
      </c>
      <c r="B24" s="60"/>
      <c r="C24" s="61" t="s">
        <v>219</v>
      </c>
      <c r="D24" s="62" t="s">
        <v>7</v>
      </c>
      <c r="E24" s="62" t="s">
        <v>232</v>
      </c>
      <c r="F24" s="62" t="s">
        <v>3</v>
      </c>
      <c r="G24" s="63">
        <v>240.71</v>
      </c>
      <c r="H24" s="63">
        <v>249.49</v>
      </c>
      <c r="I24" s="63">
        <v>263.68</v>
      </c>
      <c r="J24" s="63">
        <v>242.09</v>
      </c>
      <c r="K24" s="63">
        <v>239.11</v>
      </c>
      <c r="L24" s="63">
        <v>257.32</v>
      </c>
      <c r="M24" s="63">
        <v>259.41000000000003</v>
      </c>
      <c r="N24" s="63">
        <v>247.44</v>
      </c>
      <c r="O24" s="63">
        <v>254.25</v>
      </c>
      <c r="P24" s="63">
        <v>258.5540689668332</v>
      </c>
      <c r="Q24" s="63">
        <v>257.17349562994855</v>
      </c>
      <c r="R24" s="63">
        <v>260.38977093837337</v>
      </c>
    </row>
    <row r="25" spans="1:22" s="44" customFormat="1" ht="20.100000000000001" customHeight="1" x14ac:dyDescent="0.25">
      <c r="A25" s="65"/>
      <c r="B25" s="65"/>
      <c r="C25" s="66" t="s">
        <v>6</v>
      </c>
      <c r="D25" s="67"/>
      <c r="E25" s="67"/>
      <c r="F25" s="67"/>
      <c r="G25" s="68">
        <v>221.87</v>
      </c>
      <c r="H25" s="68">
        <v>225.59</v>
      </c>
      <c r="I25" s="68">
        <v>228.56</v>
      </c>
      <c r="J25" s="68">
        <v>229.94</v>
      </c>
      <c r="K25" s="68">
        <v>228.76</v>
      </c>
      <c r="L25" s="68">
        <v>230.97</v>
      </c>
      <c r="M25" s="68">
        <v>234</v>
      </c>
      <c r="N25" s="68">
        <v>234.4</v>
      </c>
      <c r="O25" s="68">
        <v>232.25</v>
      </c>
      <c r="P25" s="68">
        <v>232.25</v>
      </c>
      <c r="Q25" s="68">
        <v>231.11</v>
      </c>
      <c r="R25" s="68">
        <v>239.92779073159591</v>
      </c>
    </row>
    <row r="26" spans="1:22" s="44" customFormat="1" ht="20.100000000000001" customHeight="1" x14ac:dyDescent="0.25">
      <c r="A26" s="60" t="s">
        <v>15</v>
      </c>
      <c r="B26" s="60"/>
      <c r="C26" s="61" t="s">
        <v>219</v>
      </c>
      <c r="D26" s="62" t="s">
        <v>7</v>
      </c>
      <c r="E26" s="62" t="s">
        <v>232</v>
      </c>
      <c r="F26" s="62" t="s">
        <v>3</v>
      </c>
      <c r="G26" s="63">
        <v>17.193999999999999</v>
      </c>
      <c r="H26" s="63">
        <v>18.689</v>
      </c>
      <c r="I26" s="63">
        <v>18.433</v>
      </c>
      <c r="J26" s="63">
        <v>22.41</v>
      </c>
      <c r="K26" s="63">
        <v>21.332000000000001</v>
      </c>
      <c r="L26" s="63">
        <v>22.056000000000001</v>
      </c>
      <c r="M26" s="63">
        <v>19.512</v>
      </c>
      <c r="N26" s="63">
        <v>20.167000000000002</v>
      </c>
      <c r="O26" s="63">
        <v>25.585000000000001</v>
      </c>
      <c r="P26" s="63">
        <v>21.307653900095726</v>
      </c>
      <c r="Q26" s="63">
        <v>21.826532839442127</v>
      </c>
      <c r="R26" s="63">
        <v>20.655919329245965</v>
      </c>
    </row>
    <row r="27" spans="1:22" s="44" customFormat="1" ht="20.100000000000001" customHeight="1" x14ac:dyDescent="0.25">
      <c r="A27" s="65"/>
      <c r="B27" s="65"/>
      <c r="C27" s="66" t="s">
        <v>6</v>
      </c>
      <c r="D27" s="67"/>
      <c r="E27" s="67"/>
      <c r="F27" s="67"/>
      <c r="G27" s="68">
        <v>21.04</v>
      </c>
      <c r="H27" s="68">
        <v>21.39</v>
      </c>
      <c r="I27" s="68">
        <v>21.36</v>
      </c>
      <c r="J27" s="68">
        <v>20.16</v>
      </c>
      <c r="K27" s="68">
        <v>20.72</v>
      </c>
      <c r="L27" s="68">
        <v>21.94</v>
      </c>
      <c r="M27" s="68">
        <v>20.04</v>
      </c>
      <c r="N27" s="68">
        <v>21</v>
      </c>
      <c r="O27" s="68">
        <v>21.23</v>
      </c>
      <c r="P27" s="68">
        <v>21.23</v>
      </c>
      <c r="Q27" s="68">
        <v>20.47</v>
      </c>
      <c r="R27" s="68">
        <v>22.687827900117831</v>
      </c>
      <c r="S27"/>
      <c r="T27"/>
      <c r="U27"/>
      <c r="V27"/>
    </row>
    <row r="28" spans="1:22" s="44" customFormat="1" ht="20.100000000000001" customHeight="1" x14ac:dyDescent="0.25">
      <c r="A28" s="60" t="s">
        <v>14</v>
      </c>
      <c r="B28" s="60"/>
      <c r="C28" s="61" t="s">
        <v>219</v>
      </c>
      <c r="D28" s="62" t="s">
        <v>7</v>
      </c>
      <c r="E28" s="62" t="s">
        <v>232</v>
      </c>
      <c r="F28" s="62" t="s">
        <v>3</v>
      </c>
      <c r="G28" s="137">
        <v>34.699644875706497</v>
      </c>
      <c r="H28" s="137">
        <v>31.770752219280485</v>
      </c>
      <c r="I28" s="137">
        <v>31.55451276395662</v>
      </c>
      <c r="J28" s="137">
        <v>30.300639154107156</v>
      </c>
      <c r="K28" s="137">
        <v>34.704644372912547</v>
      </c>
      <c r="L28" s="137">
        <v>33.564126661424268</v>
      </c>
      <c r="M28" s="137">
        <v>26.868392854286945</v>
      </c>
      <c r="N28" s="137">
        <v>28.809772274755598</v>
      </c>
      <c r="O28" s="63">
        <v>92.745999999999995</v>
      </c>
      <c r="P28" s="63">
        <v>76.962000000000003</v>
      </c>
      <c r="Q28" s="63">
        <v>64.847999999999999</v>
      </c>
      <c r="R28" s="63">
        <v>76.364307823272966</v>
      </c>
      <c r="S28"/>
      <c r="T28"/>
      <c r="U28"/>
      <c r="V28"/>
    </row>
    <row r="29" spans="1:22" s="44" customFormat="1" ht="20.100000000000001" customHeight="1" thickBot="1" x14ac:dyDescent="0.3">
      <c r="A29" s="65"/>
      <c r="B29" s="65"/>
      <c r="C29" s="66" t="s">
        <v>6</v>
      </c>
      <c r="D29" s="116"/>
      <c r="E29" s="116"/>
      <c r="F29" s="67"/>
      <c r="G29" s="68">
        <v>68.239999999999995</v>
      </c>
      <c r="H29" s="68">
        <v>70.290000000000006</v>
      </c>
      <c r="I29" s="68">
        <v>78.040000000000006</v>
      </c>
      <c r="J29" s="68">
        <v>70.790000000000006</v>
      </c>
      <c r="K29" s="68">
        <v>72.650000000000006</v>
      </c>
      <c r="L29" s="68">
        <v>85.22</v>
      </c>
      <c r="M29" s="68">
        <v>76.81</v>
      </c>
      <c r="N29" s="68">
        <v>82.81</v>
      </c>
      <c r="O29" s="68">
        <v>84.99</v>
      </c>
      <c r="P29" s="68">
        <v>84.99</v>
      </c>
      <c r="Q29" s="68">
        <v>74.48</v>
      </c>
      <c r="R29" s="68">
        <v>58.933891621082033</v>
      </c>
      <c r="S29"/>
      <c r="T29"/>
      <c r="U29"/>
      <c r="V29"/>
    </row>
    <row r="30" spans="1:22" ht="20.100000000000001" customHeight="1" x14ac:dyDescent="0.25">
      <c r="A30" s="115" t="s">
        <v>145</v>
      </c>
      <c r="B30" s="115"/>
      <c r="C30" s="115"/>
      <c r="D30" s="115"/>
      <c r="E30" s="115"/>
      <c r="F30" s="115"/>
      <c r="G30" s="115"/>
      <c r="H30" s="115"/>
      <c r="I30" s="115"/>
      <c r="J30" s="115"/>
      <c r="K30" s="115"/>
      <c r="L30" s="115"/>
      <c r="M30" s="115"/>
      <c r="N30" s="115"/>
      <c r="O30" s="115"/>
      <c r="P30" s="115"/>
      <c r="Q30" s="115"/>
      <c r="R30" s="115"/>
      <c r="V30" s="118"/>
    </row>
    <row r="31" spans="1:22" s="44" customFormat="1" ht="20.100000000000001" customHeight="1" x14ac:dyDescent="0.25">
      <c r="A31" s="60" t="s">
        <v>19</v>
      </c>
      <c r="B31" s="60"/>
      <c r="C31" s="61" t="s">
        <v>219</v>
      </c>
      <c r="D31" s="62" t="s">
        <v>7</v>
      </c>
      <c r="E31" s="62" t="s">
        <v>232</v>
      </c>
      <c r="F31" s="62" t="s">
        <v>3</v>
      </c>
      <c r="G31" s="63">
        <v>5.31</v>
      </c>
      <c r="H31" s="63">
        <v>7.16</v>
      </c>
      <c r="I31" s="63">
        <v>9.3699999999999992</v>
      </c>
      <c r="J31" s="63">
        <v>7.58</v>
      </c>
      <c r="K31" s="63">
        <v>9.8699999999999992</v>
      </c>
      <c r="L31" s="63">
        <v>7.99</v>
      </c>
      <c r="M31" s="63">
        <v>8.9600000000000009</v>
      </c>
      <c r="N31" s="63">
        <v>8</v>
      </c>
      <c r="O31" s="63">
        <v>6.72</v>
      </c>
      <c r="P31" s="63">
        <v>6.7160885500284637</v>
      </c>
      <c r="Q31" s="63">
        <v>9.1734703238235031</v>
      </c>
      <c r="R31" s="63">
        <v>7.5112433924530784</v>
      </c>
      <c r="V31" s="118"/>
    </row>
    <row r="32" spans="1:22" s="44" customFormat="1" ht="20.100000000000001" customHeight="1" thickBot="1" x14ac:dyDescent="0.3">
      <c r="A32" s="65"/>
      <c r="B32" s="65"/>
      <c r="C32" s="66" t="s">
        <v>6</v>
      </c>
      <c r="D32" s="116"/>
      <c r="E32" s="116"/>
      <c r="F32" s="67"/>
      <c r="G32" s="68">
        <v>6.78</v>
      </c>
      <c r="H32" s="68">
        <v>6.8</v>
      </c>
      <c r="I32" s="68">
        <v>7.57</v>
      </c>
      <c r="J32" s="68">
        <v>8.31</v>
      </c>
      <c r="K32" s="68">
        <v>8.42</v>
      </c>
      <c r="L32" s="68">
        <v>7.76</v>
      </c>
      <c r="M32" s="68">
        <v>7.68</v>
      </c>
      <c r="N32" s="68">
        <v>7.91</v>
      </c>
      <c r="O32" s="68">
        <v>7.57</v>
      </c>
      <c r="P32" s="68">
        <v>7.79</v>
      </c>
      <c r="Q32" s="68">
        <v>8.3224742747695402</v>
      </c>
      <c r="R32" s="68">
        <v>8.449886033138414</v>
      </c>
      <c r="V32" s="118"/>
    </row>
    <row r="33" spans="1:22" s="57" customFormat="1" ht="30" customHeight="1" x14ac:dyDescent="0.25">
      <c r="A33" s="114" t="s">
        <v>440</v>
      </c>
      <c r="B33" s="114"/>
      <c r="C33" s="114"/>
      <c r="D33" s="114"/>
      <c r="E33" s="114"/>
      <c r="F33" s="114"/>
      <c r="G33" s="114"/>
      <c r="H33" s="114"/>
      <c r="I33" s="114"/>
      <c r="J33" s="114"/>
      <c r="K33" s="114"/>
      <c r="L33" s="114"/>
      <c r="M33" s="114"/>
      <c r="N33" s="114"/>
      <c r="O33" s="114"/>
      <c r="P33" s="114"/>
      <c r="Q33" s="114"/>
      <c r="R33" s="114"/>
      <c r="S33" s="113"/>
      <c r="T33" s="113"/>
      <c r="U33" s="113"/>
      <c r="V33" s="118"/>
    </row>
    <row r="34" spans="1:22" ht="20.100000000000001" customHeight="1" x14ac:dyDescent="0.25">
      <c r="A34" s="115" t="s">
        <v>441</v>
      </c>
      <c r="B34" s="115"/>
      <c r="C34" s="115"/>
      <c r="D34" s="115"/>
      <c r="E34" s="115"/>
      <c r="F34" s="115"/>
      <c r="G34" s="115"/>
      <c r="H34" s="115"/>
      <c r="I34" s="115"/>
      <c r="J34" s="115"/>
      <c r="K34" s="115"/>
      <c r="L34" s="115"/>
      <c r="M34" s="115"/>
      <c r="N34" s="115"/>
      <c r="O34" s="115"/>
      <c r="P34" s="115"/>
      <c r="Q34" s="115"/>
      <c r="R34" s="115"/>
    </row>
    <row r="35" spans="1:22" s="44" customFormat="1" ht="24.95" customHeight="1" x14ac:dyDescent="0.25">
      <c r="A35" s="60" t="s">
        <v>442</v>
      </c>
      <c r="B35" s="60"/>
      <c r="C35" s="61" t="s">
        <v>219</v>
      </c>
      <c r="D35" s="62" t="s">
        <v>284</v>
      </c>
      <c r="E35" s="62" t="s">
        <v>443</v>
      </c>
      <c r="F35" s="62" t="s">
        <v>3</v>
      </c>
      <c r="G35" s="63"/>
      <c r="H35" s="63"/>
      <c r="I35" s="63"/>
      <c r="J35" s="63"/>
      <c r="K35" s="63"/>
      <c r="L35" s="63"/>
      <c r="M35" s="63"/>
      <c r="N35" s="63"/>
      <c r="O35" s="63"/>
      <c r="P35" s="63"/>
      <c r="Q35" s="63"/>
      <c r="R35" s="63"/>
    </row>
    <row r="36" spans="1:22" s="44" customFormat="1" ht="24.95" customHeight="1" x14ac:dyDescent="0.25">
      <c r="A36" s="65"/>
      <c r="B36" s="65"/>
      <c r="C36" s="66" t="s">
        <v>6</v>
      </c>
      <c r="D36" s="67"/>
      <c r="E36" s="67"/>
      <c r="F36" s="67"/>
      <c r="G36" s="68"/>
      <c r="H36" s="68"/>
      <c r="I36" s="68"/>
      <c r="J36" s="68"/>
      <c r="K36" s="68"/>
      <c r="L36" s="68">
        <v>173.75</v>
      </c>
      <c r="M36" s="68">
        <v>167.19</v>
      </c>
      <c r="N36" s="68">
        <v>179.55</v>
      </c>
      <c r="O36" s="68">
        <v>171.11</v>
      </c>
      <c r="P36" s="68">
        <v>174.12</v>
      </c>
      <c r="Q36" s="68">
        <v>136.16</v>
      </c>
      <c r="R36" s="68"/>
    </row>
    <row r="37" spans="1:22" s="44" customFormat="1" ht="24.95" customHeight="1" x14ac:dyDescent="0.25">
      <c r="A37" s="60" t="s">
        <v>444</v>
      </c>
      <c r="B37" s="60"/>
      <c r="C37" s="61" t="s">
        <v>219</v>
      </c>
      <c r="D37" s="62" t="s">
        <v>284</v>
      </c>
      <c r="E37" s="62" t="s">
        <v>443</v>
      </c>
      <c r="F37" s="62" t="s">
        <v>3</v>
      </c>
      <c r="G37" s="63"/>
      <c r="H37" s="63"/>
      <c r="I37" s="63"/>
      <c r="J37" s="63"/>
      <c r="K37" s="63"/>
      <c r="L37" s="63"/>
      <c r="M37" s="63"/>
      <c r="N37" s="63"/>
      <c r="O37" s="63"/>
      <c r="P37" s="63"/>
      <c r="Q37" s="63"/>
      <c r="R37" s="63"/>
    </row>
    <row r="38" spans="1:22" s="44" customFormat="1" ht="24.95" customHeight="1" x14ac:dyDescent="0.25">
      <c r="A38" s="65"/>
      <c r="B38" s="65"/>
      <c r="C38" s="66" t="s">
        <v>6</v>
      </c>
      <c r="D38" s="67"/>
      <c r="E38" s="67"/>
      <c r="F38" s="67"/>
      <c r="G38" s="68"/>
      <c r="H38" s="68"/>
      <c r="I38" s="68"/>
      <c r="J38" s="68"/>
      <c r="K38" s="68"/>
      <c r="L38" s="68">
        <v>32.200000000000003</v>
      </c>
      <c r="M38" s="68">
        <v>31.53</v>
      </c>
      <c r="N38" s="68">
        <v>35.54</v>
      </c>
      <c r="O38" s="68">
        <v>32.43</v>
      </c>
      <c r="P38" s="68">
        <v>33.74</v>
      </c>
      <c r="Q38" s="68">
        <v>28.65</v>
      </c>
      <c r="R38" s="68"/>
    </row>
    <row r="39" spans="1:22" s="44" customFormat="1" ht="24.95" customHeight="1" x14ac:dyDescent="0.25">
      <c r="A39" s="60" t="s">
        <v>445</v>
      </c>
      <c r="B39" s="60"/>
      <c r="C39" s="61" t="s">
        <v>219</v>
      </c>
      <c r="D39" s="62" t="s">
        <v>284</v>
      </c>
      <c r="E39" s="62" t="s">
        <v>443</v>
      </c>
      <c r="F39" s="62" t="s">
        <v>3</v>
      </c>
      <c r="G39" s="63"/>
      <c r="H39" s="63"/>
      <c r="I39" s="63"/>
      <c r="J39" s="63"/>
      <c r="K39" s="63"/>
      <c r="L39" s="63"/>
      <c r="M39" s="63"/>
      <c r="N39" s="63"/>
      <c r="O39" s="63"/>
      <c r="P39" s="63"/>
      <c r="Q39" s="63"/>
      <c r="R39" s="63"/>
    </row>
    <row r="40" spans="1:22" s="44" customFormat="1" ht="24.95" customHeight="1" x14ac:dyDescent="0.25">
      <c r="A40" s="65"/>
      <c r="B40" s="65"/>
      <c r="C40" s="66" t="s">
        <v>6</v>
      </c>
      <c r="D40" s="67"/>
      <c r="E40" s="67"/>
      <c r="F40" s="67"/>
      <c r="G40" s="68"/>
      <c r="H40" s="68"/>
      <c r="I40" s="68"/>
      <c r="J40" s="68"/>
      <c r="K40" s="68"/>
      <c r="L40" s="68">
        <v>101.93</v>
      </c>
      <c r="M40" s="68">
        <v>98.25</v>
      </c>
      <c r="N40" s="68">
        <v>106.22</v>
      </c>
      <c r="O40" s="68">
        <v>100.57</v>
      </c>
      <c r="P40" s="68">
        <v>102.66</v>
      </c>
      <c r="Q40" s="68">
        <v>81.39</v>
      </c>
      <c r="R40" s="68"/>
    </row>
    <row r="41" spans="1:22" s="44" customFormat="1" ht="24.95" customHeight="1" x14ac:dyDescent="0.25">
      <c r="A41" s="60" t="s">
        <v>439</v>
      </c>
      <c r="B41" s="60"/>
      <c r="C41" s="61" t="s">
        <v>219</v>
      </c>
      <c r="D41" s="62" t="s">
        <v>284</v>
      </c>
      <c r="E41" s="62" t="s">
        <v>443</v>
      </c>
      <c r="F41" s="62" t="s">
        <v>3</v>
      </c>
      <c r="G41" s="63"/>
      <c r="H41" s="63"/>
      <c r="I41" s="63"/>
      <c r="J41" s="63"/>
      <c r="K41" s="63"/>
      <c r="L41" s="63"/>
      <c r="M41" s="63"/>
      <c r="N41" s="63"/>
      <c r="O41" s="63"/>
      <c r="P41" s="63"/>
      <c r="Q41" s="63"/>
      <c r="R41" s="63"/>
    </row>
    <row r="42" spans="1:22" s="44" customFormat="1" ht="24.95" customHeight="1" x14ac:dyDescent="0.25">
      <c r="A42" s="65"/>
      <c r="B42" s="65"/>
      <c r="C42" s="66" t="s">
        <v>6</v>
      </c>
      <c r="D42" s="67"/>
      <c r="E42" s="67"/>
      <c r="F42" s="67"/>
      <c r="G42" s="68"/>
      <c r="H42" s="68"/>
      <c r="I42" s="68"/>
      <c r="J42" s="68"/>
      <c r="K42" s="68"/>
      <c r="L42" s="68">
        <v>59.19</v>
      </c>
      <c r="M42" s="68">
        <v>57.38</v>
      </c>
      <c r="N42" s="68">
        <v>57.76</v>
      </c>
      <c r="O42" s="68">
        <v>55.34</v>
      </c>
      <c r="P42" s="68">
        <v>55.2</v>
      </c>
      <c r="Q42" s="68">
        <v>42.27</v>
      </c>
      <c r="R42" s="68"/>
    </row>
    <row r="43" spans="1:22" s="44" customFormat="1" ht="24.95" customHeight="1" x14ac:dyDescent="0.25">
      <c r="A43" s="60" t="s">
        <v>446</v>
      </c>
      <c r="B43" s="60"/>
      <c r="C43" s="61" t="s">
        <v>219</v>
      </c>
      <c r="D43" s="62" t="s">
        <v>284</v>
      </c>
      <c r="E43" s="62" t="s">
        <v>443</v>
      </c>
      <c r="F43" s="62" t="s">
        <v>3</v>
      </c>
      <c r="G43" s="63"/>
      <c r="H43" s="63"/>
      <c r="I43" s="63"/>
      <c r="J43" s="63"/>
      <c r="K43" s="63"/>
      <c r="L43" s="63"/>
      <c r="M43" s="63"/>
      <c r="N43" s="63"/>
      <c r="O43" s="63"/>
      <c r="P43" s="63"/>
      <c r="Q43" s="63"/>
      <c r="R43" s="63"/>
    </row>
    <row r="44" spans="1:22" s="44" customFormat="1" ht="24.95" customHeight="1" x14ac:dyDescent="0.25">
      <c r="A44" s="65"/>
      <c r="B44" s="65"/>
      <c r="C44" s="66" t="s">
        <v>6</v>
      </c>
      <c r="D44" s="67"/>
      <c r="E44" s="67"/>
      <c r="F44" s="67"/>
      <c r="G44" s="68"/>
      <c r="H44" s="68"/>
      <c r="I44" s="68"/>
      <c r="J44" s="68"/>
      <c r="K44" s="68"/>
      <c r="L44" s="68">
        <v>93.39</v>
      </c>
      <c r="M44" s="68">
        <v>89.85</v>
      </c>
      <c r="N44" s="68">
        <v>89.3</v>
      </c>
      <c r="O44" s="68">
        <v>87.02</v>
      </c>
      <c r="P44" s="68">
        <v>86.51</v>
      </c>
      <c r="Q44" s="68">
        <v>64</v>
      </c>
      <c r="R44" s="68"/>
    </row>
    <row r="45" spans="1:22" s="44" customFormat="1" ht="24.95" customHeight="1" x14ac:dyDescent="0.25">
      <c r="A45" s="60" t="s">
        <v>447</v>
      </c>
      <c r="B45" s="60"/>
      <c r="C45" s="61" t="s">
        <v>219</v>
      </c>
      <c r="D45" s="62" t="s">
        <v>284</v>
      </c>
      <c r="E45" s="62" t="s">
        <v>443</v>
      </c>
      <c r="F45" s="62" t="s">
        <v>3</v>
      </c>
      <c r="G45" s="63"/>
      <c r="H45" s="63"/>
      <c r="I45" s="63"/>
      <c r="J45" s="63"/>
      <c r="K45" s="63"/>
      <c r="L45" s="63"/>
      <c r="M45" s="63"/>
      <c r="N45" s="63"/>
      <c r="O45" s="63"/>
      <c r="P45" s="63"/>
      <c r="Q45" s="63"/>
      <c r="R45" s="63"/>
    </row>
    <row r="46" spans="1:22" s="44" customFormat="1" ht="24.95" customHeight="1" x14ac:dyDescent="0.25">
      <c r="A46" s="65"/>
      <c r="B46" s="65"/>
      <c r="C46" s="66" t="s">
        <v>6</v>
      </c>
      <c r="D46" s="67"/>
      <c r="E46" s="67"/>
      <c r="F46" s="67"/>
      <c r="G46" s="68"/>
      <c r="H46" s="68"/>
      <c r="I46" s="68"/>
      <c r="J46" s="68"/>
      <c r="K46" s="68"/>
      <c r="L46" s="68">
        <v>25.96</v>
      </c>
      <c r="M46" s="68">
        <v>25.96</v>
      </c>
      <c r="N46" s="68">
        <v>27.37</v>
      </c>
      <c r="O46" s="68">
        <v>24.66</v>
      </c>
      <c r="P46" s="68">
        <v>24.95</v>
      </c>
      <c r="Q46" s="68">
        <v>21.32</v>
      </c>
      <c r="R46" s="68"/>
    </row>
    <row r="47" spans="1:22" s="57" customFormat="1" ht="30" customHeight="1" x14ac:dyDescent="0.25">
      <c r="A47" s="114" t="s">
        <v>146</v>
      </c>
      <c r="B47" s="114"/>
      <c r="C47" s="114"/>
      <c r="D47" s="114"/>
      <c r="E47" s="114"/>
      <c r="F47" s="114"/>
      <c r="G47" s="114"/>
      <c r="H47" s="114"/>
      <c r="I47" s="114"/>
      <c r="J47" s="114"/>
      <c r="K47" s="114"/>
      <c r="L47" s="114"/>
      <c r="M47" s="114"/>
      <c r="N47" s="114"/>
      <c r="O47" s="114"/>
      <c r="P47" s="114"/>
      <c r="Q47" s="114"/>
      <c r="R47" s="114"/>
      <c r="S47" s="113"/>
      <c r="T47" s="113"/>
      <c r="U47" s="113"/>
      <c r="V47" s="113"/>
    </row>
    <row r="48" spans="1:22" ht="20.100000000000001" customHeight="1" x14ac:dyDescent="0.25">
      <c r="A48" s="115" t="s">
        <v>147</v>
      </c>
      <c r="B48" s="115"/>
      <c r="C48" s="115"/>
      <c r="D48" s="115"/>
      <c r="E48" s="115"/>
      <c r="F48" s="115"/>
      <c r="G48" s="115"/>
      <c r="H48" s="115"/>
      <c r="I48" s="115"/>
      <c r="J48" s="115"/>
      <c r="K48" s="115"/>
      <c r="L48" s="115"/>
      <c r="M48" s="115"/>
      <c r="N48" s="115"/>
      <c r="O48" s="115"/>
      <c r="P48" s="115"/>
      <c r="Q48" s="115"/>
      <c r="R48" s="115"/>
    </row>
    <row r="49" spans="1:22" ht="20.100000000000001" customHeight="1" thickBot="1" x14ac:dyDescent="0.3">
      <c r="A49" s="101" t="s">
        <v>17</v>
      </c>
      <c r="B49" s="101"/>
      <c r="C49" s="61" t="s">
        <v>219</v>
      </c>
      <c r="D49" s="62" t="s">
        <v>7</v>
      </c>
      <c r="E49" s="62" t="s">
        <v>232</v>
      </c>
      <c r="F49" s="119" t="s">
        <v>3</v>
      </c>
      <c r="G49" s="102">
        <v>6.56</v>
      </c>
      <c r="H49" s="102">
        <v>6.85</v>
      </c>
      <c r="I49" s="102">
        <v>4.0599999999999996</v>
      </c>
      <c r="J49" s="102">
        <v>3.47</v>
      </c>
      <c r="K49" s="102">
        <v>5.09</v>
      </c>
      <c r="L49" s="102">
        <v>6.71</v>
      </c>
      <c r="M49" s="102">
        <v>5.44</v>
      </c>
      <c r="N49" s="102">
        <v>5.12</v>
      </c>
      <c r="O49" s="102">
        <v>3.84</v>
      </c>
      <c r="P49" s="63">
        <v>5.0883949612168893</v>
      </c>
      <c r="Q49" s="63">
        <v>3.4795921917951218</v>
      </c>
      <c r="R49" s="63">
        <v>3.1296847468554492</v>
      </c>
    </row>
    <row r="50" spans="1:22" ht="20.100000000000001" customHeight="1" thickBot="1" x14ac:dyDescent="0.3">
      <c r="A50" s="120"/>
      <c r="B50" s="120"/>
      <c r="C50" s="121" t="s">
        <v>6</v>
      </c>
      <c r="D50" s="116"/>
      <c r="E50" s="116"/>
      <c r="F50" s="122"/>
      <c r="G50" s="123">
        <v>5.0199999999999996</v>
      </c>
      <c r="H50" s="123">
        <v>4.53</v>
      </c>
      <c r="I50" s="123">
        <v>4.09</v>
      </c>
      <c r="J50" s="123">
        <v>3.88</v>
      </c>
      <c r="K50" s="123">
        <v>4.03</v>
      </c>
      <c r="L50" s="123">
        <v>4.05</v>
      </c>
      <c r="M50" s="123">
        <v>4.07</v>
      </c>
      <c r="N50" s="123">
        <v>4.18</v>
      </c>
      <c r="O50" s="123">
        <v>4.0599999999999996</v>
      </c>
      <c r="P50" s="68">
        <v>3.91</v>
      </c>
      <c r="Q50" s="68">
        <v>3.0895153169215521</v>
      </c>
      <c r="R50" s="68">
        <v>3.3753104589029039</v>
      </c>
    </row>
    <row r="51" spans="1:22" s="57" customFormat="1" ht="30" customHeight="1" x14ac:dyDescent="0.25">
      <c r="A51" s="114" t="s">
        <v>148</v>
      </c>
      <c r="B51" s="114"/>
      <c r="C51" s="114"/>
      <c r="D51" s="114"/>
      <c r="E51" s="114"/>
      <c r="F51" s="114"/>
      <c r="G51" s="114"/>
      <c r="H51" s="114"/>
      <c r="I51" s="114"/>
      <c r="J51" s="114"/>
      <c r="K51" s="114"/>
      <c r="L51" s="114"/>
      <c r="M51" s="114"/>
      <c r="N51" s="114"/>
      <c r="O51" s="114"/>
      <c r="P51" s="114"/>
      <c r="Q51" s="114"/>
      <c r="R51" s="114"/>
      <c r="S51" s="113"/>
      <c r="T51" s="113"/>
      <c r="U51" s="113"/>
      <c r="V51" s="113"/>
    </row>
    <row r="52" spans="1:22" ht="20.100000000000001" customHeight="1" x14ac:dyDescent="0.25">
      <c r="A52" s="115" t="s">
        <v>330</v>
      </c>
      <c r="B52" s="115"/>
      <c r="C52" s="115"/>
      <c r="D52" s="115"/>
      <c r="E52" s="115"/>
      <c r="F52" s="115"/>
      <c r="G52" s="115"/>
      <c r="H52" s="115"/>
      <c r="I52" s="115"/>
      <c r="J52" s="115"/>
      <c r="K52" s="115"/>
      <c r="L52" s="115"/>
      <c r="M52" s="115"/>
      <c r="N52" s="115"/>
      <c r="O52" s="115"/>
      <c r="P52" s="115"/>
      <c r="Q52" s="115"/>
      <c r="R52" s="115"/>
    </row>
    <row r="53" spans="1:22" s="44" customFormat="1" ht="20.100000000000001" customHeight="1" thickBot="1" x14ac:dyDescent="0.3">
      <c r="A53" s="60" t="s">
        <v>331</v>
      </c>
      <c r="B53" s="60"/>
      <c r="C53" s="61" t="s">
        <v>219</v>
      </c>
      <c r="D53" s="62" t="s">
        <v>7</v>
      </c>
      <c r="E53" s="62" t="s">
        <v>332</v>
      </c>
      <c r="F53" s="119" t="s">
        <v>2</v>
      </c>
      <c r="G53" s="63"/>
      <c r="H53" s="63"/>
      <c r="I53" s="63"/>
      <c r="J53" s="63"/>
      <c r="K53" s="63"/>
      <c r="L53" s="63"/>
      <c r="M53" s="63"/>
      <c r="N53" s="63"/>
      <c r="O53" s="63">
        <v>79.37</v>
      </c>
      <c r="P53" s="63"/>
      <c r="Q53" s="63"/>
      <c r="R53" s="63"/>
    </row>
    <row r="54" spans="1:22" s="44" customFormat="1" ht="20.100000000000001" customHeight="1" thickBot="1" x14ac:dyDescent="0.3">
      <c r="A54" s="65"/>
      <c r="B54" s="65"/>
      <c r="C54" s="66" t="s">
        <v>6</v>
      </c>
      <c r="D54" s="67"/>
      <c r="E54" s="67"/>
      <c r="F54" s="122"/>
      <c r="G54" s="68"/>
      <c r="H54" s="68"/>
      <c r="I54" s="68"/>
      <c r="J54" s="68"/>
      <c r="K54" s="68"/>
      <c r="L54" s="68"/>
      <c r="M54" s="68"/>
      <c r="N54" s="68"/>
      <c r="O54" s="68">
        <v>75.12</v>
      </c>
      <c r="P54" s="68"/>
      <c r="Q54" s="68"/>
      <c r="R54" s="68"/>
    </row>
    <row r="55" spans="1:22" ht="20.100000000000001" customHeight="1" x14ac:dyDescent="0.25">
      <c r="A55" s="115" t="s">
        <v>149</v>
      </c>
      <c r="B55" s="115"/>
      <c r="C55" s="115"/>
      <c r="D55" s="115"/>
      <c r="E55" s="115"/>
      <c r="F55" s="115"/>
      <c r="G55" s="115"/>
      <c r="H55" s="115"/>
      <c r="I55" s="115"/>
      <c r="J55" s="115"/>
      <c r="K55" s="115"/>
      <c r="L55" s="115"/>
      <c r="M55" s="115"/>
      <c r="N55" s="115"/>
      <c r="O55" s="115"/>
      <c r="P55" s="115"/>
      <c r="Q55" s="115"/>
      <c r="R55" s="115"/>
    </row>
    <row r="56" spans="1:22" s="44" customFormat="1" ht="20.100000000000001" customHeight="1" x14ac:dyDescent="0.25">
      <c r="A56" s="60" t="s">
        <v>49</v>
      </c>
      <c r="B56" s="60"/>
      <c r="C56" s="61" t="s">
        <v>219</v>
      </c>
      <c r="D56" s="62" t="s">
        <v>7</v>
      </c>
      <c r="E56" s="62" t="s">
        <v>234</v>
      </c>
      <c r="F56" s="62" t="s">
        <v>20</v>
      </c>
      <c r="G56" s="63">
        <v>0</v>
      </c>
      <c r="H56" s="63">
        <v>0.28000000000000003</v>
      </c>
      <c r="I56" s="63">
        <v>0</v>
      </c>
      <c r="J56" s="63">
        <v>0.14000000000000001</v>
      </c>
      <c r="K56" s="63">
        <v>0.14000000000000001</v>
      </c>
      <c r="L56" s="63">
        <v>0.13</v>
      </c>
      <c r="M56" s="63">
        <v>0</v>
      </c>
      <c r="N56" s="63">
        <v>0</v>
      </c>
      <c r="O56" s="63">
        <v>0</v>
      </c>
      <c r="P56" s="63">
        <v>0</v>
      </c>
      <c r="Q56" s="63">
        <v>0.12565971349585323</v>
      </c>
      <c r="R56" s="63"/>
    </row>
    <row r="57" spans="1:22" s="44" customFormat="1" ht="20.100000000000001" customHeight="1" x14ac:dyDescent="0.25">
      <c r="A57" s="65"/>
      <c r="B57" s="65"/>
      <c r="C57" s="66" t="s">
        <v>6</v>
      </c>
      <c r="D57" s="67"/>
      <c r="E57" s="67"/>
      <c r="F57" s="67"/>
      <c r="G57" s="68">
        <v>0.12</v>
      </c>
      <c r="H57" s="68">
        <v>0.14000000000000001</v>
      </c>
      <c r="I57" s="68">
        <v>0.13</v>
      </c>
      <c r="J57" s="68">
        <v>0.13</v>
      </c>
      <c r="K57" s="68">
        <v>0.12</v>
      </c>
      <c r="L57" s="68">
        <v>0.09</v>
      </c>
      <c r="M57" s="68">
        <v>0.1</v>
      </c>
      <c r="N57" s="68">
        <v>0.1</v>
      </c>
      <c r="O57" s="68">
        <v>0.06</v>
      </c>
      <c r="P57" s="68">
        <v>7.0000000000000007E-2</v>
      </c>
      <c r="Q57" s="68">
        <v>0.05</v>
      </c>
      <c r="R57" s="68"/>
    </row>
    <row r="58" spans="1:22" s="44" customFormat="1" ht="20.100000000000001" customHeight="1" x14ac:dyDescent="0.25">
      <c r="A58" s="60" t="s">
        <v>50</v>
      </c>
      <c r="B58" s="60"/>
      <c r="C58" s="61" t="s">
        <v>219</v>
      </c>
      <c r="D58" s="62" t="s">
        <v>7</v>
      </c>
      <c r="E58" s="62" t="s">
        <v>234</v>
      </c>
      <c r="F58" s="62" t="s">
        <v>20</v>
      </c>
      <c r="G58" s="63">
        <v>12.6</v>
      </c>
      <c r="H58" s="63">
        <v>9.24</v>
      </c>
      <c r="I58" s="63">
        <v>9.84</v>
      </c>
      <c r="J58" s="63">
        <v>7.3</v>
      </c>
      <c r="K58" s="63">
        <v>7.74</v>
      </c>
      <c r="L58" s="63">
        <v>8.1</v>
      </c>
      <c r="M58" s="63">
        <v>8.15</v>
      </c>
      <c r="N58" s="63">
        <v>7.01</v>
      </c>
      <c r="O58" s="63">
        <v>4.82</v>
      </c>
      <c r="P58" s="63">
        <v>5.4</v>
      </c>
      <c r="Q58" s="63">
        <v>3.503308680420397</v>
      </c>
      <c r="R58" s="63"/>
    </row>
    <row r="59" spans="1:22" s="44" customFormat="1" ht="20.100000000000001" customHeight="1" thickBot="1" x14ac:dyDescent="0.3">
      <c r="A59" s="65"/>
      <c r="B59" s="65"/>
      <c r="C59" s="66" t="s">
        <v>6</v>
      </c>
      <c r="D59" s="116"/>
      <c r="E59" s="116"/>
      <c r="F59" s="67"/>
      <c r="G59" s="68">
        <v>10.61</v>
      </c>
      <c r="H59" s="68">
        <v>9.51</v>
      </c>
      <c r="I59" s="68">
        <v>8.98</v>
      </c>
      <c r="J59" s="68">
        <v>8.3800000000000008</v>
      </c>
      <c r="K59" s="68">
        <v>8.08</v>
      </c>
      <c r="L59" s="68">
        <v>7.72</v>
      </c>
      <c r="M59" s="68">
        <v>7.34</v>
      </c>
      <c r="N59" s="68">
        <v>7.04</v>
      </c>
      <c r="O59" s="68">
        <v>6.23</v>
      </c>
      <c r="P59" s="68">
        <v>5.96</v>
      </c>
      <c r="Q59" s="68">
        <v>5.33</v>
      </c>
      <c r="R59" s="68"/>
    </row>
    <row r="60" spans="1:22" s="57" customFormat="1" ht="30" customHeight="1" x14ac:dyDescent="0.25">
      <c r="A60" s="114" t="s">
        <v>150</v>
      </c>
      <c r="B60" s="114"/>
      <c r="C60" s="114"/>
      <c r="D60" s="114"/>
      <c r="E60" s="114"/>
      <c r="F60" s="114"/>
      <c r="G60" s="114"/>
      <c r="H60" s="114"/>
      <c r="I60" s="114"/>
      <c r="J60" s="114"/>
      <c r="K60" s="114"/>
      <c r="L60" s="114"/>
      <c r="M60" s="114"/>
      <c r="N60" s="114"/>
      <c r="O60" s="114"/>
      <c r="P60" s="114"/>
      <c r="Q60" s="114"/>
      <c r="R60" s="114"/>
      <c r="S60" s="113"/>
      <c r="T60" s="113"/>
      <c r="U60" s="113"/>
      <c r="V60" s="113"/>
    </row>
    <row r="61" spans="1:22" ht="20.100000000000001" customHeight="1" x14ac:dyDescent="0.25">
      <c r="A61" s="115" t="s">
        <v>151</v>
      </c>
      <c r="B61" s="115"/>
      <c r="C61" s="115"/>
      <c r="D61" s="115"/>
      <c r="E61" s="115"/>
      <c r="F61" s="115"/>
      <c r="G61" s="115"/>
      <c r="H61" s="115"/>
      <c r="I61" s="115"/>
      <c r="J61" s="115"/>
      <c r="K61" s="115"/>
      <c r="L61" s="115"/>
      <c r="M61" s="115"/>
      <c r="N61" s="115"/>
      <c r="O61" s="115"/>
      <c r="P61" s="115"/>
      <c r="Q61" s="115"/>
      <c r="R61" s="115"/>
    </row>
    <row r="62" spans="1:22" s="44" customFormat="1" ht="20.100000000000001" customHeight="1" thickBot="1" x14ac:dyDescent="0.3">
      <c r="A62" s="101" t="s">
        <v>78</v>
      </c>
      <c r="B62" s="101"/>
      <c r="C62" s="61" t="s">
        <v>219</v>
      </c>
      <c r="D62" s="62" t="s">
        <v>7</v>
      </c>
      <c r="E62" s="62" t="s">
        <v>224</v>
      </c>
      <c r="F62" s="119" t="s">
        <v>2</v>
      </c>
      <c r="G62" s="102" t="s">
        <v>39</v>
      </c>
      <c r="H62" s="102" t="s">
        <v>39</v>
      </c>
      <c r="I62" s="102" t="s">
        <v>39</v>
      </c>
      <c r="J62" s="102" t="s">
        <v>39</v>
      </c>
      <c r="K62" s="102" t="s">
        <v>39</v>
      </c>
      <c r="L62" s="102">
        <v>0.3</v>
      </c>
      <c r="M62" s="102">
        <v>0</v>
      </c>
      <c r="N62" s="102">
        <v>0</v>
      </c>
      <c r="O62" s="102">
        <v>0</v>
      </c>
      <c r="P62" s="102">
        <v>0</v>
      </c>
      <c r="Q62" s="102">
        <v>0</v>
      </c>
      <c r="R62" s="102"/>
    </row>
    <row r="63" spans="1:22" s="44" customFormat="1" ht="20.100000000000001" customHeight="1" thickBot="1" x14ac:dyDescent="0.3">
      <c r="A63" s="120"/>
      <c r="B63" s="120"/>
      <c r="C63" s="121" t="s">
        <v>6</v>
      </c>
      <c r="D63" s="116"/>
      <c r="E63" s="116"/>
      <c r="F63" s="122"/>
      <c r="G63" s="123" t="s">
        <v>39</v>
      </c>
      <c r="H63" s="123" t="s">
        <v>39</v>
      </c>
      <c r="I63" s="123" t="s">
        <v>39</v>
      </c>
      <c r="J63" s="123" t="s">
        <v>39</v>
      </c>
      <c r="K63" s="123" t="s">
        <v>39</v>
      </c>
      <c r="L63" s="123">
        <v>0.56999999999999995</v>
      </c>
      <c r="M63" s="123">
        <v>0.54</v>
      </c>
      <c r="N63" s="123">
        <v>0.14000000000000001</v>
      </c>
      <c r="O63" s="123">
        <v>0.16</v>
      </c>
      <c r="P63" s="123">
        <v>0.2</v>
      </c>
      <c r="Q63" s="123">
        <v>0.42</v>
      </c>
      <c r="R63" s="123"/>
    </row>
    <row r="64" spans="1:22" ht="20.100000000000001" customHeight="1" x14ac:dyDescent="0.25">
      <c r="A64" s="115" t="s">
        <v>333</v>
      </c>
      <c r="B64" s="115"/>
      <c r="C64" s="115"/>
      <c r="D64" s="115"/>
      <c r="E64" s="115"/>
      <c r="F64" s="115"/>
      <c r="G64" s="115"/>
      <c r="H64" s="115"/>
      <c r="I64" s="115"/>
      <c r="J64" s="115"/>
      <c r="K64" s="115"/>
      <c r="L64" s="115"/>
      <c r="M64" s="115"/>
      <c r="N64" s="115"/>
      <c r="O64" s="115"/>
      <c r="P64" s="115"/>
      <c r="Q64" s="115"/>
      <c r="R64" s="115"/>
    </row>
    <row r="65" spans="1:24" s="44" customFormat="1" ht="20.100000000000001" customHeight="1" thickBot="1" x14ac:dyDescent="0.3">
      <c r="A65" s="101" t="s">
        <v>334</v>
      </c>
      <c r="B65" s="101"/>
      <c r="C65" s="61" t="s">
        <v>219</v>
      </c>
      <c r="D65" s="62" t="s">
        <v>7</v>
      </c>
      <c r="E65" s="62" t="s">
        <v>279</v>
      </c>
      <c r="F65" s="119" t="s">
        <v>2</v>
      </c>
      <c r="G65" s="102">
        <v>5.22</v>
      </c>
      <c r="H65" s="102">
        <v>7.48</v>
      </c>
      <c r="I65" s="102">
        <v>4.78</v>
      </c>
      <c r="J65" s="102">
        <v>6.19</v>
      </c>
      <c r="K65" s="102">
        <v>7.74</v>
      </c>
      <c r="L65" s="102">
        <v>7.53</v>
      </c>
      <c r="M65" s="102">
        <v>8.8000000000000007</v>
      </c>
      <c r="N65" s="102">
        <v>8.65</v>
      </c>
      <c r="O65" s="102">
        <v>9.6</v>
      </c>
      <c r="P65" s="102">
        <v>10.82</v>
      </c>
      <c r="Q65" s="102">
        <v>11.260800621712269</v>
      </c>
      <c r="R65" s="102"/>
    </row>
    <row r="66" spans="1:24" s="44" customFormat="1" ht="20.100000000000001" customHeight="1" thickBot="1" x14ac:dyDescent="0.3">
      <c r="A66" s="120"/>
      <c r="B66" s="120"/>
      <c r="C66" s="121" t="s">
        <v>6</v>
      </c>
      <c r="D66" s="116"/>
      <c r="E66" s="116"/>
      <c r="F66" s="122"/>
      <c r="G66" s="123">
        <v>5.72</v>
      </c>
      <c r="H66" s="123">
        <v>5.65</v>
      </c>
      <c r="I66" s="123">
        <v>5.62</v>
      </c>
      <c r="J66" s="123">
        <v>5.91</v>
      </c>
      <c r="K66" s="123">
        <v>6.41</v>
      </c>
      <c r="L66" s="123">
        <v>7.01</v>
      </c>
      <c r="M66" s="123">
        <v>7.28</v>
      </c>
      <c r="N66" s="123">
        <v>7.08</v>
      </c>
      <c r="O66" s="123">
        <v>7.05</v>
      </c>
      <c r="P66" s="123">
        <v>7.87</v>
      </c>
      <c r="Q66" s="123">
        <v>8.5401456263267441</v>
      </c>
      <c r="R66" s="123"/>
      <c r="S66" s="25"/>
      <c r="T66" s="26"/>
      <c r="U66" s="25"/>
      <c r="V66" s="25"/>
      <c r="W66" s="25"/>
      <c r="X66" s="25"/>
    </row>
    <row r="67" spans="1:24" s="57" customFormat="1" ht="30" customHeight="1" x14ac:dyDescent="0.25">
      <c r="A67" s="114" t="s">
        <v>152</v>
      </c>
      <c r="B67" s="114"/>
      <c r="C67" s="114"/>
      <c r="D67" s="114"/>
      <c r="E67" s="114"/>
      <c r="F67" s="114"/>
      <c r="G67" s="114"/>
      <c r="H67" s="114"/>
      <c r="I67" s="114"/>
      <c r="J67" s="114"/>
      <c r="K67" s="114"/>
      <c r="L67" s="114"/>
      <c r="M67" s="114"/>
      <c r="N67" s="114"/>
      <c r="O67" s="114"/>
      <c r="P67" s="114"/>
      <c r="Q67" s="114"/>
      <c r="R67" s="114"/>
      <c r="S67" s="113"/>
      <c r="T67" s="113"/>
      <c r="U67" s="113"/>
      <c r="V67" s="113"/>
    </row>
    <row r="68" spans="1:24" ht="20.100000000000001" customHeight="1" x14ac:dyDescent="0.25">
      <c r="A68" s="115" t="s">
        <v>153</v>
      </c>
      <c r="B68" s="115"/>
      <c r="C68" s="115"/>
      <c r="D68" s="115"/>
      <c r="E68" s="115"/>
      <c r="F68" s="115"/>
      <c r="G68" s="115"/>
      <c r="H68" s="115"/>
      <c r="I68" s="115"/>
      <c r="J68" s="115"/>
      <c r="K68" s="115"/>
      <c r="L68" s="115"/>
      <c r="M68" s="115"/>
      <c r="N68" s="115"/>
      <c r="O68" s="115"/>
      <c r="P68" s="115"/>
      <c r="Q68" s="115"/>
      <c r="R68" s="115"/>
    </row>
    <row r="69" spans="1:24" s="44" customFormat="1" ht="20.100000000000001" customHeight="1" thickBot="1" x14ac:dyDescent="0.3">
      <c r="A69" s="101" t="s">
        <v>18</v>
      </c>
      <c r="B69" s="101"/>
      <c r="C69" s="61" t="s">
        <v>219</v>
      </c>
      <c r="D69" s="62" t="s">
        <v>7</v>
      </c>
      <c r="E69" s="62" t="s">
        <v>232</v>
      </c>
      <c r="F69" s="119" t="s">
        <v>3</v>
      </c>
      <c r="G69" s="102">
        <v>0.63</v>
      </c>
      <c r="H69" s="102">
        <v>1.56</v>
      </c>
      <c r="I69" s="102">
        <v>1.56</v>
      </c>
      <c r="J69" s="102">
        <v>1.89</v>
      </c>
      <c r="K69" s="102">
        <v>1.27</v>
      </c>
      <c r="L69" s="102">
        <v>2.56</v>
      </c>
      <c r="M69" s="102">
        <v>2.2400000000000002</v>
      </c>
      <c r="N69" s="102">
        <v>2.88</v>
      </c>
      <c r="O69" s="102">
        <v>1.6</v>
      </c>
      <c r="P69" s="102">
        <f>1*100000/316129</f>
        <v>0.31632656289046562</v>
      </c>
      <c r="Q69" s="102">
        <v>0</v>
      </c>
      <c r="R69" s="102"/>
    </row>
    <row r="70" spans="1:24" s="44" customFormat="1" ht="20.100000000000001" customHeight="1" thickBot="1" x14ac:dyDescent="0.3">
      <c r="A70" s="120"/>
      <c r="B70" s="120"/>
      <c r="C70" s="121" t="s">
        <v>6</v>
      </c>
      <c r="D70" s="116"/>
      <c r="E70" s="116"/>
      <c r="F70" s="122"/>
      <c r="G70" s="123">
        <v>1.1399999999999999</v>
      </c>
      <c r="H70" s="123">
        <v>1.18</v>
      </c>
      <c r="I70" s="123">
        <v>1.32</v>
      </c>
      <c r="J70" s="123">
        <v>1.46</v>
      </c>
      <c r="K70" s="123">
        <v>1.6</v>
      </c>
      <c r="L70" s="123">
        <v>1.51</v>
      </c>
      <c r="M70" s="123">
        <v>1.58</v>
      </c>
      <c r="N70" s="123">
        <v>1.64</v>
      </c>
      <c r="O70" s="123">
        <v>1.53</v>
      </c>
      <c r="P70" s="123">
        <v>1.61</v>
      </c>
      <c r="Q70" s="123">
        <v>1.1593601565208012</v>
      </c>
      <c r="R70" s="123"/>
    </row>
    <row r="71" spans="1:24" s="57" customFormat="1" ht="30" customHeight="1" x14ac:dyDescent="0.25">
      <c r="A71" s="114" t="s">
        <v>154</v>
      </c>
      <c r="B71" s="114"/>
      <c r="C71" s="114"/>
      <c r="D71" s="114"/>
      <c r="E71" s="114"/>
      <c r="F71" s="114"/>
      <c r="G71" s="114"/>
      <c r="H71" s="114"/>
      <c r="I71" s="114"/>
      <c r="J71" s="114"/>
      <c r="K71" s="114"/>
      <c r="L71" s="114"/>
      <c r="M71" s="114"/>
      <c r="N71" s="114"/>
      <c r="O71" s="114"/>
      <c r="P71" s="114"/>
      <c r="Q71" s="114"/>
      <c r="R71" s="114"/>
      <c r="S71" s="113"/>
      <c r="T71" s="113"/>
      <c r="U71" s="113"/>
      <c r="V71" s="113"/>
    </row>
    <row r="72" spans="1:24" ht="20.100000000000001" customHeight="1" x14ac:dyDescent="0.25">
      <c r="A72" s="115" t="s">
        <v>212</v>
      </c>
      <c r="B72" s="115"/>
      <c r="C72" s="115"/>
      <c r="D72" s="115"/>
      <c r="E72" s="115"/>
      <c r="F72" s="115"/>
      <c r="G72" s="115"/>
      <c r="H72" s="115"/>
      <c r="I72" s="115"/>
      <c r="J72" s="115"/>
      <c r="K72" s="115"/>
      <c r="L72" s="115"/>
      <c r="M72" s="115"/>
      <c r="N72" s="115"/>
      <c r="O72" s="115"/>
      <c r="P72" s="115"/>
      <c r="Q72" s="115"/>
      <c r="R72" s="115"/>
    </row>
    <row r="73" spans="1:24" s="44" customFormat="1" ht="20.100000000000001" customHeight="1" thickBot="1" x14ac:dyDescent="0.3">
      <c r="A73" s="101" t="s">
        <v>79</v>
      </c>
      <c r="B73" s="101"/>
      <c r="C73" s="61" t="s">
        <v>219</v>
      </c>
      <c r="D73" s="62" t="s">
        <v>22</v>
      </c>
      <c r="E73" s="62" t="s">
        <v>237</v>
      </c>
      <c r="F73" s="119" t="s">
        <v>2</v>
      </c>
      <c r="G73" s="102" t="s">
        <v>39</v>
      </c>
      <c r="H73" s="102" t="s">
        <v>39</v>
      </c>
      <c r="I73" s="102">
        <v>24.427770320186625</v>
      </c>
      <c r="J73" s="102" t="s">
        <v>39</v>
      </c>
      <c r="K73" s="102">
        <v>21.756118750554702</v>
      </c>
      <c r="L73" s="102" t="s">
        <v>39</v>
      </c>
      <c r="M73" s="102" t="s">
        <v>39</v>
      </c>
      <c r="N73" s="102">
        <v>20.094620313594877</v>
      </c>
      <c r="O73" s="102" t="s">
        <v>39</v>
      </c>
      <c r="P73" s="102" t="s">
        <v>39</v>
      </c>
      <c r="Q73" s="102"/>
      <c r="R73" s="102"/>
    </row>
    <row r="74" spans="1:24" s="44" customFormat="1" ht="19.899999999999999" customHeight="1" thickBot="1" x14ac:dyDescent="0.3">
      <c r="A74" s="120"/>
      <c r="B74" s="120"/>
      <c r="C74" s="121" t="s">
        <v>6</v>
      </c>
      <c r="D74" s="116"/>
      <c r="E74" s="116"/>
      <c r="F74" s="122"/>
      <c r="G74" s="123" t="s">
        <v>39</v>
      </c>
      <c r="H74" s="123" t="s">
        <v>39</v>
      </c>
      <c r="I74" s="123">
        <v>23.95</v>
      </c>
      <c r="J74" s="123" t="s">
        <v>39</v>
      </c>
      <c r="K74" s="123">
        <v>22.98</v>
      </c>
      <c r="L74" s="123" t="s">
        <v>39</v>
      </c>
      <c r="M74" s="123" t="s">
        <v>39</v>
      </c>
      <c r="N74" s="123">
        <v>22.08</v>
      </c>
      <c r="O74" s="123" t="s">
        <v>39</v>
      </c>
      <c r="P74" s="123" t="s">
        <v>39</v>
      </c>
      <c r="Q74" s="123"/>
      <c r="R74" s="123"/>
    </row>
    <row r="75" spans="1:24" s="57" customFormat="1" ht="60" customHeight="1" x14ac:dyDescent="0.25">
      <c r="A75" s="114" t="s">
        <v>335</v>
      </c>
      <c r="B75" s="114"/>
      <c r="C75" s="114"/>
      <c r="D75" s="114"/>
      <c r="E75" s="114"/>
      <c r="F75" s="114"/>
      <c r="G75" s="114"/>
      <c r="H75" s="114"/>
      <c r="I75" s="114"/>
      <c r="J75" s="114"/>
      <c r="K75" s="114"/>
      <c r="L75" s="114"/>
      <c r="M75" s="114"/>
      <c r="N75" s="114"/>
      <c r="O75" s="114"/>
      <c r="P75" s="114"/>
      <c r="Q75" s="114"/>
      <c r="R75" s="114"/>
      <c r="S75" s="113"/>
      <c r="T75" s="113"/>
      <c r="U75" s="113"/>
      <c r="V75" s="113"/>
    </row>
    <row r="76" spans="1:24" ht="20.100000000000001" customHeight="1" x14ac:dyDescent="0.25">
      <c r="A76" s="115" t="s">
        <v>336</v>
      </c>
      <c r="B76" s="115"/>
      <c r="C76" s="115"/>
      <c r="D76" s="115"/>
      <c r="E76" s="115"/>
      <c r="F76" s="115"/>
      <c r="G76" s="115"/>
      <c r="H76" s="115"/>
      <c r="I76" s="115"/>
      <c r="J76" s="115"/>
      <c r="K76" s="115"/>
      <c r="L76" s="115"/>
      <c r="M76" s="115"/>
      <c r="N76" s="115"/>
      <c r="O76" s="115"/>
      <c r="P76" s="115"/>
      <c r="Q76" s="115"/>
      <c r="R76" s="115"/>
    </row>
    <row r="77" spans="1:24" s="44" customFormat="1" ht="15" customHeight="1" x14ac:dyDescent="0.25">
      <c r="A77" s="60" t="s">
        <v>337</v>
      </c>
      <c r="B77" s="60"/>
      <c r="C77" s="61" t="s">
        <v>219</v>
      </c>
      <c r="D77" s="62" t="s">
        <v>284</v>
      </c>
      <c r="E77" s="62" t="s">
        <v>338</v>
      </c>
      <c r="F77" s="62" t="s">
        <v>2</v>
      </c>
      <c r="G77" s="63"/>
      <c r="H77" s="63"/>
      <c r="I77" s="63"/>
      <c r="J77" s="63"/>
      <c r="K77" s="63"/>
      <c r="L77" s="63"/>
      <c r="M77" s="63">
        <v>98.2</v>
      </c>
      <c r="N77" s="63">
        <v>97.6</v>
      </c>
      <c r="O77" s="63">
        <v>98.3</v>
      </c>
      <c r="P77" s="63"/>
      <c r="Q77" s="63"/>
      <c r="R77" s="63"/>
    </row>
    <row r="78" spans="1:24" s="44" customFormat="1" ht="15" customHeight="1" x14ac:dyDescent="0.25">
      <c r="A78" s="65"/>
      <c r="B78" s="65"/>
      <c r="C78" s="66" t="s">
        <v>6</v>
      </c>
      <c r="D78" s="67"/>
      <c r="E78" s="67"/>
      <c r="F78" s="67"/>
      <c r="G78" s="68"/>
      <c r="H78" s="68"/>
      <c r="I78" s="68"/>
      <c r="J78" s="68"/>
      <c r="K78" s="68"/>
      <c r="L78" s="68"/>
      <c r="M78" s="68">
        <v>94.84</v>
      </c>
      <c r="N78" s="68">
        <v>95.55</v>
      </c>
      <c r="O78" s="68">
        <v>94.78</v>
      </c>
      <c r="P78" s="68"/>
      <c r="Q78" s="68"/>
      <c r="R78" s="68"/>
    </row>
    <row r="79" spans="1:24" s="44" customFormat="1" ht="15" customHeight="1" x14ac:dyDescent="0.25">
      <c r="A79" s="60" t="s">
        <v>339</v>
      </c>
      <c r="B79" s="60"/>
      <c r="C79" s="61" t="s">
        <v>219</v>
      </c>
      <c r="D79" s="62" t="s">
        <v>284</v>
      </c>
      <c r="E79" s="62" t="s">
        <v>338</v>
      </c>
      <c r="F79" s="62" t="s">
        <v>2</v>
      </c>
      <c r="G79" s="63"/>
      <c r="H79" s="63"/>
      <c r="I79" s="63"/>
      <c r="J79" s="63"/>
      <c r="K79" s="63"/>
      <c r="L79" s="63"/>
      <c r="M79" s="63">
        <f>2635*100/2694</f>
        <v>97.809948032665176</v>
      </c>
      <c r="N79" s="63">
        <v>96.451491128727795</v>
      </c>
      <c r="O79" s="63">
        <v>98.3</v>
      </c>
      <c r="P79" s="63"/>
      <c r="Q79" s="63"/>
      <c r="R79" s="63"/>
    </row>
    <row r="80" spans="1:24" s="44" customFormat="1" ht="15" customHeight="1" x14ac:dyDescent="0.25">
      <c r="A80" s="65"/>
      <c r="B80" s="65"/>
      <c r="C80" s="66" t="s">
        <v>6</v>
      </c>
      <c r="D80" s="67"/>
      <c r="E80" s="67"/>
      <c r="F80" s="67"/>
      <c r="G80" s="68"/>
      <c r="H80" s="68"/>
      <c r="I80" s="68"/>
      <c r="J80" s="68"/>
      <c r="K80" s="68"/>
      <c r="L80" s="68"/>
      <c r="M80" s="68">
        <v>88.46</v>
      </c>
      <c r="N80" s="68">
        <v>94.79</v>
      </c>
      <c r="O80" s="68">
        <v>94.42</v>
      </c>
      <c r="P80" s="68"/>
      <c r="Q80" s="68"/>
      <c r="R80" s="68"/>
    </row>
    <row r="81" spans="1:22" s="44" customFormat="1" ht="15" customHeight="1" x14ac:dyDescent="0.25">
      <c r="A81" s="60" t="s">
        <v>340</v>
      </c>
      <c r="B81" s="60"/>
      <c r="C81" s="61" t="s">
        <v>219</v>
      </c>
      <c r="D81" s="62" t="s">
        <v>284</v>
      </c>
      <c r="E81" s="62" t="s">
        <v>338</v>
      </c>
      <c r="F81" s="62" t="s">
        <v>2</v>
      </c>
      <c r="G81" s="63"/>
      <c r="H81" s="63"/>
      <c r="I81" s="63"/>
      <c r="J81" s="63"/>
      <c r="K81" s="63"/>
      <c r="L81" s="63"/>
      <c r="M81" s="63">
        <v>96.87</v>
      </c>
      <c r="N81" s="63">
        <v>90</v>
      </c>
      <c r="O81" s="63">
        <v>95.58</v>
      </c>
      <c r="P81" s="63"/>
      <c r="Q81" s="63"/>
      <c r="R81" s="63"/>
    </row>
    <row r="82" spans="1:22" s="44" customFormat="1" ht="15" customHeight="1" x14ac:dyDescent="0.25">
      <c r="A82" s="65"/>
      <c r="B82" s="65"/>
      <c r="C82" s="66" t="s">
        <v>6</v>
      </c>
      <c r="D82" s="67"/>
      <c r="E82" s="67"/>
      <c r="F82" s="67"/>
      <c r="G82" s="68"/>
      <c r="H82" s="68"/>
      <c r="I82" s="68"/>
      <c r="J82" s="68"/>
      <c r="K82" s="68"/>
      <c r="L82" s="68"/>
      <c r="M82" s="68">
        <v>93.14</v>
      </c>
      <c r="N82" s="68">
        <v>94.45</v>
      </c>
      <c r="O82" s="68">
        <v>94.26</v>
      </c>
      <c r="P82" s="68"/>
      <c r="Q82" s="68"/>
      <c r="R82" s="68"/>
    </row>
    <row r="83" spans="1:22" s="44" customFormat="1" ht="15" customHeight="1" x14ac:dyDescent="0.25">
      <c r="A83" s="60" t="s">
        <v>341</v>
      </c>
      <c r="B83" s="60"/>
      <c r="C83" s="61" t="s">
        <v>219</v>
      </c>
      <c r="D83" s="62" t="s">
        <v>284</v>
      </c>
      <c r="E83" s="62" t="s">
        <v>338</v>
      </c>
      <c r="F83" s="62" t="s">
        <v>2</v>
      </c>
      <c r="G83" s="63"/>
      <c r="H83" s="63"/>
      <c r="I83" s="63"/>
      <c r="J83" s="63"/>
      <c r="K83" s="63"/>
      <c r="L83" s="63"/>
      <c r="M83" s="63">
        <f>1366*100/1519</f>
        <v>89.927583936800531</v>
      </c>
      <c r="N83" s="63">
        <f>1388*100/1542</f>
        <v>90.012970168612199</v>
      </c>
      <c r="O83" s="63">
        <v>91.04</v>
      </c>
      <c r="P83" s="63"/>
      <c r="Q83" s="63"/>
      <c r="R83" s="63"/>
    </row>
    <row r="84" spans="1:22" s="44" customFormat="1" ht="15" customHeight="1" x14ac:dyDescent="0.25">
      <c r="A84" s="65"/>
      <c r="B84" s="65"/>
      <c r="C84" s="66" t="s">
        <v>6</v>
      </c>
      <c r="D84" s="67"/>
      <c r="E84" s="67"/>
      <c r="F84" s="67"/>
      <c r="G84" s="68"/>
      <c r="H84" s="68"/>
      <c r="I84" s="68"/>
      <c r="J84" s="68"/>
      <c r="K84" s="68"/>
      <c r="L84" s="68"/>
      <c r="M84" s="68">
        <v>81.84</v>
      </c>
      <c r="N84" s="68">
        <v>79.41</v>
      </c>
      <c r="O84" s="68">
        <v>78.989999999999995</v>
      </c>
      <c r="P84" s="68"/>
      <c r="Q84" s="68"/>
      <c r="R84" s="68"/>
    </row>
    <row r="85" spans="1:22" s="57" customFormat="1" ht="30" customHeight="1" x14ac:dyDescent="0.25">
      <c r="A85" s="114" t="s">
        <v>155</v>
      </c>
      <c r="B85" s="114"/>
      <c r="C85" s="114"/>
      <c r="D85" s="114"/>
      <c r="E85" s="114"/>
      <c r="F85" s="114"/>
      <c r="G85" s="114"/>
      <c r="H85" s="114"/>
      <c r="I85" s="114"/>
      <c r="J85" s="114"/>
      <c r="K85" s="114"/>
      <c r="L85" s="114"/>
      <c r="M85" s="114"/>
      <c r="N85" s="114"/>
      <c r="O85" s="114"/>
      <c r="P85" s="114"/>
      <c r="Q85" s="114"/>
      <c r="R85" s="114"/>
      <c r="S85" s="113"/>
      <c r="T85" s="113"/>
      <c r="U85" s="113"/>
      <c r="V85" s="113"/>
    </row>
    <row r="86" spans="1:22" ht="20.100000000000001" customHeight="1" x14ac:dyDescent="0.25">
      <c r="A86" s="115" t="s">
        <v>156</v>
      </c>
      <c r="B86" s="115"/>
      <c r="C86" s="115"/>
      <c r="D86" s="115"/>
      <c r="E86" s="115"/>
      <c r="F86" s="115"/>
      <c r="G86" s="115"/>
      <c r="H86" s="115"/>
      <c r="I86" s="115"/>
      <c r="J86" s="115"/>
      <c r="K86" s="115"/>
      <c r="L86" s="115"/>
      <c r="M86" s="115"/>
      <c r="N86" s="115"/>
      <c r="O86" s="115"/>
      <c r="P86" s="115"/>
      <c r="Q86" s="115"/>
      <c r="R86" s="115"/>
    </row>
    <row r="87" spans="1:22" s="44" customFormat="1" ht="20.100000000000001" customHeight="1" x14ac:dyDescent="0.25">
      <c r="A87" s="60" t="s">
        <v>107</v>
      </c>
      <c r="B87" s="60"/>
      <c r="C87" s="61" t="s">
        <v>219</v>
      </c>
      <c r="D87" s="62" t="s">
        <v>7</v>
      </c>
      <c r="E87" s="62" t="s">
        <v>238</v>
      </c>
      <c r="F87" s="62" t="s">
        <v>21</v>
      </c>
      <c r="G87" s="63">
        <v>46.158641109552754</v>
      </c>
      <c r="H87" s="63">
        <v>47.14115238774766</v>
      </c>
      <c r="I87" s="63">
        <v>48.048104594854998</v>
      </c>
      <c r="J87" s="63">
        <v>49.076368158414837</v>
      </c>
      <c r="K87" s="63">
        <v>49.590361292092012</v>
      </c>
      <c r="L87" s="63">
        <v>50.286116172756628</v>
      </c>
      <c r="M87" s="63">
        <v>51.500553391039546</v>
      </c>
      <c r="N87" s="63">
        <v>52.671277534166016</v>
      </c>
      <c r="O87" s="63">
        <v>54.277978512043525</v>
      </c>
      <c r="P87" s="63">
        <v>55.550983458151592</v>
      </c>
      <c r="Q87" s="63">
        <v>56.591999999999999</v>
      </c>
      <c r="R87" s="63"/>
    </row>
    <row r="88" spans="1:22" s="44" customFormat="1" ht="20.100000000000001" customHeight="1" x14ac:dyDescent="0.25">
      <c r="A88" s="65"/>
      <c r="B88" s="65"/>
      <c r="C88" s="66" t="s">
        <v>6</v>
      </c>
      <c r="D88" s="67"/>
      <c r="E88" s="67"/>
      <c r="F88" s="67"/>
      <c r="G88" s="68">
        <v>47.89</v>
      </c>
      <c r="H88" s="68">
        <v>48.36</v>
      </c>
      <c r="I88" s="68">
        <v>48.99</v>
      </c>
      <c r="J88" s="68">
        <v>50.05</v>
      </c>
      <c r="K88" s="68">
        <v>51.29</v>
      </c>
      <c r="L88" s="68">
        <v>52.29</v>
      </c>
      <c r="M88" s="68">
        <v>53.29</v>
      </c>
      <c r="N88" s="68">
        <v>54.39</v>
      </c>
      <c r="O88" s="68">
        <v>55.52</v>
      </c>
      <c r="P88" s="68">
        <v>56.62</v>
      </c>
      <c r="Q88" s="68">
        <v>58.28</v>
      </c>
      <c r="R88" s="68"/>
    </row>
    <row r="89" spans="1:22" s="44" customFormat="1" ht="19.5" customHeight="1" x14ac:dyDescent="0.25">
      <c r="A89" s="60" t="s">
        <v>108</v>
      </c>
      <c r="B89" s="60"/>
      <c r="C89" s="61" t="s">
        <v>219</v>
      </c>
      <c r="D89" s="62" t="s">
        <v>7</v>
      </c>
      <c r="E89" s="62" t="s">
        <v>238</v>
      </c>
      <c r="F89" s="62" t="s">
        <v>21</v>
      </c>
      <c r="G89" s="63">
        <v>61.243571762505837</v>
      </c>
      <c r="H89" s="63">
        <v>61.878604522185626</v>
      </c>
      <c r="I89" s="63">
        <v>61.825451372870241</v>
      </c>
      <c r="J89" s="63">
        <v>62.273374722022183</v>
      </c>
      <c r="K89" s="63">
        <v>63.080215199844368</v>
      </c>
      <c r="L89" s="63">
        <v>63.552955468175568</v>
      </c>
      <c r="M89" s="63">
        <v>64.199758171314514</v>
      </c>
      <c r="N89" s="63">
        <v>64.464785671367025</v>
      </c>
      <c r="O89" s="63">
        <v>64.1640968074216</v>
      </c>
      <c r="P89" s="63">
        <v>64.79365421016314</v>
      </c>
      <c r="Q89" s="63">
        <v>64.182699999999997</v>
      </c>
      <c r="R89" s="63"/>
    </row>
    <row r="90" spans="1:22" s="44" customFormat="1" ht="19.5" customHeight="1" x14ac:dyDescent="0.25">
      <c r="A90" s="65"/>
      <c r="B90" s="65"/>
      <c r="C90" s="66" t="s">
        <v>6</v>
      </c>
      <c r="D90" s="67"/>
      <c r="E90" s="67"/>
      <c r="F90" s="67"/>
      <c r="G90" s="68">
        <v>56.34</v>
      </c>
      <c r="H90" s="68">
        <v>57.31</v>
      </c>
      <c r="I90" s="68">
        <v>56.61</v>
      </c>
      <c r="J90" s="68">
        <v>57.09</v>
      </c>
      <c r="K90" s="68">
        <v>59</v>
      </c>
      <c r="L90" s="68">
        <v>61.07</v>
      </c>
      <c r="M90" s="68">
        <v>62.61</v>
      </c>
      <c r="N90" s="68">
        <v>64.260000000000005</v>
      </c>
      <c r="O90" s="68">
        <v>65.569999999999993</v>
      </c>
      <c r="P90" s="68">
        <v>66.78</v>
      </c>
      <c r="Q90" s="68">
        <v>68.58</v>
      </c>
      <c r="R90" s="68"/>
    </row>
    <row r="91" spans="1:22" s="44" customFormat="1" ht="19.5" customHeight="1" x14ac:dyDescent="0.25">
      <c r="A91" s="60" t="s">
        <v>109</v>
      </c>
      <c r="B91" s="60"/>
      <c r="C91" s="61" t="s">
        <v>219</v>
      </c>
      <c r="D91" s="62" t="s">
        <v>7</v>
      </c>
      <c r="E91" s="62" t="s">
        <v>238</v>
      </c>
      <c r="F91" s="62" t="s">
        <v>21</v>
      </c>
      <c r="G91" s="63">
        <v>5.3295932678821885</v>
      </c>
      <c r="H91" s="63">
        <v>5.546017927970313</v>
      </c>
      <c r="I91" s="63">
        <v>6.1825451372870246</v>
      </c>
      <c r="J91" s="63">
        <v>6.5350561348632548</v>
      </c>
      <c r="K91" s="63">
        <v>6.984108760751222</v>
      </c>
      <c r="L91" s="63">
        <v>6.93711837856846</v>
      </c>
      <c r="M91" s="63">
        <v>7.1652943848402844</v>
      </c>
      <c r="N91" s="63">
        <v>7.4148885849068664</v>
      </c>
      <c r="O91" s="63">
        <v>7.5580968903374357</v>
      </c>
      <c r="P91" s="63">
        <v>7.8815925248317642</v>
      </c>
      <c r="Q91" s="63">
        <v>8.8255099999999995</v>
      </c>
      <c r="R91" s="63"/>
    </row>
    <row r="92" spans="1:22" s="44" customFormat="1" ht="19.5" customHeight="1" x14ac:dyDescent="0.25">
      <c r="A92" s="65"/>
      <c r="B92" s="65"/>
      <c r="C92" s="66" t="s">
        <v>6</v>
      </c>
      <c r="D92" s="67"/>
      <c r="E92" s="67"/>
      <c r="F92" s="67"/>
      <c r="G92" s="68">
        <v>5.96</v>
      </c>
      <c r="H92" s="68">
        <v>6.21</v>
      </c>
      <c r="I92" s="68">
        <v>6.67</v>
      </c>
      <c r="J92" s="68">
        <v>6.98</v>
      </c>
      <c r="K92" s="68">
        <v>7.17</v>
      </c>
      <c r="L92" s="68">
        <v>7.46</v>
      </c>
      <c r="M92" s="68">
        <v>7.68</v>
      </c>
      <c r="N92" s="68">
        <v>7.86</v>
      </c>
      <c r="O92" s="68">
        <v>8.0500000000000007</v>
      </c>
      <c r="P92" s="68">
        <v>8.1999999999999993</v>
      </c>
      <c r="Q92" s="68">
        <v>8.39</v>
      </c>
      <c r="R92" s="68"/>
    </row>
    <row r="93" spans="1:22" s="44" customFormat="1" ht="19.5" customHeight="1" x14ac:dyDescent="0.25">
      <c r="A93" s="60" t="s">
        <v>110</v>
      </c>
      <c r="B93" s="60"/>
      <c r="C93" s="61" t="s">
        <v>219</v>
      </c>
      <c r="D93" s="62" t="s">
        <v>7</v>
      </c>
      <c r="E93" s="62" t="s">
        <v>238</v>
      </c>
      <c r="F93" s="62" t="s">
        <v>21</v>
      </c>
      <c r="G93" s="63">
        <v>12.685055321801466</v>
      </c>
      <c r="H93" s="63">
        <v>12.992637505413599</v>
      </c>
      <c r="I93" s="63">
        <v>13.243827654493016</v>
      </c>
      <c r="J93" s="63">
        <v>13.641136592190291</v>
      </c>
      <c r="K93" s="63">
        <v>14.063890244252462</v>
      </c>
      <c r="L93" s="63">
        <v>14.225887919184169</v>
      </c>
      <c r="M93" s="63">
        <v>14.298600848319674</v>
      </c>
      <c r="N93" s="63">
        <v>14.478209176563839</v>
      </c>
      <c r="O93" s="63">
        <v>14.701614626352566</v>
      </c>
      <c r="P93" s="63">
        <v>14.686983660730677</v>
      </c>
      <c r="Q93" s="63">
        <v>15.0571</v>
      </c>
      <c r="R93" s="63"/>
    </row>
    <row r="94" spans="1:22" s="44" customFormat="1" ht="20.100000000000001" customHeight="1" thickBot="1" x14ac:dyDescent="0.3">
      <c r="A94" s="124"/>
      <c r="B94" s="124"/>
      <c r="C94" s="121" t="s">
        <v>6</v>
      </c>
      <c r="D94" s="116"/>
      <c r="E94" s="116"/>
      <c r="F94" s="116"/>
      <c r="G94" s="123">
        <v>13.76</v>
      </c>
      <c r="H94" s="123">
        <v>13.88</v>
      </c>
      <c r="I94" s="123">
        <v>14.01</v>
      </c>
      <c r="J94" s="123">
        <v>14.33</v>
      </c>
      <c r="K94" s="123">
        <v>14.72</v>
      </c>
      <c r="L94" s="123">
        <v>15.02</v>
      </c>
      <c r="M94" s="123">
        <v>15.29</v>
      </c>
      <c r="N94" s="123">
        <v>15.54</v>
      </c>
      <c r="O94" s="123">
        <v>15.77</v>
      </c>
      <c r="P94" s="123">
        <v>15.9</v>
      </c>
      <c r="Q94" s="123">
        <v>16.21</v>
      </c>
      <c r="R94" s="123"/>
    </row>
    <row r="95" spans="1:22" ht="12.75" customHeight="1" x14ac:dyDescent="0.15">
      <c r="A95" s="79" t="s">
        <v>40</v>
      </c>
      <c r="B95" s="44"/>
      <c r="C95" s="44"/>
      <c r="D95" s="44"/>
      <c r="E95" s="44"/>
      <c r="F95" s="44"/>
      <c r="G95" s="53"/>
      <c r="H95" s="53"/>
      <c r="I95" s="53"/>
      <c r="J95" s="53"/>
      <c r="K95" s="53"/>
      <c r="L95" s="53"/>
      <c r="M95" s="53"/>
      <c r="N95" s="53"/>
      <c r="O95" s="53"/>
      <c r="P95" s="53"/>
      <c r="Q95" s="53"/>
      <c r="R95" s="53"/>
    </row>
    <row r="96" spans="1:22" ht="12.75" customHeight="1" x14ac:dyDescent="0.15">
      <c r="A96" s="79" t="s">
        <v>111</v>
      </c>
      <c r="B96" s="44"/>
      <c r="C96" s="44"/>
      <c r="D96" s="44"/>
      <c r="E96" s="44"/>
      <c r="F96" s="44"/>
      <c r="G96" s="53"/>
      <c r="H96" s="53"/>
      <c r="I96" s="53"/>
      <c r="J96" s="53"/>
      <c r="K96" s="53"/>
      <c r="L96" s="53"/>
      <c r="M96" s="53"/>
      <c r="N96" s="53"/>
      <c r="O96" s="33"/>
      <c r="P96" s="33"/>
      <c r="Q96" s="33"/>
      <c r="R96" s="2"/>
    </row>
    <row r="97" spans="1:18" ht="12.75" customHeight="1" x14ac:dyDescent="0.15">
      <c r="A97" s="79" t="s">
        <v>41</v>
      </c>
      <c r="B97" s="44"/>
      <c r="C97" s="44"/>
      <c r="D97" s="44"/>
      <c r="E97" s="44"/>
      <c r="F97" s="44"/>
      <c r="G97" s="53"/>
      <c r="H97" s="53"/>
      <c r="I97" s="53"/>
      <c r="J97" s="53"/>
      <c r="K97" s="53"/>
      <c r="L97" s="53"/>
      <c r="M97" s="53"/>
      <c r="N97" s="53"/>
      <c r="O97" s="30"/>
      <c r="P97" s="30"/>
      <c r="Q97" s="30"/>
      <c r="R97" s="30"/>
    </row>
    <row r="98" spans="1:18" ht="12.75" customHeight="1" x14ac:dyDescent="0.15">
      <c r="A98" s="79" t="s">
        <v>42</v>
      </c>
      <c r="L98" s="104"/>
      <c r="M98" s="36"/>
      <c r="N98" s="36"/>
      <c r="O98" s="36"/>
      <c r="P98" s="36"/>
      <c r="Q98" s="36"/>
      <c r="R98" s="23"/>
    </row>
    <row r="99" spans="1:18" ht="12.75" customHeight="1" x14ac:dyDescent="0.15">
      <c r="A99" s="79" t="s">
        <v>228</v>
      </c>
    </row>
    <row r="100" spans="1:18" ht="12.75" customHeight="1" x14ac:dyDescent="0.15">
      <c r="A100" s="79" t="s">
        <v>235</v>
      </c>
    </row>
    <row r="101" spans="1:18" ht="12.75" customHeight="1" x14ac:dyDescent="0.15">
      <c r="A101" s="79" t="s">
        <v>227</v>
      </c>
    </row>
    <row r="102" spans="1:18" ht="12.75" customHeight="1" x14ac:dyDescent="0.15">
      <c r="A102" s="79" t="s">
        <v>231</v>
      </c>
    </row>
    <row r="103" spans="1:18" ht="12.75" customHeight="1" x14ac:dyDescent="0.15">
      <c r="A103" s="79" t="s">
        <v>236</v>
      </c>
    </row>
    <row r="104" spans="1:18" ht="12.75" customHeight="1" x14ac:dyDescent="0.15">
      <c r="A104" s="79" t="s">
        <v>239</v>
      </c>
    </row>
    <row r="105" spans="1:18" ht="12.75" customHeight="1" x14ac:dyDescent="0.25"/>
    <row r="106" spans="1:18" ht="12.75" customHeight="1" x14ac:dyDescent="0.25"/>
    <row r="107" spans="1:18" ht="12.75" customHeight="1" x14ac:dyDescent="0.25"/>
    <row r="108" spans="1:18" ht="12.75" customHeight="1" x14ac:dyDescent="0.25"/>
    <row r="109" spans="1:18" ht="12.75" customHeight="1" x14ac:dyDescent="0.25"/>
  </sheetData>
  <mergeCells count="155">
    <mergeCell ref="M98:Q98"/>
    <mergeCell ref="A91:B92"/>
    <mergeCell ref="D91:D92"/>
    <mergeCell ref="E91:E92"/>
    <mergeCell ref="F91:F92"/>
    <mergeCell ref="A93:B94"/>
    <mergeCell ref="D93:D94"/>
    <mergeCell ref="E93:E94"/>
    <mergeCell ref="F93:F94"/>
    <mergeCell ref="O96:Q96"/>
    <mergeCell ref="A85:R85"/>
    <mergeCell ref="A86:R86"/>
    <mergeCell ref="A87:B88"/>
    <mergeCell ref="D87:D88"/>
    <mergeCell ref="E87:E88"/>
    <mergeCell ref="F87:F88"/>
    <mergeCell ref="A89:B90"/>
    <mergeCell ref="D89:D90"/>
    <mergeCell ref="E89:E90"/>
    <mergeCell ref="F89:F90"/>
    <mergeCell ref="F58:F59"/>
    <mergeCell ref="A60:R60"/>
    <mergeCell ref="A61:R61"/>
    <mergeCell ref="A62:B63"/>
    <mergeCell ref="D62:D63"/>
    <mergeCell ref="E62:E63"/>
    <mergeCell ref="F62:F63"/>
    <mergeCell ref="A64:R64"/>
    <mergeCell ref="A67:R67"/>
    <mergeCell ref="E43:E44"/>
    <mergeCell ref="F43:F44"/>
    <mergeCell ref="A45:B46"/>
    <mergeCell ref="D45:D46"/>
    <mergeCell ref="E45:E46"/>
    <mergeCell ref="F45:F46"/>
    <mergeCell ref="A47:R47"/>
    <mergeCell ref="A48:R48"/>
    <mergeCell ref="A49:B50"/>
    <mergeCell ref="D49:D50"/>
    <mergeCell ref="E49:E50"/>
    <mergeCell ref="F49:F50"/>
    <mergeCell ref="A79:B80"/>
    <mergeCell ref="D79:D80"/>
    <mergeCell ref="E79:E80"/>
    <mergeCell ref="F79:F80"/>
    <mergeCell ref="A77:B78"/>
    <mergeCell ref="D77:D78"/>
    <mergeCell ref="E77:E78"/>
    <mergeCell ref="F77:F78"/>
    <mergeCell ref="A75:R75"/>
    <mergeCell ref="A76:R76"/>
    <mergeCell ref="A81:B82"/>
    <mergeCell ref="D81:D82"/>
    <mergeCell ref="E81:E82"/>
    <mergeCell ref="F81:F82"/>
    <mergeCell ref="A83:B84"/>
    <mergeCell ref="D83:D84"/>
    <mergeCell ref="E83:E84"/>
    <mergeCell ref="F83:F84"/>
    <mergeCell ref="A73:B74"/>
    <mergeCell ref="D73:D74"/>
    <mergeCell ref="E73:E74"/>
    <mergeCell ref="F73:F74"/>
    <mergeCell ref="A69:B70"/>
    <mergeCell ref="D69:D70"/>
    <mergeCell ref="E69:E70"/>
    <mergeCell ref="F69:F70"/>
    <mergeCell ref="A68:R68"/>
    <mergeCell ref="A71:R71"/>
    <mergeCell ref="A72:R72"/>
    <mergeCell ref="A65:B66"/>
    <mergeCell ref="D65:D66"/>
    <mergeCell ref="E65:E66"/>
    <mergeCell ref="F65:F66"/>
    <mergeCell ref="A53:B54"/>
    <mergeCell ref="D53:D54"/>
    <mergeCell ref="E53:E54"/>
    <mergeCell ref="F53:F54"/>
    <mergeCell ref="A55:R55"/>
    <mergeCell ref="A56:B57"/>
    <mergeCell ref="D56:D57"/>
    <mergeCell ref="E56:E57"/>
    <mergeCell ref="F56:F57"/>
    <mergeCell ref="A58:B59"/>
    <mergeCell ref="D58:D59"/>
    <mergeCell ref="E58:E59"/>
    <mergeCell ref="A51:R51"/>
    <mergeCell ref="A52:R52"/>
    <mergeCell ref="A39:B40"/>
    <mergeCell ref="D39:D40"/>
    <mergeCell ref="E39:E40"/>
    <mergeCell ref="F39:F40"/>
    <mergeCell ref="A37:B38"/>
    <mergeCell ref="D37:D38"/>
    <mergeCell ref="E37:E38"/>
    <mergeCell ref="F37:F38"/>
    <mergeCell ref="A41:B42"/>
    <mergeCell ref="D41:D42"/>
    <mergeCell ref="E41:E42"/>
    <mergeCell ref="F41:F42"/>
    <mergeCell ref="A43:B44"/>
    <mergeCell ref="D43:D44"/>
    <mergeCell ref="A35:B36"/>
    <mergeCell ref="D35:D36"/>
    <mergeCell ref="E35:E36"/>
    <mergeCell ref="F35:F36"/>
    <mergeCell ref="A31:B32"/>
    <mergeCell ref="D31:D32"/>
    <mergeCell ref="E31:E32"/>
    <mergeCell ref="F31:F32"/>
    <mergeCell ref="A30:R30"/>
    <mergeCell ref="A33:R33"/>
    <mergeCell ref="A34:R34"/>
    <mergeCell ref="A26:B27"/>
    <mergeCell ref="D26:D27"/>
    <mergeCell ref="E26:E27"/>
    <mergeCell ref="F26:F27"/>
    <mergeCell ref="A28:B29"/>
    <mergeCell ref="D28:D29"/>
    <mergeCell ref="E28:E29"/>
    <mergeCell ref="F28:F29"/>
    <mergeCell ref="A22:B23"/>
    <mergeCell ref="D22:D23"/>
    <mergeCell ref="E22:E23"/>
    <mergeCell ref="F22:F23"/>
    <mergeCell ref="A24:B25"/>
    <mergeCell ref="D24:D25"/>
    <mergeCell ref="E24:E25"/>
    <mergeCell ref="F24:F25"/>
    <mergeCell ref="A18:B19"/>
    <mergeCell ref="D18:D19"/>
    <mergeCell ref="E18:E19"/>
    <mergeCell ref="F18:F19"/>
    <mergeCell ref="A15:B16"/>
    <mergeCell ref="D15:D16"/>
    <mergeCell ref="E15:E16"/>
    <mergeCell ref="F15:F16"/>
    <mergeCell ref="A14:R14"/>
    <mergeCell ref="A17:R17"/>
    <mergeCell ref="A20:R20"/>
    <mergeCell ref="A21:R21"/>
    <mergeCell ref="A11:B12"/>
    <mergeCell ref="D11:D12"/>
    <mergeCell ref="E11:E12"/>
    <mergeCell ref="F11:F12"/>
    <mergeCell ref="A5:B5"/>
    <mergeCell ref="A8:B9"/>
    <mergeCell ref="D8:D9"/>
    <mergeCell ref="E8:E9"/>
    <mergeCell ref="F8:F9"/>
    <mergeCell ref="B3:R3"/>
    <mergeCell ref="A6:R6"/>
    <mergeCell ref="A7:R7"/>
    <mergeCell ref="A10:R10"/>
    <mergeCell ref="A13:R13"/>
  </mergeCells>
  <pageMargins left="0.31496062992125984" right="0.31496062992125984" top="0.62992125984251968" bottom="0.62992125984251968" header="0.31496062992125984" footer="0.31496062992125984"/>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29"/>
  <sheetViews>
    <sheetView showGridLines="0" topLeftCell="A100" zoomScaleNormal="100" workbookViewId="0">
      <selection activeCell="A58" sqref="A1:XFD1048576"/>
    </sheetView>
  </sheetViews>
  <sheetFormatPr baseColWidth="10" defaultColWidth="9.140625" defaultRowHeight="12.75" x14ac:dyDescent="0.25"/>
  <cols>
    <col min="1" max="2" width="24.28515625" style="2" customWidth="1"/>
    <col min="3" max="3" width="8.28515625" style="2" customWidth="1"/>
    <col min="4" max="4" width="14.140625" style="2" customWidth="1"/>
    <col min="5" max="5" width="13.7109375" style="2" customWidth="1"/>
    <col min="6" max="6" width="9.7109375" style="2" customWidth="1"/>
    <col min="7" max="16" width="10.140625" style="45" customWidth="1"/>
    <col min="17" max="19" width="10.140625" style="106" customWidth="1"/>
    <col min="20" max="16384" width="9.140625" style="2"/>
  </cols>
  <sheetData>
    <row r="1" spans="1:19" ht="75" customHeight="1" x14ac:dyDescent="0.25"/>
    <row r="2" spans="1:19" ht="5.0999999999999996" customHeight="1" x14ac:dyDescent="0.25">
      <c r="A2" s="125"/>
      <c r="B2" s="126"/>
      <c r="C2" s="126"/>
      <c r="D2" s="126"/>
      <c r="E2" s="126"/>
      <c r="F2" s="126"/>
      <c r="G2" s="127"/>
      <c r="H2" s="127"/>
      <c r="I2" s="127"/>
      <c r="J2" s="127"/>
      <c r="K2" s="127"/>
      <c r="L2" s="127"/>
      <c r="M2" s="127"/>
      <c r="N2" s="127"/>
      <c r="O2" s="127"/>
      <c r="P2" s="127"/>
      <c r="Q2" s="128"/>
      <c r="R2" s="128"/>
      <c r="S2" s="128"/>
    </row>
    <row r="3" spans="1:19" ht="75" customHeight="1" x14ac:dyDescent="0.25">
      <c r="A3" s="129"/>
      <c r="B3" s="130" t="s">
        <v>118</v>
      </c>
      <c r="C3" s="130"/>
      <c r="D3" s="130"/>
      <c r="E3" s="130"/>
      <c r="F3" s="130"/>
      <c r="G3" s="130"/>
      <c r="H3" s="130"/>
      <c r="I3" s="130"/>
      <c r="J3" s="130"/>
      <c r="K3" s="130"/>
      <c r="L3" s="130"/>
      <c r="M3" s="130"/>
      <c r="N3" s="130"/>
      <c r="O3" s="130"/>
      <c r="P3" s="130"/>
      <c r="Q3" s="130"/>
      <c r="R3" s="130"/>
      <c r="S3" s="130"/>
    </row>
    <row r="4" spans="1:19" ht="20.100000000000001" customHeight="1" x14ac:dyDescent="0.25">
      <c r="A4" s="52"/>
      <c r="B4" s="131"/>
      <c r="C4" s="131"/>
      <c r="D4" s="131"/>
      <c r="E4" s="131"/>
      <c r="F4" s="131"/>
      <c r="G4" s="132"/>
      <c r="H4" s="132"/>
      <c r="I4" s="132"/>
      <c r="J4" s="132"/>
      <c r="K4" s="132"/>
      <c r="L4" s="132"/>
      <c r="M4" s="132"/>
      <c r="N4" s="132"/>
      <c r="O4" s="132"/>
      <c r="P4" s="132"/>
      <c r="Q4" s="133"/>
      <c r="R4" s="133"/>
      <c r="S4" s="133"/>
    </row>
    <row r="5" spans="1:19" s="57" customFormat="1" ht="20.100000000000001" customHeight="1" x14ac:dyDescent="0.25">
      <c r="A5" s="55"/>
      <c r="B5" s="55"/>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c r="S5" s="56">
        <v>2022</v>
      </c>
    </row>
    <row r="6" spans="1:19" ht="30" customHeight="1" x14ac:dyDescent="0.25">
      <c r="A6" s="134" t="s">
        <v>448</v>
      </c>
      <c r="B6" s="134"/>
      <c r="C6" s="134"/>
      <c r="D6" s="134"/>
      <c r="E6" s="134"/>
      <c r="F6" s="134"/>
      <c r="G6" s="134"/>
      <c r="H6" s="134"/>
      <c r="I6" s="134"/>
      <c r="J6" s="134"/>
      <c r="K6" s="134"/>
      <c r="L6" s="134"/>
      <c r="M6" s="134"/>
      <c r="N6" s="134"/>
      <c r="O6" s="134"/>
      <c r="P6" s="134"/>
      <c r="Q6" s="134"/>
      <c r="R6" s="134"/>
      <c r="S6" s="134"/>
    </row>
    <row r="7" spans="1:19" ht="24.95" customHeight="1" x14ac:dyDescent="0.25">
      <c r="A7" s="135" t="s">
        <v>449</v>
      </c>
      <c r="B7" s="135"/>
      <c r="C7" s="135"/>
      <c r="D7" s="135"/>
      <c r="E7" s="135"/>
      <c r="F7" s="135"/>
      <c r="G7" s="135"/>
      <c r="H7" s="135"/>
      <c r="I7" s="135"/>
      <c r="J7" s="135"/>
      <c r="K7" s="135"/>
      <c r="L7" s="135"/>
      <c r="M7" s="135"/>
      <c r="N7" s="135"/>
      <c r="O7" s="135"/>
      <c r="P7" s="135"/>
      <c r="Q7" s="135"/>
      <c r="R7" s="135"/>
      <c r="S7" s="135"/>
    </row>
    <row r="8" spans="1:19" s="44" customFormat="1" ht="24.95" customHeight="1" x14ac:dyDescent="0.25">
      <c r="A8" s="136" t="s">
        <v>450</v>
      </c>
      <c r="B8" s="136"/>
      <c r="C8" s="61"/>
      <c r="D8" s="61"/>
      <c r="E8" s="61"/>
      <c r="F8" s="61"/>
      <c r="G8" s="63"/>
      <c r="H8" s="63"/>
      <c r="I8" s="63">
        <v>0.81100000000000005</v>
      </c>
      <c r="J8" s="63"/>
      <c r="K8" s="63"/>
      <c r="L8" s="63">
        <v>0.81899999999999995</v>
      </c>
      <c r="M8" s="63"/>
      <c r="N8" s="63"/>
      <c r="O8" s="63">
        <v>0.74199999999999999</v>
      </c>
      <c r="P8" s="63"/>
      <c r="Q8" s="137"/>
      <c r="R8" s="137"/>
      <c r="S8" s="137"/>
    </row>
    <row r="9" spans="1:19" s="44" customFormat="1" ht="24.95" customHeight="1" x14ac:dyDescent="0.25">
      <c r="A9" s="138"/>
      <c r="B9" s="138"/>
      <c r="C9" s="66"/>
      <c r="D9" s="66"/>
      <c r="E9" s="66"/>
      <c r="F9" s="66"/>
      <c r="G9" s="68"/>
      <c r="H9" s="68"/>
      <c r="I9" s="68">
        <v>0.81699999999999995</v>
      </c>
      <c r="J9" s="68"/>
      <c r="K9" s="68"/>
      <c r="L9" s="68">
        <v>0.83799999999999997</v>
      </c>
      <c r="M9" s="68"/>
      <c r="N9" s="68"/>
      <c r="O9" s="68">
        <v>0.76800000000000002</v>
      </c>
      <c r="P9" s="68"/>
      <c r="Q9" s="117"/>
      <c r="R9" s="117"/>
      <c r="S9" s="117"/>
    </row>
    <row r="10" spans="1:19" s="44" customFormat="1" ht="24.95" customHeight="1" x14ac:dyDescent="0.25">
      <c r="A10" s="136" t="s">
        <v>451</v>
      </c>
      <c r="B10" s="136"/>
      <c r="C10" s="61"/>
      <c r="D10" s="61"/>
      <c r="E10" s="61"/>
      <c r="F10" s="61"/>
      <c r="G10" s="63"/>
      <c r="H10" s="63"/>
      <c r="I10" s="63">
        <v>0.76200000000000001</v>
      </c>
      <c r="J10" s="63"/>
      <c r="K10" s="63"/>
      <c r="L10" s="63">
        <v>0.78800000000000003</v>
      </c>
      <c r="M10" s="63"/>
      <c r="N10" s="63"/>
      <c r="O10" s="63">
        <v>0.69399999999999995</v>
      </c>
      <c r="P10" s="63"/>
      <c r="Q10" s="137"/>
      <c r="R10" s="137"/>
      <c r="S10" s="137"/>
    </row>
    <row r="11" spans="1:19" s="44" customFormat="1" ht="24.95" customHeight="1" x14ac:dyDescent="0.25">
      <c r="A11" s="138"/>
      <c r="B11" s="138"/>
      <c r="C11" s="66"/>
      <c r="D11" s="66"/>
      <c r="E11" s="66"/>
      <c r="F11" s="66"/>
      <c r="G11" s="68"/>
      <c r="H11" s="68"/>
      <c r="I11" s="68">
        <v>0.76600000000000001</v>
      </c>
      <c r="J11" s="68"/>
      <c r="K11" s="68"/>
      <c r="L11" s="68">
        <v>0.80400000000000005</v>
      </c>
      <c r="M11" s="68"/>
      <c r="N11" s="68"/>
      <c r="O11" s="68">
        <v>0.72099999999999997</v>
      </c>
      <c r="P11" s="68"/>
      <c r="Q11" s="117"/>
      <c r="R11" s="117"/>
      <c r="S11" s="117"/>
    </row>
    <row r="12" spans="1:19" s="44" customFormat="1" ht="24.95" customHeight="1" x14ac:dyDescent="0.25">
      <c r="A12" s="136" t="s">
        <v>452</v>
      </c>
      <c r="B12" s="136"/>
      <c r="C12" s="61"/>
      <c r="D12" s="61"/>
      <c r="E12" s="61"/>
      <c r="F12" s="61"/>
      <c r="G12" s="63"/>
      <c r="H12" s="63"/>
      <c r="I12" s="63">
        <v>0.85499999999999998</v>
      </c>
      <c r="J12" s="63"/>
      <c r="K12" s="63"/>
      <c r="L12" s="63">
        <v>0.85199999999999998</v>
      </c>
      <c r="M12" s="63"/>
      <c r="N12" s="63"/>
      <c r="O12" s="63">
        <v>0.79</v>
      </c>
      <c r="P12" s="63"/>
      <c r="Q12" s="137"/>
      <c r="R12" s="137"/>
      <c r="S12" s="137"/>
    </row>
    <row r="13" spans="1:19" s="44" customFormat="1" ht="24.95" customHeight="1" x14ac:dyDescent="0.25">
      <c r="A13" s="138"/>
      <c r="B13" s="138"/>
      <c r="C13" s="66"/>
      <c r="D13" s="66"/>
      <c r="E13" s="66"/>
      <c r="F13" s="66"/>
      <c r="G13" s="68"/>
      <c r="H13" s="68"/>
      <c r="I13" s="68">
        <v>0.86899999999999999</v>
      </c>
      <c r="J13" s="68"/>
      <c r="K13" s="68"/>
      <c r="L13" s="68">
        <v>0.872</v>
      </c>
      <c r="M13" s="68"/>
      <c r="N13" s="68"/>
      <c r="O13" s="68">
        <v>0.81599999999999995</v>
      </c>
      <c r="P13" s="68"/>
      <c r="Q13" s="117"/>
      <c r="R13" s="117"/>
      <c r="S13" s="117"/>
    </row>
    <row r="14" spans="1:19" s="44" customFormat="1" ht="24.95" customHeight="1" x14ac:dyDescent="0.25">
      <c r="A14" s="136" t="s">
        <v>453</v>
      </c>
      <c r="B14" s="136"/>
      <c r="C14" s="61"/>
      <c r="D14" s="61"/>
      <c r="E14" s="61"/>
      <c r="F14" s="61"/>
      <c r="G14" s="63"/>
      <c r="H14" s="63"/>
      <c r="I14" s="63">
        <v>0.80100000000000005</v>
      </c>
      <c r="J14" s="63"/>
      <c r="K14" s="63"/>
      <c r="L14" s="63">
        <v>0.83599999999999997</v>
      </c>
      <c r="M14" s="63"/>
      <c r="N14" s="63"/>
      <c r="O14" s="63">
        <v>0.79900000000000004</v>
      </c>
      <c r="P14" s="63"/>
      <c r="Q14" s="137"/>
      <c r="R14" s="137"/>
      <c r="S14" s="137"/>
    </row>
    <row r="15" spans="1:19" s="44" customFormat="1" ht="24.95" customHeight="1" x14ac:dyDescent="0.25">
      <c r="A15" s="138"/>
      <c r="B15" s="138"/>
      <c r="C15" s="66"/>
      <c r="D15" s="66"/>
      <c r="E15" s="66"/>
      <c r="F15" s="66"/>
      <c r="G15" s="68"/>
      <c r="H15" s="68"/>
      <c r="I15" s="68">
        <v>0.76400000000000001</v>
      </c>
      <c r="J15" s="68"/>
      <c r="K15" s="68"/>
      <c r="L15" s="68">
        <v>0.77800000000000002</v>
      </c>
      <c r="M15" s="68"/>
      <c r="N15" s="68"/>
      <c r="O15" s="68">
        <v>0.753</v>
      </c>
      <c r="P15" s="68"/>
      <c r="Q15" s="117"/>
      <c r="R15" s="117"/>
      <c r="S15" s="117"/>
    </row>
    <row r="16" spans="1:19" s="44" customFormat="1" ht="24.95" customHeight="1" x14ac:dyDescent="0.25">
      <c r="A16" s="136" t="s">
        <v>454</v>
      </c>
      <c r="B16" s="136"/>
      <c r="C16" s="61"/>
      <c r="D16" s="61"/>
      <c r="E16" s="61"/>
      <c r="F16" s="61"/>
      <c r="G16" s="63"/>
      <c r="H16" s="63"/>
      <c r="I16" s="63">
        <v>0.81200000000000006</v>
      </c>
      <c r="J16" s="63"/>
      <c r="K16" s="63"/>
      <c r="L16" s="63">
        <v>0.84499999999999997</v>
      </c>
      <c r="M16" s="63"/>
      <c r="N16" s="63"/>
      <c r="O16" s="63">
        <v>0.80800000000000005</v>
      </c>
      <c r="P16" s="63"/>
      <c r="Q16" s="137"/>
      <c r="R16" s="137"/>
      <c r="S16" s="137"/>
    </row>
    <row r="17" spans="1:19" s="44" customFormat="1" ht="24.95" customHeight="1" x14ac:dyDescent="0.25">
      <c r="A17" s="138"/>
      <c r="B17" s="138"/>
      <c r="C17" s="66"/>
      <c r="D17" s="66"/>
      <c r="E17" s="66"/>
      <c r="F17" s="66"/>
      <c r="G17" s="68"/>
      <c r="H17" s="68"/>
      <c r="I17" s="68">
        <v>0.77900000000000003</v>
      </c>
      <c r="J17" s="68"/>
      <c r="K17" s="68"/>
      <c r="L17" s="68">
        <v>0.79600000000000004</v>
      </c>
      <c r="M17" s="68"/>
      <c r="N17" s="68"/>
      <c r="O17" s="68">
        <v>0.754</v>
      </c>
      <c r="P17" s="68"/>
      <c r="Q17" s="117"/>
      <c r="R17" s="117"/>
      <c r="S17" s="117"/>
    </row>
    <row r="18" spans="1:19" s="44" customFormat="1" ht="24.95" customHeight="1" x14ac:dyDescent="0.25">
      <c r="A18" s="136" t="s">
        <v>455</v>
      </c>
      <c r="B18" s="136"/>
      <c r="C18" s="61"/>
      <c r="D18" s="61"/>
      <c r="E18" s="61"/>
      <c r="F18" s="61"/>
      <c r="G18" s="63"/>
      <c r="H18" s="63"/>
      <c r="I18" s="63">
        <v>0.79100000000000004</v>
      </c>
      <c r="J18" s="63"/>
      <c r="K18" s="63"/>
      <c r="L18" s="63">
        <v>0.82699999999999996</v>
      </c>
      <c r="M18" s="63"/>
      <c r="N18" s="63"/>
      <c r="O18" s="63">
        <v>0.79</v>
      </c>
      <c r="P18" s="63"/>
      <c r="Q18" s="137"/>
      <c r="R18" s="137"/>
      <c r="S18" s="137"/>
    </row>
    <row r="19" spans="1:19" s="44" customFormat="1" ht="24.95" customHeight="1" x14ac:dyDescent="0.25">
      <c r="A19" s="138"/>
      <c r="B19" s="138"/>
      <c r="C19" s="66"/>
      <c r="D19" s="66"/>
      <c r="E19" s="66"/>
      <c r="F19" s="66"/>
      <c r="G19" s="68"/>
      <c r="H19" s="68"/>
      <c r="I19" s="68">
        <v>0.749</v>
      </c>
      <c r="J19" s="68"/>
      <c r="K19" s="68"/>
      <c r="L19" s="68">
        <v>0.76</v>
      </c>
      <c r="M19" s="68"/>
      <c r="N19" s="68"/>
      <c r="O19" s="68">
        <v>0.752</v>
      </c>
      <c r="P19" s="68"/>
      <c r="Q19" s="117"/>
      <c r="R19" s="117"/>
      <c r="S19" s="117"/>
    </row>
    <row r="20" spans="1:19" ht="24.95" customHeight="1" x14ac:dyDescent="0.25">
      <c r="A20" s="135" t="s">
        <v>456</v>
      </c>
      <c r="B20" s="135"/>
      <c r="C20" s="135"/>
      <c r="D20" s="135"/>
      <c r="E20" s="135"/>
      <c r="F20" s="135"/>
      <c r="G20" s="135"/>
      <c r="H20" s="135"/>
      <c r="I20" s="135"/>
      <c r="J20" s="135"/>
      <c r="K20" s="135"/>
      <c r="L20" s="135"/>
      <c r="M20" s="135"/>
      <c r="N20" s="135"/>
      <c r="O20" s="135"/>
      <c r="P20" s="135"/>
      <c r="Q20" s="135"/>
      <c r="R20" s="135"/>
      <c r="S20" s="135"/>
    </row>
    <row r="21" spans="1:19" s="44" customFormat="1" ht="24.95" customHeight="1" x14ac:dyDescent="0.25">
      <c r="A21" s="136" t="s">
        <v>457</v>
      </c>
      <c r="B21" s="136"/>
      <c r="C21" s="61" t="s">
        <v>219</v>
      </c>
      <c r="D21" s="61" t="s">
        <v>7</v>
      </c>
      <c r="E21" s="61" t="s">
        <v>240</v>
      </c>
      <c r="F21" s="61" t="s">
        <v>2</v>
      </c>
      <c r="G21" s="63"/>
      <c r="H21" s="63"/>
      <c r="I21" s="63"/>
      <c r="J21" s="63"/>
      <c r="K21" s="63"/>
      <c r="L21" s="63">
        <v>84.538125656969299</v>
      </c>
      <c r="M21" s="63">
        <v>85.291735789685418</v>
      </c>
      <c r="N21" s="63">
        <v>84.265768798595403</v>
      </c>
      <c r="O21" s="63">
        <v>83.83022771723067</v>
      </c>
      <c r="P21" s="63">
        <v>91.054991284483606</v>
      </c>
      <c r="Q21" s="137">
        <v>93.522428599234274</v>
      </c>
      <c r="R21" s="137">
        <v>87.013276234169254</v>
      </c>
      <c r="S21" s="137">
        <v>95.15449325248106</v>
      </c>
    </row>
    <row r="22" spans="1:19" s="44" customFormat="1" ht="24.95" customHeight="1" x14ac:dyDescent="0.25">
      <c r="A22" s="138"/>
      <c r="B22" s="138"/>
      <c r="C22" s="66" t="s">
        <v>6</v>
      </c>
      <c r="D22" s="66"/>
      <c r="E22" s="66"/>
      <c r="F22" s="66"/>
      <c r="G22" s="68"/>
      <c r="H22" s="68"/>
      <c r="I22" s="68"/>
      <c r="J22" s="68"/>
      <c r="K22" s="68"/>
      <c r="L22" s="68">
        <v>95.400916824716873</v>
      </c>
      <c r="M22" s="68">
        <v>95.085384401046298</v>
      </c>
      <c r="N22" s="68">
        <v>96.014352353555694</v>
      </c>
      <c r="O22" s="68">
        <v>96.072369496890204</v>
      </c>
      <c r="P22" s="68">
        <v>96.175838162370894</v>
      </c>
      <c r="Q22" s="117">
        <v>96.255802916379338</v>
      </c>
      <c r="R22" s="117">
        <v>96.599265148413551</v>
      </c>
      <c r="S22" s="117" t="s">
        <v>39</v>
      </c>
    </row>
    <row r="23" spans="1:19" s="44" customFormat="1" ht="24.95" customHeight="1" x14ac:dyDescent="0.25">
      <c r="A23" s="136" t="s">
        <v>458</v>
      </c>
      <c r="B23" s="136"/>
      <c r="C23" s="61" t="s">
        <v>219</v>
      </c>
      <c r="D23" s="61" t="s">
        <v>7</v>
      </c>
      <c r="E23" s="61" t="s">
        <v>240</v>
      </c>
      <c r="F23" s="61" t="s">
        <v>2</v>
      </c>
      <c r="G23" s="63"/>
      <c r="H23" s="63"/>
      <c r="I23" s="63"/>
      <c r="J23" s="63"/>
      <c r="K23" s="63"/>
      <c r="L23" s="63">
        <v>79.205799161395788</v>
      </c>
      <c r="M23" s="63">
        <v>84.786088727764522</v>
      </c>
      <c r="N23" s="63">
        <v>85.613833390124796</v>
      </c>
      <c r="O23" s="63">
        <v>80.316558668776239</v>
      </c>
      <c r="P23" s="63">
        <v>91.288260778009345</v>
      </c>
      <c r="Q23" s="137">
        <v>94.747142493610411</v>
      </c>
      <c r="R23" s="137">
        <v>86.057971859591717</v>
      </c>
      <c r="S23" s="137">
        <v>94.973968356866479</v>
      </c>
    </row>
    <row r="24" spans="1:19" s="44" customFormat="1" ht="24.95" customHeight="1" x14ac:dyDescent="0.25">
      <c r="A24" s="138"/>
      <c r="B24" s="138"/>
      <c r="C24" s="66" t="s">
        <v>6</v>
      </c>
      <c r="D24" s="66"/>
      <c r="E24" s="66"/>
      <c r="F24" s="66"/>
      <c r="G24" s="68"/>
      <c r="H24" s="68"/>
      <c r="I24" s="68"/>
      <c r="J24" s="68"/>
      <c r="K24" s="68"/>
      <c r="L24" s="68">
        <v>94.378670896341958</v>
      </c>
      <c r="M24" s="68">
        <v>94.048738643398423</v>
      </c>
      <c r="N24" s="68">
        <v>95.216761422983723</v>
      </c>
      <c r="O24" s="68">
        <v>95.143795873581396</v>
      </c>
      <c r="P24" s="68">
        <v>95.315396016227965</v>
      </c>
      <c r="Q24" s="117">
        <v>95.393226636702678</v>
      </c>
      <c r="R24" s="117">
        <v>95.416000925969428</v>
      </c>
      <c r="S24" s="117" t="s">
        <v>39</v>
      </c>
    </row>
    <row r="25" spans="1:19" s="44" customFormat="1" ht="24.95" customHeight="1" x14ac:dyDescent="0.25">
      <c r="A25" s="136" t="s">
        <v>459</v>
      </c>
      <c r="B25" s="136"/>
      <c r="C25" s="61" t="s">
        <v>219</v>
      </c>
      <c r="D25" s="61" t="s">
        <v>7</v>
      </c>
      <c r="E25" s="61" t="s">
        <v>240</v>
      </c>
      <c r="F25" s="61" t="s">
        <v>2</v>
      </c>
      <c r="G25" s="63"/>
      <c r="H25" s="63"/>
      <c r="I25" s="63"/>
      <c r="J25" s="63"/>
      <c r="K25" s="63"/>
      <c r="L25" s="63">
        <v>89.051828024055382</v>
      </c>
      <c r="M25" s="63">
        <v>85.949603054393052</v>
      </c>
      <c r="N25" s="63">
        <v>82.903217203964303</v>
      </c>
      <c r="O25" s="63">
        <v>86.697022034287741</v>
      </c>
      <c r="P25" s="63">
        <v>90.813204690073761</v>
      </c>
      <c r="Q25" s="137">
        <v>91.898040220315096</v>
      </c>
      <c r="R25" s="137">
        <v>87.7654236448316</v>
      </c>
      <c r="S25" s="137">
        <v>95.293714905388143</v>
      </c>
    </row>
    <row r="26" spans="1:19" s="44" customFormat="1" ht="24.95" customHeight="1" x14ac:dyDescent="0.25">
      <c r="A26" s="138"/>
      <c r="B26" s="138"/>
      <c r="C26" s="66" t="s">
        <v>6</v>
      </c>
      <c r="D26" s="66"/>
      <c r="E26" s="66"/>
      <c r="F26" s="66"/>
      <c r="G26" s="68"/>
      <c r="H26" s="68"/>
      <c r="I26" s="68"/>
      <c r="J26" s="68"/>
      <c r="K26" s="68"/>
      <c r="L26" s="68">
        <v>96.486448903784606</v>
      </c>
      <c r="M26" s="68">
        <v>96.19147521943114</v>
      </c>
      <c r="N26" s="68">
        <v>96.87470592043789</v>
      </c>
      <c r="O26" s="68">
        <v>97.045159444764266</v>
      </c>
      <c r="P26" s="68">
        <v>97.087416915556787</v>
      </c>
      <c r="Q26" s="117">
        <v>97.159442828603559</v>
      </c>
      <c r="R26" s="117">
        <v>97.885007789167716</v>
      </c>
      <c r="S26" s="117" t="s">
        <v>39</v>
      </c>
    </row>
    <row r="27" spans="1:19" s="44" customFormat="1" ht="24.95" customHeight="1" x14ac:dyDescent="0.25">
      <c r="A27" s="136" t="s">
        <v>460</v>
      </c>
      <c r="B27" s="136"/>
      <c r="C27" s="61" t="s">
        <v>219</v>
      </c>
      <c r="D27" s="61" t="s">
        <v>7</v>
      </c>
      <c r="E27" s="61" t="s">
        <v>240</v>
      </c>
      <c r="F27" s="61" t="s">
        <v>2</v>
      </c>
      <c r="G27" s="77"/>
      <c r="H27" s="77"/>
      <c r="I27" s="77"/>
      <c r="J27" s="77"/>
      <c r="K27" s="77"/>
      <c r="L27" s="77">
        <v>89.20922030359668</v>
      </c>
      <c r="M27" s="77">
        <v>87.792227729933842</v>
      </c>
      <c r="N27" s="77">
        <v>88.719832498869806</v>
      </c>
      <c r="O27" s="77">
        <v>91.447450372901926</v>
      </c>
      <c r="P27" s="77">
        <v>93.671599047604275</v>
      </c>
      <c r="Q27" s="139">
        <v>93.478848318499573</v>
      </c>
      <c r="R27" s="139">
        <v>90.185034470094564</v>
      </c>
      <c r="S27" s="139">
        <v>96.352765131586082</v>
      </c>
    </row>
    <row r="28" spans="1:19" s="44" customFormat="1" ht="24.95" customHeight="1" x14ac:dyDescent="0.25">
      <c r="A28" s="138"/>
      <c r="B28" s="138"/>
      <c r="C28" s="66" t="s">
        <v>6</v>
      </c>
      <c r="D28" s="66"/>
      <c r="E28" s="66"/>
      <c r="F28" s="66"/>
      <c r="G28" s="77"/>
      <c r="H28" s="77"/>
      <c r="I28" s="77"/>
      <c r="J28" s="77"/>
      <c r="K28" s="77"/>
      <c r="L28" s="77">
        <v>68.747647744733939</v>
      </c>
      <c r="M28" s="77">
        <v>69.667512864406277</v>
      </c>
      <c r="N28" s="77">
        <v>70.432091742800623</v>
      </c>
      <c r="O28" s="77">
        <v>71.517784141212388</v>
      </c>
      <c r="P28" s="77">
        <v>73.397374915506759</v>
      </c>
      <c r="Q28" s="139">
        <v>75.406684044225926</v>
      </c>
      <c r="R28" s="139">
        <v>78.118258991150469</v>
      </c>
      <c r="S28" s="139" t="s">
        <v>39</v>
      </c>
    </row>
    <row r="29" spans="1:19" s="44" customFormat="1" ht="24.95" customHeight="1" x14ac:dyDescent="0.25">
      <c r="A29" s="136" t="s">
        <v>461</v>
      </c>
      <c r="B29" s="136"/>
      <c r="C29" s="61" t="s">
        <v>219</v>
      </c>
      <c r="D29" s="61" t="s">
        <v>7</v>
      </c>
      <c r="E29" s="61" t="s">
        <v>240</v>
      </c>
      <c r="F29" s="61" t="s">
        <v>2</v>
      </c>
      <c r="G29" s="63"/>
      <c r="H29" s="63"/>
      <c r="I29" s="63"/>
      <c r="J29" s="63"/>
      <c r="K29" s="63"/>
      <c r="L29" s="63">
        <v>81.54248414990218</v>
      </c>
      <c r="M29" s="63">
        <v>82.571625500221174</v>
      </c>
      <c r="N29" s="63">
        <v>88.738688457284994</v>
      </c>
      <c r="O29" s="63">
        <v>90.15493022324759</v>
      </c>
      <c r="P29" s="63">
        <v>90.111297831131992</v>
      </c>
      <c r="Q29" s="137">
        <v>92.83565488417932</v>
      </c>
      <c r="R29" s="137">
        <v>91.165530588943383</v>
      </c>
      <c r="S29" s="137">
        <v>94.596450651027112</v>
      </c>
    </row>
    <row r="30" spans="1:19" s="44" customFormat="1" ht="24.95" customHeight="1" x14ac:dyDescent="0.25">
      <c r="A30" s="138"/>
      <c r="B30" s="138"/>
      <c r="C30" s="66" t="s">
        <v>6</v>
      </c>
      <c r="D30" s="66"/>
      <c r="E30" s="66"/>
      <c r="F30" s="66"/>
      <c r="G30" s="68"/>
      <c r="H30" s="68"/>
      <c r="I30" s="68"/>
      <c r="J30" s="68"/>
      <c r="K30" s="68"/>
      <c r="L30" s="68">
        <v>62.935765226104415</v>
      </c>
      <c r="M30" s="68">
        <v>64.304777871744022</v>
      </c>
      <c r="N30" s="68">
        <v>65.156582141406986</v>
      </c>
      <c r="O30" s="68">
        <v>65.595020491185309</v>
      </c>
      <c r="P30" s="68">
        <v>67.649102286155482</v>
      </c>
      <c r="Q30" s="117">
        <v>69.679276101392162</v>
      </c>
      <c r="R30" s="117">
        <v>74.138702552835667</v>
      </c>
      <c r="S30" s="117" t="s">
        <v>39</v>
      </c>
    </row>
    <row r="31" spans="1:19" s="44" customFormat="1" ht="24.95" customHeight="1" x14ac:dyDescent="0.25">
      <c r="A31" s="136" t="s">
        <v>462</v>
      </c>
      <c r="B31" s="136"/>
      <c r="C31" s="61" t="s">
        <v>219</v>
      </c>
      <c r="D31" s="61" t="s">
        <v>7</v>
      </c>
      <c r="E31" s="61" t="s">
        <v>240</v>
      </c>
      <c r="F31" s="61" t="s">
        <v>2</v>
      </c>
      <c r="G31" s="63"/>
      <c r="H31" s="63"/>
      <c r="I31" s="63"/>
      <c r="J31" s="63"/>
      <c r="K31" s="63"/>
      <c r="L31" s="63">
        <v>97.055374150330607</v>
      </c>
      <c r="M31" s="63">
        <v>94.82574859843524</v>
      </c>
      <c r="N31" s="63">
        <v>88.701915738943768</v>
      </c>
      <c r="O31" s="63">
        <v>92.621667559008884</v>
      </c>
      <c r="P31" s="63">
        <v>96.876629408768096</v>
      </c>
      <c r="Q31" s="137">
        <v>94.258087855487602</v>
      </c>
      <c r="R31" s="137">
        <v>89.246059153609096</v>
      </c>
      <c r="S31" s="137">
        <v>98.039856323895648</v>
      </c>
    </row>
    <row r="32" spans="1:19" s="44" customFormat="1" ht="24.95" customHeight="1" x14ac:dyDescent="0.25">
      <c r="A32" s="138"/>
      <c r="B32" s="138"/>
      <c r="C32" s="66" t="s">
        <v>6</v>
      </c>
      <c r="D32" s="66"/>
      <c r="E32" s="66"/>
      <c r="F32" s="66"/>
      <c r="G32" s="68"/>
      <c r="H32" s="68"/>
      <c r="I32" s="68"/>
      <c r="J32" s="68"/>
      <c r="K32" s="68"/>
      <c r="L32" s="68">
        <v>74.855695550125461</v>
      </c>
      <c r="M32" s="68">
        <v>75.355670955196558</v>
      </c>
      <c r="N32" s="68">
        <v>76.086917300629992</v>
      </c>
      <c r="O32" s="68">
        <v>77.738287067783489</v>
      </c>
      <c r="P32" s="68">
        <v>79.483888935346485</v>
      </c>
      <c r="Q32" s="117">
        <v>81.478182924179137</v>
      </c>
      <c r="R32" s="117">
        <v>82.286101927178493</v>
      </c>
      <c r="S32" s="117" t="s">
        <v>39</v>
      </c>
    </row>
    <row r="33" spans="1:22" ht="30" customHeight="1" x14ac:dyDescent="0.25">
      <c r="A33" s="134" t="s">
        <v>342</v>
      </c>
      <c r="B33" s="134"/>
      <c r="C33" s="134"/>
      <c r="D33" s="134"/>
      <c r="E33" s="134"/>
      <c r="F33" s="134"/>
      <c r="G33" s="134"/>
      <c r="H33" s="134"/>
      <c r="I33" s="134"/>
      <c r="J33" s="134"/>
      <c r="K33" s="134"/>
      <c r="L33" s="134"/>
      <c r="M33" s="134"/>
      <c r="N33" s="134"/>
      <c r="O33" s="134"/>
      <c r="P33" s="134"/>
      <c r="Q33" s="134"/>
      <c r="R33" s="134"/>
      <c r="S33" s="134"/>
    </row>
    <row r="34" spans="1:22" ht="20.100000000000001" customHeight="1" x14ac:dyDescent="0.25">
      <c r="A34" s="135" t="s">
        <v>343</v>
      </c>
      <c r="B34" s="135"/>
      <c r="C34" s="135"/>
      <c r="D34" s="135"/>
      <c r="E34" s="135"/>
      <c r="F34" s="135"/>
      <c r="G34" s="135"/>
      <c r="H34" s="135"/>
      <c r="I34" s="135"/>
      <c r="J34" s="135"/>
      <c r="K34" s="135"/>
      <c r="L34" s="135"/>
      <c r="M34" s="135"/>
      <c r="N34" s="135"/>
      <c r="O34" s="135"/>
      <c r="P34" s="135"/>
      <c r="Q34" s="135"/>
      <c r="R34" s="135"/>
      <c r="S34" s="135"/>
    </row>
    <row r="35" spans="1:22" s="44" customFormat="1" ht="24.95" customHeight="1" x14ac:dyDescent="0.25">
      <c r="A35" s="136" t="s">
        <v>344</v>
      </c>
      <c r="B35" s="136"/>
      <c r="C35" s="61" t="s">
        <v>219</v>
      </c>
      <c r="D35" s="61" t="s">
        <v>345</v>
      </c>
      <c r="E35" s="61" t="s">
        <v>346</v>
      </c>
      <c r="F35" s="61" t="s">
        <v>2</v>
      </c>
      <c r="G35" s="63">
        <v>97</v>
      </c>
      <c r="H35" s="63">
        <v>96.1</v>
      </c>
      <c r="I35" s="63">
        <v>95.5</v>
      </c>
      <c r="J35" s="63">
        <v>96.8</v>
      </c>
      <c r="K35" s="63">
        <v>97.3</v>
      </c>
      <c r="L35" s="63">
        <v>99.2</v>
      </c>
      <c r="M35" s="63">
        <v>99.2</v>
      </c>
      <c r="N35" s="63">
        <v>97.8</v>
      </c>
      <c r="O35" s="63">
        <v>98.7</v>
      </c>
      <c r="P35" s="63">
        <v>98.5</v>
      </c>
      <c r="Q35" s="137">
        <v>98.5</v>
      </c>
      <c r="R35" s="99"/>
      <c r="S35" s="99"/>
    </row>
    <row r="36" spans="1:22" s="44" customFormat="1" ht="24.95" customHeight="1" x14ac:dyDescent="0.25">
      <c r="A36" s="138"/>
      <c r="B36" s="138"/>
      <c r="C36" s="66" t="s">
        <v>6</v>
      </c>
      <c r="D36" s="66"/>
      <c r="E36" s="66"/>
      <c r="F36" s="66"/>
      <c r="G36" s="68">
        <v>98.5</v>
      </c>
      <c r="H36" s="68">
        <v>98.1</v>
      </c>
      <c r="I36" s="68">
        <v>97.7</v>
      </c>
      <c r="J36" s="68">
        <v>97.5</v>
      </c>
      <c r="K36" s="68">
        <v>97.1</v>
      </c>
      <c r="L36" s="68">
        <v>97.9</v>
      </c>
      <c r="M36" s="68">
        <v>98.1</v>
      </c>
      <c r="N36" s="68">
        <v>97.1</v>
      </c>
      <c r="O36" s="68">
        <v>98.4</v>
      </c>
      <c r="P36" s="68">
        <v>98.2</v>
      </c>
      <c r="Q36" s="117">
        <v>98</v>
      </c>
      <c r="R36" s="117">
        <v>97.321702557807896</v>
      </c>
      <c r="S36" s="117"/>
    </row>
    <row r="37" spans="1:22" s="44" customFormat="1" ht="24.95" customHeight="1" x14ac:dyDescent="0.25">
      <c r="A37" s="136" t="s">
        <v>347</v>
      </c>
      <c r="B37" s="136"/>
      <c r="C37" s="61" t="s">
        <v>219</v>
      </c>
      <c r="D37" s="61" t="s">
        <v>345</v>
      </c>
      <c r="E37" s="61" t="s">
        <v>346</v>
      </c>
      <c r="F37" s="61" t="s">
        <v>2</v>
      </c>
      <c r="G37" s="63">
        <v>97.1</v>
      </c>
      <c r="H37" s="63">
        <v>96.5</v>
      </c>
      <c r="I37" s="63">
        <v>96.4</v>
      </c>
      <c r="J37" s="63">
        <v>98.2</v>
      </c>
      <c r="K37" s="63">
        <v>95.7</v>
      </c>
      <c r="L37" s="63">
        <v>98.8</v>
      </c>
      <c r="M37" s="63">
        <v>98.9</v>
      </c>
      <c r="N37" s="63">
        <v>99</v>
      </c>
      <c r="O37" s="63">
        <v>98.8</v>
      </c>
      <c r="P37" s="63">
        <v>98.2</v>
      </c>
      <c r="Q37" s="137">
        <v>100</v>
      </c>
      <c r="R37" s="99"/>
      <c r="S37" s="99"/>
    </row>
    <row r="38" spans="1:22" s="44" customFormat="1" ht="24.95" customHeight="1" x14ac:dyDescent="0.25">
      <c r="A38" s="138"/>
      <c r="B38" s="138"/>
      <c r="C38" s="66" t="s">
        <v>6</v>
      </c>
      <c r="D38" s="66"/>
      <c r="E38" s="66"/>
      <c r="F38" s="66"/>
      <c r="G38" s="68">
        <v>97.9</v>
      </c>
      <c r="H38" s="68">
        <v>97.5</v>
      </c>
      <c r="I38" s="68">
        <v>97.5</v>
      </c>
      <c r="J38" s="68">
        <v>97.2</v>
      </c>
      <c r="K38" s="68">
        <v>96.9</v>
      </c>
      <c r="L38" s="68">
        <v>97.7</v>
      </c>
      <c r="M38" s="68">
        <v>98</v>
      </c>
      <c r="N38" s="68">
        <v>97</v>
      </c>
      <c r="O38" s="68">
        <v>98.3</v>
      </c>
      <c r="P38" s="68">
        <v>98</v>
      </c>
      <c r="Q38" s="117">
        <v>98</v>
      </c>
      <c r="R38" s="117">
        <v>97.254136986301376</v>
      </c>
      <c r="S38" s="117"/>
    </row>
    <row r="39" spans="1:22" s="44" customFormat="1" ht="24.95" customHeight="1" x14ac:dyDescent="0.25">
      <c r="A39" s="136" t="s">
        <v>348</v>
      </c>
      <c r="B39" s="136"/>
      <c r="C39" s="61" t="s">
        <v>219</v>
      </c>
      <c r="D39" s="61" t="s">
        <v>345</v>
      </c>
      <c r="E39" s="61" t="s">
        <v>346</v>
      </c>
      <c r="F39" s="61" t="s">
        <v>2</v>
      </c>
      <c r="G39" s="63">
        <v>96.8</v>
      </c>
      <c r="H39" s="63">
        <v>95.7</v>
      </c>
      <c r="I39" s="63">
        <v>94.6</v>
      </c>
      <c r="J39" s="63">
        <v>95.2</v>
      </c>
      <c r="K39" s="63">
        <v>99.1</v>
      </c>
      <c r="L39" s="63">
        <v>99.7</v>
      </c>
      <c r="M39" s="63">
        <v>99.6</v>
      </c>
      <c r="N39" s="63">
        <v>96.4</v>
      </c>
      <c r="O39" s="63">
        <v>98.6</v>
      </c>
      <c r="P39" s="63">
        <v>98.8</v>
      </c>
      <c r="Q39" s="137">
        <v>96.8</v>
      </c>
      <c r="R39" s="99"/>
      <c r="S39" s="99"/>
    </row>
    <row r="40" spans="1:22" s="44" customFormat="1" ht="24.95" customHeight="1" x14ac:dyDescent="0.25">
      <c r="A40" s="138"/>
      <c r="B40" s="138"/>
      <c r="C40" s="66" t="s">
        <v>6</v>
      </c>
      <c r="D40" s="66"/>
      <c r="E40" s="66"/>
      <c r="F40" s="66"/>
      <c r="G40" s="68">
        <v>99.2</v>
      </c>
      <c r="H40" s="68">
        <v>98.8</v>
      </c>
      <c r="I40" s="68">
        <v>98</v>
      </c>
      <c r="J40" s="68">
        <v>97.8</v>
      </c>
      <c r="K40" s="68">
        <v>97.2</v>
      </c>
      <c r="L40" s="68">
        <v>98.1</v>
      </c>
      <c r="M40" s="68">
        <v>98.2</v>
      </c>
      <c r="N40" s="68">
        <v>97.2</v>
      </c>
      <c r="O40" s="68">
        <v>98.5</v>
      </c>
      <c r="P40" s="68">
        <v>98.3</v>
      </c>
      <c r="Q40" s="117">
        <v>98</v>
      </c>
      <c r="R40" s="117">
        <v>97.393370438049544</v>
      </c>
      <c r="S40" s="117"/>
    </row>
    <row r="41" spans="1:22" s="140" customFormat="1" ht="30" customHeight="1" x14ac:dyDescent="0.25">
      <c r="A41" s="134" t="s">
        <v>157</v>
      </c>
      <c r="B41" s="134"/>
      <c r="C41" s="134"/>
      <c r="D41" s="134"/>
      <c r="E41" s="134"/>
      <c r="F41" s="134"/>
      <c r="G41" s="134"/>
      <c r="H41" s="134"/>
      <c r="I41" s="134"/>
      <c r="J41" s="134"/>
      <c r="K41" s="134"/>
      <c r="L41" s="134"/>
      <c r="M41" s="134"/>
      <c r="N41" s="134"/>
      <c r="O41" s="134"/>
      <c r="P41" s="134"/>
      <c r="Q41" s="134"/>
      <c r="R41" s="134"/>
      <c r="S41" s="134"/>
    </row>
    <row r="42" spans="1:22" s="140" customFormat="1" ht="20.100000000000001" customHeight="1" x14ac:dyDescent="0.25">
      <c r="A42" s="135" t="s">
        <v>158</v>
      </c>
      <c r="B42" s="135"/>
      <c r="C42" s="135"/>
      <c r="D42" s="135"/>
      <c r="E42" s="135"/>
      <c r="F42" s="135"/>
      <c r="G42" s="135"/>
      <c r="H42" s="135"/>
      <c r="I42" s="135"/>
      <c r="J42" s="135"/>
      <c r="K42" s="135"/>
      <c r="L42" s="135"/>
      <c r="M42" s="135"/>
      <c r="N42" s="135"/>
      <c r="O42" s="135"/>
      <c r="P42" s="135"/>
      <c r="Q42" s="135"/>
      <c r="R42" s="135"/>
      <c r="S42" s="135"/>
    </row>
    <row r="43" spans="1:22" s="44" customFormat="1" ht="20.100000000000001" customHeight="1" x14ac:dyDescent="0.25">
      <c r="A43" s="141" t="s">
        <v>51</v>
      </c>
      <c r="B43" s="141"/>
      <c r="C43" s="61" t="s">
        <v>219</v>
      </c>
      <c r="D43" s="61" t="s">
        <v>7</v>
      </c>
      <c r="E43" s="61" t="s">
        <v>243</v>
      </c>
      <c r="F43" s="61" t="s">
        <v>2</v>
      </c>
      <c r="G43" s="63" t="s">
        <v>39</v>
      </c>
      <c r="H43" s="63">
        <v>45.821606382381994</v>
      </c>
      <c r="I43" s="63" t="s">
        <v>39</v>
      </c>
      <c r="J43" s="63" t="s">
        <v>39</v>
      </c>
      <c r="K43" s="63" t="s">
        <v>39</v>
      </c>
      <c r="L43" s="63" t="s">
        <v>39</v>
      </c>
      <c r="M43" s="63">
        <v>45.609437402030125</v>
      </c>
      <c r="N43" s="63" t="s">
        <v>39</v>
      </c>
      <c r="O43" s="63" t="s">
        <v>39</v>
      </c>
      <c r="P43" s="63" t="s">
        <v>39</v>
      </c>
      <c r="Q43" s="137" t="s">
        <v>39</v>
      </c>
      <c r="R43" s="99" t="s">
        <v>39</v>
      </c>
      <c r="S43" s="99"/>
      <c r="T43" s="64"/>
      <c r="U43" s="64"/>
      <c r="V43" s="64"/>
    </row>
    <row r="44" spans="1:22" s="44" customFormat="1" ht="20.100000000000001" customHeight="1" x14ac:dyDescent="0.25">
      <c r="A44" s="142"/>
      <c r="B44" s="142"/>
      <c r="C44" s="66" t="s">
        <v>6</v>
      </c>
      <c r="D44" s="66"/>
      <c r="E44" s="66"/>
      <c r="F44" s="66"/>
      <c r="G44" s="68" t="s">
        <v>39</v>
      </c>
      <c r="H44" s="68">
        <v>41.29</v>
      </c>
      <c r="I44" s="68" t="s">
        <v>39</v>
      </c>
      <c r="J44" s="68" t="s">
        <v>39</v>
      </c>
      <c r="K44" s="68" t="s">
        <v>39</v>
      </c>
      <c r="L44" s="68" t="s">
        <v>39</v>
      </c>
      <c r="M44" s="68">
        <v>47.72</v>
      </c>
      <c r="N44" s="68" t="s">
        <v>39</v>
      </c>
      <c r="O44" s="68" t="s">
        <v>39</v>
      </c>
      <c r="P44" s="68" t="s">
        <v>39</v>
      </c>
      <c r="Q44" s="68" t="s">
        <v>39</v>
      </c>
      <c r="R44" s="100" t="s">
        <v>39</v>
      </c>
      <c r="S44" s="100"/>
      <c r="T44" s="64"/>
      <c r="U44" s="64"/>
      <c r="V44" s="64"/>
    </row>
    <row r="45" spans="1:22" s="44" customFormat="1" ht="20.100000000000001" customHeight="1" x14ac:dyDescent="0.25">
      <c r="A45" s="141" t="s">
        <v>80</v>
      </c>
      <c r="B45" s="141"/>
      <c r="C45" s="61" t="s">
        <v>219</v>
      </c>
      <c r="D45" s="61" t="s">
        <v>7</v>
      </c>
      <c r="E45" s="61" t="s">
        <v>240</v>
      </c>
      <c r="F45" s="61" t="s">
        <v>2</v>
      </c>
      <c r="G45" s="63">
        <v>19.83229549267606</v>
      </c>
      <c r="H45" s="63">
        <v>18.44274014401935</v>
      </c>
      <c r="I45" s="63">
        <v>19.792241456826801</v>
      </c>
      <c r="J45" s="63">
        <v>21.264426473875648</v>
      </c>
      <c r="K45" s="63">
        <v>19.030078521259508</v>
      </c>
      <c r="L45" s="63">
        <v>18.268951334387403</v>
      </c>
      <c r="M45" s="63">
        <v>19.462034428892991</v>
      </c>
      <c r="N45" s="63">
        <v>19.524957769484043</v>
      </c>
      <c r="O45" s="63">
        <v>20.233092828795133</v>
      </c>
      <c r="P45" s="63">
        <v>18.7041086936993</v>
      </c>
      <c r="Q45" s="137">
        <v>18.608122000000002</v>
      </c>
      <c r="R45" s="137">
        <v>22.849626000000001</v>
      </c>
      <c r="S45" s="137">
        <v>23.567937000000001</v>
      </c>
      <c r="T45" s="64"/>
      <c r="U45" s="64"/>
      <c r="V45" s="64"/>
    </row>
    <row r="46" spans="1:22" s="44" customFormat="1" ht="20.100000000000001" customHeight="1" x14ac:dyDescent="0.25">
      <c r="A46" s="142"/>
      <c r="B46" s="142"/>
      <c r="C46" s="66" t="s">
        <v>6</v>
      </c>
      <c r="D46" s="66"/>
      <c r="E46" s="66"/>
      <c r="F46" s="66"/>
      <c r="G46" s="68">
        <v>19.36</v>
      </c>
      <c r="H46" s="68">
        <v>19.43</v>
      </c>
      <c r="I46" s="68">
        <v>19.649999999999999</v>
      </c>
      <c r="J46" s="68">
        <v>19.95</v>
      </c>
      <c r="K46" s="68">
        <v>19.059999999999999</v>
      </c>
      <c r="L46" s="68">
        <v>18.98</v>
      </c>
      <c r="M46" s="68">
        <v>18.690000000000001</v>
      </c>
      <c r="N46" s="68">
        <v>19.170000000000002</v>
      </c>
      <c r="O46" s="68">
        <v>19.88</v>
      </c>
      <c r="P46" s="68">
        <v>20.12</v>
      </c>
      <c r="Q46" s="117">
        <v>15.230492569999999</v>
      </c>
      <c r="R46" s="117">
        <v>17.983604499999998</v>
      </c>
      <c r="S46" s="117">
        <v>18.670119809999999</v>
      </c>
      <c r="T46" s="64"/>
      <c r="U46" s="64"/>
      <c r="V46" s="64"/>
    </row>
    <row r="47" spans="1:22" s="44" customFormat="1" ht="20.100000000000001" customHeight="1" x14ac:dyDescent="0.25">
      <c r="A47" s="141" t="s">
        <v>81</v>
      </c>
      <c r="B47" s="141"/>
      <c r="C47" s="61" t="s">
        <v>219</v>
      </c>
      <c r="D47" s="61" t="s">
        <v>7</v>
      </c>
      <c r="E47" s="61" t="s">
        <v>240</v>
      </c>
      <c r="F47" s="61" t="s">
        <v>2</v>
      </c>
      <c r="G47" s="63">
        <v>69.72494726526682</v>
      </c>
      <c r="H47" s="63">
        <v>65.632996032971931</v>
      </c>
      <c r="I47" s="63">
        <v>72.257307548966679</v>
      </c>
      <c r="J47" s="63">
        <v>74.996615442224879</v>
      </c>
      <c r="K47" s="63">
        <v>71.166856219462758</v>
      </c>
      <c r="L47" s="63">
        <v>70.792383728168005</v>
      </c>
      <c r="M47" s="63">
        <v>77.102846723678795</v>
      </c>
      <c r="N47" s="63">
        <v>77.761840512348314</v>
      </c>
      <c r="O47" s="63">
        <v>75.80409679192654</v>
      </c>
      <c r="P47" s="63">
        <v>70.875662337766499</v>
      </c>
      <c r="Q47" s="137">
        <v>63.689096960905538</v>
      </c>
      <c r="R47" s="137">
        <v>68.634860054029971</v>
      </c>
      <c r="S47" s="137">
        <v>75.568666006045149</v>
      </c>
      <c r="T47" s="64"/>
      <c r="U47" s="64"/>
      <c r="V47" s="64"/>
    </row>
    <row r="48" spans="1:22" s="44" customFormat="1" ht="20.100000000000001" customHeight="1" x14ac:dyDescent="0.25">
      <c r="A48" s="142"/>
      <c r="B48" s="142"/>
      <c r="C48" s="66" t="s">
        <v>6</v>
      </c>
      <c r="D48" s="66"/>
      <c r="E48" s="66"/>
      <c r="F48" s="66"/>
      <c r="G48" s="68">
        <v>64.55</v>
      </c>
      <c r="H48" s="68">
        <v>66.14</v>
      </c>
      <c r="I48" s="68">
        <v>68.52</v>
      </c>
      <c r="J48" s="68">
        <v>69.98</v>
      </c>
      <c r="K48" s="68">
        <v>71.52</v>
      </c>
      <c r="L48" s="68">
        <v>72.02</v>
      </c>
      <c r="M48" s="68">
        <v>72.98</v>
      </c>
      <c r="N48" s="68">
        <v>73.05</v>
      </c>
      <c r="O48" s="68">
        <v>73.59</v>
      </c>
      <c r="P48" s="68">
        <v>73.37</v>
      </c>
      <c r="Q48" s="117">
        <v>70.989132299999994</v>
      </c>
      <c r="R48" s="117">
        <v>74.255287199999998</v>
      </c>
      <c r="S48" s="117">
        <v>73.152765189999997</v>
      </c>
      <c r="T48" s="64"/>
      <c r="U48" s="64"/>
      <c r="V48" s="64"/>
    </row>
    <row r="49" spans="1:27" s="44" customFormat="1" ht="20.100000000000001" customHeight="1" x14ac:dyDescent="0.25">
      <c r="A49" s="136" t="s">
        <v>82</v>
      </c>
      <c r="B49" s="136"/>
      <c r="C49" s="61" t="s">
        <v>219</v>
      </c>
      <c r="D49" s="61" t="s">
        <v>7</v>
      </c>
      <c r="E49" s="61" t="s">
        <v>240</v>
      </c>
      <c r="F49" s="61" t="s">
        <v>2</v>
      </c>
      <c r="G49" s="63">
        <v>11.221786734531547</v>
      </c>
      <c r="H49" s="63">
        <v>10.628389583190264</v>
      </c>
      <c r="I49" s="63">
        <v>11.401801184005501</v>
      </c>
      <c r="J49" s="63">
        <v>12.617847791018965</v>
      </c>
      <c r="K49" s="63">
        <v>10.605507201754076</v>
      </c>
      <c r="L49" s="63">
        <v>9.8116752055483083</v>
      </c>
      <c r="M49" s="63">
        <v>9.8407280704226885</v>
      </c>
      <c r="N49" s="63">
        <v>9.79668324874112</v>
      </c>
      <c r="O49" s="63">
        <v>10.692577803479718</v>
      </c>
      <c r="P49" s="63">
        <v>10.576465197820999</v>
      </c>
      <c r="Q49" s="137">
        <v>10.480147535103903</v>
      </c>
      <c r="R49" s="137">
        <v>14.154592549135339</v>
      </c>
      <c r="S49" s="137">
        <v>13.8004413423687</v>
      </c>
      <c r="T49" s="64"/>
      <c r="U49" s="64"/>
      <c r="V49" s="64"/>
    </row>
    <row r="50" spans="1:27" s="44" customFormat="1" ht="20.100000000000001" customHeight="1" thickBot="1" x14ac:dyDescent="0.3">
      <c r="A50" s="138"/>
      <c r="B50" s="138"/>
      <c r="C50" s="66" t="s">
        <v>6</v>
      </c>
      <c r="D50" s="121"/>
      <c r="E50" s="66"/>
      <c r="F50" s="66"/>
      <c r="G50" s="68">
        <v>11.16</v>
      </c>
      <c r="H50" s="68">
        <v>11.18</v>
      </c>
      <c r="I50" s="68">
        <v>11.17</v>
      </c>
      <c r="J50" s="68">
        <v>11.37</v>
      </c>
      <c r="K50" s="68">
        <v>10.11</v>
      </c>
      <c r="L50" s="68">
        <v>9.91</v>
      </c>
      <c r="M50" s="68">
        <v>9.39</v>
      </c>
      <c r="N50" s="68">
        <v>9.86</v>
      </c>
      <c r="O50" s="68">
        <v>10.48</v>
      </c>
      <c r="P50" s="68">
        <v>10.65</v>
      </c>
      <c r="Q50" s="117">
        <v>8.4750999999999994</v>
      </c>
      <c r="R50" s="117">
        <v>11.087939</v>
      </c>
      <c r="S50" s="117">
        <v>11.862539999999999</v>
      </c>
      <c r="T50" s="64"/>
      <c r="U50" s="64"/>
      <c r="V50" s="64"/>
    </row>
    <row r="51" spans="1:27" s="140" customFormat="1" ht="30" customHeight="1" x14ac:dyDescent="0.25">
      <c r="A51" s="134" t="s">
        <v>159</v>
      </c>
      <c r="B51" s="134"/>
      <c r="C51" s="134"/>
      <c r="D51" s="134"/>
      <c r="E51" s="134"/>
      <c r="F51" s="134"/>
      <c r="G51" s="134"/>
      <c r="H51" s="134"/>
      <c r="I51" s="134"/>
      <c r="J51" s="134"/>
      <c r="K51" s="134"/>
      <c r="L51" s="134"/>
      <c r="M51" s="134"/>
      <c r="N51" s="134"/>
      <c r="O51" s="134"/>
      <c r="P51" s="134"/>
      <c r="Q51" s="134"/>
      <c r="R51" s="134"/>
      <c r="S51" s="134"/>
    </row>
    <row r="52" spans="1:27" s="140" customFormat="1" ht="20.100000000000001" customHeight="1" x14ac:dyDescent="0.25">
      <c r="A52" s="135" t="s">
        <v>160</v>
      </c>
      <c r="B52" s="135"/>
      <c r="C52" s="135"/>
      <c r="D52" s="135"/>
      <c r="E52" s="135"/>
      <c r="F52" s="135"/>
      <c r="G52" s="135"/>
      <c r="H52" s="135"/>
      <c r="I52" s="135"/>
      <c r="J52" s="135"/>
      <c r="K52" s="135"/>
      <c r="L52" s="135"/>
      <c r="M52" s="135"/>
      <c r="N52" s="135"/>
      <c r="O52" s="135"/>
      <c r="P52" s="135"/>
      <c r="Q52" s="135"/>
      <c r="R52" s="135"/>
      <c r="S52" s="135"/>
    </row>
    <row r="53" spans="1:27" s="44" customFormat="1" ht="20.100000000000001" customHeight="1" x14ac:dyDescent="0.25">
      <c r="A53" s="136" t="s">
        <v>52</v>
      </c>
      <c r="B53" s="136"/>
      <c r="C53" s="61" t="s">
        <v>219</v>
      </c>
      <c r="D53" s="61" t="s">
        <v>7</v>
      </c>
      <c r="E53" s="61" t="s">
        <v>245</v>
      </c>
      <c r="F53" s="61" t="s">
        <v>2</v>
      </c>
      <c r="G53" s="63" t="s">
        <v>39</v>
      </c>
      <c r="H53" s="63" t="s">
        <v>39</v>
      </c>
      <c r="I53" s="63" t="s">
        <v>39</v>
      </c>
      <c r="J53" s="63" t="s">
        <v>39</v>
      </c>
      <c r="K53" s="63" t="s">
        <v>39</v>
      </c>
      <c r="L53" s="63">
        <v>61.466670000000001</v>
      </c>
      <c r="M53" s="63">
        <v>63.483960000000003</v>
      </c>
      <c r="N53" s="63">
        <v>61.074750000000002</v>
      </c>
      <c r="O53" s="63" t="s">
        <v>39</v>
      </c>
      <c r="P53" s="63">
        <v>70.143199999999993</v>
      </c>
      <c r="Q53" s="137">
        <v>70.121421757093898</v>
      </c>
      <c r="R53" s="99"/>
      <c r="S53" s="99"/>
      <c r="T53"/>
      <c r="U53"/>
      <c r="V53"/>
      <c r="W53"/>
      <c r="X53"/>
      <c r="Y53"/>
      <c r="Z53"/>
      <c r="AA53"/>
    </row>
    <row r="54" spans="1:27" s="44" customFormat="1" ht="20.100000000000001" customHeight="1" x14ac:dyDescent="0.25">
      <c r="A54" s="138"/>
      <c r="B54" s="138"/>
      <c r="C54" s="66" t="s">
        <v>6</v>
      </c>
      <c r="D54" s="66"/>
      <c r="E54" s="66"/>
      <c r="F54" s="66"/>
      <c r="G54" s="68" t="s">
        <v>39</v>
      </c>
      <c r="H54" s="68" t="s">
        <v>39</v>
      </c>
      <c r="I54" s="68" t="s">
        <v>39</v>
      </c>
      <c r="J54" s="68" t="s">
        <v>39</v>
      </c>
      <c r="K54" s="68" t="s">
        <v>39</v>
      </c>
      <c r="L54" s="68">
        <v>65.23</v>
      </c>
      <c r="M54" s="68">
        <v>65.22</v>
      </c>
      <c r="N54" s="68">
        <v>67.489999999999995</v>
      </c>
      <c r="O54" s="68" t="s">
        <v>39</v>
      </c>
      <c r="P54" s="68">
        <v>70.760000000000005</v>
      </c>
      <c r="Q54" s="117">
        <v>72.84</v>
      </c>
      <c r="R54" s="100"/>
      <c r="S54" s="100"/>
      <c r="T54"/>
      <c r="U54"/>
      <c r="V54"/>
      <c r="W54"/>
      <c r="X54"/>
      <c r="Y54"/>
      <c r="Z54"/>
      <c r="AA54"/>
    </row>
    <row r="55" spans="1:27" s="44" customFormat="1" ht="20.100000000000001" customHeight="1" x14ac:dyDescent="0.25">
      <c r="A55" s="141" t="s">
        <v>83</v>
      </c>
      <c r="B55" s="141"/>
      <c r="C55" s="61" t="s">
        <v>219</v>
      </c>
      <c r="D55" s="61" t="s">
        <v>7</v>
      </c>
      <c r="E55" s="61" t="s">
        <v>245</v>
      </c>
      <c r="F55" s="61" t="s">
        <v>2</v>
      </c>
      <c r="G55" s="63" t="s">
        <v>39</v>
      </c>
      <c r="H55" s="63" t="s">
        <v>39</v>
      </c>
      <c r="I55" s="63" t="s">
        <v>39</v>
      </c>
      <c r="J55" s="63" t="s">
        <v>39</v>
      </c>
      <c r="K55" s="63" t="s">
        <v>39</v>
      </c>
      <c r="L55" s="63">
        <v>100</v>
      </c>
      <c r="M55" s="63">
        <v>97.838419999999999</v>
      </c>
      <c r="N55" s="63">
        <v>97.343559999999997</v>
      </c>
      <c r="O55" s="63" t="s">
        <v>39</v>
      </c>
      <c r="P55" s="63">
        <v>91.445459999999997</v>
      </c>
      <c r="Q55" s="137">
        <v>98.107796506687222</v>
      </c>
      <c r="R55" s="99"/>
      <c r="S55" s="99"/>
      <c r="T55"/>
      <c r="U55"/>
      <c r="V55"/>
      <c r="W55"/>
      <c r="X55"/>
      <c r="Y55"/>
      <c r="Z55"/>
      <c r="AA55"/>
    </row>
    <row r="56" spans="1:27" s="44" customFormat="1" ht="20.100000000000001" customHeight="1" x14ac:dyDescent="0.25">
      <c r="A56" s="142"/>
      <c r="B56" s="142"/>
      <c r="C56" s="66" t="s">
        <v>6</v>
      </c>
      <c r="D56" s="66"/>
      <c r="E56" s="66"/>
      <c r="F56" s="66"/>
      <c r="G56" s="68" t="s">
        <v>39</v>
      </c>
      <c r="H56" s="68" t="s">
        <v>39</v>
      </c>
      <c r="I56" s="68" t="s">
        <v>39</v>
      </c>
      <c r="J56" s="68" t="s">
        <v>39</v>
      </c>
      <c r="K56" s="68" t="s">
        <v>39</v>
      </c>
      <c r="L56" s="68">
        <v>95.15</v>
      </c>
      <c r="M56" s="68">
        <v>94.18</v>
      </c>
      <c r="N56" s="68">
        <v>93.16</v>
      </c>
      <c r="O56" s="68" t="s">
        <v>39</v>
      </c>
      <c r="P56" s="68">
        <v>95.11</v>
      </c>
      <c r="Q56" s="117">
        <v>95.54</v>
      </c>
      <c r="R56" s="100"/>
      <c r="S56" s="100"/>
      <c r="T56"/>
      <c r="U56"/>
      <c r="V56"/>
      <c r="W56"/>
      <c r="X56"/>
      <c r="Y56"/>
      <c r="Z56"/>
      <c r="AA56"/>
    </row>
    <row r="57" spans="1:27" s="44" customFormat="1" ht="20.100000000000001" customHeight="1" x14ac:dyDescent="0.25">
      <c r="A57" s="136" t="s">
        <v>217</v>
      </c>
      <c r="B57" s="136"/>
      <c r="C57" s="61" t="s">
        <v>219</v>
      </c>
      <c r="D57" s="61" t="s">
        <v>7</v>
      </c>
      <c r="E57" s="61" t="s">
        <v>245</v>
      </c>
      <c r="F57" s="61" t="s">
        <v>2</v>
      </c>
      <c r="G57" s="63" t="s">
        <v>39</v>
      </c>
      <c r="H57" s="63" t="s">
        <v>39</v>
      </c>
      <c r="I57" s="63" t="s">
        <v>39</v>
      </c>
      <c r="J57" s="63" t="s">
        <v>39</v>
      </c>
      <c r="K57" s="63" t="s">
        <v>39</v>
      </c>
      <c r="L57" s="63">
        <v>56.64</v>
      </c>
      <c r="M57" s="63">
        <v>59.17</v>
      </c>
      <c r="N57" s="63">
        <v>56.49</v>
      </c>
      <c r="O57" s="63" t="s">
        <v>39</v>
      </c>
      <c r="P57" s="63">
        <v>67.349999999999994</v>
      </c>
      <c r="Q57" s="137">
        <v>66.343725379815041</v>
      </c>
      <c r="R57" s="99"/>
      <c r="S57" s="99"/>
      <c r="T57"/>
      <c r="U57"/>
      <c r="V57"/>
      <c r="W57"/>
      <c r="X57"/>
      <c r="Y57"/>
      <c r="Z57"/>
      <c r="AA57"/>
    </row>
    <row r="58" spans="1:27" s="44" customFormat="1" ht="20.100000000000001" customHeight="1" thickBot="1" x14ac:dyDescent="0.3">
      <c r="A58" s="138"/>
      <c r="B58" s="138"/>
      <c r="C58" s="66" t="s">
        <v>6</v>
      </c>
      <c r="D58" s="121"/>
      <c r="E58" s="66"/>
      <c r="F58" s="66"/>
      <c r="G58" s="68" t="s">
        <v>39</v>
      </c>
      <c r="H58" s="68" t="s">
        <v>39</v>
      </c>
      <c r="I58" s="68" t="s">
        <v>39</v>
      </c>
      <c r="J58" s="68" t="s">
        <v>39</v>
      </c>
      <c r="K58" s="68" t="s">
        <v>39</v>
      </c>
      <c r="L58" s="68">
        <v>61.28</v>
      </c>
      <c r="M58" s="68">
        <v>61.41</v>
      </c>
      <c r="N58" s="68">
        <v>64.11</v>
      </c>
      <c r="O58" s="68" t="s">
        <v>39</v>
      </c>
      <c r="P58" s="68">
        <v>67.48</v>
      </c>
      <c r="Q58" s="117">
        <v>69.680000000000007</v>
      </c>
      <c r="R58" s="100"/>
      <c r="S58" s="100"/>
    </row>
    <row r="59" spans="1:27" s="140" customFormat="1" ht="30" customHeight="1" x14ac:dyDescent="0.25">
      <c r="A59" s="134" t="s">
        <v>161</v>
      </c>
      <c r="B59" s="134"/>
      <c r="C59" s="134"/>
      <c r="D59" s="134"/>
      <c r="E59" s="134"/>
      <c r="F59" s="134"/>
      <c r="G59" s="134"/>
      <c r="H59" s="134"/>
      <c r="I59" s="134"/>
      <c r="J59" s="134"/>
      <c r="K59" s="134"/>
      <c r="L59" s="134"/>
      <c r="M59" s="134"/>
      <c r="N59" s="134"/>
      <c r="O59" s="134"/>
      <c r="P59" s="134"/>
      <c r="Q59" s="134"/>
      <c r="R59" s="134"/>
      <c r="S59" s="134"/>
    </row>
    <row r="60" spans="1:27" s="140" customFormat="1" ht="20.100000000000001" customHeight="1" x14ac:dyDescent="0.25">
      <c r="A60" s="135" t="s">
        <v>162</v>
      </c>
      <c r="B60" s="135"/>
      <c r="C60" s="135"/>
      <c r="D60" s="135"/>
      <c r="E60" s="135"/>
      <c r="F60" s="135"/>
      <c r="G60" s="135"/>
      <c r="H60" s="135"/>
      <c r="I60" s="135"/>
      <c r="J60" s="135"/>
      <c r="K60" s="135"/>
      <c r="L60" s="135"/>
      <c r="M60" s="135"/>
      <c r="N60" s="135"/>
      <c r="O60" s="135"/>
      <c r="P60" s="135"/>
      <c r="Q60" s="135"/>
      <c r="R60" s="135"/>
      <c r="S60" s="135"/>
    </row>
    <row r="61" spans="1:27" s="44" customFormat="1" ht="24.95" customHeight="1" x14ac:dyDescent="0.25">
      <c r="A61" s="136" t="s">
        <v>53</v>
      </c>
      <c r="B61" s="136"/>
      <c r="C61" s="61" t="s">
        <v>219</v>
      </c>
      <c r="D61" s="61" t="s">
        <v>7</v>
      </c>
      <c r="E61" s="143" t="s">
        <v>243</v>
      </c>
      <c r="F61" s="61" t="s">
        <v>106</v>
      </c>
      <c r="G61" s="63" t="s">
        <v>39</v>
      </c>
      <c r="H61" s="63">
        <v>111.55280312320397</v>
      </c>
      <c r="I61" s="63" t="s">
        <v>39</v>
      </c>
      <c r="J61" s="63" t="s">
        <v>39</v>
      </c>
      <c r="K61" s="63" t="s">
        <v>39</v>
      </c>
      <c r="L61" s="63" t="s">
        <v>39</v>
      </c>
      <c r="M61" s="63">
        <v>124.04090934414222</v>
      </c>
      <c r="N61" s="63" t="s">
        <v>39</v>
      </c>
      <c r="O61" s="63" t="s">
        <v>39</v>
      </c>
      <c r="P61" s="63" t="s">
        <v>39</v>
      </c>
      <c r="Q61" s="99" t="s">
        <v>39</v>
      </c>
      <c r="R61" s="99" t="s">
        <v>39</v>
      </c>
      <c r="S61" s="99"/>
    </row>
    <row r="62" spans="1:27" s="44" customFormat="1" ht="24.95" customHeight="1" x14ac:dyDescent="0.25">
      <c r="A62" s="138"/>
      <c r="B62" s="138"/>
      <c r="C62" s="66" t="s">
        <v>6</v>
      </c>
      <c r="D62" s="66"/>
      <c r="E62" s="144"/>
      <c r="F62" s="66"/>
      <c r="G62" s="68" t="s">
        <v>39</v>
      </c>
      <c r="H62" s="68">
        <v>97.34</v>
      </c>
      <c r="I62" s="68" t="s">
        <v>39</v>
      </c>
      <c r="J62" s="68" t="s">
        <v>39</v>
      </c>
      <c r="K62" s="68" t="s">
        <v>39</v>
      </c>
      <c r="L62" s="68" t="s">
        <v>39</v>
      </c>
      <c r="M62" s="68">
        <v>98.46</v>
      </c>
      <c r="N62" s="68" t="s">
        <v>39</v>
      </c>
      <c r="O62" s="68" t="s">
        <v>39</v>
      </c>
      <c r="P62" s="68" t="s">
        <v>39</v>
      </c>
      <c r="Q62" s="100" t="s">
        <v>39</v>
      </c>
      <c r="R62" s="100" t="s">
        <v>39</v>
      </c>
      <c r="S62" s="100"/>
    </row>
    <row r="63" spans="1:27" s="44" customFormat="1" ht="30" customHeight="1" x14ac:dyDescent="0.25">
      <c r="A63" s="136" t="s">
        <v>112</v>
      </c>
      <c r="B63" s="136"/>
      <c r="C63" s="61"/>
      <c r="D63" s="61" t="s">
        <v>7</v>
      </c>
      <c r="E63" s="143" t="s">
        <v>243</v>
      </c>
      <c r="F63" s="61" t="s">
        <v>106</v>
      </c>
      <c r="G63" s="63" t="s">
        <v>39</v>
      </c>
      <c r="H63" s="63" t="s">
        <v>39</v>
      </c>
      <c r="I63" s="63" t="s">
        <v>39</v>
      </c>
      <c r="J63" s="63" t="s">
        <v>39</v>
      </c>
      <c r="K63" s="63" t="s">
        <v>39</v>
      </c>
      <c r="L63" s="63" t="s">
        <v>39</v>
      </c>
      <c r="M63" s="63">
        <v>34.925834013644014</v>
      </c>
      <c r="N63" s="63" t="s">
        <v>39</v>
      </c>
      <c r="O63" s="63" t="s">
        <v>39</v>
      </c>
      <c r="P63" s="63" t="s">
        <v>39</v>
      </c>
      <c r="Q63" s="99" t="s">
        <v>39</v>
      </c>
      <c r="R63" s="99" t="s">
        <v>39</v>
      </c>
      <c r="S63" s="99"/>
    </row>
    <row r="64" spans="1:27" s="44" customFormat="1" ht="30" customHeight="1" x14ac:dyDescent="0.25">
      <c r="A64" s="138"/>
      <c r="B64" s="138"/>
      <c r="C64" s="66" t="s">
        <v>6</v>
      </c>
      <c r="D64" s="66"/>
      <c r="E64" s="144"/>
      <c r="F64" s="66"/>
      <c r="G64" s="68" t="s">
        <v>39</v>
      </c>
      <c r="H64" s="68" t="s">
        <v>39</v>
      </c>
      <c r="I64" s="68" t="s">
        <v>39</v>
      </c>
      <c r="J64" s="68" t="s">
        <v>39</v>
      </c>
      <c r="K64" s="68" t="s">
        <v>39</v>
      </c>
      <c r="L64" s="68" t="s">
        <v>39</v>
      </c>
      <c r="M64" s="68">
        <v>46.32</v>
      </c>
      <c r="N64" s="68" t="s">
        <v>39</v>
      </c>
      <c r="O64" s="68" t="s">
        <v>39</v>
      </c>
      <c r="P64" s="68" t="s">
        <v>39</v>
      </c>
      <c r="Q64" s="100" t="s">
        <v>39</v>
      </c>
      <c r="R64" s="100" t="s">
        <v>39</v>
      </c>
      <c r="S64" s="100"/>
    </row>
    <row r="65" spans="1:21" s="44" customFormat="1" ht="24.95" customHeight="1" x14ac:dyDescent="0.25">
      <c r="A65" s="136" t="s">
        <v>113</v>
      </c>
      <c r="B65" s="136"/>
      <c r="C65" s="61"/>
      <c r="D65" s="61" t="s">
        <v>7</v>
      </c>
      <c r="E65" s="143" t="s">
        <v>243</v>
      </c>
      <c r="F65" s="61" t="s">
        <v>106</v>
      </c>
      <c r="G65" s="63" t="s">
        <v>39</v>
      </c>
      <c r="H65" s="63" t="s">
        <v>39</v>
      </c>
      <c r="I65" s="63" t="s">
        <v>39</v>
      </c>
      <c r="J65" s="63" t="s">
        <v>39</v>
      </c>
      <c r="K65" s="63" t="s">
        <v>39</v>
      </c>
      <c r="L65" s="63" t="s">
        <v>39</v>
      </c>
      <c r="M65" s="63">
        <v>59.73722448930117</v>
      </c>
      <c r="N65" s="63" t="s">
        <v>39</v>
      </c>
      <c r="O65" s="63" t="s">
        <v>39</v>
      </c>
      <c r="P65" s="63" t="s">
        <v>39</v>
      </c>
      <c r="Q65" s="99" t="s">
        <v>39</v>
      </c>
      <c r="R65" s="99" t="s">
        <v>39</v>
      </c>
      <c r="S65" s="99"/>
    </row>
    <row r="66" spans="1:21" s="44" customFormat="1" ht="24.95" customHeight="1" x14ac:dyDescent="0.25">
      <c r="A66" s="138"/>
      <c r="B66" s="138"/>
      <c r="C66" s="66" t="s">
        <v>6</v>
      </c>
      <c r="D66" s="66"/>
      <c r="E66" s="144"/>
      <c r="F66" s="66"/>
      <c r="G66" s="68" t="s">
        <v>39</v>
      </c>
      <c r="H66" s="68" t="s">
        <v>39</v>
      </c>
      <c r="I66" s="68" t="s">
        <v>39</v>
      </c>
      <c r="J66" s="68" t="s">
        <v>39</v>
      </c>
      <c r="K66" s="68" t="s">
        <v>39</v>
      </c>
      <c r="L66" s="68" t="s">
        <v>39</v>
      </c>
      <c r="M66" s="68">
        <v>76.34</v>
      </c>
      <c r="N66" s="68" t="s">
        <v>39</v>
      </c>
      <c r="O66" s="68" t="s">
        <v>39</v>
      </c>
      <c r="P66" s="68" t="s">
        <v>39</v>
      </c>
      <c r="Q66" s="100" t="s">
        <v>39</v>
      </c>
      <c r="R66" s="100" t="s">
        <v>39</v>
      </c>
      <c r="S66" s="100"/>
    </row>
    <row r="67" spans="1:21" s="44" customFormat="1" ht="24.95" customHeight="1" x14ac:dyDescent="0.25">
      <c r="A67" s="141" t="s">
        <v>84</v>
      </c>
      <c r="B67" s="141"/>
      <c r="C67" s="61" t="s">
        <v>219</v>
      </c>
      <c r="D67" s="61" t="s">
        <v>7</v>
      </c>
      <c r="E67" s="61" t="s">
        <v>240</v>
      </c>
      <c r="F67" s="61" t="s">
        <v>106</v>
      </c>
      <c r="G67" s="63">
        <v>115.45821367557323</v>
      </c>
      <c r="H67" s="63">
        <v>115.22242844833725</v>
      </c>
      <c r="I67" s="63">
        <v>120.87502387527698</v>
      </c>
      <c r="J67" s="63">
        <v>101.88991806159045</v>
      </c>
      <c r="K67" s="63">
        <v>106.12980443820261</v>
      </c>
      <c r="L67" s="63">
        <v>115.84283675114398</v>
      </c>
      <c r="M67" s="63">
        <v>106.33971579090181</v>
      </c>
      <c r="N67" s="63">
        <v>108.36063773605929</v>
      </c>
      <c r="O67" s="63">
        <v>116.71317892845443</v>
      </c>
      <c r="P67" s="63">
        <v>118</v>
      </c>
      <c r="Q67" s="137">
        <v>124</v>
      </c>
      <c r="R67" s="137">
        <v>119</v>
      </c>
      <c r="S67" s="137">
        <v>123.43482929701764</v>
      </c>
      <c r="T67" s="64"/>
      <c r="U67" s="64"/>
    </row>
    <row r="68" spans="1:21" s="44" customFormat="1" ht="24.95" customHeight="1" x14ac:dyDescent="0.25">
      <c r="A68" s="142"/>
      <c r="B68" s="142"/>
      <c r="C68" s="66" t="s">
        <v>6</v>
      </c>
      <c r="D68" s="66"/>
      <c r="E68" s="66"/>
      <c r="F68" s="66"/>
      <c r="G68" s="68">
        <v>111</v>
      </c>
      <c r="H68" s="68">
        <v>111</v>
      </c>
      <c r="I68" s="68">
        <v>110</v>
      </c>
      <c r="J68" s="68">
        <v>109</v>
      </c>
      <c r="K68" s="68">
        <v>108</v>
      </c>
      <c r="L68" s="68">
        <v>108</v>
      </c>
      <c r="M68" s="68">
        <v>108</v>
      </c>
      <c r="N68" s="68">
        <v>107</v>
      </c>
      <c r="O68" s="68">
        <v>110</v>
      </c>
      <c r="P68" s="117">
        <v>112</v>
      </c>
      <c r="Q68" s="117">
        <v>112</v>
      </c>
      <c r="R68" s="117">
        <v>115</v>
      </c>
      <c r="S68" s="117">
        <v>116.13</v>
      </c>
      <c r="T68" s="64"/>
      <c r="U68" s="64"/>
    </row>
    <row r="69" spans="1:21" ht="37.5" customHeight="1" x14ac:dyDescent="0.25">
      <c r="A69" s="136" t="s">
        <v>114</v>
      </c>
      <c r="B69" s="136"/>
      <c r="C69" s="61" t="s">
        <v>219</v>
      </c>
      <c r="D69" s="61" t="s">
        <v>7</v>
      </c>
      <c r="E69" s="61" t="s">
        <v>240</v>
      </c>
      <c r="F69" s="61" t="s">
        <v>106</v>
      </c>
      <c r="G69" s="63">
        <v>79.219320922764098</v>
      </c>
      <c r="H69" s="63">
        <v>84.74374748168772</v>
      </c>
      <c r="I69" s="63">
        <v>71.331809633884774</v>
      </c>
      <c r="J69" s="63">
        <v>71.170976574465911</v>
      </c>
      <c r="K69" s="63">
        <v>76.95179420828164</v>
      </c>
      <c r="L69" s="63">
        <v>76.605515173740514</v>
      </c>
      <c r="M69" s="63">
        <v>80.431485084627056</v>
      </c>
      <c r="N69" s="63">
        <v>71.605678781374309</v>
      </c>
      <c r="O69" s="63">
        <v>69.360596790538921</v>
      </c>
      <c r="P69" s="137">
        <v>62.829131199999999</v>
      </c>
      <c r="Q69" s="137">
        <v>70</v>
      </c>
      <c r="R69" s="137">
        <v>76</v>
      </c>
      <c r="S69" s="99"/>
      <c r="T69" s="145"/>
      <c r="U69" s="145"/>
    </row>
    <row r="70" spans="1:21" ht="37.5" customHeight="1" thickBot="1" x14ac:dyDescent="0.3">
      <c r="A70" s="146"/>
      <c r="B70" s="146"/>
      <c r="C70" s="121" t="s">
        <v>6</v>
      </c>
      <c r="D70" s="121"/>
      <c r="E70" s="121"/>
      <c r="F70" s="121"/>
      <c r="G70" s="123">
        <v>88</v>
      </c>
      <c r="H70" s="123">
        <v>87</v>
      </c>
      <c r="I70" s="123">
        <v>86</v>
      </c>
      <c r="J70" s="123">
        <v>89</v>
      </c>
      <c r="K70" s="123">
        <v>89</v>
      </c>
      <c r="L70" s="123">
        <v>88</v>
      </c>
      <c r="M70" s="123">
        <v>87</v>
      </c>
      <c r="N70" s="123">
        <v>86</v>
      </c>
      <c r="O70" s="123">
        <v>86</v>
      </c>
      <c r="P70" s="147">
        <v>86</v>
      </c>
      <c r="Q70" s="147">
        <v>85</v>
      </c>
      <c r="R70" s="147">
        <v>86</v>
      </c>
      <c r="S70" s="148"/>
      <c r="T70" s="145"/>
      <c r="U70" s="145"/>
    </row>
    <row r="71" spans="1:21" s="140" customFormat="1" ht="30" customHeight="1" x14ac:dyDescent="0.25">
      <c r="A71" s="134" t="s">
        <v>349</v>
      </c>
      <c r="B71" s="134"/>
      <c r="C71" s="134"/>
      <c r="D71" s="134"/>
      <c r="E71" s="134"/>
      <c r="F71" s="134"/>
      <c r="G71" s="134"/>
      <c r="H71" s="134"/>
      <c r="I71" s="134"/>
      <c r="J71" s="134"/>
      <c r="K71" s="134"/>
      <c r="L71" s="134"/>
      <c r="M71" s="134"/>
      <c r="N71" s="134"/>
      <c r="O71" s="134"/>
      <c r="P71" s="134"/>
      <c r="Q71" s="134"/>
      <c r="R71" s="134"/>
      <c r="S71" s="134"/>
    </row>
    <row r="72" spans="1:21" s="140" customFormat="1" ht="20.100000000000001" customHeight="1" x14ac:dyDescent="0.25">
      <c r="A72" s="135" t="s">
        <v>350</v>
      </c>
      <c r="B72" s="135"/>
      <c r="C72" s="135"/>
      <c r="D72" s="135"/>
      <c r="E72" s="135"/>
      <c r="F72" s="135"/>
      <c r="G72" s="135"/>
      <c r="H72" s="135"/>
      <c r="I72" s="135"/>
      <c r="J72" s="135"/>
      <c r="K72" s="135"/>
      <c r="L72" s="135"/>
      <c r="M72" s="135"/>
      <c r="N72" s="135"/>
      <c r="O72" s="135"/>
      <c r="P72" s="135"/>
      <c r="Q72" s="135"/>
      <c r="R72" s="135"/>
      <c r="S72" s="135"/>
    </row>
    <row r="73" spans="1:21" s="44" customFormat="1" ht="27" customHeight="1" x14ac:dyDescent="0.25">
      <c r="A73" s="136" t="s">
        <v>351</v>
      </c>
      <c r="B73" s="136"/>
      <c r="C73" s="61" t="s">
        <v>219</v>
      </c>
      <c r="D73" s="61" t="s">
        <v>352</v>
      </c>
      <c r="E73" s="61" t="s">
        <v>353</v>
      </c>
      <c r="F73" s="61" t="s">
        <v>106</v>
      </c>
      <c r="G73" s="63" t="s">
        <v>39</v>
      </c>
      <c r="H73" s="63" t="s">
        <v>39</v>
      </c>
      <c r="I73" s="149">
        <v>79.400000000000006</v>
      </c>
      <c r="J73" s="63" t="s">
        <v>39</v>
      </c>
      <c r="K73" s="63" t="s">
        <v>39</v>
      </c>
      <c r="L73" s="63" t="s">
        <v>39</v>
      </c>
      <c r="M73" s="63" t="s">
        <v>39</v>
      </c>
      <c r="N73" s="63" t="s">
        <v>39</v>
      </c>
      <c r="O73" s="63" t="s">
        <v>39</v>
      </c>
      <c r="P73" s="63" t="s">
        <v>39</v>
      </c>
      <c r="Q73" s="63" t="s">
        <v>39</v>
      </c>
      <c r="R73" s="99" t="s">
        <v>39</v>
      </c>
      <c r="S73" s="99"/>
    </row>
    <row r="74" spans="1:21" s="44" customFormat="1" ht="27" customHeight="1" x14ac:dyDescent="0.25">
      <c r="A74" s="138"/>
      <c r="B74" s="138"/>
      <c r="C74" s="66" t="s">
        <v>6</v>
      </c>
      <c r="D74" s="66"/>
      <c r="E74" s="66"/>
      <c r="F74" s="66"/>
      <c r="G74" s="68" t="s">
        <v>39</v>
      </c>
      <c r="H74" s="68" t="s">
        <v>39</v>
      </c>
      <c r="I74" s="150">
        <v>72.3</v>
      </c>
      <c r="J74" s="68" t="s">
        <v>39</v>
      </c>
      <c r="K74" s="68" t="s">
        <v>39</v>
      </c>
      <c r="L74" s="68" t="s">
        <v>39</v>
      </c>
      <c r="M74" s="68" t="s">
        <v>39</v>
      </c>
      <c r="N74" s="68" t="s">
        <v>39</v>
      </c>
      <c r="O74" s="68" t="s">
        <v>39</v>
      </c>
      <c r="P74" s="68" t="s">
        <v>39</v>
      </c>
      <c r="Q74" s="68" t="s">
        <v>39</v>
      </c>
      <c r="R74" s="100" t="s">
        <v>39</v>
      </c>
      <c r="S74" s="100"/>
    </row>
    <row r="75" spans="1:21" s="44" customFormat="1" ht="27" customHeight="1" x14ac:dyDescent="0.25">
      <c r="A75" s="136" t="s">
        <v>354</v>
      </c>
      <c r="B75" s="136"/>
      <c r="C75" s="61"/>
      <c r="D75" s="61" t="s">
        <v>352</v>
      </c>
      <c r="E75" s="61" t="s">
        <v>353</v>
      </c>
      <c r="F75" s="61" t="s">
        <v>106</v>
      </c>
      <c r="G75" s="63" t="s">
        <v>39</v>
      </c>
      <c r="H75" s="63" t="s">
        <v>39</v>
      </c>
      <c r="I75" s="149">
        <v>76.7</v>
      </c>
      <c r="J75" s="63" t="s">
        <v>39</v>
      </c>
      <c r="K75" s="63" t="s">
        <v>39</v>
      </c>
      <c r="L75" s="63" t="s">
        <v>39</v>
      </c>
      <c r="M75" s="63" t="s">
        <v>39</v>
      </c>
      <c r="N75" s="63" t="s">
        <v>39</v>
      </c>
      <c r="O75" s="63" t="s">
        <v>39</v>
      </c>
      <c r="P75" s="63" t="s">
        <v>39</v>
      </c>
      <c r="Q75" s="63" t="s">
        <v>39</v>
      </c>
      <c r="R75" s="99" t="s">
        <v>39</v>
      </c>
      <c r="S75" s="99"/>
    </row>
    <row r="76" spans="1:21" s="44" customFormat="1" ht="27" customHeight="1" x14ac:dyDescent="0.25">
      <c r="A76" s="138"/>
      <c r="B76" s="138"/>
      <c r="C76" s="66" t="s">
        <v>6</v>
      </c>
      <c r="D76" s="66"/>
      <c r="E76" s="66"/>
      <c r="F76" s="66"/>
      <c r="G76" s="68" t="s">
        <v>39</v>
      </c>
      <c r="H76" s="68" t="s">
        <v>39</v>
      </c>
      <c r="I76" s="150">
        <v>73.489999999999995</v>
      </c>
      <c r="J76" s="68" t="s">
        <v>39</v>
      </c>
      <c r="K76" s="68" t="s">
        <v>39</v>
      </c>
      <c r="L76" s="68" t="s">
        <v>39</v>
      </c>
      <c r="M76" s="68" t="s">
        <v>39</v>
      </c>
      <c r="N76" s="68" t="s">
        <v>39</v>
      </c>
      <c r="O76" s="68" t="s">
        <v>39</v>
      </c>
      <c r="P76" s="68" t="s">
        <v>39</v>
      </c>
      <c r="Q76" s="68" t="s">
        <v>39</v>
      </c>
      <c r="R76" s="100" t="s">
        <v>39</v>
      </c>
      <c r="S76" s="100"/>
    </row>
    <row r="77" spans="1:21" s="44" customFormat="1" ht="27" customHeight="1" x14ac:dyDescent="0.25">
      <c r="A77" s="136" t="s">
        <v>355</v>
      </c>
      <c r="B77" s="136"/>
      <c r="C77" s="61"/>
      <c r="D77" s="61" t="s">
        <v>352</v>
      </c>
      <c r="E77" s="61" t="s">
        <v>353</v>
      </c>
      <c r="F77" s="61" t="s">
        <v>106</v>
      </c>
      <c r="G77" s="63" t="s">
        <v>39</v>
      </c>
      <c r="H77" s="63" t="s">
        <v>39</v>
      </c>
      <c r="I77" s="149">
        <v>82.142937195528603</v>
      </c>
      <c r="J77" s="63" t="s">
        <v>39</v>
      </c>
      <c r="K77" s="63" t="s">
        <v>39</v>
      </c>
      <c r="L77" s="63" t="s">
        <v>39</v>
      </c>
      <c r="M77" s="63" t="s">
        <v>39</v>
      </c>
      <c r="N77" s="63" t="s">
        <v>39</v>
      </c>
      <c r="O77" s="63" t="s">
        <v>39</v>
      </c>
      <c r="P77" s="63" t="s">
        <v>39</v>
      </c>
      <c r="Q77" s="63" t="s">
        <v>39</v>
      </c>
      <c r="R77" s="99" t="s">
        <v>39</v>
      </c>
      <c r="S77" s="99"/>
    </row>
    <row r="78" spans="1:21" s="44" customFormat="1" ht="27" customHeight="1" x14ac:dyDescent="0.25">
      <c r="A78" s="138"/>
      <c r="B78" s="138"/>
      <c r="C78" s="66" t="s">
        <v>6</v>
      </c>
      <c r="D78" s="66"/>
      <c r="E78" s="66"/>
      <c r="F78" s="66"/>
      <c r="G78" s="68" t="s">
        <v>39</v>
      </c>
      <c r="H78" s="68" t="s">
        <v>39</v>
      </c>
      <c r="I78" s="150">
        <v>71.099999999999994</v>
      </c>
      <c r="J78" s="68" t="s">
        <v>39</v>
      </c>
      <c r="K78" s="68" t="s">
        <v>39</v>
      </c>
      <c r="L78" s="68" t="s">
        <v>39</v>
      </c>
      <c r="M78" s="68" t="s">
        <v>39</v>
      </c>
      <c r="N78" s="68" t="s">
        <v>39</v>
      </c>
      <c r="O78" s="68" t="s">
        <v>39</v>
      </c>
      <c r="P78" s="68" t="s">
        <v>39</v>
      </c>
      <c r="Q78" s="68" t="s">
        <v>39</v>
      </c>
      <c r="R78" s="100" t="s">
        <v>39</v>
      </c>
      <c r="S78" s="100"/>
    </row>
    <row r="79" spans="1:21" s="44" customFormat="1" ht="27" customHeight="1" x14ac:dyDescent="0.25">
      <c r="A79" s="141" t="s">
        <v>356</v>
      </c>
      <c r="B79" s="141"/>
      <c r="C79" s="61" t="s">
        <v>219</v>
      </c>
      <c r="D79" s="61" t="s">
        <v>352</v>
      </c>
      <c r="E79" s="61" t="s">
        <v>353</v>
      </c>
      <c r="F79" s="61" t="s">
        <v>106</v>
      </c>
      <c r="G79" s="63" t="s">
        <v>39</v>
      </c>
      <c r="H79" s="63" t="s">
        <v>39</v>
      </c>
      <c r="I79" s="149">
        <v>74.264363632988804</v>
      </c>
      <c r="J79" s="63" t="s">
        <v>39</v>
      </c>
      <c r="K79" s="63" t="s">
        <v>39</v>
      </c>
      <c r="L79" s="63" t="s">
        <v>39</v>
      </c>
      <c r="M79" s="63" t="s">
        <v>39</v>
      </c>
      <c r="N79" s="63" t="s">
        <v>39</v>
      </c>
      <c r="O79" s="63" t="s">
        <v>39</v>
      </c>
      <c r="P79" s="63" t="s">
        <v>39</v>
      </c>
      <c r="Q79" s="63" t="s">
        <v>39</v>
      </c>
      <c r="R79" s="99" t="s">
        <v>39</v>
      </c>
      <c r="S79" s="99"/>
      <c r="T79" s="64"/>
      <c r="U79" s="64"/>
    </row>
    <row r="80" spans="1:21" s="44" customFormat="1" ht="27" customHeight="1" x14ac:dyDescent="0.25">
      <c r="A80" s="142"/>
      <c r="B80" s="142"/>
      <c r="C80" s="66" t="s">
        <v>6</v>
      </c>
      <c r="D80" s="66"/>
      <c r="E80" s="66"/>
      <c r="F80" s="66"/>
      <c r="G80" s="68" t="s">
        <v>39</v>
      </c>
      <c r="H80" s="68" t="s">
        <v>39</v>
      </c>
      <c r="I80" s="150">
        <v>69.12</v>
      </c>
      <c r="J80" s="68" t="s">
        <v>39</v>
      </c>
      <c r="K80" s="68" t="s">
        <v>39</v>
      </c>
      <c r="L80" s="68" t="s">
        <v>39</v>
      </c>
      <c r="M80" s="68" t="s">
        <v>39</v>
      </c>
      <c r="N80" s="68" t="s">
        <v>39</v>
      </c>
      <c r="O80" s="68" t="s">
        <v>39</v>
      </c>
      <c r="P80" s="68" t="s">
        <v>39</v>
      </c>
      <c r="Q80" s="68" t="s">
        <v>39</v>
      </c>
      <c r="R80" s="100" t="s">
        <v>39</v>
      </c>
      <c r="S80" s="100"/>
      <c r="T80" s="64"/>
      <c r="U80" s="64"/>
    </row>
    <row r="81" spans="1:27" s="44" customFormat="1" ht="27" customHeight="1" x14ac:dyDescent="0.25">
      <c r="A81" s="141" t="s">
        <v>357</v>
      </c>
      <c r="B81" s="141"/>
      <c r="C81" s="61" t="s">
        <v>219</v>
      </c>
      <c r="D81" s="61" t="s">
        <v>352</v>
      </c>
      <c r="E81" s="61" t="s">
        <v>353</v>
      </c>
      <c r="F81" s="61" t="s">
        <v>106</v>
      </c>
      <c r="G81" s="63" t="s">
        <v>39</v>
      </c>
      <c r="H81" s="63" t="s">
        <v>39</v>
      </c>
      <c r="I81" s="149">
        <v>73.065567569121697</v>
      </c>
      <c r="J81" s="63" t="s">
        <v>39</v>
      </c>
      <c r="K81" s="63" t="s">
        <v>39</v>
      </c>
      <c r="L81" s="63" t="s">
        <v>39</v>
      </c>
      <c r="M81" s="63" t="s">
        <v>39</v>
      </c>
      <c r="N81" s="63" t="s">
        <v>39</v>
      </c>
      <c r="O81" s="63" t="s">
        <v>39</v>
      </c>
      <c r="P81" s="63" t="s">
        <v>39</v>
      </c>
      <c r="Q81" s="63" t="s">
        <v>39</v>
      </c>
      <c r="R81" s="99" t="s">
        <v>39</v>
      </c>
      <c r="S81" s="99"/>
      <c r="T81" s="64"/>
      <c r="U81" s="64"/>
    </row>
    <row r="82" spans="1:27" s="44" customFormat="1" ht="27" customHeight="1" x14ac:dyDescent="0.25">
      <c r="A82" s="142"/>
      <c r="B82" s="142"/>
      <c r="C82" s="66" t="s">
        <v>6</v>
      </c>
      <c r="D82" s="66"/>
      <c r="E82" s="66"/>
      <c r="F82" s="66"/>
      <c r="G82" s="68" t="s">
        <v>39</v>
      </c>
      <c r="H82" s="68" t="s">
        <v>39</v>
      </c>
      <c r="I82" s="150">
        <v>72.67</v>
      </c>
      <c r="J82" s="68" t="s">
        <v>39</v>
      </c>
      <c r="K82" s="68" t="s">
        <v>39</v>
      </c>
      <c r="L82" s="68" t="s">
        <v>39</v>
      </c>
      <c r="M82" s="68" t="s">
        <v>39</v>
      </c>
      <c r="N82" s="68" t="s">
        <v>39</v>
      </c>
      <c r="O82" s="68" t="s">
        <v>39</v>
      </c>
      <c r="P82" s="68" t="s">
        <v>39</v>
      </c>
      <c r="Q82" s="68" t="s">
        <v>39</v>
      </c>
      <c r="R82" s="100" t="s">
        <v>39</v>
      </c>
      <c r="S82" s="100"/>
      <c r="T82" s="64"/>
      <c r="U82" s="64"/>
    </row>
    <row r="83" spans="1:27" ht="27" customHeight="1" x14ac:dyDescent="0.25">
      <c r="A83" s="141" t="s">
        <v>358</v>
      </c>
      <c r="B83" s="141"/>
      <c r="C83" s="61" t="s">
        <v>219</v>
      </c>
      <c r="D83" s="61" t="s">
        <v>352</v>
      </c>
      <c r="E83" s="61" t="s">
        <v>353</v>
      </c>
      <c r="F83" s="61" t="s">
        <v>106</v>
      </c>
      <c r="G83" s="63" t="s">
        <v>39</v>
      </c>
      <c r="H83" s="63" t="s">
        <v>39</v>
      </c>
      <c r="I83" s="149">
        <v>75.550480319938799</v>
      </c>
      <c r="J83" s="63" t="s">
        <v>39</v>
      </c>
      <c r="K83" s="63" t="s">
        <v>39</v>
      </c>
      <c r="L83" s="63" t="s">
        <v>39</v>
      </c>
      <c r="M83" s="63" t="s">
        <v>39</v>
      </c>
      <c r="N83" s="63" t="s">
        <v>39</v>
      </c>
      <c r="O83" s="63" t="s">
        <v>39</v>
      </c>
      <c r="P83" s="63" t="s">
        <v>39</v>
      </c>
      <c r="Q83" s="63" t="s">
        <v>39</v>
      </c>
      <c r="R83" s="99" t="s">
        <v>39</v>
      </c>
      <c r="S83" s="99"/>
      <c r="T83" s="145"/>
      <c r="U83" s="145"/>
    </row>
    <row r="84" spans="1:27" ht="27" customHeight="1" thickBot="1" x14ac:dyDescent="0.3">
      <c r="A84" s="151"/>
      <c r="B84" s="151"/>
      <c r="C84" s="121" t="s">
        <v>6</v>
      </c>
      <c r="D84" s="121"/>
      <c r="E84" s="121"/>
      <c r="F84" s="121"/>
      <c r="G84" s="68" t="s">
        <v>39</v>
      </c>
      <c r="H84" s="68" t="s">
        <v>39</v>
      </c>
      <c r="I84" s="152">
        <v>65.540000000000006</v>
      </c>
      <c r="J84" s="68" t="s">
        <v>39</v>
      </c>
      <c r="K84" s="68" t="s">
        <v>39</v>
      </c>
      <c r="L84" s="68" t="s">
        <v>39</v>
      </c>
      <c r="M84" s="68" t="s">
        <v>39</v>
      </c>
      <c r="N84" s="68" t="s">
        <v>39</v>
      </c>
      <c r="O84" s="68" t="s">
        <v>39</v>
      </c>
      <c r="P84" s="68" t="s">
        <v>39</v>
      </c>
      <c r="Q84" s="68" t="s">
        <v>39</v>
      </c>
      <c r="R84" s="100" t="s">
        <v>39</v>
      </c>
      <c r="S84" s="100"/>
      <c r="T84" s="145"/>
      <c r="U84" s="145"/>
    </row>
    <row r="85" spans="1:27" s="140" customFormat="1" ht="30" customHeight="1" x14ac:dyDescent="0.25">
      <c r="A85" s="134" t="s">
        <v>463</v>
      </c>
      <c r="B85" s="134"/>
      <c r="C85" s="134"/>
      <c r="D85" s="134"/>
      <c r="E85" s="134"/>
      <c r="F85" s="134"/>
      <c r="G85" s="134"/>
      <c r="H85" s="134"/>
      <c r="I85" s="134"/>
      <c r="J85" s="134"/>
      <c r="K85" s="134"/>
      <c r="L85" s="134"/>
      <c r="M85" s="134"/>
      <c r="N85" s="134"/>
      <c r="O85" s="134"/>
      <c r="P85" s="134"/>
      <c r="Q85" s="134"/>
      <c r="R85" s="134"/>
      <c r="S85" s="134"/>
    </row>
    <row r="86" spans="1:27" s="140" customFormat="1" ht="30" customHeight="1" x14ac:dyDescent="0.25">
      <c r="A86" s="135" t="s">
        <v>464</v>
      </c>
      <c r="B86" s="135"/>
      <c r="C86" s="135"/>
      <c r="D86" s="135"/>
      <c r="E86" s="135"/>
      <c r="F86" s="135"/>
      <c r="G86" s="135"/>
      <c r="H86" s="135"/>
      <c r="I86" s="135"/>
      <c r="J86" s="135"/>
      <c r="K86" s="135"/>
      <c r="L86" s="135"/>
      <c r="M86" s="135"/>
      <c r="N86" s="135"/>
      <c r="O86" s="135"/>
      <c r="P86" s="135"/>
      <c r="Q86" s="135"/>
      <c r="R86" s="135"/>
      <c r="S86" s="135"/>
    </row>
    <row r="87" spans="1:27" s="44" customFormat="1" ht="20.100000000000001" customHeight="1" x14ac:dyDescent="0.25">
      <c r="A87" s="136" t="s">
        <v>465</v>
      </c>
      <c r="B87" s="136"/>
      <c r="C87" s="61" t="s">
        <v>219</v>
      </c>
      <c r="D87" s="61"/>
      <c r="E87" s="61"/>
      <c r="F87" s="61" t="s">
        <v>2</v>
      </c>
      <c r="G87" s="63">
        <v>100</v>
      </c>
      <c r="H87" s="63">
        <v>100</v>
      </c>
      <c r="I87" s="63">
        <v>100</v>
      </c>
      <c r="J87" s="63">
        <v>100</v>
      </c>
      <c r="K87" s="63">
        <v>100</v>
      </c>
      <c r="L87" s="63">
        <v>100</v>
      </c>
      <c r="M87" s="63">
        <v>100</v>
      </c>
      <c r="N87" s="63">
        <v>100</v>
      </c>
      <c r="O87" s="63">
        <v>100</v>
      </c>
      <c r="P87" s="63">
        <v>100</v>
      </c>
      <c r="Q87" s="137">
        <v>100</v>
      </c>
      <c r="R87" s="137">
        <v>100</v>
      </c>
      <c r="S87" s="137"/>
      <c r="T87"/>
      <c r="U87"/>
      <c r="V87"/>
      <c r="W87"/>
      <c r="X87"/>
      <c r="Y87"/>
      <c r="Z87"/>
      <c r="AA87"/>
    </row>
    <row r="88" spans="1:27" s="44" customFormat="1" ht="20.100000000000001" customHeight="1" x14ac:dyDescent="0.25">
      <c r="A88" s="138"/>
      <c r="B88" s="138"/>
      <c r="C88" s="66" t="s">
        <v>6</v>
      </c>
      <c r="D88" s="66"/>
      <c r="E88" s="66"/>
      <c r="F88" s="66">
        <v>100</v>
      </c>
      <c r="G88" s="68">
        <v>100</v>
      </c>
      <c r="H88" s="68">
        <v>100</v>
      </c>
      <c r="I88" s="68">
        <v>100</v>
      </c>
      <c r="J88" s="68">
        <v>100</v>
      </c>
      <c r="K88" s="68">
        <v>100</v>
      </c>
      <c r="L88" s="68">
        <v>100</v>
      </c>
      <c r="M88" s="68">
        <v>100</v>
      </c>
      <c r="N88" s="68">
        <v>100</v>
      </c>
      <c r="O88" s="68">
        <v>100</v>
      </c>
      <c r="P88" s="68">
        <v>100</v>
      </c>
      <c r="Q88" s="117">
        <v>100</v>
      </c>
      <c r="R88" s="117">
        <v>100</v>
      </c>
      <c r="S88" s="117"/>
      <c r="T88"/>
      <c r="U88"/>
      <c r="V88"/>
      <c r="W88"/>
      <c r="X88"/>
      <c r="Y88"/>
      <c r="Z88"/>
      <c r="AA88"/>
    </row>
    <row r="89" spans="1:27" s="44" customFormat="1" ht="20.100000000000001" customHeight="1" x14ac:dyDescent="0.25">
      <c r="A89" s="136" t="s">
        <v>466</v>
      </c>
      <c r="B89" s="136"/>
      <c r="C89" s="61" t="s">
        <v>219</v>
      </c>
      <c r="D89" s="61"/>
      <c r="E89" s="61"/>
      <c r="F89" s="61" t="s">
        <v>2</v>
      </c>
      <c r="G89" s="63"/>
      <c r="H89" s="63">
        <v>94.5</v>
      </c>
      <c r="I89" s="63">
        <v>96.1</v>
      </c>
      <c r="J89" s="63">
        <v>99</v>
      </c>
      <c r="K89" s="63">
        <v>99</v>
      </c>
      <c r="L89" s="63">
        <v>98.6</v>
      </c>
      <c r="M89" s="63"/>
      <c r="N89" s="63">
        <v>98.9</v>
      </c>
      <c r="O89" s="63"/>
      <c r="P89" s="63">
        <v>93.9</v>
      </c>
      <c r="Q89" s="137"/>
      <c r="R89" s="137"/>
      <c r="S89" s="137"/>
      <c r="T89"/>
      <c r="U89"/>
      <c r="V89"/>
      <c r="W89"/>
      <c r="X89"/>
      <c r="Y89"/>
      <c r="Z89"/>
      <c r="AA89"/>
    </row>
    <row r="90" spans="1:27" s="44" customFormat="1" ht="20.100000000000001" customHeight="1" x14ac:dyDescent="0.25">
      <c r="A90" s="138"/>
      <c r="B90" s="138"/>
      <c r="C90" s="66" t="s">
        <v>6</v>
      </c>
      <c r="D90" s="66"/>
      <c r="E90" s="66"/>
      <c r="F90" s="66">
        <v>100</v>
      </c>
      <c r="G90" s="68"/>
      <c r="H90" s="68">
        <v>80.599999999999994</v>
      </c>
      <c r="I90" s="68">
        <v>86.7</v>
      </c>
      <c r="J90" s="68">
        <v>89.8</v>
      </c>
      <c r="K90" s="68">
        <v>91.5</v>
      </c>
      <c r="L90" s="68">
        <v>92.7</v>
      </c>
      <c r="M90" s="68"/>
      <c r="N90" s="68">
        <v>94.6</v>
      </c>
      <c r="O90" s="68"/>
      <c r="P90" s="68">
        <v>96.8</v>
      </c>
      <c r="Q90" s="117"/>
      <c r="R90" s="117">
        <v>97.4</v>
      </c>
      <c r="S90" s="117"/>
      <c r="T90"/>
      <c r="U90"/>
      <c r="V90"/>
      <c r="W90"/>
      <c r="X90"/>
      <c r="Y90"/>
      <c r="Z90"/>
      <c r="AA90"/>
    </row>
    <row r="91" spans="1:27" s="44" customFormat="1" ht="20.100000000000001" customHeight="1" x14ac:dyDescent="0.25">
      <c r="A91" s="136" t="s">
        <v>467</v>
      </c>
      <c r="B91" s="136"/>
      <c r="C91" s="61" t="s">
        <v>219</v>
      </c>
      <c r="D91" s="61"/>
      <c r="E91" s="61"/>
      <c r="F91" s="61" t="s">
        <v>2</v>
      </c>
      <c r="G91" s="63">
        <v>100</v>
      </c>
      <c r="H91" s="63">
        <v>100</v>
      </c>
      <c r="I91" s="63">
        <v>100</v>
      </c>
      <c r="J91" s="63">
        <v>100</v>
      </c>
      <c r="K91" s="63">
        <v>100</v>
      </c>
      <c r="L91" s="63">
        <v>100</v>
      </c>
      <c r="M91" s="63">
        <v>100</v>
      </c>
      <c r="N91" s="63">
        <v>100</v>
      </c>
      <c r="O91" s="63">
        <v>100</v>
      </c>
      <c r="P91" s="63">
        <v>100</v>
      </c>
      <c r="Q91" s="137">
        <v>100</v>
      </c>
      <c r="R91" s="137">
        <v>100</v>
      </c>
      <c r="S91" s="137"/>
      <c r="T91"/>
      <c r="U91"/>
      <c r="V91"/>
      <c r="W91"/>
      <c r="X91"/>
      <c r="Y91"/>
      <c r="Z91"/>
      <c r="AA91"/>
    </row>
    <row r="92" spans="1:27" s="44" customFormat="1" ht="20.100000000000001" customHeight="1" x14ac:dyDescent="0.25">
      <c r="A92" s="138"/>
      <c r="B92" s="138"/>
      <c r="C92" s="66" t="s">
        <v>6</v>
      </c>
      <c r="D92" s="66"/>
      <c r="E92" s="66"/>
      <c r="F92" s="66">
        <v>100</v>
      </c>
      <c r="G92" s="68">
        <v>100</v>
      </c>
      <c r="H92" s="68">
        <v>100</v>
      </c>
      <c r="I92" s="68">
        <v>100</v>
      </c>
      <c r="J92" s="68">
        <v>100</v>
      </c>
      <c r="K92" s="68">
        <v>100</v>
      </c>
      <c r="L92" s="68">
        <v>100</v>
      </c>
      <c r="M92" s="68">
        <v>100</v>
      </c>
      <c r="N92" s="68">
        <v>100</v>
      </c>
      <c r="O92" s="68">
        <v>100</v>
      </c>
      <c r="P92" s="68">
        <v>100</v>
      </c>
      <c r="Q92" s="117">
        <v>100</v>
      </c>
      <c r="R92" s="117">
        <v>100</v>
      </c>
      <c r="S92" s="117"/>
      <c r="T92"/>
      <c r="U92"/>
      <c r="V92"/>
      <c r="W92"/>
      <c r="X92"/>
      <c r="Y92"/>
      <c r="Z92"/>
      <c r="AA92"/>
    </row>
    <row r="93" spans="1:27" s="44" customFormat="1" ht="20.100000000000001" customHeight="1" x14ac:dyDescent="0.25">
      <c r="A93" s="136" t="s">
        <v>468</v>
      </c>
      <c r="B93" s="136"/>
      <c r="C93" s="61" t="s">
        <v>219</v>
      </c>
      <c r="D93" s="61"/>
      <c r="E93" s="61"/>
      <c r="F93" s="61" t="s">
        <v>2</v>
      </c>
      <c r="G93" s="63">
        <v>4.5</v>
      </c>
      <c r="H93" s="63">
        <v>3.6</v>
      </c>
      <c r="I93" s="63">
        <v>3.1</v>
      </c>
      <c r="J93" s="63">
        <v>3</v>
      </c>
      <c r="K93" s="63">
        <v>3</v>
      </c>
      <c r="L93" s="63">
        <v>2.9</v>
      </c>
      <c r="M93" s="63"/>
      <c r="N93" s="63">
        <v>2.8</v>
      </c>
      <c r="O93" s="63"/>
      <c r="P93" s="63">
        <v>2.8</v>
      </c>
      <c r="Q93" s="137"/>
      <c r="R93" s="137"/>
      <c r="S93" s="137"/>
      <c r="T93"/>
      <c r="U93"/>
      <c r="V93"/>
      <c r="W93"/>
      <c r="X93"/>
      <c r="Y93"/>
      <c r="Z93"/>
      <c r="AA93"/>
    </row>
    <row r="94" spans="1:27" s="44" customFormat="1" ht="20.100000000000001" customHeight="1" x14ac:dyDescent="0.25">
      <c r="A94" s="138"/>
      <c r="B94" s="138"/>
      <c r="C94" s="66" t="s">
        <v>6</v>
      </c>
      <c r="D94" s="66"/>
      <c r="E94" s="66"/>
      <c r="F94" s="66">
        <v>100</v>
      </c>
      <c r="G94" s="68">
        <v>4.3</v>
      </c>
      <c r="H94" s="68">
        <v>3.5</v>
      </c>
      <c r="I94" s="68">
        <v>3.2</v>
      </c>
      <c r="J94" s="68">
        <v>3.1</v>
      </c>
      <c r="K94" s="68">
        <v>3</v>
      </c>
      <c r="L94" s="68">
        <v>3</v>
      </c>
      <c r="M94" s="68"/>
      <c r="N94" s="68">
        <v>3</v>
      </c>
      <c r="O94" s="68"/>
      <c r="P94" s="68">
        <v>2.9</v>
      </c>
      <c r="Q94" s="117"/>
      <c r="R94" s="117">
        <v>2.5</v>
      </c>
      <c r="S94" s="117"/>
      <c r="T94"/>
      <c r="U94"/>
      <c r="V94"/>
      <c r="W94"/>
      <c r="X94"/>
      <c r="Y94"/>
      <c r="Z94"/>
      <c r="AA94"/>
    </row>
    <row r="95" spans="1:27" s="44" customFormat="1" ht="20.100000000000001" customHeight="1" x14ac:dyDescent="0.25">
      <c r="A95" s="136" t="s">
        <v>469</v>
      </c>
      <c r="B95" s="136"/>
      <c r="C95" s="61" t="s">
        <v>219</v>
      </c>
      <c r="D95" s="61"/>
      <c r="E95" s="61"/>
      <c r="F95" s="61" t="s">
        <v>2</v>
      </c>
      <c r="G95" s="63">
        <v>100</v>
      </c>
      <c r="H95" s="63">
        <v>100</v>
      </c>
      <c r="I95" s="63">
        <v>100</v>
      </c>
      <c r="J95" s="63">
        <v>100</v>
      </c>
      <c r="K95" s="63">
        <v>100</v>
      </c>
      <c r="L95" s="63">
        <v>100</v>
      </c>
      <c r="M95" s="63">
        <v>100</v>
      </c>
      <c r="N95" s="63">
        <v>100</v>
      </c>
      <c r="O95" s="63">
        <v>100</v>
      </c>
      <c r="P95" s="63">
        <v>100</v>
      </c>
      <c r="Q95" s="137">
        <v>100</v>
      </c>
      <c r="R95" s="137">
        <v>100</v>
      </c>
      <c r="S95" s="137"/>
      <c r="T95"/>
      <c r="U95"/>
      <c r="V95"/>
      <c r="W95"/>
      <c r="X95"/>
      <c r="Y95"/>
      <c r="Z95"/>
      <c r="AA95"/>
    </row>
    <row r="96" spans="1:27" s="44" customFormat="1" ht="20.100000000000001" customHeight="1" x14ac:dyDescent="0.25">
      <c r="A96" s="138"/>
      <c r="B96" s="138"/>
      <c r="C96" s="66" t="s">
        <v>6</v>
      </c>
      <c r="D96" s="66"/>
      <c r="E96" s="66"/>
      <c r="F96" s="66">
        <v>100</v>
      </c>
      <c r="G96" s="68">
        <v>100</v>
      </c>
      <c r="H96" s="68">
        <v>100</v>
      </c>
      <c r="I96" s="68">
        <v>100</v>
      </c>
      <c r="J96" s="68">
        <v>100</v>
      </c>
      <c r="K96" s="68">
        <v>100</v>
      </c>
      <c r="L96" s="68">
        <v>100</v>
      </c>
      <c r="M96" s="68">
        <v>100</v>
      </c>
      <c r="N96" s="68">
        <v>100</v>
      </c>
      <c r="O96" s="68">
        <v>100</v>
      </c>
      <c r="P96" s="68">
        <v>100</v>
      </c>
      <c r="Q96" s="117">
        <v>100</v>
      </c>
      <c r="R96" s="117">
        <v>100</v>
      </c>
      <c r="S96" s="117"/>
      <c r="T96"/>
      <c r="U96"/>
      <c r="V96"/>
      <c r="W96"/>
      <c r="X96"/>
      <c r="Y96"/>
      <c r="Z96"/>
      <c r="AA96"/>
    </row>
    <row r="97" spans="1:27" s="44" customFormat="1" ht="20.100000000000001" customHeight="1" x14ac:dyDescent="0.25">
      <c r="A97" s="136" t="s">
        <v>470</v>
      </c>
      <c r="B97" s="136"/>
      <c r="C97" s="61" t="s">
        <v>219</v>
      </c>
      <c r="D97" s="61"/>
      <c r="E97" s="61"/>
      <c r="F97" s="61" t="s">
        <v>2</v>
      </c>
      <c r="G97" s="63">
        <v>100</v>
      </c>
      <c r="H97" s="63">
        <v>100</v>
      </c>
      <c r="I97" s="63">
        <v>100</v>
      </c>
      <c r="J97" s="63">
        <v>100</v>
      </c>
      <c r="K97" s="63">
        <v>100</v>
      </c>
      <c r="L97" s="63">
        <v>100</v>
      </c>
      <c r="M97" s="63">
        <v>100</v>
      </c>
      <c r="N97" s="63">
        <v>100</v>
      </c>
      <c r="O97" s="63">
        <v>100</v>
      </c>
      <c r="P97" s="63">
        <v>100</v>
      </c>
      <c r="Q97" s="137">
        <v>100</v>
      </c>
      <c r="R97" s="137">
        <v>100</v>
      </c>
      <c r="S97" s="137"/>
      <c r="T97"/>
      <c r="U97"/>
      <c r="V97"/>
      <c r="W97"/>
      <c r="X97"/>
      <c r="Y97"/>
      <c r="Z97"/>
      <c r="AA97"/>
    </row>
    <row r="98" spans="1:27" s="44" customFormat="1" ht="20.100000000000001" customHeight="1" x14ac:dyDescent="0.25">
      <c r="A98" s="138"/>
      <c r="B98" s="138"/>
      <c r="C98" s="66" t="s">
        <v>6</v>
      </c>
      <c r="D98" s="66"/>
      <c r="E98" s="66"/>
      <c r="F98" s="66">
        <v>100</v>
      </c>
      <c r="G98" s="68">
        <v>100</v>
      </c>
      <c r="H98" s="68">
        <v>100</v>
      </c>
      <c r="I98" s="68">
        <v>100</v>
      </c>
      <c r="J98" s="68">
        <v>100</v>
      </c>
      <c r="K98" s="68">
        <v>100</v>
      </c>
      <c r="L98" s="68">
        <v>100</v>
      </c>
      <c r="M98" s="68">
        <v>100</v>
      </c>
      <c r="N98" s="68">
        <v>100</v>
      </c>
      <c r="O98" s="68">
        <v>100</v>
      </c>
      <c r="P98" s="68">
        <v>100</v>
      </c>
      <c r="Q98" s="117">
        <v>100</v>
      </c>
      <c r="R98" s="117">
        <v>100</v>
      </c>
      <c r="S98" s="117"/>
      <c r="T98"/>
      <c r="U98"/>
      <c r="V98"/>
      <c r="W98"/>
      <c r="X98"/>
      <c r="Y98"/>
      <c r="Z98"/>
      <c r="AA98"/>
    </row>
    <row r="99" spans="1:27" s="140" customFormat="1" ht="30" customHeight="1" x14ac:dyDescent="0.25">
      <c r="A99" s="134" t="s">
        <v>410</v>
      </c>
      <c r="B99" s="134"/>
      <c r="C99" s="134"/>
      <c r="D99" s="134"/>
      <c r="E99" s="134"/>
      <c r="F99" s="134"/>
      <c r="G99" s="134"/>
      <c r="H99" s="134"/>
      <c r="I99" s="134"/>
      <c r="J99" s="134"/>
      <c r="K99" s="134"/>
      <c r="L99" s="134"/>
      <c r="M99" s="134"/>
      <c r="N99" s="134"/>
      <c r="O99" s="134"/>
      <c r="P99" s="134"/>
      <c r="Q99" s="134"/>
      <c r="R99" s="134"/>
      <c r="S99" s="134"/>
    </row>
    <row r="100" spans="1:27" s="140" customFormat="1" ht="20.100000000000001" customHeight="1" x14ac:dyDescent="0.25">
      <c r="A100" s="135" t="s">
        <v>411</v>
      </c>
      <c r="B100" s="135"/>
      <c r="C100" s="135"/>
      <c r="D100" s="135"/>
      <c r="E100" s="135"/>
      <c r="F100" s="135"/>
      <c r="G100" s="135"/>
      <c r="H100" s="135"/>
      <c r="I100" s="135"/>
      <c r="J100" s="135"/>
      <c r="K100" s="135"/>
      <c r="L100" s="135"/>
      <c r="M100" s="135"/>
      <c r="N100" s="135"/>
      <c r="O100" s="135"/>
      <c r="P100" s="135"/>
      <c r="Q100" s="135"/>
      <c r="R100" s="135"/>
      <c r="S100" s="135"/>
    </row>
    <row r="101" spans="1:27" s="44" customFormat="1" ht="27" customHeight="1" x14ac:dyDescent="0.25">
      <c r="A101" s="136" t="s">
        <v>359</v>
      </c>
      <c r="B101" s="136"/>
      <c r="C101" s="61" t="s">
        <v>219</v>
      </c>
      <c r="D101" s="61" t="s">
        <v>352</v>
      </c>
      <c r="E101" s="61" t="s">
        <v>346</v>
      </c>
      <c r="F101" s="61" t="s">
        <v>106</v>
      </c>
      <c r="G101" s="63">
        <v>100</v>
      </c>
      <c r="H101" s="63">
        <v>100</v>
      </c>
      <c r="I101" s="63">
        <v>100</v>
      </c>
      <c r="J101" s="63">
        <v>100</v>
      </c>
      <c r="K101" s="63">
        <v>100</v>
      </c>
      <c r="L101" s="63">
        <v>100</v>
      </c>
      <c r="M101" s="63">
        <v>100</v>
      </c>
      <c r="N101" s="63">
        <v>100</v>
      </c>
      <c r="O101" s="63">
        <v>100</v>
      </c>
      <c r="P101" s="63">
        <v>100</v>
      </c>
      <c r="Q101" s="137">
        <v>100</v>
      </c>
      <c r="R101" s="137">
        <v>100</v>
      </c>
      <c r="S101" s="99"/>
    </row>
    <row r="102" spans="1:27" s="44" customFormat="1" ht="27" customHeight="1" x14ac:dyDescent="0.25">
      <c r="A102" s="138"/>
      <c r="B102" s="138"/>
      <c r="C102" s="66" t="s">
        <v>6</v>
      </c>
      <c r="D102" s="66"/>
      <c r="E102" s="66"/>
      <c r="F102" s="66"/>
      <c r="G102" s="68">
        <v>100</v>
      </c>
      <c r="H102" s="68">
        <v>100</v>
      </c>
      <c r="I102" s="68">
        <v>100</v>
      </c>
      <c r="J102" s="68">
        <v>100</v>
      </c>
      <c r="K102" s="68">
        <v>100</v>
      </c>
      <c r="L102" s="68">
        <v>100</v>
      </c>
      <c r="M102" s="68">
        <v>100</v>
      </c>
      <c r="N102" s="68">
        <v>100</v>
      </c>
      <c r="O102" s="68">
        <v>100</v>
      </c>
      <c r="P102" s="68">
        <v>100</v>
      </c>
      <c r="Q102" s="117">
        <v>100</v>
      </c>
      <c r="R102" s="117">
        <v>100</v>
      </c>
      <c r="S102" s="100"/>
    </row>
    <row r="103" spans="1:27" s="44" customFormat="1" ht="27" customHeight="1" x14ac:dyDescent="0.25">
      <c r="A103" s="136" t="s">
        <v>360</v>
      </c>
      <c r="B103" s="136"/>
      <c r="C103" s="76"/>
      <c r="D103" s="76" t="s">
        <v>352</v>
      </c>
      <c r="E103" s="76" t="s">
        <v>346</v>
      </c>
      <c r="F103" s="76" t="s">
        <v>106</v>
      </c>
      <c r="G103" s="77">
        <v>100</v>
      </c>
      <c r="H103" s="77">
        <v>100</v>
      </c>
      <c r="I103" s="77">
        <v>100</v>
      </c>
      <c r="J103" s="77">
        <v>100</v>
      </c>
      <c r="K103" s="77">
        <v>100</v>
      </c>
      <c r="L103" s="77">
        <v>100</v>
      </c>
      <c r="M103" s="77">
        <v>100</v>
      </c>
      <c r="N103" s="77">
        <v>100</v>
      </c>
      <c r="O103" s="77">
        <v>100</v>
      </c>
      <c r="P103" s="77">
        <v>100</v>
      </c>
      <c r="Q103" s="139">
        <v>100</v>
      </c>
      <c r="R103" s="139">
        <v>100</v>
      </c>
      <c r="S103" s="153"/>
    </row>
    <row r="104" spans="1:27" s="44" customFormat="1" ht="27" customHeight="1" x14ac:dyDescent="0.25">
      <c r="A104" s="138"/>
      <c r="B104" s="138"/>
      <c r="C104" s="66" t="s">
        <v>6</v>
      </c>
      <c r="D104" s="66"/>
      <c r="E104" s="66"/>
      <c r="F104" s="66"/>
      <c r="G104" s="68">
        <v>100</v>
      </c>
      <c r="H104" s="68">
        <v>100</v>
      </c>
      <c r="I104" s="68">
        <v>100</v>
      </c>
      <c r="J104" s="68">
        <v>100</v>
      </c>
      <c r="K104" s="68">
        <v>100</v>
      </c>
      <c r="L104" s="68">
        <v>100</v>
      </c>
      <c r="M104" s="68">
        <v>100</v>
      </c>
      <c r="N104" s="68">
        <v>100</v>
      </c>
      <c r="O104" s="68">
        <v>100</v>
      </c>
      <c r="P104" s="68">
        <v>100</v>
      </c>
      <c r="Q104" s="117">
        <v>100</v>
      </c>
      <c r="R104" s="117">
        <v>100</v>
      </c>
      <c r="S104" s="100"/>
    </row>
    <row r="105" spans="1:27" s="44" customFormat="1" ht="27" customHeight="1" x14ac:dyDescent="0.25">
      <c r="A105" s="136" t="s">
        <v>361</v>
      </c>
      <c r="B105" s="136"/>
      <c r="C105" s="76"/>
      <c r="D105" s="76" t="s">
        <v>352</v>
      </c>
      <c r="E105" s="76" t="s">
        <v>346</v>
      </c>
      <c r="F105" s="76" t="s">
        <v>106</v>
      </c>
      <c r="G105" s="77">
        <v>100</v>
      </c>
      <c r="H105" s="77">
        <v>100</v>
      </c>
      <c r="I105" s="77">
        <v>100</v>
      </c>
      <c r="J105" s="77">
        <v>100</v>
      </c>
      <c r="K105" s="77">
        <v>100</v>
      </c>
      <c r="L105" s="77">
        <v>100</v>
      </c>
      <c r="M105" s="77">
        <v>100</v>
      </c>
      <c r="N105" s="77">
        <v>100</v>
      </c>
      <c r="O105" s="77">
        <v>100</v>
      </c>
      <c r="P105" s="77">
        <v>100</v>
      </c>
      <c r="Q105" s="139">
        <v>100</v>
      </c>
      <c r="R105" s="139">
        <v>100</v>
      </c>
      <c r="S105" s="153"/>
    </row>
    <row r="106" spans="1:27" s="44" customFormat="1" ht="27" customHeight="1" x14ac:dyDescent="0.25">
      <c r="A106" s="138"/>
      <c r="B106" s="138"/>
      <c r="C106" s="66" t="s">
        <v>6</v>
      </c>
      <c r="D106" s="66"/>
      <c r="E106" s="66"/>
      <c r="F106" s="66"/>
      <c r="G106" s="68">
        <v>100</v>
      </c>
      <c r="H106" s="68">
        <v>100</v>
      </c>
      <c r="I106" s="68">
        <v>100</v>
      </c>
      <c r="J106" s="68">
        <v>100</v>
      </c>
      <c r="K106" s="68">
        <v>100</v>
      </c>
      <c r="L106" s="68">
        <v>100</v>
      </c>
      <c r="M106" s="68">
        <v>100</v>
      </c>
      <c r="N106" s="68">
        <v>100</v>
      </c>
      <c r="O106" s="68">
        <v>100</v>
      </c>
      <c r="P106" s="68">
        <v>100</v>
      </c>
      <c r="Q106" s="117">
        <v>100</v>
      </c>
      <c r="R106" s="117">
        <v>100</v>
      </c>
      <c r="S106" s="100"/>
    </row>
    <row r="107" spans="1:27" ht="27" customHeight="1" x14ac:dyDescent="0.25">
      <c r="A107" s="136" t="s">
        <v>362</v>
      </c>
      <c r="B107" s="136"/>
      <c r="C107" s="76" t="s">
        <v>219</v>
      </c>
      <c r="D107" s="76" t="s">
        <v>352</v>
      </c>
      <c r="E107" s="76" t="s">
        <v>346</v>
      </c>
      <c r="F107" s="76" t="s">
        <v>106</v>
      </c>
      <c r="G107" s="77">
        <v>100</v>
      </c>
      <c r="H107" s="77">
        <v>100</v>
      </c>
      <c r="I107" s="77">
        <v>100</v>
      </c>
      <c r="J107" s="77">
        <v>100</v>
      </c>
      <c r="K107" s="77">
        <v>100</v>
      </c>
      <c r="L107" s="77">
        <v>100</v>
      </c>
      <c r="M107" s="77">
        <v>100</v>
      </c>
      <c r="N107" s="77">
        <v>100</v>
      </c>
      <c r="O107" s="77">
        <v>100</v>
      </c>
      <c r="P107" s="77">
        <v>100</v>
      </c>
      <c r="Q107" s="139">
        <v>100</v>
      </c>
      <c r="R107" s="139">
        <v>100</v>
      </c>
      <c r="S107" s="153"/>
      <c r="T107" s="145"/>
      <c r="U107" s="145"/>
    </row>
    <row r="108" spans="1:27" ht="27" customHeight="1" thickBot="1" x14ac:dyDescent="0.3">
      <c r="A108" s="146"/>
      <c r="B108" s="146"/>
      <c r="C108" s="121" t="s">
        <v>6</v>
      </c>
      <c r="D108" s="121"/>
      <c r="E108" s="121"/>
      <c r="F108" s="121"/>
      <c r="G108" s="123">
        <v>100</v>
      </c>
      <c r="H108" s="123">
        <v>100</v>
      </c>
      <c r="I108" s="123">
        <v>100</v>
      </c>
      <c r="J108" s="123">
        <v>100</v>
      </c>
      <c r="K108" s="123">
        <v>100</v>
      </c>
      <c r="L108" s="123">
        <v>100</v>
      </c>
      <c r="M108" s="123">
        <v>100</v>
      </c>
      <c r="N108" s="123">
        <v>100</v>
      </c>
      <c r="O108" s="123">
        <v>100</v>
      </c>
      <c r="P108" s="123">
        <v>100</v>
      </c>
      <c r="Q108" s="147">
        <v>100</v>
      </c>
      <c r="R108" s="147">
        <v>100</v>
      </c>
      <c r="S108" s="148"/>
      <c r="T108" s="145"/>
      <c r="U108" s="145"/>
    </row>
    <row r="109" spans="1:27" ht="12.75" customHeight="1" x14ac:dyDescent="0.15">
      <c r="A109" s="79" t="s">
        <v>40</v>
      </c>
    </row>
    <row r="110" spans="1:27" ht="12.75" customHeight="1" x14ac:dyDescent="0.15">
      <c r="A110" s="79" t="s">
        <v>111</v>
      </c>
      <c r="O110" s="30"/>
      <c r="P110" s="30"/>
      <c r="Q110" s="30"/>
      <c r="R110" s="154"/>
      <c r="S110" s="154"/>
    </row>
    <row r="111" spans="1:27" ht="12.75" customHeight="1" x14ac:dyDescent="0.15">
      <c r="A111" s="79" t="s">
        <v>41</v>
      </c>
      <c r="O111" s="53"/>
      <c r="P111" s="53"/>
      <c r="Q111" s="91"/>
      <c r="R111" s="91"/>
      <c r="S111" s="91"/>
    </row>
    <row r="112" spans="1:27" x14ac:dyDescent="0.15">
      <c r="A112" s="79" t="s">
        <v>242</v>
      </c>
      <c r="L112" s="104"/>
      <c r="M112" s="31"/>
      <c r="N112" s="31"/>
      <c r="O112" s="31"/>
      <c r="P112" s="31"/>
      <c r="Q112" s="31"/>
      <c r="R112" s="155"/>
      <c r="S112" s="155"/>
    </row>
    <row r="113" spans="1:19" x14ac:dyDescent="0.15">
      <c r="A113" s="79" t="s">
        <v>241</v>
      </c>
    </row>
    <row r="114" spans="1:19" x14ac:dyDescent="0.15">
      <c r="A114" s="79" t="s">
        <v>244</v>
      </c>
    </row>
    <row r="115" spans="1:19" x14ac:dyDescent="0.15">
      <c r="A115" s="79" t="s">
        <v>363</v>
      </c>
    </row>
    <row r="117" spans="1:19" x14ac:dyDescent="0.25">
      <c r="A117" s="81"/>
    </row>
    <row r="127" spans="1:19" s="156" customFormat="1" x14ac:dyDescent="0.25">
      <c r="G127" s="157"/>
      <c r="H127" s="157"/>
      <c r="I127" s="157"/>
      <c r="J127" s="157"/>
      <c r="K127" s="157"/>
      <c r="L127" s="157"/>
      <c r="M127" s="157"/>
      <c r="N127" s="157"/>
      <c r="O127" s="157"/>
      <c r="P127" s="157"/>
      <c r="Q127" s="158"/>
      <c r="R127" s="158"/>
      <c r="S127" s="158"/>
    </row>
    <row r="128" spans="1:19" s="156" customFormat="1" ht="40.9" customHeight="1" x14ac:dyDescent="0.25">
      <c r="A128" s="159"/>
      <c r="B128" s="159"/>
      <c r="G128" s="157"/>
      <c r="H128" s="157"/>
      <c r="I128" s="157"/>
      <c r="J128" s="157"/>
      <c r="K128" s="157"/>
      <c r="L128" s="157"/>
      <c r="M128" s="157"/>
      <c r="N128" s="157"/>
      <c r="O128" s="157"/>
      <c r="P128" s="157"/>
      <c r="Q128" s="158"/>
      <c r="R128" s="158"/>
      <c r="S128" s="158"/>
    </row>
    <row r="129" spans="7:19" s="156" customFormat="1" x14ac:dyDescent="0.25">
      <c r="G129" s="157"/>
      <c r="H129" s="157"/>
      <c r="I129" s="157"/>
      <c r="J129" s="157"/>
      <c r="K129" s="157"/>
      <c r="L129" s="157"/>
      <c r="M129" s="157"/>
      <c r="N129" s="157"/>
      <c r="O129" s="157"/>
      <c r="P129" s="157"/>
      <c r="Q129" s="158"/>
      <c r="R129" s="158"/>
      <c r="S129" s="158"/>
    </row>
  </sheetData>
  <hyperlinks>
    <hyperlink ref="M71"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56"/>
  <sheetViews>
    <sheetView showGridLines="0" zoomScaleNormal="100" workbookViewId="0">
      <selection activeCell="D39" sqref="A1:XFD1048576"/>
    </sheetView>
  </sheetViews>
  <sheetFormatPr baseColWidth="10" defaultColWidth="9.140625" defaultRowHeight="12.75" x14ac:dyDescent="0.25"/>
  <cols>
    <col min="1" max="2" width="24.28515625" style="2" customWidth="1"/>
    <col min="3" max="3" width="8.28515625" style="2" customWidth="1"/>
    <col min="4" max="4" width="7.28515625" style="2" customWidth="1"/>
    <col min="5" max="5" width="18.5703125" style="2" customWidth="1"/>
    <col min="6" max="6" width="9.7109375" style="2" customWidth="1"/>
    <col min="7" max="19" width="10.140625" style="45" customWidth="1"/>
    <col min="20" max="16384" width="9.140625" style="2"/>
  </cols>
  <sheetData>
    <row r="1" spans="1:19" ht="75" customHeight="1" x14ac:dyDescent="0.25">
      <c r="A1" s="1"/>
      <c r="B1" s="160"/>
      <c r="C1" s="160"/>
      <c r="D1" s="160"/>
      <c r="E1" s="160"/>
      <c r="F1" s="160"/>
      <c r="G1" s="161"/>
      <c r="H1" s="161"/>
      <c r="I1" s="161"/>
      <c r="J1" s="161"/>
      <c r="K1" s="161"/>
      <c r="L1" s="161"/>
      <c r="M1" s="161"/>
      <c r="N1" s="161"/>
      <c r="O1" s="161"/>
      <c r="P1" s="161"/>
      <c r="Q1" s="161"/>
      <c r="R1" s="161"/>
      <c r="S1" s="161"/>
    </row>
    <row r="2" spans="1:19" ht="5.0999999999999996" customHeight="1" x14ac:dyDescent="0.25">
      <c r="A2" s="162"/>
      <c r="B2" s="163"/>
      <c r="C2" s="163"/>
      <c r="D2" s="163"/>
      <c r="E2" s="163"/>
      <c r="F2" s="163"/>
      <c r="G2" s="164"/>
      <c r="H2" s="164"/>
      <c r="I2" s="164"/>
      <c r="J2" s="164"/>
      <c r="K2" s="164"/>
      <c r="L2" s="164"/>
      <c r="M2" s="164"/>
      <c r="N2" s="164"/>
      <c r="O2" s="164"/>
      <c r="P2" s="164"/>
      <c r="Q2" s="164"/>
      <c r="R2" s="164"/>
      <c r="S2" s="164"/>
    </row>
    <row r="3" spans="1:19" ht="75" customHeight="1" x14ac:dyDescent="0.25">
      <c r="A3" s="165"/>
      <c r="B3" s="166" t="s">
        <v>119</v>
      </c>
      <c r="C3" s="166"/>
      <c r="D3" s="166"/>
      <c r="E3" s="166"/>
      <c r="F3" s="166"/>
      <c r="G3" s="166"/>
      <c r="H3" s="166"/>
      <c r="I3" s="166"/>
      <c r="J3" s="166"/>
      <c r="K3" s="166"/>
      <c r="L3" s="166"/>
      <c r="M3" s="166"/>
      <c r="N3" s="166"/>
      <c r="O3" s="166"/>
      <c r="P3" s="166"/>
      <c r="Q3" s="166"/>
      <c r="R3" s="166"/>
      <c r="S3" s="166"/>
    </row>
    <row r="4" spans="1:19" ht="20.100000000000001" customHeight="1" x14ac:dyDescent="0.25">
      <c r="A4" s="1"/>
      <c r="B4" s="1"/>
      <c r="C4" s="1"/>
      <c r="D4" s="1"/>
      <c r="E4" s="1"/>
      <c r="F4" s="1"/>
      <c r="G4" s="167"/>
      <c r="H4" s="167"/>
      <c r="I4" s="167"/>
      <c r="J4" s="167"/>
      <c r="K4" s="167"/>
      <c r="L4" s="167"/>
      <c r="M4" s="167"/>
      <c r="N4" s="167"/>
      <c r="O4" s="167"/>
      <c r="P4" s="167"/>
      <c r="Q4" s="167"/>
      <c r="R4" s="167"/>
      <c r="S4" s="167"/>
    </row>
    <row r="5" spans="1:19" s="57" customFormat="1" ht="20.100000000000001" customHeight="1" x14ac:dyDescent="0.25">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c r="S5" s="56">
        <v>2022</v>
      </c>
    </row>
    <row r="6" spans="1:19" s="57" customFormat="1" ht="39.950000000000003" customHeight="1" x14ac:dyDescent="0.25">
      <c r="A6" s="168" t="s">
        <v>471</v>
      </c>
      <c r="B6" s="168"/>
      <c r="C6" s="168"/>
      <c r="D6" s="168"/>
      <c r="E6" s="168"/>
      <c r="F6" s="168"/>
      <c r="G6" s="168"/>
      <c r="H6" s="168"/>
      <c r="I6" s="168"/>
      <c r="J6" s="168"/>
      <c r="K6" s="168"/>
      <c r="L6" s="168"/>
      <c r="M6" s="168"/>
      <c r="N6" s="168"/>
      <c r="O6" s="168"/>
      <c r="P6" s="168"/>
      <c r="Q6" s="168"/>
      <c r="R6" s="168"/>
      <c r="S6" s="168"/>
    </row>
    <row r="7" spans="1:19" s="44" customFormat="1" ht="20.100000000000001" customHeight="1" x14ac:dyDescent="0.25">
      <c r="A7" s="169" t="s">
        <v>472</v>
      </c>
      <c r="B7" s="169"/>
      <c r="C7" s="169"/>
      <c r="D7" s="169"/>
      <c r="E7" s="169"/>
      <c r="F7" s="169"/>
      <c r="G7" s="169"/>
      <c r="H7" s="169"/>
      <c r="I7" s="169"/>
      <c r="J7" s="169"/>
      <c r="K7" s="169"/>
      <c r="L7" s="169"/>
      <c r="M7" s="169"/>
      <c r="N7" s="169"/>
      <c r="O7" s="169"/>
      <c r="P7" s="169"/>
      <c r="Q7" s="169"/>
      <c r="R7" s="169"/>
      <c r="S7" s="169"/>
    </row>
    <row r="8" spans="1:19" s="44" customFormat="1" ht="20.100000000000001" customHeight="1" x14ac:dyDescent="0.25">
      <c r="A8" s="60" t="s">
        <v>473</v>
      </c>
      <c r="B8" s="60"/>
      <c r="C8" s="61" t="s">
        <v>219</v>
      </c>
      <c r="D8" s="62" t="s">
        <v>7</v>
      </c>
      <c r="E8" s="62" t="s">
        <v>474</v>
      </c>
      <c r="F8" s="62" t="s">
        <v>2</v>
      </c>
      <c r="G8" s="63">
        <v>0</v>
      </c>
      <c r="H8" s="63">
        <v>7.0000000000000007E-2</v>
      </c>
      <c r="I8" s="63">
        <v>0.04</v>
      </c>
      <c r="J8" s="63">
        <v>0</v>
      </c>
      <c r="K8" s="63">
        <v>0.04</v>
      </c>
      <c r="L8" s="63">
        <v>7.0000000000000007E-2</v>
      </c>
      <c r="M8" s="63">
        <v>0</v>
      </c>
      <c r="N8" s="63">
        <v>7.0000000000000007E-2</v>
      </c>
      <c r="O8" s="63">
        <v>0.03</v>
      </c>
      <c r="P8" s="63">
        <v>0</v>
      </c>
      <c r="Q8" s="63">
        <v>9.4111196950491555E-2</v>
      </c>
      <c r="R8" s="63">
        <v>3.3545202574080925E-2</v>
      </c>
      <c r="S8" s="63"/>
    </row>
    <row r="9" spans="1:19" s="44" customFormat="1" ht="20.100000000000001" customHeight="1" x14ac:dyDescent="0.25">
      <c r="A9" s="65"/>
      <c r="B9" s="65"/>
      <c r="C9" s="66" t="s">
        <v>6</v>
      </c>
      <c r="D9" s="67"/>
      <c r="E9" s="67"/>
      <c r="F9" s="67"/>
      <c r="G9" s="68">
        <v>0.03</v>
      </c>
      <c r="H9" s="68">
        <v>0.03</v>
      </c>
      <c r="I9" s="68">
        <v>0.02</v>
      </c>
      <c r="J9" s="68">
        <v>0.02</v>
      </c>
      <c r="K9" s="68">
        <v>0.02</v>
      </c>
      <c r="L9" s="68">
        <v>0.01</v>
      </c>
      <c r="M9" s="68">
        <v>0.01</v>
      </c>
      <c r="N9" s="68">
        <v>0.01</v>
      </c>
      <c r="O9" s="68">
        <v>0.01</v>
      </c>
      <c r="P9" s="68">
        <v>5.2157392826437058E-3</v>
      </c>
      <c r="Q9" s="68">
        <v>4.4706501148341756E-3</v>
      </c>
      <c r="R9" s="68">
        <v>1.0098322673202669E-2</v>
      </c>
      <c r="S9" s="68"/>
    </row>
    <row r="10" spans="1:19" s="57" customFormat="1" ht="39.950000000000003" customHeight="1" x14ac:dyDescent="0.25">
      <c r="A10" s="168" t="s">
        <v>163</v>
      </c>
      <c r="B10" s="168"/>
      <c r="C10" s="168"/>
      <c r="D10" s="168"/>
      <c r="E10" s="168"/>
      <c r="F10" s="168"/>
      <c r="G10" s="168"/>
      <c r="H10" s="168"/>
      <c r="I10" s="168"/>
      <c r="J10" s="168"/>
      <c r="K10" s="168"/>
      <c r="L10" s="168"/>
      <c r="M10" s="168"/>
      <c r="N10" s="168"/>
      <c r="O10" s="168"/>
      <c r="P10" s="168"/>
      <c r="Q10" s="168"/>
      <c r="R10" s="168"/>
      <c r="S10" s="168"/>
    </row>
    <row r="11" spans="1:19" s="44" customFormat="1" ht="20.100000000000001" customHeight="1" x14ac:dyDescent="0.25">
      <c r="A11" s="169" t="s">
        <v>164</v>
      </c>
      <c r="B11" s="169"/>
      <c r="C11" s="169"/>
      <c r="D11" s="169"/>
      <c r="E11" s="169"/>
      <c r="F11" s="169"/>
      <c r="G11" s="169"/>
      <c r="H11" s="169"/>
      <c r="I11" s="169"/>
      <c r="J11" s="169"/>
      <c r="K11" s="169"/>
      <c r="L11" s="169"/>
      <c r="M11" s="169"/>
      <c r="N11" s="169"/>
      <c r="O11" s="169"/>
      <c r="P11" s="169"/>
      <c r="Q11" s="169"/>
      <c r="R11" s="169"/>
      <c r="S11" s="169"/>
    </row>
    <row r="12" spans="1:19" s="44" customFormat="1" ht="20.100000000000001" customHeight="1" x14ac:dyDescent="0.25">
      <c r="A12" s="60" t="s">
        <v>26</v>
      </c>
      <c r="B12" s="60"/>
      <c r="C12" s="61" t="s">
        <v>219</v>
      </c>
      <c r="D12" s="62" t="s">
        <v>7</v>
      </c>
      <c r="E12" s="62" t="s">
        <v>261</v>
      </c>
      <c r="F12" s="62" t="s">
        <v>29</v>
      </c>
      <c r="G12" s="170">
        <v>165.034569207435</v>
      </c>
      <c r="H12" s="170" t="s">
        <v>39</v>
      </c>
      <c r="I12" s="170" t="s">
        <v>39</v>
      </c>
      <c r="J12" s="170" t="s">
        <v>39</v>
      </c>
      <c r="K12" s="170" t="s">
        <v>39</v>
      </c>
      <c r="L12" s="170" t="s">
        <v>39</v>
      </c>
      <c r="M12" s="170" t="s">
        <v>39</v>
      </c>
      <c r="N12" s="170" t="s">
        <v>39</v>
      </c>
      <c r="O12" s="170" t="s">
        <v>39</v>
      </c>
      <c r="P12" s="170" t="s">
        <v>39</v>
      </c>
      <c r="Q12" s="170" t="s">
        <v>39</v>
      </c>
      <c r="R12" s="170"/>
      <c r="S12" s="170" t="s">
        <v>39</v>
      </c>
    </row>
    <row r="13" spans="1:19" s="44" customFormat="1" ht="20.100000000000001" customHeight="1" x14ac:dyDescent="0.25">
      <c r="A13" s="65"/>
      <c r="B13" s="65"/>
      <c r="C13" s="66" t="s">
        <v>6</v>
      </c>
      <c r="D13" s="67"/>
      <c r="E13" s="67"/>
      <c r="F13" s="67"/>
      <c r="G13" s="171">
        <v>182</v>
      </c>
      <c r="H13" s="171" t="s">
        <v>39</v>
      </c>
      <c r="I13" s="171" t="s">
        <v>39</v>
      </c>
      <c r="J13" s="171" t="s">
        <v>39</v>
      </c>
      <c r="K13" s="171" t="s">
        <v>39</v>
      </c>
      <c r="L13" s="171" t="s">
        <v>39</v>
      </c>
      <c r="M13" s="171" t="s">
        <v>39</v>
      </c>
      <c r="N13" s="171" t="s">
        <v>39</v>
      </c>
      <c r="O13" s="171" t="s">
        <v>39</v>
      </c>
      <c r="P13" s="171" t="s">
        <v>39</v>
      </c>
      <c r="Q13" s="171" t="s">
        <v>39</v>
      </c>
      <c r="R13" s="171"/>
      <c r="S13" s="171" t="s">
        <v>39</v>
      </c>
    </row>
    <row r="14" spans="1:19" s="44" customFormat="1" ht="20.100000000000001" customHeight="1" x14ac:dyDescent="0.25">
      <c r="A14" s="60" t="s">
        <v>54</v>
      </c>
      <c r="B14" s="60"/>
      <c r="C14" s="61" t="s">
        <v>219</v>
      </c>
      <c r="D14" s="62" t="s">
        <v>7</v>
      </c>
      <c r="E14" s="62" t="s">
        <v>261</v>
      </c>
      <c r="F14" s="62" t="s">
        <v>29</v>
      </c>
      <c r="G14" s="170">
        <v>108.21429404831919</v>
      </c>
      <c r="H14" s="170" t="s">
        <v>39</v>
      </c>
      <c r="I14" s="170" t="s">
        <v>39</v>
      </c>
      <c r="J14" s="170" t="s">
        <v>39</v>
      </c>
      <c r="K14" s="170" t="s">
        <v>39</v>
      </c>
      <c r="L14" s="170" t="s">
        <v>39</v>
      </c>
      <c r="M14" s="170" t="s">
        <v>39</v>
      </c>
      <c r="N14" s="170" t="s">
        <v>39</v>
      </c>
      <c r="O14" s="170" t="s">
        <v>39</v>
      </c>
      <c r="P14" s="170" t="s">
        <v>39</v>
      </c>
      <c r="Q14" s="170" t="s">
        <v>39</v>
      </c>
      <c r="R14" s="170"/>
      <c r="S14" s="170" t="s">
        <v>39</v>
      </c>
    </row>
    <row r="15" spans="1:19" s="44" customFormat="1" ht="20.100000000000001" customHeight="1" x14ac:dyDescent="0.25">
      <c r="A15" s="172"/>
      <c r="B15" s="172"/>
      <c r="C15" s="76" t="s">
        <v>6</v>
      </c>
      <c r="D15" s="67"/>
      <c r="E15" s="67"/>
      <c r="F15" s="173"/>
      <c r="G15" s="174">
        <v>114</v>
      </c>
      <c r="H15" s="174" t="s">
        <v>39</v>
      </c>
      <c r="I15" s="174" t="s">
        <v>39</v>
      </c>
      <c r="J15" s="174" t="s">
        <v>39</v>
      </c>
      <c r="K15" s="174" t="s">
        <v>39</v>
      </c>
      <c r="L15" s="174" t="s">
        <v>39</v>
      </c>
      <c r="M15" s="174" t="s">
        <v>39</v>
      </c>
      <c r="N15" s="174" t="s">
        <v>39</v>
      </c>
      <c r="O15" s="174" t="s">
        <v>39</v>
      </c>
      <c r="P15" s="174" t="s">
        <v>39</v>
      </c>
      <c r="Q15" s="174" t="s">
        <v>39</v>
      </c>
      <c r="R15" s="174"/>
      <c r="S15" s="174" t="s">
        <v>39</v>
      </c>
    </row>
    <row r="16" spans="1:19" s="44" customFormat="1" ht="20.100000000000001" customHeight="1" x14ac:dyDescent="0.25">
      <c r="A16" s="60" t="s">
        <v>55</v>
      </c>
      <c r="B16" s="60"/>
      <c r="C16" s="61" t="s">
        <v>219</v>
      </c>
      <c r="D16" s="62" t="s">
        <v>7</v>
      </c>
      <c r="E16" s="62" t="s">
        <v>261</v>
      </c>
      <c r="F16" s="62" t="s">
        <v>29</v>
      </c>
      <c r="G16" s="170">
        <v>221.39645037891626</v>
      </c>
      <c r="H16" s="170" t="s">
        <v>39</v>
      </c>
      <c r="I16" s="170" t="s">
        <v>39</v>
      </c>
      <c r="J16" s="170" t="s">
        <v>39</v>
      </c>
      <c r="K16" s="170" t="s">
        <v>39</v>
      </c>
      <c r="L16" s="170" t="s">
        <v>39</v>
      </c>
      <c r="M16" s="170" t="s">
        <v>39</v>
      </c>
      <c r="N16" s="170" t="s">
        <v>39</v>
      </c>
      <c r="O16" s="170" t="s">
        <v>39</v>
      </c>
      <c r="P16" s="170" t="s">
        <v>39</v>
      </c>
      <c r="Q16" s="170" t="s">
        <v>39</v>
      </c>
      <c r="R16" s="170"/>
      <c r="S16" s="170" t="s">
        <v>39</v>
      </c>
    </row>
    <row r="17" spans="1:19" s="44" customFormat="1" ht="20.100000000000001" customHeight="1" x14ac:dyDescent="0.25">
      <c r="A17" s="65"/>
      <c r="B17" s="65"/>
      <c r="C17" s="66" t="s">
        <v>6</v>
      </c>
      <c r="D17" s="67"/>
      <c r="E17" s="67"/>
      <c r="F17" s="67"/>
      <c r="G17" s="171">
        <v>247</v>
      </c>
      <c r="H17" s="171" t="s">
        <v>39</v>
      </c>
      <c r="I17" s="171" t="s">
        <v>39</v>
      </c>
      <c r="J17" s="171" t="s">
        <v>39</v>
      </c>
      <c r="K17" s="171" t="s">
        <v>39</v>
      </c>
      <c r="L17" s="171" t="s">
        <v>39</v>
      </c>
      <c r="M17" s="171" t="s">
        <v>39</v>
      </c>
      <c r="N17" s="171" t="s">
        <v>39</v>
      </c>
      <c r="O17" s="171" t="s">
        <v>39</v>
      </c>
      <c r="P17" s="171" t="s">
        <v>39</v>
      </c>
      <c r="Q17" s="171" t="s">
        <v>39</v>
      </c>
      <c r="R17" s="171"/>
      <c r="S17" s="171" t="s">
        <v>39</v>
      </c>
    </row>
    <row r="18" spans="1:19" s="57" customFormat="1" ht="39.950000000000003" customHeight="1" x14ac:dyDescent="0.25">
      <c r="A18" s="168" t="s">
        <v>165</v>
      </c>
      <c r="B18" s="168"/>
      <c r="C18" s="168"/>
      <c r="D18" s="168"/>
      <c r="E18" s="168"/>
      <c r="F18" s="168"/>
      <c r="G18" s="168"/>
      <c r="H18" s="168"/>
      <c r="I18" s="168"/>
      <c r="J18" s="168"/>
      <c r="K18" s="168"/>
      <c r="L18" s="168"/>
      <c r="M18" s="168"/>
      <c r="N18" s="168"/>
      <c r="O18" s="168"/>
      <c r="P18" s="168"/>
      <c r="Q18" s="168"/>
      <c r="R18" s="168"/>
      <c r="S18" s="168"/>
    </row>
    <row r="19" spans="1:19" s="44" customFormat="1" ht="20.100000000000001" customHeight="1" x14ac:dyDescent="0.25">
      <c r="A19" s="169" t="s">
        <v>166</v>
      </c>
      <c r="B19" s="169"/>
      <c r="C19" s="169"/>
      <c r="D19" s="169"/>
      <c r="E19" s="169"/>
      <c r="F19" s="169"/>
      <c r="G19" s="169"/>
      <c r="H19" s="169"/>
      <c r="I19" s="169"/>
      <c r="J19" s="169"/>
      <c r="K19" s="169"/>
      <c r="L19" s="169"/>
      <c r="M19" s="169"/>
      <c r="N19" s="169"/>
      <c r="O19" s="169"/>
      <c r="P19" s="169"/>
      <c r="Q19" s="169"/>
      <c r="R19" s="169"/>
      <c r="S19" s="169"/>
    </row>
    <row r="20" spans="1:19" s="44" customFormat="1" ht="20.100000000000001" customHeight="1" x14ac:dyDescent="0.25">
      <c r="A20" s="60" t="s">
        <v>27</v>
      </c>
      <c r="B20" s="60"/>
      <c r="C20" s="61" t="s">
        <v>219</v>
      </c>
      <c r="D20" s="62" t="s">
        <v>7</v>
      </c>
      <c r="E20" s="62" t="s">
        <v>240</v>
      </c>
      <c r="F20" s="62" t="s">
        <v>2</v>
      </c>
      <c r="G20" s="63" t="s">
        <v>39</v>
      </c>
      <c r="H20" s="63">
        <v>20.690155344382642</v>
      </c>
      <c r="I20" s="63">
        <v>21.422354270592177</v>
      </c>
      <c r="J20" s="63">
        <v>21.655198529506883</v>
      </c>
      <c r="K20" s="63">
        <v>25.56013920617341</v>
      </c>
      <c r="L20" s="63">
        <v>25.264556062360494</v>
      </c>
      <c r="M20" s="63">
        <v>32.566855204608835</v>
      </c>
      <c r="N20" s="63">
        <v>31.019994121777188</v>
      </c>
      <c r="O20" s="63">
        <v>29.015986058300157</v>
      </c>
      <c r="P20" s="63">
        <v>33.386630338560799</v>
      </c>
      <c r="Q20" s="63">
        <v>24.84</v>
      </c>
      <c r="R20" s="63">
        <v>29.764271192785142</v>
      </c>
      <c r="S20" s="63">
        <v>36.453631730106075</v>
      </c>
    </row>
    <row r="21" spans="1:19" s="44" customFormat="1" ht="20.100000000000001" customHeight="1" x14ac:dyDescent="0.25">
      <c r="A21" s="65"/>
      <c r="B21" s="65"/>
      <c r="C21" s="66" t="s">
        <v>6</v>
      </c>
      <c r="D21" s="67"/>
      <c r="E21" s="67"/>
      <c r="F21" s="67"/>
      <c r="G21" s="68" t="s">
        <v>39</v>
      </c>
      <c r="H21" s="68">
        <v>29.95</v>
      </c>
      <c r="I21" s="68">
        <v>30.21</v>
      </c>
      <c r="J21" s="68">
        <v>30.76</v>
      </c>
      <c r="K21" s="68">
        <v>30.88</v>
      </c>
      <c r="L21" s="68">
        <v>31.38</v>
      </c>
      <c r="M21" s="68">
        <v>32.200000000000003</v>
      </c>
      <c r="N21" s="68">
        <v>30.59</v>
      </c>
      <c r="O21" s="68">
        <v>32.130000000000003</v>
      </c>
      <c r="P21" s="68">
        <v>33.229999999999997</v>
      </c>
      <c r="Q21" s="68">
        <v>34.97</v>
      </c>
      <c r="R21" s="68">
        <v>33.32</v>
      </c>
      <c r="S21" s="68"/>
    </row>
    <row r="22" spans="1:19" s="44" customFormat="1" ht="39.950000000000003" customHeight="1" x14ac:dyDescent="0.25">
      <c r="A22" s="60" t="s">
        <v>28</v>
      </c>
      <c r="B22" s="60"/>
      <c r="C22" s="61" t="s">
        <v>219</v>
      </c>
      <c r="D22" s="62" t="s">
        <v>7</v>
      </c>
      <c r="E22" s="62" t="s">
        <v>240</v>
      </c>
      <c r="F22" s="62" t="s">
        <v>2</v>
      </c>
      <c r="G22" s="63" t="s">
        <v>39</v>
      </c>
      <c r="H22" s="63">
        <v>16.529534560133627</v>
      </c>
      <c r="I22" s="63">
        <v>23.239251271483628</v>
      </c>
      <c r="J22" s="63">
        <v>19.920707866690101</v>
      </c>
      <c r="K22" s="63">
        <v>23.730295817937964</v>
      </c>
      <c r="L22" s="63">
        <v>27.43436632535629</v>
      </c>
      <c r="M22" s="63">
        <v>32.202231726926911</v>
      </c>
      <c r="N22" s="63">
        <v>27.034704781213382</v>
      </c>
      <c r="O22" s="63">
        <v>24.414682350619984</v>
      </c>
      <c r="P22" s="63">
        <v>29.015986059999999</v>
      </c>
      <c r="Q22" s="63">
        <v>29.056180165777537</v>
      </c>
      <c r="R22" s="63">
        <v>34.468751790709661</v>
      </c>
      <c r="S22" s="63">
        <v>41.348444173276377</v>
      </c>
    </row>
    <row r="23" spans="1:19" s="44" customFormat="1" ht="20.100000000000001" customHeight="1" x14ac:dyDescent="0.25">
      <c r="A23" s="65"/>
      <c r="B23" s="65"/>
      <c r="C23" s="66" t="s">
        <v>6</v>
      </c>
      <c r="D23" s="67"/>
      <c r="E23" s="67"/>
      <c r="F23" s="67"/>
      <c r="G23" s="68" t="s">
        <v>39</v>
      </c>
      <c r="H23" s="68">
        <v>28.09</v>
      </c>
      <c r="I23" s="68">
        <v>28.78</v>
      </c>
      <c r="J23" s="68">
        <v>29.34</v>
      </c>
      <c r="K23" s="68">
        <v>29.42</v>
      </c>
      <c r="L23" s="68">
        <v>30.35</v>
      </c>
      <c r="M23" s="68">
        <v>30.31</v>
      </c>
      <c r="N23" s="68">
        <v>30.92</v>
      </c>
      <c r="O23" s="68">
        <v>31.91</v>
      </c>
      <c r="P23" s="68">
        <v>33.729999999999997</v>
      </c>
      <c r="Q23" s="68">
        <v>36.479999999999997</v>
      </c>
      <c r="R23" s="68">
        <v>34.08</v>
      </c>
      <c r="S23" s="68"/>
    </row>
    <row r="24" spans="1:19" s="44" customFormat="1" ht="20.100000000000001" customHeight="1" x14ac:dyDescent="0.25">
      <c r="A24" s="60" t="s">
        <v>364</v>
      </c>
      <c r="B24" s="60"/>
      <c r="C24" s="61" t="s">
        <v>219</v>
      </c>
      <c r="D24" s="62" t="s">
        <v>475</v>
      </c>
      <c r="E24" s="62" t="s">
        <v>476</v>
      </c>
      <c r="F24" s="62" t="s">
        <v>2</v>
      </c>
      <c r="G24" s="63">
        <v>33.22</v>
      </c>
      <c r="H24" s="63">
        <v>33.85</v>
      </c>
      <c r="I24" s="63">
        <v>34.26</v>
      </c>
      <c r="J24" s="63">
        <v>34.75</v>
      </c>
      <c r="K24" s="63">
        <v>35.33</v>
      </c>
      <c r="L24" s="63">
        <v>35.270000000000003</v>
      </c>
      <c r="M24" s="63">
        <v>36.007429993341042</v>
      </c>
      <c r="N24" s="63">
        <v>36.311331880070043</v>
      </c>
      <c r="O24" s="63">
        <v>36.506851778585045</v>
      </c>
      <c r="P24" s="63">
        <v>36.640997433076642</v>
      </c>
      <c r="Q24" s="63">
        <v>36.685246274599024</v>
      </c>
      <c r="R24" s="63"/>
      <c r="S24" s="63"/>
    </row>
    <row r="25" spans="1:19" s="44" customFormat="1" ht="20.100000000000001" customHeight="1" x14ac:dyDescent="0.25">
      <c r="A25" s="65"/>
      <c r="B25" s="65"/>
      <c r="C25" s="66" t="s">
        <v>6</v>
      </c>
      <c r="D25" s="67"/>
      <c r="E25" s="67"/>
      <c r="F25" s="67"/>
      <c r="G25" s="68">
        <v>35.18</v>
      </c>
      <c r="H25" s="68">
        <v>35.57</v>
      </c>
      <c r="I25" s="68">
        <v>35.880000000000003</v>
      </c>
      <c r="J25" s="68">
        <v>36.25</v>
      </c>
      <c r="K25" s="68">
        <v>36.6</v>
      </c>
      <c r="L25" s="68">
        <v>36.79</v>
      </c>
      <c r="M25" s="68">
        <v>37.101315245767033</v>
      </c>
      <c r="N25" s="68">
        <v>37.204904489911762</v>
      </c>
      <c r="O25" s="68">
        <v>37.467621791785028</v>
      </c>
      <c r="P25" s="68">
        <v>37.668254729752192</v>
      </c>
      <c r="Q25" s="68">
        <v>37.652624141840022</v>
      </c>
      <c r="R25" s="68"/>
      <c r="S25" s="68"/>
    </row>
    <row r="26" spans="1:19" s="57" customFormat="1" ht="20.100000000000001" customHeight="1" x14ac:dyDescent="0.25">
      <c r="A26" s="168" t="s">
        <v>167</v>
      </c>
      <c r="B26" s="168"/>
      <c r="C26" s="168"/>
      <c r="D26" s="168"/>
      <c r="E26" s="168"/>
      <c r="F26" s="168"/>
      <c r="G26" s="168"/>
      <c r="H26" s="168"/>
      <c r="I26" s="168"/>
      <c r="J26" s="168"/>
      <c r="K26" s="168"/>
      <c r="L26" s="168"/>
      <c r="M26" s="168"/>
      <c r="N26" s="168"/>
      <c r="O26" s="168"/>
      <c r="P26" s="168"/>
      <c r="Q26" s="168"/>
      <c r="R26" s="168"/>
      <c r="S26" s="168"/>
    </row>
    <row r="27" spans="1:19" s="44" customFormat="1" ht="20.100000000000001" customHeight="1" x14ac:dyDescent="0.25">
      <c r="A27" s="169" t="s">
        <v>168</v>
      </c>
      <c r="B27" s="169"/>
      <c r="C27" s="169"/>
      <c r="D27" s="169"/>
      <c r="E27" s="169"/>
      <c r="F27" s="169"/>
      <c r="G27" s="169"/>
      <c r="H27" s="169"/>
      <c r="I27" s="169"/>
      <c r="J27" s="169"/>
      <c r="K27" s="169"/>
      <c r="L27" s="169"/>
      <c r="M27" s="169"/>
      <c r="N27" s="169"/>
      <c r="O27" s="169"/>
      <c r="P27" s="169"/>
      <c r="Q27" s="169"/>
      <c r="R27" s="169"/>
      <c r="S27" s="169"/>
    </row>
    <row r="28" spans="1:19" s="44" customFormat="1" ht="20.100000000000001" customHeight="1" x14ac:dyDescent="0.25">
      <c r="A28" s="60" t="s">
        <v>85</v>
      </c>
      <c r="B28" s="60"/>
      <c r="C28" s="61" t="s">
        <v>219</v>
      </c>
      <c r="D28" s="62" t="s">
        <v>7</v>
      </c>
      <c r="E28" s="62" t="s">
        <v>263</v>
      </c>
      <c r="F28" s="62" t="s">
        <v>2</v>
      </c>
      <c r="G28" s="63" t="s">
        <v>39</v>
      </c>
      <c r="H28" s="63" t="s">
        <v>39</v>
      </c>
      <c r="I28" s="63" t="s">
        <v>39</v>
      </c>
      <c r="J28" s="63">
        <v>47.280550430098955</v>
      </c>
      <c r="K28" s="63" t="s">
        <v>39</v>
      </c>
      <c r="L28" s="63" t="s">
        <v>39</v>
      </c>
      <c r="M28" s="63">
        <v>48.730856389586194</v>
      </c>
      <c r="N28" s="63" t="s">
        <v>39</v>
      </c>
      <c r="O28" s="63" t="s">
        <v>39</v>
      </c>
      <c r="P28" s="63" t="s">
        <v>39</v>
      </c>
      <c r="Q28" s="63" t="s">
        <v>39</v>
      </c>
      <c r="R28" s="63"/>
      <c r="S28" s="63" t="s">
        <v>39</v>
      </c>
    </row>
    <row r="29" spans="1:19" s="44" customFormat="1" ht="20.100000000000001" customHeight="1" x14ac:dyDescent="0.25">
      <c r="A29" s="65"/>
      <c r="B29" s="65"/>
      <c r="C29" s="66" t="s">
        <v>6</v>
      </c>
      <c r="D29" s="67"/>
      <c r="E29" s="67"/>
      <c r="F29" s="67"/>
      <c r="G29" s="68" t="s">
        <v>39</v>
      </c>
      <c r="H29" s="68" t="s">
        <v>39</v>
      </c>
      <c r="I29" s="68" t="s">
        <v>39</v>
      </c>
      <c r="J29" s="68">
        <v>43.74</v>
      </c>
      <c r="K29" s="68" t="s">
        <v>39</v>
      </c>
      <c r="L29" s="68" t="s">
        <v>39</v>
      </c>
      <c r="M29" s="68">
        <v>44.88</v>
      </c>
      <c r="N29" s="68" t="s">
        <v>39</v>
      </c>
      <c r="O29" s="68" t="s">
        <v>39</v>
      </c>
      <c r="P29" s="68" t="s">
        <v>39</v>
      </c>
      <c r="Q29" s="68" t="s">
        <v>39</v>
      </c>
      <c r="R29" s="68"/>
      <c r="S29" s="68" t="s">
        <v>39</v>
      </c>
    </row>
    <row r="30" spans="1:19" s="44" customFormat="1" ht="20.100000000000001" customHeight="1" x14ac:dyDescent="0.25">
      <c r="A30" s="60" t="s">
        <v>56</v>
      </c>
      <c r="B30" s="60"/>
      <c r="C30" s="61"/>
      <c r="D30" s="61"/>
      <c r="E30" s="62" t="s">
        <v>263</v>
      </c>
      <c r="F30" s="62" t="s">
        <v>2</v>
      </c>
      <c r="G30" s="63" t="s">
        <v>39</v>
      </c>
      <c r="H30" s="63" t="s">
        <v>39</v>
      </c>
      <c r="I30" s="63" t="s">
        <v>39</v>
      </c>
      <c r="J30" s="63">
        <v>53.254173561354193</v>
      </c>
      <c r="K30" s="63"/>
      <c r="L30" s="63"/>
      <c r="M30" s="63">
        <v>51.829819739800129</v>
      </c>
      <c r="N30" s="63" t="s">
        <v>39</v>
      </c>
      <c r="O30" s="63" t="s">
        <v>39</v>
      </c>
      <c r="P30" s="63" t="s">
        <v>39</v>
      </c>
      <c r="Q30" s="63" t="s">
        <v>39</v>
      </c>
      <c r="R30" s="63"/>
      <c r="S30" s="63" t="s">
        <v>39</v>
      </c>
    </row>
    <row r="31" spans="1:19" s="44" customFormat="1" ht="20.100000000000001" customHeight="1" x14ac:dyDescent="0.25">
      <c r="A31" s="172"/>
      <c r="B31" s="172"/>
      <c r="C31" s="76" t="s">
        <v>6</v>
      </c>
      <c r="D31" s="76" t="s">
        <v>7</v>
      </c>
      <c r="E31" s="67"/>
      <c r="F31" s="173"/>
      <c r="G31" s="77" t="s">
        <v>39</v>
      </c>
      <c r="H31" s="77" t="s">
        <v>39</v>
      </c>
      <c r="I31" s="77" t="s">
        <v>39</v>
      </c>
      <c r="J31" s="77">
        <v>45.03</v>
      </c>
      <c r="K31" s="77" t="s">
        <v>39</v>
      </c>
      <c r="L31" s="77" t="s">
        <v>39</v>
      </c>
      <c r="M31" s="77">
        <v>44.08</v>
      </c>
      <c r="N31" s="77" t="s">
        <v>39</v>
      </c>
      <c r="O31" s="77" t="s">
        <v>39</v>
      </c>
      <c r="P31" s="77" t="s">
        <v>39</v>
      </c>
      <c r="Q31" s="77" t="s">
        <v>39</v>
      </c>
      <c r="R31" s="77"/>
      <c r="S31" s="77" t="s">
        <v>39</v>
      </c>
    </row>
    <row r="32" spans="1:19" s="44" customFormat="1" ht="20.100000000000001" customHeight="1" x14ac:dyDescent="0.25">
      <c r="A32" s="60" t="s">
        <v>57</v>
      </c>
      <c r="B32" s="60"/>
      <c r="C32" s="61"/>
      <c r="D32" s="61"/>
      <c r="E32" s="62" t="s">
        <v>263</v>
      </c>
      <c r="F32" s="62" t="s">
        <v>2</v>
      </c>
      <c r="G32" s="63" t="s">
        <v>39</v>
      </c>
      <c r="H32" s="63" t="s">
        <v>39</v>
      </c>
      <c r="I32" s="63" t="s">
        <v>39</v>
      </c>
      <c r="J32" s="63">
        <v>30.762404828676175</v>
      </c>
      <c r="K32" s="63" t="s">
        <v>39</v>
      </c>
      <c r="L32" s="63" t="s">
        <v>39</v>
      </c>
      <c r="M32" s="63">
        <v>38.052460461811705</v>
      </c>
      <c r="N32" s="63" t="s">
        <v>39</v>
      </c>
      <c r="O32" s="63" t="s">
        <v>39</v>
      </c>
      <c r="P32" s="63" t="s">
        <v>39</v>
      </c>
      <c r="Q32" s="63" t="s">
        <v>39</v>
      </c>
      <c r="R32" s="63"/>
      <c r="S32" s="63" t="s">
        <v>39</v>
      </c>
    </row>
    <row r="33" spans="1:19" s="44" customFormat="1" ht="20.100000000000001" customHeight="1" x14ac:dyDescent="0.25">
      <c r="A33" s="65"/>
      <c r="B33" s="65"/>
      <c r="C33" s="66" t="s">
        <v>6</v>
      </c>
      <c r="D33" s="66" t="s">
        <v>7</v>
      </c>
      <c r="E33" s="67"/>
      <c r="F33" s="67"/>
      <c r="G33" s="68" t="s">
        <v>39</v>
      </c>
      <c r="H33" s="68" t="s">
        <v>39</v>
      </c>
      <c r="I33" s="68" t="s">
        <v>39</v>
      </c>
      <c r="J33" s="68">
        <v>41.31</v>
      </c>
      <c r="K33" s="68" t="s">
        <v>39</v>
      </c>
      <c r="L33" s="68" t="s">
        <v>39</v>
      </c>
      <c r="M33" s="68">
        <v>46.64</v>
      </c>
      <c r="N33" s="68" t="s">
        <v>39</v>
      </c>
      <c r="O33" s="68" t="s">
        <v>39</v>
      </c>
      <c r="P33" s="68" t="s">
        <v>39</v>
      </c>
      <c r="Q33" s="68" t="s">
        <v>39</v>
      </c>
      <c r="R33" s="68"/>
      <c r="S33" s="68" t="s">
        <v>39</v>
      </c>
    </row>
    <row r="34" spans="1:19" s="44" customFormat="1" ht="20.100000000000001" customHeight="1" x14ac:dyDescent="0.25">
      <c r="A34" s="169" t="s">
        <v>169</v>
      </c>
      <c r="B34" s="169"/>
      <c r="C34" s="169"/>
      <c r="D34" s="169"/>
      <c r="E34" s="169"/>
      <c r="F34" s="169"/>
      <c r="G34" s="169"/>
      <c r="H34" s="169"/>
      <c r="I34" s="169"/>
      <c r="J34" s="169"/>
      <c r="K34" s="169"/>
      <c r="L34" s="169"/>
      <c r="M34" s="169"/>
      <c r="N34" s="169"/>
      <c r="O34" s="169"/>
      <c r="P34" s="169"/>
      <c r="Q34" s="169"/>
      <c r="R34" s="169"/>
      <c r="S34" s="169"/>
    </row>
    <row r="35" spans="1:19" s="44" customFormat="1" ht="20.100000000000001" customHeight="1" x14ac:dyDescent="0.25">
      <c r="A35" s="60" t="s">
        <v>58</v>
      </c>
      <c r="B35" s="60"/>
      <c r="C35" s="61" t="s">
        <v>219</v>
      </c>
      <c r="D35" s="62" t="s">
        <v>7</v>
      </c>
      <c r="E35" s="62" t="s">
        <v>263</v>
      </c>
      <c r="F35" s="62" t="s">
        <v>2</v>
      </c>
      <c r="G35" s="63" t="s">
        <v>39</v>
      </c>
      <c r="H35" s="63" t="s">
        <v>39</v>
      </c>
      <c r="I35" s="63" t="s">
        <v>39</v>
      </c>
      <c r="J35" s="63">
        <v>17.288097637442615</v>
      </c>
      <c r="K35" s="63"/>
      <c r="L35" s="63"/>
      <c r="M35" s="63">
        <v>17.561367286074788</v>
      </c>
      <c r="N35" s="63" t="s">
        <v>39</v>
      </c>
      <c r="O35" s="63" t="s">
        <v>39</v>
      </c>
      <c r="P35" s="63" t="s">
        <v>39</v>
      </c>
      <c r="Q35" s="63" t="s">
        <v>39</v>
      </c>
      <c r="R35" s="63"/>
      <c r="S35" s="63" t="s">
        <v>39</v>
      </c>
    </row>
    <row r="36" spans="1:19" s="44" customFormat="1" ht="20.100000000000001" customHeight="1" x14ac:dyDescent="0.25">
      <c r="A36" s="65"/>
      <c r="B36" s="65"/>
      <c r="C36" s="66" t="s">
        <v>6</v>
      </c>
      <c r="D36" s="67"/>
      <c r="E36" s="67"/>
      <c r="F36" s="67"/>
      <c r="G36" s="68" t="s">
        <v>39</v>
      </c>
      <c r="H36" s="68" t="s">
        <v>39</v>
      </c>
      <c r="I36" s="68" t="s">
        <v>39</v>
      </c>
      <c r="J36" s="68">
        <v>32.68</v>
      </c>
      <c r="K36" s="68" t="s">
        <v>39</v>
      </c>
      <c r="L36" s="68" t="s">
        <v>39</v>
      </c>
      <c r="M36" s="68">
        <v>32.42</v>
      </c>
      <c r="N36" s="68" t="s">
        <v>39</v>
      </c>
      <c r="O36" s="68" t="s">
        <v>39</v>
      </c>
      <c r="P36" s="68" t="s">
        <v>39</v>
      </c>
      <c r="Q36" s="68" t="s">
        <v>39</v>
      </c>
      <c r="R36" s="68"/>
      <c r="S36" s="68" t="s">
        <v>39</v>
      </c>
    </row>
    <row r="37" spans="1:19" s="44" customFormat="1" ht="30" customHeight="1" x14ac:dyDescent="0.25">
      <c r="A37" s="60" t="s">
        <v>59</v>
      </c>
      <c r="B37" s="60"/>
      <c r="C37" s="61" t="s">
        <v>219</v>
      </c>
      <c r="D37" s="62" t="s">
        <v>7</v>
      </c>
      <c r="E37" s="62" t="s">
        <v>263</v>
      </c>
      <c r="F37" s="62" t="s">
        <v>2</v>
      </c>
      <c r="G37" s="63" t="s">
        <v>39</v>
      </c>
      <c r="H37" s="63" t="s">
        <v>39</v>
      </c>
      <c r="I37" s="63" t="s">
        <v>39</v>
      </c>
      <c r="J37" s="63">
        <v>18.108023727755228</v>
      </c>
      <c r="K37" s="63"/>
      <c r="L37" s="63"/>
      <c r="M37" s="63">
        <v>18.73621178695241</v>
      </c>
      <c r="N37" s="63" t="s">
        <v>39</v>
      </c>
      <c r="O37" s="63" t="s">
        <v>39</v>
      </c>
      <c r="P37" s="63" t="s">
        <v>39</v>
      </c>
      <c r="Q37" s="63" t="s">
        <v>39</v>
      </c>
      <c r="R37" s="63"/>
      <c r="S37" s="63" t="s">
        <v>39</v>
      </c>
    </row>
    <row r="38" spans="1:19" s="44" customFormat="1" ht="20.100000000000001" customHeight="1" x14ac:dyDescent="0.25">
      <c r="A38" s="65"/>
      <c r="B38" s="65"/>
      <c r="C38" s="66" t="s">
        <v>6</v>
      </c>
      <c r="D38" s="67"/>
      <c r="E38" s="67"/>
      <c r="F38" s="67"/>
      <c r="G38" s="68" t="s">
        <v>39</v>
      </c>
      <c r="H38" s="68" t="s">
        <v>39</v>
      </c>
      <c r="I38" s="68" t="s">
        <v>39</v>
      </c>
      <c r="J38" s="68">
        <v>33.68</v>
      </c>
      <c r="K38" s="68" t="s">
        <v>39</v>
      </c>
      <c r="L38" s="68" t="s">
        <v>39</v>
      </c>
      <c r="M38" s="68">
        <v>34.74</v>
      </c>
      <c r="N38" s="68" t="s">
        <v>39</v>
      </c>
      <c r="O38" s="68" t="s">
        <v>39</v>
      </c>
      <c r="P38" s="68" t="s">
        <v>39</v>
      </c>
      <c r="Q38" s="68" t="s">
        <v>39</v>
      </c>
      <c r="R38" s="68"/>
      <c r="S38" s="68" t="s">
        <v>39</v>
      </c>
    </row>
    <row r="39" spans="1:19" s="44" customFormat="1" ht="20.100000000000001" customHeight="1" x14ac:dyDescent="0.25">
      <c r="A39" s="60" t="s">
        <v>60</v>
      </c>
      <c r="B39" s="60"/>
      <c r="C39" s="61" t="s">
        <v>219</v>
      </c>
      <c r="D39" s="62" t="s">
        <v>7</v>
      </c>
      <c r="E39" s="62" t="s">
        <v>263</v>
      </c>
      <c r="F39" s="62" t="s">
        <v>2</v>
      </c>
      <c r="G39" s="63" t="s">
        <v>39</v>
      </c>
      <c r="H39" s="63" t="s">
        <v>39</v>
      </c>
      <c r="I39" s="63" t="s">
        <v>39</v>
      </c>
      <c r="J39" s="63">
        <v>15.169569202566453</v>
      </c>
      <c r="K39" s="63"/>
      <c r="L39" s="63"/>
      <c r="M39" s="63">
        <v>13.301204819277109</v>
      </c>
      <c r="N39" s="63" t="s">
        <v>39</v>
      </c>
      <c r="O39" s="63" t="s">
        <v>39</v>
      </c>
      <c r="P39" s="63" t="s">
        <v>39</v>
      </c>
      <c r="Q39" s="63" t="s">
        <v>39</v>
      </c>
      <c r="R39" s="63"/>
      <c r="S39" s="63" t="s">
        <v>39</v>
      </c>
    </row>
    <row r="40" spans="1:19" ht="20.100000000000001" customHeight="1" x14ac:dyDescent="0.25">
      <c r="A40" s="65"/>
      <c r="B40" s="65"/>
      <c r="C40" s="66" t="s">
        <v>6</v>
      </c>
      <c r="D40" s="67"/>
      <c r="E40" s="67"/>
      <c r="F40" s="67"/>
      <c r="G40" s="68" t="s">
        <v>39</v>
      </c>
      <c r="H40" s="68" t="s">
        <v>39</v>
      </c>
      <c r="I40" s="68" t="s">
        <v>39</v>
      </c>
      <c r="J40" s="68">
        <v>28.09</v>
      </c>
      <c r="K40" s="68" t="s">
        <v>39</v>
      </c>
      <c r="L40" s="68" t="s">
        <v>39</v>
      </c>
      <c r="M40" s="68">
        <v>24.17</v>
      </c>
      <c r="N40" s="68" t="s">
        <v>39</v>
      </c>
      <c r="O40" s="68" t="s">
        <v>39</v>
      </c>
      <c r="P40" s="68" t="s">
        <v>39</v>
      </c>
      <c r="Q40" s="68" t="s">
        <v>39</v>
      </c>
      <c r="R40" s="68"/>
      <c r="S40" s="68" t="s">
        <v>39</v>
      </c>
    </row>
    <row r="41" spans="1:19" s="57" customFormat="1" ht="20.100000000000001" customHeight="1" x14ac:dyDescent="0.25">
      <c r="A41" s="168" t="s">
        <v>170</v>
      </c>
      <c r="B41" s="168"/>
      <c r="C41" s="168"/>
      <c r="D41" s="168"/>
      <c r="E41" s="168"/>
      <c r="F41" s="168"/>
      <c r="G41" s="168"/>
      <c r="H41" s="168"/>
      <c r="I41" s="168"/>
      <c r="J41" s="168"/>
      <c r="K41" s="168"/>
      <c r="L41" s="168"/>
      <c r="M41" s="168"/>
      <c r="N41" s="168"/>
      <c r="O41" s="168"/>
      <c r="P41" s="168"/>
      <c r="Q41" s="168"/>
      <c r="R41" s="168"/>
      <c r="S41" s="168"/>
    </row>
    <row r="42" spans="1:19" s="44" customFormat="1" ht="20.100000000000001" customHeight="1" x14ac:dyDescent="0.25">
      <c r="A42" s="169" t="s">
        <v>171</v>
      </c>
      <c r="B42" s="169"/>
      <c r="C42" s="169"/>
      <c r="D42" s="169"/>
      <c r="E42" s="169"/>
      <c r="F42" s="169"/>
      <c r="G42" s="169"/>
      <c r="H42" s="169"/>
      <c r="I42" s="169"/>
      <c r="J42" s="169"/>
      <c r="K42" s="169"/>
      <c r="L42" s="169"/>
      <c r="M42" s="169"/>
      <c r="N42" s="169"/>
      <c r="O42" s="169"/>
      <c r="P42" s="169"/>
      <c r="Q42" s="169"/>
      <c r="R42" s="169"/>
      <c r="S42" s="169"/>
    </row>
    <row r="43" spans="1:19" ht="20.100000000000001" customHeight="1" x14ac:dyDescent="0.25">
      <c r="A43" s="60" t="s">
        <v>61</v>
      </c>
      <c r="B43" s="60"/>
      <c r="C43" s="61" t="s">
        <v>219</v>
      </c>
      <c r="D43" s="62" t="s">
        <v>7</v>
      </c>
      <c r="E43" s="62" t="s">
        <v>264</v>
      </c>
      <c r="F43" s="62" t="s">
        <v>2</v>
      </c>
      <c r="G43" s="63" t="s">
        <v>39</v>
      </c>
      <c r="H43" s="63" t="s">
        <v>39</v>
      </c>
      <c r="I43" s="63">
        <v>93.984039999999993</v>
      </c>
      <c r="J43" s="63">
        <v>95.106650000000002</v>
      </c>
      <c r="K43" s="63">
        <v>94.947310000000002</v>
      </c>
      <c r="L43" s="63">
        <v>95.475840000000005</v>
      </c>
      <c r="M43" s="63" t="s">
        <v>39</v>
      </c>
      <c r="N43" s="63">
        <v>96.583200000000005</v>
      </c>
      <c r="O43" s="63">
        <v>80.841319999999996</v>
      </c>
      <c r="P43" s="63">
        <v>97.080520000000007</v>
      </c>
      <c r="Q43" s="63">
        <v>98.6</v>
      </c>
      <c r="R43" s="63">
        <v>98.9</v>
      </c>
      <c r="S43" s="63">
        <v>99.3</v>
      </c>
    </row>
    <row r="44" spans="1:19" ht="20.100000000000001" customHeight="1" x14ac:dyDescent="0.25">
      <c r="A44" s="65"/>
      <c r="B44" s="65"/>
      <c r="C44" s="66" t="s">
        <v>6</v>
      </c>
      <c r="D44" s="67"/>
      <c r="E44" s="67"/>
      <c r="F44" s="67"/>
      <c r="G44" s="68" t="s">
        <v>39</v>
      </c>
      <c r="H44" s="68" t="s">
        <v>39</v>
      </c>
      <c r="I44" s="68">
        <v>94.38</v>
      </c>
      <c r="J44" s="68">
        <v>94.18</v>
      </c>
      <c r="K44" s="68">
        <v>95.01</v>
      </c>
      <c r="L44" s="68">
        <v>95.45</v>
      </c>
      <c r="M44" s="68" t="s">
        <v>39</v>
      </c>
      <c r="N44" s="68">
        <v>96.16</v>
      </c>
      <c r="O44" s="68" t="s">
        <v>39</v>
      </c>
      <c r="P44" s="68">
        <v>96.92</v>
      </c>
      <c r="Q44" s="68">
        <v>98.9</v>
      </c>
      <c r="R44" s="68">
        <v>99.2</v>
      </c>
      <c r="S44" s="68">
        <v>99.2</v>
      </c>
    </row>
    <row r="45" spans="1:19" ht="12.75" customHeight="1" x14ac:dyDescent="0.25">
      <c r="A45" s="60" t="s">
        <v>62</v>
      </c>
      <c r="B45" s="60"/>
      <c r="C45" s="61" t="s">
        <v>219</v>
      </c>
      <c r="D45" s="62" t="s">
        <v>7</v>
      </c>
      <c r="E45" s="62" t="s">
        <v>264</v>
      </c>
      <c r="F45" s="62" t="s">
        <v>2</v>
      </c>
      <c r="G45" s="63" t="s">
        <v>39</v>
      </c>
      <c r="H45" s="63" t="s">
        <v>39</v>
      </c>
      <c r="I45" s="63">
        <v>93.059261298692633</v>
      </c>
      <c r="J45" s="63">
        <v>94.927142881376056</v>
      </c>
      <c r="K45" s="63">
        <v>94.814499895883941</v>
      </c>
      <c r="L45" s="63">
        <v>95.320633984774659</v>
      </c>
      <c r="M45" s="63"/>
      <c r="N45" s="63">
        <v>96.156641417022882</v>
      </c>
      <c r="O45" s="63">
        <v>81.433333042484321</v>
      </c>
      <c r="P45" s="63">
        <v>97.048531700826985</v>
      </c>
      <c r="Q45" s="63">
        <v>98.6</v>
      </c>
      <c r="R45" s="63">
        <v>98.5</v>
      </c>
      <c r="S45" s="63">
        <v>99.4</v>
      </c>
    </row>
    <row r="46" spans="1:19" ht="12.75" customHeight="1" x14ac:dyDescent="0.25">
      <c r="A46" s="65"/>
      <c r="B46" s="65"/>
      <c r="C46" s="66" t="s">
        <v>6</v>
      </c>
      <c r="D46" s="67"/>
      <c r="E46" s="67"/>
      <c r="F46" s="67"/>
      <c r="G46" s="68" t="s">
        <v>39</v>
      </c>
      <c r="H46" s="68" t="s">
        <v>39</v>
      </c>
      <c r="I46" s="68">
        <v>94.65</v>
      </c>
      <c r="J46" s="68">
        <v>94.01</v>
      </c>
      <c r="K46" s="68">
        <v>94.68</v>
      </c>
      <c r="L46" s="68">
        <v>95.38</v>
      </c>
      <c r="M46" s="68" t="s">
        <v>39</v>
      </c>
      <c r="N46" s="68">
        <v>96.21</v>
      </c>
      <c r="O46" s="68" t="s">
        <v>39</v>
      </c>
      <c r="P46" s="68">
        <v>96.73</v>
      </c>
      <c r="Q46" s="68">
        <v>98.9</v>
      </c>
      <c r="R46" s="68">
        <v>99.1</v>
      </c>
      <c r="S46" s="68">
        <v>99.2</v>
      </c>
    </row>
    <row r="47" spans="1:19" ht="12.75" customHeight="1" x14ac:dyDescent="0.25">
      <c r="A47" s="60" t="s">
        <v>63</v>
      </c>
      <c r="B47" s="60"/>
      <c r="C47" s="61" t="s">
        <v>219</v>
      </c>
      <c r="D47" s="62" t="s">
        <v>7</v>
      </c>
      <c r="E47" s="62" t="s">
        <v>264</v>
      </c>
      <c r="F47" s="62" t="s">
        <v>2</v>
      </c>
      <c r="G47" s="63" t="s">
        <v>39</v>
      </c>
      <c r="H47" s="63" t="s">
        <v>39</v>
      </c>
      <c r="I47" s="63">
        <v>94.942050905319576</v>
      </c>
      <c r="J47" s="63">
        <v>95.290741159485847</v>
      </c>
      <c r="K47" s="63">
        <v>95.082108674021981</v>
      </c>
      <c r="L47" s="63">
        <v>95.632891954265034</v>
      </c>
      <c r="M47" s="63"/>
      <c r="N47" s="63">
        <v>97.011030803496752</v>
      </c>
      <c r="O47" s="63">
        <v>80.246881132604415</v>
      </c>
      <c r="P47" s="63">
        <v>97.112530789517209</v>
      </c>
      <c r="Q47" s="63">
        <v>98.6</v>
      </c>
      <c r="R47" s="63">
        <v>99.3</v>
      </c>
      <c r="S47" s="63">
        <v>99.1</v>
      </c>
    </row>
    <row r="48" spans="1:19" x14ac:dyDescent="0.25">
      <c r="A48" s="65"/>
      <c r="B48" s="65"/>
      <c r="C48" s="66" t="s">
        <v>6</v>
      </c>
      <c r="D48" s="67"/>
      <c r="E48" s="67"/>
      <c r="F48" s="67"/>
      <c r="G48" s="68" t="s">
        <v>39</v>
      </c>
      <c r="H48" s="68" t="s">
        <v>39</v>
      </c>
      <c r="I48" s="68">
        <v>94.1</v>
      </c>
      <c r="J48" s="68">
        <v>94.35</v>
      </c>
      <c r="K48" s="68">
        <v>95.33</v>
      </c>
      <c r="L48" s="68">
        <v>95.52</v>
      </c>
      <c r="M48" s="68" t="s">
        <v>39</v>
      </c>
      <c r="N48" s="68">
        <v>96.11</v>
      </c>
      <c r="O48" s="68" t="s">
        <v>39</v>
      </c>
      <c r="P48" s="68">
        <v>97.12</v>
      </c>
      <c r="Q48" s="68">
        <v>98.9</v>
      </c>
      <c r="R48" s="68">
        <v>99.2</v>
      </c>
      <c r="S48" s="68">
        <v>99.3</v>
      </c>
    </row>
    <row r="49" spans="1:19" ht="12.75" customHeight="1" x14ac:dyDescent="0.15">
      <c r="A49" s="79" t="s">
        <v>40</v>
      </c>
    </row>
    <row r="50" spans="1:19" ht="12.75" customHeight="1" x14ac:dyDescent="0.15">
      <c r="A50" s="79" t="s">
        <v>111</v>
      </c>
      <c r="O50" s="33"/>
      <c r="P50" s="33"/>
      <c r="Q50" s="33"/>
      <c r="R50" s="30"/>
      <c r="S50" s="2"/>
    </row>
    <row r="51" spans="1:19" ht="12.75" customHeight="1" x14ac:dyDescent="0.15">
      <c r="A51" s="79" t="s">
        <v>41</v>
      </c>
      <c r="O51" s="53"/>
      <c r="P51" s="53"/>
      <c r="Q51" s="53"/>
      <c r="R51" s="53"/>
      <c r="S51" s="53"/>
    </row>
    <row r="52" spans="1:19" x14ac:dyDescent="0.15">
      <c r="A52" s="79" t="s">
        <v>262</v>
      </c>
      <c r="M52" s="36"/>
      <c r="N52" s="36"/>
      <c r="O52" s="36"/>
      <c r="P52" s="36"/>
      <c r="Q52" s="36"/>
      <c r="R52" s="31"/>
      <c r="S52" s="23"/>
    </row>
    <row r="53" spans="1:19" x14ac:dyDescent="0.15">
      <c r="A53" s="79" t="s">
        <v>265</v>
      </c>
    </row>
    <row r="54" spans="1:19" x14ac:dyDescent="0.15">
      <c r="A54" s="79" t="s">
        <v>477</v>
      </c>
    </row>
    <row r="56" spans="1:19" x14ac:dyDescent="0.25">
      <c r="A56" s="81"/>
    </row>
  </sheetData>
  <mergeCells count="77">
    <mergeCell ref="O50:Q50"/>
    <mergeCell ref="M52:Q52"/>
    <mergeCell ref="A45:B46"/>
    <mergeCell ref="D45:D46"/>
    <mergeCell ref="E45:E46"/>
    <mergeCell ref="F45:F46"/>
    <mergeCell ref="A47:B48"/>
    <mergeCell ref="D47:D48"/>
    <mergeCell ref="E47:E48"/>
    <mergeCell ref="F47:F48"/>
    <mergeCell ref="A34:S34"/>
    <mergeCell ref="A37:B38"/>
    <mergeCell ref="D37:D38"/>
    <mergeCell ref="E37:E38"/>
    <mergeCell ref="F37:F38"/>
    <mergeCell ref="E30:E31"/>
    <mergeCell ref="F30:F31"/>
    <mergeCell ref="A32:B33"/>
    <mergeCell ref="E32:E33"/>
    <mergeCell ref="F32:F33"/>
    <mergeCell ref="A39:B40"/>
    <mergeCell ref="D39:D40"/>
    <mergeCell ref="E39:E40"/>
    <mergeCell ref="F39:F40"/>
    <mergeCell ref="A43:B44"/>
    <mergeCell ref="D43:D44"/>
    <mergeCell ref="E43:E44"/>
    <mergeCell ref="F43:F44"/>
    <mergeCell ref="A41:S41"/>
    <mergeCell ref="A42:S42"/>
    <mergeCell ref="A35:B36"/>
    <mergeCell ref="D35:D36"/>
    <mergeCell ref="E35:E36"/>
    <mergeCell ref="F35:F36"/>
    <mergeCell ref="A30:B31"/>
    <mergeCell ref="A28:B29"/>
    <mergeCell ref="E28:E29"/>
    <mergeCell ref="F28:F29"/>
    <mergeCell ref="A26:S26"/>
    <mergeCell ref="A27:S27"/>
    <mergeCell ref="D28:D29"/>
    <mergeCell ref="A24:B25"/>
    <mergeCell ref="D24:D25"/>
    <mergeCell ref="E24:E25"/>
    <mergeCell ref="F24:F25"/>
    <mergeCell ref="A22:B23"/>
    <mergeCell ref="D22:D23"/>
    <mergeCell ref="E22:E23"/>
    <mergeCell ref="F22:F23"/>
    <mergeCell ref="A20:B21"/>
    <mergeCell ref="D20:D21"/>
    <mergeCell ref="E20:E21"/>
    <mergeCell ref="F20:F21"/>
    <mergeCell ref="A18:S18"/>
    <mergeCell ref="A19:S19"/>
    <mergeCell ref="A16:B17"/>
    <mergeCell ref="D16:D17"/>
    <mergeCell ref="E16:E17"/>
    <mergeCell ref="F16:F17"/>
    <mergeCell ref="A14:B15"/>
    <mergeCell ref="D14:D15"/>
    <mergeCell ref="E14:E15"/>
    <mergeCell ref="F14:F15"/>
    <mergeCell ref="A12:B13"/>
    <mergeCell ref="D12:D13"/>
    <mergeCell ref="E12:E13"/>
    <mergeCell ref="F12:F13"/>
    <mergeCell ref="A10:S10"/>
    <mergeCell ref="A11:S11"/>
    <mergeCell ref="A5:B5"/>
    <mergeCell ref="A8:B9"/>
    <mergeCell ref="D8:D9"/>
    <mergeCell ref="E8:E9"/>
    <mergeCell ref="F8:F9"/>
    <mergeCell ref="B3:S3"/>
    <mergeCell ref="A6:S6"/>
    <mergeCell ref="A7:S7"/>
  </mergeCells>
  <hyperlinks>
    <hyperlink ref="M48"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21"/>
  <sheetViews>
    <sheetView showGridLines="0" zoomScaleNormal="100" workbookViewId="0">
      <selection sqref="A1:XFD1048576"/>
    </sheetView>
  </sheetViews>
  <sheetFormatPr baseColWidth="10" defaultColWidth="9.140625" defaultRowHeight="12.75" x14ac:dyDescent="0.25"/>
  <cols>
    <col min="1" max="1" width="24.28515625" style="2" customWidth="1"/>
    <col min="2" max="2" width="20.5703125" style="2" customWidth="1"/>
    <col min="3" max="3" width="8.28515625" style="2" customWidth="1"/>
    <col min="4" max="4" width="9.7109375" style="2" customWidth="1"/>
    <col min="5" max="5" width="13.7109375" style="2" customWidth="1"/>
    <col min="6" max="6" width="9.7109375" style="2" customWidth="1"/>
    <col min="7" max="18" width="10.140625" style="45" customWidth="1"/>
    <col min="19" max="16384" width="9.140625" style="175"/>
  </cols>
  <sheetData>
    <row r="1" spans="1:18" ht="75" customHeight="1" x14ac:dyDescent="0.25">
      <c r="A1" s="1"/>
      <c r="B1" s="160"/>
      <c r="C1" s="160"/>
      <c r="D1" s="160"/>
      <c r="E1" s="160"/>
      <c r="F1" s="160"/>
      <c r="G1" s="161"/>
      <c r="H1" s="161"/>
      <c r="I1" s="161"/>
      <c r="J1" s="161"/>
      <c r="K1" s="161"/>
      <c r="L1" s="161"/>
      <c r="M1" s="161"/>
      <c r="N1" s="161"/>
      <c r="O1" s="161"/>
      <c r="P1" s="161"/>
      <c r="Q1" s="161"/>
      <c r="R1" s="161"/>
    </row>
    <row r="2" spans="1:18" ht="5.0999999999999996" customHeight="1" x14ac:dyDescent="0.25">
      <c r="A2" s="176"/>
      <c r="B2" s="177"/>
      <c r="C2" s="177"/>
      <c r="D2" s="177"/>
      <c r="E2" s="177"/>
      <c r="F2" s="177"/>
      <c r="G2" s="178"/>
      <c r="H2" s="178"/>
      <c r="I2" s="178"/>
      <c r="J2" s="178"/>
      <c r="K2" s="178"/>
      <c r="L2" s="178"/>
      <c r="M2" s="178"/>
      <c r="N2" s="178"/>
      <c r="O2" s="178"/>
      <c r="P2" s="178"/>
      <c r="Q2" s="178"/>
      <c r="R2" s="178"/>
    </row>
    <row r="3" spans="1:18" ht="75" customHeight="1" x14ac:dyDescent="0.25">
      <c r="A3" s="179"/>
      <c r="B3" s="180" t="s">
        <v>280</v>
      </c>
      <c r="C3" s="180"/>
      <c r="D3" s="180"/>
      <c r="E3" s="180"/>
      <c r="F3" s="180"/>
      <c r="G3" s="180"/>
      <c r="H3" s="180"/>
      <c r="I3" s="180"/>
      <c r="J3" s="180"/>
      <c r="K3" s="180"/>
      <c r="L3" s="180"/>
      <c r="M3" s="180"/>
      <c r="N3" s="180"/>
      <c r="O3" s="180"/>
      <c r="P3" s="180"/>
      <c r="Q3" s="180"/>
      <c r="R3" s="180"/>
    </row>
    <row r="4" spans="1:18" ht="20.100000000000001" customHeight="1" x14ac:dyDescent="0.25">
      <c r="A4" s="1"/>
      <c r="B4" s="1"/>
      <c r="C4" s="1"/>
      <c r="D4" s="1"/>
      <c r="E4" s="1"/>
      <c r="F4" s="1"/>
      <c r="G4" s="167"/>
      <c r="H4" s="167"/>
      <c r="I4" s="167"/>
      <c r="J4" s="167"/>
      <c r="K4" s="167"/>
      <c r="L4" s="167"/>
      <c r="M4" s="167"/>
      <c r="N4" s="167"/>
      <c r="O4" s="167"/>
      <c r="P4" s="167"/>
      <c r="Q4" s="167"/>
      <c r="R4" s="167"/>
    </row>
    <row r="5" spans="1:18" s="181" customFormat="1" ht="20.100000000000001" customHeight="1" x14ac:dyDescent="0.25">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row>
    <row r="6" spans="1:18" s="181" customFormat="1" ht="39.950000000000003" customHeight="1" x14ac:dyDescent="0.25">
      <c r="A6" s="182" t="s">
        <v>281</v>
      </c>
      <c r="B6" s="182"/>
      <c r="C6" s="182"/>
      <c r="D6" s="182"/>
      <c r="E6" s="182"/>
      <c r="F6" s="182"/>
      <c r="G6" s="182"/>
      <c r="H6" s="182"/>
      <c r="I6" s="182"/>
      <c r="J6" s="182"/>
      <c r="K6" s="182"/>
      <c r="L6" s="182"/>
      <c r="M6" s="182"/>
      <c r="N6" s="182"/>
      <c r="O6" s="182"/>
      <c r="P6" s="182"/>
      <c r="Q6" s="182"/>
      <c r="R6" s="182"/>
    </row>
    <row r="7" spans="1:18" s="184" customFormat="1" ht="20.100000000000001" customHeight="1" x14ac:dyDescent="0.25">
      <c r="A7" s="183" t="s">
        <v>282</v>
      </c>
      <c r="B7" s="183"/>
      <c r="C7" s="183"/>
      <c r="D7" s="183"/>
      <c r="E7" s="183"/>
      <c r="F7" s="183"/>
      <c r="G7" s="183"/>
      <c r="H7" s="183"/>
      <c r="I7" s="183"/>
      <c r="J7" s="183"/>
      <c r="K7" s="183"/>
      <c r="L7" s="183"/>
      <c r="M7" s="183"/>
      <c r="N7" s="183"/>
      <c r="O7" s="183"/>
      <c r="P7" s="183"/>
      <c r="Q7" s="183"/>
      <c r="R7" s="183"/>
    </row>
    <row r="8" spans="1:18" s="184" customFormat="1" ht="20.100000000000001" customHeight="1" x14ac:dyDescent="0.25">
      <c r="A8" s="60" t="s">
        <v>283</v>
      </c>
      <c r="B8" s="60"/>
      <c r="C8" s="61" t="s">
        <v>219</v>
      </c>
      <c r="D8" s="62" t="s">
        <v>284</v>
      </c>
      <c r="E8" s="62" t="s">
        <v>285</v>
      </c>
      <c r="F8" s="62" t="s">
        <v>2</v>
      </c>
      <c r="G8" s="63" t="s">
        <v>39</v>
      </c>
      <c r="H8" s="63" t="s">
        <v>39</v>
      </c>
      <c r="I8" s="63" t="s">
        <v>39</v>
      </c>
      <c r="J8" s="63" t="s">
        <v>39</v>
      </c>
      <c r="K8" s="63" t="s">
        <v>39</v>
      </c>
      <c r="L8" s="63" t="s">
        <v>39</v>
      </c>
      <c r="M8" s="63">
        <v>97.5</v>
      </c>
      <c r="N8" s="63">
        <v>96</v>
      </c>
      <c r="O8" s="63">
        <v>97.48</v>
      </c>
      <c r="P8" s="63">
        <v>95.29</v>
      </c>
      <c r="Q8" s="63">
        <v>94.12</v>
      </c>
      <c r="R8" s="63"/>
    </row>
    <row r="9" spans="1:18" s="184" customFormat="1" ht="20.100000000000001" customHeight="1" x14ac:dyDescent="0.25">
      <c r="A9" s="65"/>
      <c r="B9" s="65"/>
      <c r="C9" s="66" t="s">
        <v>6</v>
      </c>
      <c r="D9" s="67"/>
      <c r="E9" s="67"/>
      <c r="F9" s="67"/>
      <c r="G9" s="68">
        <v>94</v>
      </c>
      <c r="H9" s="68">
        <v>94</v>
      </c>
      <c r="I9" s="68">
        <v>94.1</v>
      </c>
      <c r="J9" s="68">
        <v>92</v>
      </c>
      <c r="K9" s="68">
        <v>88</v>
      </c>
      <c r="L9" s="68">
        <v>86</v>
      </c>
      <c r="M9" s="68">
        <v>84.3</v>
      </c>
      <c r="N9" s="68">
        <v>84.5</v>
      </c>
      <c r="O9" s="68">
        <v>83.44</v>
      </c>
      <c r="P9" s="68">
        <v>84.19</v>
      </c>
      <c r="Q9" s="68">
        <v>84.09</v>
      </c>
      <c r="R9" s="68">
        <v>84.38</v>
      </c>
    </row>
    <row r="10" spans="1:18" s="181" customFormat="1" ht="39.950000000000003" customHeight="1" x14ac:dyDescent="0.25">
      <c r="A10" s="182" t="s">
        <v>286</v>
      </c>
      <c r="B10" s="182"/>
      <c r="C10" s="182"/>
      <c r="D10" s="182"/>
      <c r="E10" s="182"/>
      <c r="F10" s="182"/>
      <c r="G10" s="182"/>
      <c r="H10" s="182"/>
      <c r="I10" s="182"/>
      <c r="J10" s="182"/>
      <c r="K10" s="182"/>
      <c r="L10" s="182"/>
      <c r="M10" s="182"/>
      <c r="N10" s="182"/>
      <c r="O10" s="182"/>
      <c r="P10" s="182"/>
      <c r="Q10" s="182"/>
      <c r="R10" s="182"/>
    </row>
    <row r="11" spans="1:18" s="184" customFormat="1" ht="20.100000000000001" customHeight="1" x14ac:dyDescent="0.25">
      <c r="A11" s="183" t="s">
        <v>287</v>
      </c>
      <c r="B11" s="183"/>
      <c r="C11" s="183"/>
      <c r="D11" s="183"/>
      <c r="E11" s="183"/>
      <c r="F11" s="183"/>
      <c r="G11" s="183"/>
      <c r="H11" s="183"/>
      <c r="I11" s="183"/>
      <c r="J11" s="183"/>
      <c r="K11" s="183"/>
      <c r="L11" s="183"/>
      <c r="M11" s="183"/>
      <c r="N11" s="183"/>
      <c r="O11" s="183"/>
      <c r="P11" s="183"/>
      <c r="Q11" s="183"/>
      <c r="R11" s="183"/>
    </row>
    <row r="12" spans="1:18" s="184" customFormat="1" ht="20.100000000000001" customHeight="1" x14ac:dyDescent="0.25">
      <c r="A12" s="60" t="s">
        <v>288</v>
      </c>
      <c r="B12" s="60"/>
      <c r="C12" s="61" t="s">
        <v>219</v>
      </c>
      <c r="D12" s="62" t="s">
        <v>284</v>
      </c>
      <c r="E12" s="62" t="s">
        <v>285</v>
      </c>
      <c r="F12" s="62" t="s">
        <v>2</v>
      </c>
      <c r="G12" s="63">
        <v>100</v>
      </c>
      <c r="H12" s="63">
        <v>100</v>
      </c>
      <c r="I12" s="63">
        <v>100</v>
      </c>
      <c r="J12" s="63">
        <v>100</v>
      </c>
      <c r="K12" s="63">
        <v>100</v>
      </c>
      <c r="L12" s="63">
        <v>100</v>
      </c>
      <c r="M12" s="63">
        <v>100</v>
      </c>
      <c r="N12" s="63">
        <v>100</v>
      </c>
      <c r="O12" s="63">
        <v>100</v>
      </c>
      <c r="P12" s="63">
        <v>100</v>
      </c>
      <c r="Q12" s="63">
        <v>100</v>
      </c>
      <c r="R12" s="63">
        <v>100</v>
      </c>
    </row>
    <row r="13" spans="1:18" s="184" customFormat="1" ht="45" customHeight="1" x14ac:dyDescent="0.25">
      <c r="A13" s="65"/>
      <c r="B13" s="65"/>
      <c r="C13" s="66" t="s">
        <v>6</v>
      </c>
      <c r="D13" s="67"/>
      <c r="E13" s="67"/>
      <c r="F13" s="67"/>
      <c r="G13" s="68">
        <v>100</v>
      </c>
      <c r="H13" s="68">
        <v>100</v>
      </c>
      <c r="I13" s="68">
        <v>100</v>
      </c>
      <c r="J13" s="68">
        <v>100</v>
      </c>
      <c r="K13" s="68">
        <v>100</v>
      </c>
      <c r="L13" s="68">
        <v>100</v>
      </c>
      <c r="M13" s="68">
        <v>100</v>
      </c>
      <c r="N13" s="68">
        <v>100</v>
      </c>
      <c r="O13" s="68">
        <v>100</v>
      </c>
      <c r="P13" s="68">
        <v>100</v>
      </c>
      <c r="Q13" s="68">
        <v>100</v>
      </c>
      <c r="R13" s="68">
        <v>100</v>
      </c>
    </row>
    <row r="14" spans="1:18" s="184" customFormat="1" ht="20.100000000000001" customHeight="1" x14ac:dyDescent="0.25">
      <c r="A14" s="60" t="s">
        <v>289</v>
      </c>
      <c r="B14" s="60"/>
      <c r="C14" s="61" t="s">
        <v>219</v>
      </c>
      <c r="D14" s="62" t="s">
        <v>284</v>
      </c>
      <c r="E14" s="62" t="s">
        <v>285</v>
      </c>
      <c r="F14" s="62" t="s">
        <v>2</v>
      </c>
      <c r="G14" s="63">
        <v>100</v>
      </c>
      <c r="H14" s="63">
        <v>100</v>
      </c>
      <c r="I14" s="63">
        <v>100</v>
      </c>
      <c r="J14" s="63">
        <v>100</v>
      </c>
      <c r="K14" s="63">
        <v>100</v>
      </c>
      <c r="L14" s="63">
        <v>100</v>
      </c>
      <c r="M14" s="63">
        <v>100</v>
      </c>
      <c r="N14" s="63">
        <v>100</v>
      </c>
      <c r="O14" s="63">
        <v>100</v>
      </c>
      <c r="P14" s="63">
        <v>100</v>
      </c>
      <c r="Q14" s="63">
        <v>100</v>
      </c>
      <c r="R14" s="63">
        <v>100</v>
      </c>
    </row>
    <row r="15" spans="1:18" s="184" customFormat="1" ht="43.5" customHeight="1" x14ac:dyDescent="0.25">
      <c r="A15" s="65"/>
      <c r="B15" s="65"/>
      <c r="C15" s="66" t="s">
        <v>6</v>
      </c>
      <c r="D15" s="67"/>
      <c r="E15" s="67"/>
      <c r="F15" s="67"/>
      <c r="G15" s="68">
        <v>100</v>
      </c>
      <c r="H15" s="68">
        <v>100</v>
      </c>
      <c r="I15" s="68">
        <v>100</v>
      </c>
      <c r="J15" s="68">
        <v>100</v>
      </c>
      <c r="K15" s="68">
        <v>100</v>
      </c>
      <c r="L15" s="68">
        <v>100</v>
      </c>
      <c r="M15" s="68">
        <v>100</v>
      </c>
      <c r="N15" s="68">
        <v>100</v>
      </c>
      <c r="O15" s="68">
        <v>100</v>
      </c>
      <c r="P15" s="68">
        <v>100</v>
      </c>
      <c r="Q15" s="68">
        <v>100</v>
      </c>
      <c r="R15" s="68">
        <v>100</v>
      </c>
    </row>
    <row r="16" spans="1:18" ht="12.75" customHeight="1" x14ac:dyDescent="0.15">
      <c r="A16" s="79" t="s">
        <v>40</v>
      </c>
    </row>
    <row r="17" spans="1:18" ht="12.75" customHeight="1" x14ac:dyDescent="0.15">
      <c r="A17" s="79" t="s">
        <v>111</v>
      </c>
      <c r="O17" s="37"/>
      <c r="P17" s="37"/>
      <c r="Q17" s="175"/>
      <c r="R17" s="175"/>
    </row>
    <row r="18" spans="1:18" ht="12.75" customHeight="1" x14ac:dyDescent="0.15">
      <c r="A18" s="79"/>
      <c r="O18" s="185"/>
      <c r="P18" s="185"/>
      <c r="Q18" s="185"/>
      <c r="R18" s="185"/>
    </row>
    <row r="19" spans="1:18" ht="12.75" customHeight="1" x14ac:dyDescent="0.15">
      <c r="A19" s="79"/>
      <c r="L19" s="186"/>
      <c r="M19" s="186"/>
      <c r="N19" s="186"/>
      <c r="O19" s="186"/>
      <c r="P19" s="186"/>
      <c r="Q19" s="175"/>
      <c r="R19" s="175"/>
    </row>
    <row r="20" spans="1:18" ht="12.75" customHeight="1" x14ac:dyDescent="0.15">
      <c r="A20" s="79"/>
      <c r="O20" s="185"/>
      <c r="P20" s="185"/>
      <c r="Q20" s="185"/>
      <c r="R20" s="185"/>
    </row>
    <row r="21" spans="1:18" x14ac:dyDescent="0.15">
      <c r="A21" s="79"/>
      <c r="O21" s="185"/>
      <c r="P21" s="185"/>
      <c r="Q21" s="185"/>
      <c r="R21" s="185"/>
    </row>
  </sheetData>
  <mergeCells count="20">
    <mergeCell ref="A5:B5"/>
    <mergeCell ref="A8:B9"/>
    <mergeCell ref="D8:D9"/>
    <mergeCell ref="E8:E9"/>
    <mergeCell ref="F8:F9"/>
    <mergeCell ref="B3:R3"/>
    <mergeCell ref="A6:R6"/>
    <mergeCell ref="A7:R7"/>
    <mergeCell ref="A12:B13"/>
    <mergeCell ref="D12:D13"/>
    <mergeCell ref="E12:E13"/>
    <mergeCell ref="F12:F13"/>
    <mergeCell ref="A14:B15"/>
    <mergeCell ref="D14:D15"/>
    <mergeCell ref="E14:E15"/>
    <mergeCell ref="F14:F15"/>
    <mergeCell ref="O17:P17"/>
    <mergeCell ref="A10:R10"/>
    <mergeCell ref="A11:R11"/>
    <mergeCell ref="L19:P19"/>
  </mergeCells>
  <hyperlinks>
    <hyperlink ref="Q19" r:id="rId1" display="Acceso a las fichas metodológicas de este objetivo"/>
    <hyperlink ref="R19" r:id="rId2"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23"/>
  <sheetViews>
    <sheetView showGridLines="0" topLeftCell="G4" zoomScaleNormal="100" workbookViewId="0">
      <selection activeCell="G4" sqref="A1:XFD1048576"/>
    </sheetView>
  </sheetViews>
  <sheetFormatPr baseColWidth="10" defaultColWidth="9.140625" defaultRowHeight="12.75" x14ac:dyDescent="0.25"/>
  <cols>
    <col min="1" max="1" width="24.28515625" style="2" customWidth="1"/>
    <col min="2" max="2" width="20.5703125" style="2" customWidth="1"/>
    <col min="3" max="3" width="8.28515625" style="2" customWidth="1"/>
    <col min="4" max="4" width="9.7109375" style="2" customWidth="1"/>
    <col min="5" max="5" width="11.28515625" style="2" customWidth="1"/>
    <col min="6" max="6" width="9.7109375" style="2" customWidth="1"/>
    <col min="7" max="19" width="10.140625" style="45" customWidth="1"/>
    <col min="20" max="16384" width="9.140625" style="2"/>
  </cols>
  <sheetData>
    <row r="1" spans="1:30" ht="75" customHeight="1" x14ac:dyDescent="0.25">
      <c r="A1" s="1"/>
      <c r="B1" s="160"/>
      <c r="C1" s="160"/>
      <c r="D1" s="160"/>
      <c r="E1" s="160"/>
      <c r="F1" s="160"/>
      <c r="G1" s="161"/>
      <c r="H1" s="161"/>
      <c r="I1" s="161"/>
      <c r="J1" s="161"/>
      <c r="K1" s="161"/>
      <c r="L1" s="161"/>
      <c r="M1" s="161"/>
      <c r="N1" s="161"/>
      <c r="O1" s="161"/>
      <c r="P1" s="161"/>
      <c r="Q1" s="161"/>
      <c r="R1" s="161"/>
      <c r="S1" s="161"/>
    </row>
    <row r="2" spans="1:30" ht="5.0999999999999996" customHeight="1" x14ac:dyDescent="0.25">
      <c r="A2" s="187"/>
      <c r="B2" s="188"/>
      <c r="C2" s="188"/>
      <c r="D2" s="188"/>
      <c r="E2" s="188"/>
      <c r="F2" s="188"/>
      <c r="G2" s="189"/>
      <c r="H2" s="189"/>
      <c r="I2" s="189"/>
      <c r="J2" s="189"/>
      <c r="K2" s="189"/>
      <c r="L2" s="189"/>
      <c r="M2" s="189"/>
      <c r="N2" s="189"/>
      <c r="O2" s="189"/>
      <c r="P2" s="189"/>
      <c r="Q2" s="189"/>
      <c r="R2" s="189"/>
      <c r="S2" s="189"/>
    </row>
    <row r="3" spans="1:30" ht="75" customHeight="1" x14ac:dyDescent="0.25">
      <c r="A3" s="190"/>
      <c r="B3" s="191" t="s">
        <v>290</v>
      </c>
      <c r="C3" s="191"/>
      <c r="D3" s="191"/>
      <c r="E3" s="191"/>
      <c r="F3" s="191"/>
      <c r="G3" s="191"/>
      <c r="H3" s="191"/>
      <c r="I3" s="191"/>
      <c r="J3" s="191"/>
      <c r="K3" s="191"/>
      <c r="L3" s="191"/>
      <c r="M3" s="191"/>
      <c r="N3" s="191"/>
      <c r="O3" s="191"/>
      <c r="P3" s="191"/>
      <c r="Q3" s="191"/>
      <c r="R3" s="191"/>
      <c r="S3" s="191"/>
      <c r="Y3" s="192"/>
    </row>
    <row r="4" spans="1:30" ht="20.100000000000001" customHeight="1" x14ac:dyDescent="0.25">
      <c r="A4" s="1"/>
      <c r="B4" s="1"/>
      <c r="C4" s="1"/>
      <c r="D4" s="1"/>
      <c r="E4" s="1"/>
      <c r="F4" s="1"/>
      <c r="G4" s="167"/>
      <c r="H4" s="167"/>
      <c r="I4" s="167"/>
      <c r="J4" s="167"/>
      <c r="K4" s="167"/>
      <c r="L4" s="167"/>
      <c r="M4" s="167"/>
      <c r="N4" s="167"/>
      <c r="O4" s="167"/>
      <c r="P4" s="167"/>
      <c r="Q4" s="167"/>
      <c r="R4" s="167"/>
      <c r="S4" s="167"/>
    </row>
    <row r="5" spans="1:30" s="57" customFormat="1" ht="20.100000000000001" customHeight="1" thickBot="1" x14ac:dyDescent="0.3">
      <c r="A5" s="54"/>
      <c r="B5" s="54"/>
      <c r="C5" s="55" t="s">
        <v>4</v>
      </c>
      <c r="D5" s="55" t="s">
        <v>5</v>
      </c>
      <c r="E5" s="55" t="s">
        <v>223</v>
      </c>
      <c r="F5" s="55" t="s">
        <v>0</v>
      </c>
      <c r="G5" s="56">
        <v>2010</v>
      </c>
      <c r="H5" s="56">
        <v>2011</v>
      </c>
      <c r="I5" s="56">
        <v>2012</v>
      </c>
      <c r="J5" s="56">
        <v>2013</v>
      </c>
      <c r="K5" s="56">
        <v>2014</v>
      </c>
      <c r="L5" s="56">
        <v>2015</v>
      </c>
      <c r="M5" s="56">
        <v>2016</v>
      </c>
      <c r="N5" s="56">
        <v>2017</v>
      </c>
      <c r="O5" s="56">
        <v>2018</v>
      </c>
      <c r="P5" s="56">
        <v>2019</v>
      </c>
      <c r="Q5" s="56">
        <v>2020</v>
      </c>
      <c r="R5" s="56">
        <v>2021</v>
      </c>
      <c r="S5" s="56">
        <v>2022</v>
      </c>
    </row>
    <row r="6" spans="1:30" s="57" customFormat="1" ht="39.950000000000003" customHeight="1" thickBot="1" x14ac:dyDescent="0.3">
      <c r="A6" s="193" t="s">
        <v>291</v>
      </c>
      <c r="B6" s="193"/>
      <c r="C6" s="193"/>
      <c r="D6" s="193"/>
      <c r="E6" s="193"/>
      <c r="F6" s="193"/>
      <c r="G6" s="193"/>
      <c r="H6" s="193"/>
      <c r="I6" s="193"/>
      <c r="J6" s="193"/>
      <c r="K6" s="193"/>
      <c r="L6" s="193"/>
      <c r="M6" s="193"/>
      <c r="N6" s="193"/>
      <c r="O6" s="193"/>
      <c r="P6" s="193"/>
      <c r="Q6" s="193"/>
      <c r="R6" s="193"/>
      <c r="S6" s="193"/>
    </row>
    <row r="7" spans="1:30" s="44" customFormat="1" ht="20.100000000000001" customHeight="1" x14ac:dyDescent="0.25">
      <c r="A7" s="194" t="s">
        <v>292</v>
      </c>
      <c r="B7" s="194"/>
      <c r="C7" s="194"/>
      <c r="D7" s="194"/>
      <c r="E7" s="194"/>
      <c r="F7" s="194"/>
      <c r="G7" s="194"/>
      <c r="H7" s="194"/>
      <c r="I7" s="194"/>
      <c r="J7" s="194"/>
      <c r="K7" s="194"/>
      <c r="L7" s="194"/>
      <c r="M7" s="194"/>
      <c r="N7" s="194"/>
      <c r="O7" s="194"/>
      <c r="P7" s="194"/>
      <c r="Q7" s="194"/>
      <c r="R7" s="194"/>
      <c r="S7" s="194"/>
    </row>
    <row r="8" spans="1:30" s="44" customFormat="1" ht="20.100000000000001" customHeight="1" x14ac:dyDescent="0.25">
      <c r="A8" s="60" t="s">
        <v>293</v>
      </c>
      <c r="B8" s="60"/>
      <c r="C8" s="61" t="s">
        <v>219</v>
      </c>
      <c r="D8" s="62" t="s">
        <v>294</v>
      </c>
      <c r="E8" s="62" t="s">
        <v>295</v>
      </c>
      <c r="F8" s="62" t="s">
        <v>2</v>
      </c>
      <c r="G8" s="63"/>
      <c r="H8" s="63">
        <v>52.12</v>
      </c>
      <c r="I8" s="63">
        <v>46.76</v>
      </c>
      <c r="J8" s="63">
        <v>72.53</v>
      </c>
      <c r="K8" s="63">
        <v>85.91</v>
      </c>
      <c r="L8" s="63">
        <v>65.14</v>
      </c>
      <c r="M8" s="63">
        <v>53.46</v>
      </c>
      <c r="N8" s="63">
        <v>40.880000000000003</v>
      </c>
      <c r="O8" s="63">
        <v>50.77</v>
      </c>
      <c r="P8" s="63">
        <v>49.345437735488005</v>
      </c>
      <c r="Q8" s="63">
        <v>60.300942066359568</v>
      </c>
      <c r="R8" s="63">
        <v>55.463541670786562</v>
      </c>
      <c r="S8" s="63">
        <v>49.623184273098232</v>
      </c>
      <c r="U8" s="64"/>
      <c r="V8" s="64"/>
      <c r="W8" s="64"/>
      <c r="X8" s="64"/>
    </row>
    <row r="9" spans="1:30" s="44" customFormat="1" ht="20.100000000000001" customHeight="1" thickBot="1" x14ac:dyDescent="0.3">
      <c r="A9" s="124"/>
      <c r="B9" s="124"/>
      <c r="C9" s="121" t="s">
        <v>6</v>
      </c>
      <c r="D9" s="116"/>
      <c r="E9" s="116"/>
      <c r="F9" s="116"/>
      <c r="G9" s="123"/>
      <c r="H9" s="123">
        <v>31.02</v>
      </c>
      <c r="I9" s="123">
        <v>30.14</v>
      </c>
      <c r="J9" s="123">
        <v>40.159999999999997</v>
      </c>
      <c r="K9" s="123">
        <v>40.479999999999997</v>
      </c>
      <c r="L9" s="123">
        <v>35.18</v>
      </c>
      <c r="M9" s="123">
        <v>38.61</v>
      </c>
      <c r="N9" s="123">
        <v>32.26</v>
      </c>
      <c r="O9" s="123">
        <v>38.450000000000003</v>
      </c>
      <c r="P9" s="123">
        <v>37.54</v>
      </c>
      <c r="Q9" s="123">
        <v>44</v>
      </c>
      <c r="R9" s="123">
        <v>46.7</v>
      </c>
      <c r="S9" s="123">
        <v>43.98</v>
      </c>
      <c r="U9" s="64"/>
      <c r="V9" s="64"/>
      <c r="W9" s="64"/>
      <c r="X9" s="64"/>
      <c r="Y9" s="64"/>
      <c r="Z9" s="64"/>
      <c r="AA9" s="64"/>
      <c r="AB9" s="64"/>
      <c r="AC9" s="64"/>
      <c r="AD9" s="64"/>
    </row>
    <row r="10" spans="1:30" s="57" customFormat="1" ht="39.950000000000003" customHeight="1" thickBot="1" x14ac:dyDescent="0.3">
      <c r="A10" s="193" t="s">
        <v>296</v>
      </c>
      <c r="B10" s="193"/>
      <c r="C10" s="193"/>
      <c r="D10" s="193"/>
      <c r="E10" s="193"/>
      <c r="F10" s="193"/>
      <c r="G10" s="193"/>
      <c r="H10" s="193"/>
      <c r="I10" s="193"/>
      <c r="J10" s="193"/>
      <c r="K10" s="193"/>
      <c r="L10" s="193"/>
      <c r="M10" s="193"/>
      <c r="N10" s="193"/>
      <c r="O10" s="193"/>
      <c r="P10" s="193"/>
      <c r="Q10" s="193"/>
      <c r="R10" s="193"/>
      <c r="S10" s="193"/>
      <c r="V10" s="57" t="s">
        <v>39</v>
      </c>
    </row>
    <row r="11" spans="1:30" s="44" customFormat="1" ht="20.100000000000001" customHeight="1" x14ac:dyDescent="0.25">
      <c r="A11" s="194" t="s">
        <v>297</v>
      </c>
      <c r="B11" s="194"/>
      <c r="C11" s="194"/>
      <c r="D11" s="194"/>
      <c r="E11" s="194"/>
      <c r="F11" s="194"/>
      <c r="G11" s="194"/>
      <c r="H11" s="194"/>
      <c r="I11" s="194"/>
      <c r="J11" s="194"/>
      <c r="K11" s="194"/>
      <c r="L11" s="194"/>
      <c r="M11" s="194"/>
      <c r="N11" s="194"/>
      <c r="O11" s="194"/>
      <c r="P11" s="194"/>
      <c r="Q11" s="194"/>
      <c r="R11" s="194"/>
      <c r="S11" s="194"/>
      <c r="V11" s="44" t="s">
        <v>39</v>
      </c>
    </row>
    <row r="12" spans="1:30" s="44" customFormat="1" ht="20.100000000000001" customHeight="1" x14ac:dyDescent="0.25">
      <c r="A12" s="60" t="s">
        <v>478</v>
      </c>
      <c r="B12" s="60"/>
      <c r="C12" s="61" t="s">
        <v>219</v>
      </c>
      <c r="D12" s="62" t="s">
        <v>294</v>
      </c>
      <c r="E12" s="62" t="s">
        <v>295</v>
      </c>
      <c r="F12" s="62" t="s">
        <v>298</v>
      </c>
      <c r="G12" s="63"/>
      <c r="H12" s="63">
        <v>224.3639982</v>
      </c>
      <c r="I12" s="63">
        <v>227.41094140000001</v>
      </c>
      <c r="J12" s="63">
        <v>225.36791919999999</v>
      </c>
      <c r="K12" s="63">
        <v>219.35412539999999</v>
      </c>
      <c r="L12" s="63">
        <v>216.05839610000001</v>
      </c>
      <c r="M12" s="63">
        <v>215.6</v>
      </c>
      <c r="N12" s="63">
        <v>205.5</v>
      </c>
      <c r="O12" s="63">
        <v>199.2</v>
      </c>
      <c r="P12" s="63">
        <v>191.9</v>
      </c>
      <c r="Q12" s="63">
        <v>192.83953606728329</v>
      </c>
      <c r="R12" s="63">
        <v>199.67272620832495</v>
      </c>
      <c r="S12" s="63">
        <v>189.42530249326799</v>
      </c>
      <c r="U12" s="64"/>
      <c r="V12" s="64" t="s">
        <v>39</v>
      </c>
      <c r="W12" s="64"/>
      <c r="X12" s="64"/>
    </row>
    <row r="13" spans="1:30" s="44" customFormat="1" ht="20.100000000000001" customHeight="1" thickBot="1" x14ac:dyDescent="0.3">
      <c r="A13" s="124"/>
      <c r="B13" s="124"/>
      <c r="C13" s="121" t="s">
        <v>6</v>
      </c>
      <c r="D13" s="116"/>
      <c r="E13" s="116"/>
      <c r="F13" s="116"/>
      <c r="G13" s="123"/>
      <c r="H13" s="123">
        <v>253.83680480000001</v>
      </c>
      <c r="I13" s="123">
        <v>258.81080220000001</v>
      </c>
      <c r="J13" s="123">
        <v>255.4014258</v>
      </c>
      <c r="K13" s="123">
        <v>249.690313</v>
      </c>
      <c r="L13" s="123">
        <v>243.88536869999999</v>
      </c>
      <c r="M13" s="123">
        <v>237.6</v>
      </c>
      <c r="N13" s="123">
        <v>230.5</v>
      </c>
      <c r="O13" s="123">
        <v>223.3</v>
      </c>
      <c r="P13" s="123">
        <v>212.6</v>
      </c>
      <c r="Q13" s="123">
        <v>212.4938487209688</v>
      </c>
      <c r="R13" s="123">
        <v>223.66107324222332</v>
      </c>
      <c r="S13" s="123">
        <v>212.57616057860102</v>
      </c>
      <c r="U13" s="64"/>
      <c r="V13" s="64"/>
      <c r="W13" s="64"/>
      <c r="X13" s="64"/>
      <c r="Y13" s="64"/>
      <c r="Z13" s="64"/>
      <c r="AA13" s="64"/>
      <c r="AB13" s="64"/>
      <c r="AC13" s="64"/>
      <c r="AD13" s="64"/>
    </row>
    <row r="14" spans="1:30" ht="12.75" customHeight="1" x14ac:dyDescent="0.15">
      <c r="A14" s="79" t="s">
        <v>40</v>
      </c>
    </row>
    <row r="15" spans="1:30" ht="12.75" customHeight="1" x14ac:dyDescent="0.15">
      <c r="A15" s="79" t="s">
        <v>111</v>
      </c>
      <c r="O15" s="37"/>
      <c r="P15" s="37"/>
      <c r="Q15" s="37"/>
      <c r="R15" s="37"/>
      <c r="S15" s="37"/>
    </row>
    <row r="16" spans="1:30" ht="12.75" customHeight="1" x14ac:dyDescent="0.15">
      <c r="A16" s="79"/>
      <c r="O16" s="185"/>
      <c r="P16" s="185"/>
      <c r="Q16" s="185"/>
      <c r="R16" s="185"/>
      <c r="S16" s="185"/>
    </row>
    <row r="17" spans="1:19" ht="12.75" customHeight="1" x14ac:dyDescent="0.15">
      <c r="A17" s="79"/>
      <c r="M17" s="195"/>
      <c r="N17" s="195"/>
      <c r="O17" s="195"/>
      <c r="P17" s="195"/>
      <c r="Q17" s="195"/>
      <c r="R17" s="195"/>
      <c r="S17" s="195"/>
    </row>
    <row r="18" spans="1:19" x14ac:dyDescent="0.15">
      <c r="A18" s="79"/>
      <c r="O18" s="185"/>
      <c r="P18" s="185"/>
      <c r="Q18" s="185"/>
      <c r="R18" s="185"/>
      <c r="S18" s="185"/>
    </row>
    <row r="19" spans="1:19" x14ac:dyDescent="0.15">
      <c r="A19" s="79"/>
    </row>
    <row r="22" spans="1:19" x14ac:dyDescent="0.25">
      <c r="G22" s="145"/>
      <c r="H22" s="145"/>
      <c r="I22" s="145"/>
      <c r="J22" s="145"/>
      <c r="K22" s="145"/>
      <c r="L22" s="196"/>
      <c r="M22" s="196"/>
      <c r="N22" s="196"/>
      <c r="O22" s="196"/>
      <c r="P22" s="196"/>
      <c r="Q22" s="196"/>
      <c r="R22" s="196"/>
      <c r="S22" s="196"/>
    </row>
    <row r="23" spans="1:19" x14ac:dyDescent="0.25">
      <c r="G23" s="145"/>
      <c r="H23" s="145"/>
      <c r="I23" s="145"/>
      <c r="J23" s="145"/>
      <c r="K23" s="145"/>
      <c r="L23" s="196"/>
      <c r="M23" s="196"/>
      <c r="N23" s="196"/>
      <c r="O23" s="196"/>
      <c r="P23" s="196"/>
      <c r="Q23" s="196"/>
      <c r="R23" s="196"/>
      <c r="S23" s="196"/>
    </row>
  </sheetData>
  <mergeCells count="16">
    <mergeCell ref="A12:B13"/>
    <mergeCell ref="D12:D13"/>
    <mergeCell ref="E12:E13"/>
    <mergeCell ref="F12:F13"/>
    <mergeCell ref="A10:S10"/>
    <mergeCell ref="A11:S11"/>
    <mergeCell ref="O15:S15"/>
    <mergeCell ref="M17:S17"/>
    <mergeCell ref="A5:B5"/>
    <mergeCell ref="A8:B9"/>
    <mergeCell ref="D8:D9"/>
    <mergeCell ref="E8:E9"/>
    <mergeCell ref="F8:F9"/>
    <mergeCell ref="B3:S3"/>
    <mergeCell ref="A6:S6"/>
    <mergeCell ref="A7:S7"/>
  </mergeCells>
  <pageMargins left="0.31496062992125984" right="0.31496062992125984" top="0.62992125984251968" bottom="0.62992125984251968" header="0.31496062992125984" footer="0.31496062992125984"/>
  <pageSetup paperSize="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19</vt:i4>
      </vt:variant>
    </vt:vector>
  </HeadingPairs>
  <TitlesOfParts>
    <vt:vector size="39" baseType="lpstr">
      <vt:lpstr>Índice</vt:lpstr>
      <vt:lpstr>indicadores</vt:lpstr>
      <vt:lpstr>Objetivo 1</vt:lpstr>
      <vt:lpstr>Objetivo 2</vt:lpstr>
      <vt:lpstr>Objetivo 3</vt:lpstr>
      <vt:lpstr>Objetivo 4</vt:lpstr>
      <vt:lpstr>Objetivo 5</vt:lpstr>
      <vt:lpstr>Objetivo 6</vt:lpstr>
      <vt:lpstr>Objetivo 7</vt:lpstr>
      <vt:lpstr>Objetivo 8</vt:lpstr>
      <vt:lpstr>Objetivo 9</vt:lpstr>
      <vt:lpstr>Objetivo 10</vt:lpstr>
      <vt:lpstr>Objetivo 11</vt:lpstr>
      <vt:lpstr>Objetivo 12</vt:lpstr>
      <vt:lpstr>Objetivo 13</vt:lpstr>
      <vt:lpstr>Objetivo 14</vt:lpstr>
      <vt:lpstr>Objetivo 15</vt:lpstr>
      <vt:lpstr>Objetivo 16</vt:lpstr>
      <vt:lpstr>Objetivo 17</vt:lpstr>
      <vt:lpstr>ODS</vt:lpstr>
      <vt:lpstr>Índice!Área_de_impresión</vt:lpstr>
      <vt:lpstr>'Objetivo 1'!Área_de_impresión</vt:lpstr>
      <vt:lpstr>'Objetivo 10'!Área_de_impresión</vt:lpstr>
      <vt:lpstr>'Objetivo 11'!Área_de_impresión</vt:lpstr>
      <vt:lpstr>'Objetivo 12'!Área_de_impresión</vt:lpstr>
      <vt:lpstr>'Objetivo 13'!Área_de_impresión</vt:lpstr>
      <vt:lpstr>'Objetivo 14'!Área_de_impresión</vt:lpstr>
      <vt:lpstr>'Objetivo 15'!Área_de_impresión</vt:lpstr>
      <vt:lpstr>'Objetivo 16'!Área_de_impresión</vt:lpstr>
      <vt:lpstr>'Objetivo 17'!Área_de_impresión</vt:lpstr>
      <vt:lpstr>'Objetivo 2'!Área_de_impresión</vt:lpstr>
      <vt:lpstr>'Objetivo 3'!Área_de_impresión</vt:lpstr>
      <vt:lpstr>'Objetivo 4'!Área_de_impresión</vt:lpstr>
      <vt:lpstr>'Objetivo 5'!Área_de_impresión</vt:lpstr>
      <vt:lpstr>'Objetivo 6'!Área_de_impresión</vt:lpstr>
      <vt:lpstr>'Objetivo 7'!Área_de_impresión</vt:lpstr>
      <vt:lpstr>'Objetivo 8'!Área_de_impresión</vt:lpstr>
      <vt:lpstr>'Objetivo 9'!Área_de_impresión</vt:lpstr>
      <vt:lpstr>ODS!Área_de_impresión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Belén Cillero Jiménez</cp:lastModifiedBy>
  <cp:lastPrinted>2021-01-11T13:22:22Z</cp:lastPrinted>
  <dcterms:created xsi:type="dcterms:W3CDTF">2020-08-07T08:36:33Z</dcterms:created>
  <dcterms:modified xsi:type="dcterms:W3CDTF">2023-10-06T06:39:44Z</dcterms:modified>
</cp:coreProperties>
</file>