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15" yWindow="420" windowWidth="15465" windowHeight="9825" tabRatio="804"/>
  </bookViews>
  <sheets>
    <sheet name="Índice Cap_8" sheetId="120" r:id="rId1"/>
    <sheet name="8.1.1" sheetId="124" r:id="rId2"/>
    <sheet name="G1_G2" sheetId="127" r:id="rId3"/>
    <sheet name="8.1.2" sheetId="129" r:id="rId4"/>
    <sheet name="8.1.3" sheetId="78" r:id="rId5"/>
    <sheet name="8.2.1_8.2.2" sheetId="80" r:id="rId6"/>
    <sheet name="8.3.1-G3" sheetId="110" r:id="rId7"/>
    <sheet name="8.3.2" sheetId="111" r:id="rId8"/>
    <sheet name="8.4.1-8.4.2" sheetId="61" r:id="rId9"/>
    <sheet name="8.4.3" sheetId="118" r:id="rId10"/>
    <sheet name="8.5.1_8.5.2" sheetId="67" r:id="rId11"/>
    <sheet name="8.5.3-8.5.4" sheetId="68" r:id="rId12"/>
    <sheet name="8.5.5" sheetId="128" r:id="rId13"/>
    <sheet name="8.5.6-8.5.7" sheetId="130" r:id="rId14"/>
    <sheet name="8.6.1-8.6.2-8.6.3" sheetId="99" r:id="rId15"/>
    <sheet name="8.6.4" sheetId="119" r:id="rId16"/>
    <sheet name="8.7.1-8.7.2-8.7.3" sheetId="100" r:id="rId17"/>
    <sheet name="8.8.1" sheetId="122" r:id="rId18"/>
    <sheet name="8.9.1-8.9.2" sheetId="103" r:id="rId19"/>
    <sheet name="8.9.3-8.9.4" sheetId="104" r:id="rId20"/>
    <sheet name="8.10.1-8.10.2 8.10.3" sheetId="125" r:id="rId21"/>
    <sheet name="8.11.1" sheetId="131" r:id="rId22"/>
    <sheet name="8.11.2-G4" sheetId="112" r:id="rId23"/>
    <sheet name="8.11.3-G5" sheetId="88" r:id="rId24"/>
    <sheet name="8.11.4-G6 " sheetId="87" r:id="rId25"/>
    <sheet name="8.12.1 -8.12.2" sheetId="90" r:id="rId26"/>
    <sheet name="8.12.3" sheetId="91" r:id="rId27"/>
    <sheet name="8.12.4" sheetId="55" r:id="rId28"/>
  </sheets>
  <definedNames>
    <definedName name="_xlnm.Print_Area" localSheetId="1">'8.1.1'!$A$1:$F$42</definedName>
    <definedName name="_xlnm.Print_Area" localSheetId="3">'8.1.2'!$A$1:$F$31</definedName>
    <definedName name="_xlnm.Print_Area" localSheetId="4">'8.1.3'!$A$1:$F$30</definedName>
    <definedName name="_xlnm.Print_Area" localSheetId="20">'8.10.1-8.10.2 8.10.3'!$A$1:$F$53</definedName>
    <definedName name="_xlnm.Print_Area" localSheetId="21">'8.11.1'!$A$1:$F$48</definedName>
    <definedName name="_xlnm.Print_Area" localSheetId="22">'8.11.2-G4'!$A$1:$F$52</definedName>
    <definedName name="_xlnm.Print_Area" localSheetId="23">'8.11.3-G5'!$A$1:$F$51</definedName>
    <definedName name="_xlnm.Print_Area" localSheetId="24">'8.11.4-G6 '!$A$1:$I$44</definedName>
    <definedName name="_xlnm.Print_Area" localSheetId="25">'8.12.1 -8.12.2'!$A$1:$F$50</definedName>
    <definedName name="_xlnm.Print_Area" localSheetId="26">'8.12.3'!$A$1:$F$27</definedName>
    <definedName name="_xlnm.Print_Area" localSheetId="27">'8.12.4'!$A$1:$F$34</definedName>
    <definedName name="_xlnm.Print_Area" localSheetId="5">'8.2.1_8.2.2'!$A$1:$F$54</definedName>
    <definedName name="_xlnm.Print_Area" localSheetId="6">'8.3.1-G3'!$A$1:$F$48</definedName>
    <definedName name="_xlnm.Print_Area" localSheetId="7">'8.3.2'!$A$1:$F$23</definedName>
    <definedName name="_xlnm.Print_Area" localSheetId="8">'8.4.1-8.4.2'!$A$1:$F$47</definedName>
    <definedName name="_xlnm.Print_Area" localSheetId="9">'8.4.3'!$A$1:$F$24</definedName>
    <definedName name="_xlnm.Print_Area" localSheetId="10">'8.5.1_8.5.2'!$A$1:$F$43</definedName>
    <definedName name="_xlnm.Print_Area" localSheetId="11">'8.5.3-8.5.4'!$A$1:$F$49</definedName>
    <definedName name="_xlnm.Print_Area" localSheetId="12">'8.5.5'!$A$1:$F$24</definedName>
    <definedName name="_xlnm.Print_Area" localSheetId="13">'8.5.6-8.5.7'!$A$1:$F$44</definedName>
    <definedName name="_xlnm.Print_Area" localSheetId="14">'8.6.1-8.6.2-8.6.3'!$A$1:$F$49</definedName>
    <definedName name="_xlnm.Print_Area" localSheetId="15">'8.6.4'!$A$1:$F$20</definedName>
    <definedName name="_xlnm.Print_Area" localSheetId="16">'8.7.1-8.7.2-8.7.3'!$A$1:$F$55</definedName>
    <definedName name="_xlnm.Print_Area" localSheetId="17">'8.8.1'!$A$1:$F$27</definedName>
    <definedName name="_xlnm.Print_Area" localSheetId="18">'8.9.1-8.9.2'!$A$1:$F$41</definedName>
    <definedName name="_xlnm.Print_Area" localSheetId="19">'8.9.3-8.9.4'!$A$1:$F$45</definedName>
    <definedName name="_xlnm.Print_Area" localSheetId="2">G1_G2!$A$1:$F$53</definedName>
    <definedName name="_xlnm.Database" localSheetId="1">#REF!</definedName>
    <definedName name="_xlnm.Database" localSheetId="3">#REF!</definedName>
    <definedName name="_xlnm.Database" localSheetId="20">#REF!</definedName>
    <definedName name="_xlnm.Database" localSheetId="21">#REF!</definedName>
    <definedName name="_xlnm.Database" localSheetId="13">#REF!</definedName>
    <definedName name="_xlnm.Database" localSheetId="17">#REF!</definedName>
    <definedName name="_xlnm.Database" localSheetId="2">#REF!</definedName>
    <definedName name="_xlnm.Database">#REF!</definedName>
    <definedName name="BaseDeDatosbis" localSheetId="3">#REF!</definedName>
    <definedName name="BaseDeDatosbis" localSheetId="21">#REF!</definedName>
    <definedName name="BaseDeDatosbis" localSheetId="13">#REF!</definedName>
    <definedName name="BaseDeDatosbis" localSheetId="2">#REF!</definedName>
    <definedName name="BaseDeDatosbis">#REF!</definedName>
    <definedName name="HTML_CodePage" hidden="1">1252</definedName>
    <definedName name="HTML_Control" localSheetId="20" hidden="1">{"'CIFRA01'!$A$8109:$G$8109"}</definedName>
    <definedName name="HTML_Control" localSheetId="21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  <definedName name="PROPUESTA">#REF!</definedName>
  </definedNames>
  <calcPr calcId="145621"/>
</workbook>
</file>

<file path=xl/calcChain.xml><?xml version="1.0" encoding="utf-8"?>
<calcChain xmlns="http://schemas.openxmlformats.org/spreadsheetml/2006/main">
  <c r="F18" i="131" l="1"/>
  <c r="E18" i="131"/>
  <c r="E15" i="122" l="1"/>
  <c r="D15" i="122"/>
  <c r="F15" i="122"/>
  <c r="F14" i="111" l="1"/>
  <c r="F7" i="111"/>
  <c r="E14" i="111"/>
  <c r="E7" i="111"/>
  <c r="I33" i="110"/>
  <c r="I36" i="110"/>
  <c r="I35" i="110"/>
  <c r="I34" i="110"/>
  <c r="D40" i="80"/>
  <c r="D35" i="80"/>
  <c r="F21" i="112"/>
  <c r="F22" i="112"/>
  <c r="F20" i="112"/>
  <c r="F16" i="112"/>
  <c r="F9" i="129" l="1"/>
  <c r="L21" i="127"/>
  <c r="K21" i="127"/>
  <c r="J21" i="127"/>
  <c r="I21" i="127"/>
  <c r="Q20" i="127"/>
  <c r="P20" i="127"/>
  <c r="O20" i="127"/>
  <c r="Q19" i="127"/>
  <c r="P19" i="127"/>
  <c r="O19" i="127"/>
  <c r="Q18" i="127"/>
  <c r="P18" i="127"/>
  <c r="O18" i="127"/>
  <c r="Q17" i="127"/>
  <c r="P17" i="127"/>
  <c r="O17" i="127"/>
  <c r="Q16" i="127"/>
  <c r="P16" i="127"/>
  <c r="O16" i="127"/>
  <c r="Q15" i="127"/>
  <c r="P15" i="127"/>
  <c r="O15" i="127"/>
  <c r="Q14" i="127"/>
  <c r="P14" i="127"/>
  <c r="O14" i="127"/>
  <c r="Q13" i="127"/>
  <c r="P13" i="127"/>
  <c r="O13" i="127"/>
  <c r="Q12" i="127"/>
  <c r="P12" i="127"/>
  <c r="O12" i="127"/>
  <c r="Q11" i="127"/>
  <c r="P11" i="127"/>
  <c r="O11" i="127"/>
  <c r="Q10" i="127"/>
  <c r="P10" i="127"/>
  <c r="O10" i="127"/>
  <c r="Q9" i="127"/>
  <c r="P9" i="127"/>
  <c r="O9" i="127"/>
  <c r="Q8" i="127"/>
  <c r="P8" i="127"/>
  <c r="O8" i="127"/>
  <c r="F20" i="91"/>
  <c r="F14" i="91"/>
  <c r="F13" i="88"/>
  <c r="F25" i="104" l="1"/>
  <c r="E25" i="104"/>
  <c r="D25" i="104"/>
  <c r="F14" i="104"/>
  <c r="E14" i="104"/>
  <c r="D14" i="104"/>
  <c r="F47" i="99"/>
  <c r="E47" i="99"/>
  <c r="C12" i="99"/>
  <c r="C11" i="99"/>
  <c r="C10" i="99"/>
  <c r="C9" i="99"/>
  <c r="Q21" i="127" l="1"/>
  <c r="P21" i="127"/>
  <c r="O21" i="127"/>
  <c r="M28" i="87" l="1"/>
  <c r="N29" i="87"/>
  <c r="N30" i="87"/>
  <c r="N31" i="87"/>
  <c r="N28" i="87"/>
  <c r="M29" i="87"/>
  <c r="M30" i="87"/>
  <c r="M31" i="87"/>
  <c r="L29" i="87"/>
  <c r="L30" i="87"/>
  <c r="L31" i="87"/>
  <c r="L28" i="87"/>
  <c r="J42" i="127" l="1"/>
  <c r="J43" i="127"/>
  <c r="J44" i="127"/>
  <c r="J41" i="127"/>
</calcChain>
</file>

<file path=xl/sharedStrings.xml><?xml version="1.0" encoding="utf-8"?>
<sst xmlns="http://schemas.openxmlformats.org/spreadsheetml/2006/main" count="747" uniqueCount="443">
  <si>
    <t>Directores y gerentes</t>
  </si>
  <si>
    <t xml:space="preserve">   Personas con discapacidad</t>
  </si>
  <si>
    <t xml:space="preserve">   Otros(1)</t>
  </si>
  <si>
    <t>Despido colectivo</t>
  </si>
  <si>
    <t>Suspensión de contrato</t>
  </si>
  <si>
    <t>Reducción de jornada</t>
  </si>
  <si>
    <t>SEGÚN SEXO</t>
  </si>
  <si>
    <t>Indefinido</t>
  </si>
  <si>
    <t>POBLACIÓN INACTIVA</t>
  </si>
  <si>
    <t>Menos de 25 años</t>
  </si>
  <si>
    <t>De 25 a 34 años</t>
  </si>
  <si>
    <t>De 35 a 44 años</t>
  </si>
  <si>
    <t>De 45 a 54 años</t>
  </si>
  <si>
    <t>De 55 y más años</t>
  </si>
  <si>
    <t>POBLACIÓN ACTIVA</t>
  </si>
  <si>
    <t>Conciliaciones</t>
  </si>
  <si>
    <t>Cuenta propia</t>
  </si>
  <si>
    <t>Mujeres</t>
  </si>
  <si>
    <t>Total</t>
  </si>
  <si>
    <t>Régimen General</t>
  </si>
  <si>
    <t>Regímenes Especiales</t>
  </si>
  <si>
    <t xml:space="preserve">   Agrario</t>
  </si>
  <si>
    <t xml:space="preserve">TOTAL </t>
  </si>
  <si>
    <t>POR TRABAJADOR Y MES</t>
  </si>
  <si>
    <t>Nivel Contributivo</t>
  </si>
  <si>
    <t>Nivel Asistencial</t>
  </si>
  <si>
    <t xml:space="preserve">      Jubilación</t>
  </si>
  <si>
    <t xml:space="preserve">   Relevo</t>
  </si>
  <si>
    <t xml:space="preserve">   Jubilación Parcial</t>
  </si>
  <si>
    <t>Hombres</t>
  </si>
  <si>
    <t xml:space="preserve">    Sin empleo anterior</t>
  </si>
  <si>
    <t xml:space="preserve">    Estudiantes</t>
  </si>
  <si>
    <t xml:space="preserve">    Jubilados y pensionistas</t>
  </si>
  <si>
    <t>Reclamaciones de cantidad</t>
  </si>
  <si>
    <t>Sueldos y salarios</t>
  </si>
  <si>
    <t>Agrario</t>
  </si>
  <si>
    <t>INDIVIDUALES</t>
  </si>
  <si>
    <t>Orfandad y favor familiar</t>
  </si>
  <si>
    <t>Duración determinada</t>
  </si>
  <si>
    <t xml:space="preserve">      Enfermedad</t>
  </si>
  <si>
    <t>Prestaciones sociales directas</t>
  </si>
  <si>
    <t>FUENTE: Encuesta Anual de Coste Laboral. INE.</t>
  </si>
  <si>
    <t>No Agrario</t>
  </si>
  <si>
    <t xml:space="preserve">   Total</t>
  </si>
  <si>
    <t>Parados</t>
  </si>
  <si>
    <t>AUMENTO SALARIAL PACTADO (%)</t>
  </si>
  <si>
    <t>Obra o servicio</t>
  </si>
  <si>
    <t xml:space="preserve">    De 16 a 19 años</t>
  </si>
  <si>
    <t xml:space="preserve">    De 20 a 24 años</t>
  </si>
  <si>
    <t xml:space="preserve">      Vejez</t>
  </si>
  <si>
    <t>SISTEMA DE CAPITALIZACIÓN (Pago único)</t>
  </si>
  <si>
    <t>PRESTAC. ECONÓMICAS (Med. anual)</t>
  </si>
  <si>
    <t>Cuenta ajena</t>
  </si>
  <si>
    <t>TOTAL POBLACIÓN MAYOR DE 16 AÑOS</t>
  </si>
  <si>
    <t xml:space="preserve">    Otras situaciones</t>
  </si>
  <si>
    <t>No clasificables</t>
  </si>
  <si>
    <t>No agrario</t>
  </si>
  <si>
    <t xml:space="preserve">   Industria</t>
  </si>
  <si>
    <t>TOTAL PARO REGISTRADO</t>
  </si>
  <si>
    <t xml:space="preserve">    Menores de 25 años</t>
  </si>
  <si>
    <t xml:space="preserve">       Hombres</t>
  </si>
  <si>
    <t xml:space="preserve">       Mujeres</t>
  </si>
  <si>
    <t>COSTE NETO</t>
  </si>
  <si>
    <t xml:space="preserve">        Subsidios</t>
  </si>
  <si>
    <t xml:space="preserve">           Autónomos</t>
  </si>
  <si>
    <t xml:space="preserve">           Socios de cooperativas</t>
  </si>
  <si>
    <t xml:space="preserve">           Socios de Sociedades Laborales</t>
  </si>
  <si>
    <t>Renta activa de inserción</t>
  </si>
  <si>
    <t>PARO REGISTRADO</t>
  </si>
  <si>
    <t xml:space="preserve">    Agricultura</t>
  </si>
  <si>
    <t xml:space="preserve">    Industria</t>
  </si>
  <si>
    <t xml:space="preserve">    Construcción</t>
  </si>
  <si>
    <t xml:space="preserve">    Servicios</t>
  </si>
  <si>
    <t>Industria</t>
  </si>
  <si>
    <t>Servicios</t>
  </si>
  <si>
    <t>Leves</t>
  </si>
  <si>
    <t>Graves</t>
  </si>
  <si>
    <t>Mortales</t>
  </si>
  <si>
    <t xml:space="preserve">    De 55 y más</t>
  </si>
  <si>
    <t>Otras (1)</t>
  </si>
  <si>
    <t>Incapacidad permanente</t>
  </si>
  <si>
    <t>Jubilación</t>
  </si>
  <si>
    <t>Viudedad</t>
  </si>
  <si>
    <t>Con Avenencia</t>
  </si>
  <si>
    <t>Sin Avenencia</t>
  </si>
  <si>
    <t>Ocupados</t>
  </si>
  <si>
    <t>POR TIPO DE CONTRATO</t>
  </si>
  <si>
    <t xml:space="preserve">    De 25 a 54 años</t>
  </si>
  <si>
    <t>TRABAJADORES AFECTADOS</t>
  </si>
  <si>
    <t>AUTORIZACIONES CONCEDIDAS</t>
  </si>
  <si>
    <t>TODAS LAS ACTIVIDADES</t>
  </si>
  <si>
    <t>COSTE BRUTO</t>
  </si>
  <si>
    <t>INDIVIDUALES EN MATERIA DE DESPIDOS</t>
  </si>
  <si>
    <t>Trabajadores no clasificables</t>
  </si>
  <si>
    <t>-</t>
  </si>
  <si>
    <t>S.O.V.I.</t>
  </si>
  <si>
    <t xml:space="preserve">Persona Física </t>
  </si>
  <si>
    <t xml:space="preserve">Persona Jurídica </t>
  </si>
  <si>
    <t>TOTAL PENSIONES</t>
  </si>
  <si>
    <t>Percibidas por el padre</t>
  </si>
  <si>
    <t>Percibidas por la madre</t>
  </si>
  <si>
    <t xml:space="preserve">   Obra o servicio</t>
  </si>
  <si>
    <t xml:space="preserve">   Eventuales por circunstancias de la producción</t>
  </si>
  <si>
    <t xml:space="preserve">   Interinidad</t>
  </si>
  <si>
    <t xml:space="preserve">   Prácticas</t>
  </si>
  <si>
    <t xml:space="preserve">   Aprendizaje y formación </t>
  </si>
  <si>
    <t>Indemnizaciones por despido</t>
  </si>
  <si>
    <t>La Rioja</t>
  </si>
  <si>
    <t>Inactivos</t>
  </si>
  <si>
    <t xml:space="preserve">      Invalidez</t>
  </si>
  <si>
    <t>POR HORA EFECTIVA</t>
  </si>
  <si>
    <t>Cotizaciones obligatorias</t>
  </si>
  <si>
    <t>SEGÚN SECTOR DE ACTIVIDAD</t>
  </si>
  <si>
    <t>Población Ocupada</t>
  </si>
  <si>
    <t>Construcción</t>
  </si>
  <si>
    <t>Empresas</t>
  </si>
  <si>
    <t xml:space="preserve">    Labores del hogar</t>
  </si>
  <si>
    <t xml:space="preserve">    Incapacidad permanente</t>
  </si>
  <si>
    <t>TOTAL</t>
  </si>
  <si>
    <t>Cotizaciones voluntarias</t>
  </si>
  <si>
    <t xml:space="preserve">    Mayores de 25 años</t>
  </si>
  <si>
    <t>SALARIO BRUTO ANUAL TOTAL</t>
  </si>
  <si>
    <t>POR SEXO</t>
  </si>
  <si>
    <t>POR GRUPOS DE EDAD</t>
  </si>
  <si>
    <t>POR SECTOR DE ACTIVIDAD</t>
  </si>
  <si>
    <t>Subvenciones y deducciones</t>
  </si>
  <si>
    <t>Despidos</t>
  </si>
  <si>
    <t>Agricultura</t>
  </si>
  <si>
    <t xml:space="preserve">   Construcción</t>
  </si>
  <si>
    <t xml:space="preserve">   Servicios</t>
  </si>
  <si>
    <t>Trabajadores</t>
  </si>
  <si>
    <t>BAJAS</t>
  </si>
  <si>
    <t>Unidades: Euros</t>
  </si>
  <si>
    <t>FUENTE: Encuesta Anual de Estructura Salarial. INE.</t>
  </si>
  <si>
    <t>NÚMERO DE HUELGAS</t>
  </si>
  <si>
    <t>CENTROS DE TRABAJO CONVOCADOS</t>
  </si>
  <si>
    <t>Número</t>
  </si>
  <si>
    <t xml:space="preserve">Plantilla </t>
  </si>
  <si>
    <t>Trabajadores participantes</t>
  </si>
  <si>
    <t xml:space="preserve">Jornadas no trabajadas </t>
  </si>
  <si>
    <t>CONVENIOS</t>
  </si>
  <si>
    <t>De empresa</t>
  </si>
  <si>
    <t>De otro ámbito</t>
  </si>
  <si>
    <t>Conv. de empresa</t>
  </si>
  <si>
    <t>Conv. de otro ámbito</t>
  </si>
  <si>
    <t>AUMENTO SALARIAL REVISADO (%)</t>
  </si>
  <si>
    <t>ENFERMEDAD PROFESIONAL</t>
  </si>
  <si>
    <t xml:space="preserve">ACCIDENTES DE TRABAJO Y </t>
  </si>
  <si>
    <t xml:space="preserve">        Contributiva</t>
  </si>
  <si>
    <t xml:space="preserve">        Trabajadores eventuales agrarios</t>
  </si>
  <si>
    <t>POR SEXO Y EDAD</t>
  </si>
  <si>
    <t>POR SECTORES</t>
  </si>
  <si>
    <t>DURACIÓN TEMPORAL</t>
  </si>
  <si>
    <t>DURACIÓN INDEFINIDA</t>
  </si>
  <si>
    <t>Unidades: Miles de personas</t>
  </si>
  <si>
    <t>Autónomos</t>
  </si>
  <si>
    <t>SEGÚN RÉGIMEN</t>
  </si>
  <si>
    <t>SEGÚN DEPENDENCIA LABORAL</t>
  </si>
  <si>
    <t>SEGÚN OCUPACIÓN</t>
  </si>
  <si>
    <t xml:space="preserve">Construcción </t>
  </si>
  <si>
    <t>DATOS GRÁFICO</t>
  </si>
  <si>
    <t>TOTAL DE ACCIDENTES CON BAJA</t>
  </si>
  <si>
    <t>EN JORNADA DE TRABAJO</t>
  </si>
  <si>
    <t>"IN ITINERE"</t>
  </si>
  <si>
    <t>De Incidencia de acc.mortales (por cien mil trabajadores)</t>
  </si>
  <si>
    <t>Con baja</t>
  </si>
  <si>
    <t>Sin baja</t>
  </si>
  <si>
    <t>SEGÚN SUPUESTOS DE UTILIZACIÓN</t>
  </si>
  <si>
    <t xml:space="preserve">  Total</t>
  </si>
  <si>
    <t>TOTAL ASUNTOS RESUELTOS</t>
  </si>
  <si>
    <t>Con sentencia favorable al trabajador</t>
  </si>
  <si>
    <t>Con sentencia favorable en parte al trabajador</t>
  </si>
  <si>
    <t>Con sentencia desfavorable al trabajador</t>
  </si>
  <si>
    <t>Por otras causas</t>
  </si>
  <si>
    <t>Otros costes</t>
  </si>
  <si>
    <t>Coste por percepciones no salariales</t>
  </si>
  <si>
    <t>Coste por cotizaciones obligatorias</t>
  </si>
  <si>
    <t>Subvenciones y bonificaciones de la S. Social</t>
  </si>
  <si>
    <t xml:space="preserve">ALTAS </t>
  </si>
  <si>
    <t>NOTA: (1) Comprende: reclamaciones por accidente de trabajo, clasificación profesional o laboral, antigüedad, etc.</t>
  </si>
  <si>
    <t>Gran Invalidez</t>
  </si>
  <si>
    <t>Incapacidad permanente absoluta</t>
  </si>
  <si>
    <t>Hombre</t>
  </si>
  <si>
    <t>Mujer</t>
  </si>
  <si>
    <t>CONTRATOS ACUMULADOS</t>
  </si>
  <si>
    <t>INDEFINIDO</t>
  </si>
  <si>
    <t>TEMPORAL</t>
  </si>
  <si>
    <t>Por conciliación</t>
  </si>
  <si>
    <t xml:space="preserve">Por desestimiento </t>
  </si>
  <si>
    <t xml:space="preserve">   Nº de beneficiarios por tipo de actividad</t>
  </si>
  <si>
    <t xml:space="preserve">   Nº medio de días capitalizados por beneficiario</t>
  </si>
  <si>
    <t>Gastos en formación profesional</t>
  </si>
  <si>
    <t>Gastos en transporte</t>
  </si>
  <si>
    <t>Gastos de carácter social</t>
  </si>
  <si>
    <t>Resto de costes</t>
  </si>
  <si>
    <t>Total sectores</t>
  </si>
  <si>
    <t>Sentencia</t>
  </si>
  <si>
    <t>Conciliación</t>
  </si>
  <si>
    <t xml:space="preserve">        AUMENTO SALARIAL REVISADO</t>
  </si>
  <si>
    <t xml:space="preserve">           SECTOR DE ACTIVIDAD</t>
  </si>
  <si>
    <t xml:space="preserve">           TRABAJADORES AFECTADOS</t>
  </si>
  <si>
    <t>Socios de las cooperativas</t>
  </si>
  <si>
    <t>Socios de las cooperat. de trabajo asociado</t>
  </si>
  <si>
    <t>Número de cooperativas</t>
  </si>
  <si>
    <t>Número de cooperativas de trabajo asociado</t>
  </si>
  <si>
    <t>Circunstancias de producción</t>
  </si>
  <si>
    <t xml:space="preserve">Coste salarial ordinario </t>
  </si>
  <si>
    <t xml:space="preserve">Coste salarial total </t>
  </si>
  <si>
    <t>Coste salarial ordinario</t>
  </si>
  <si>
    <t xml:space="preserve">Otros costes </t>
  </si>
  <si>
    <t xml:space="preserve">         CONSIDERADO, SEGÚN CAUSA Y DEPENDENCIA LABORAL</t>
  </si>
  <si>
    <t xml:space="preserve">         RESOLUCIÓN</t>
  </si>
  <si>
    <t xml:space="preserve">         MOTIVACIÓN</t>
  </si>
  <si>
    <t xml:space="preserve">           Socios de Entidades Mercantiles</t>
  </si>
  <si>
    <t>Sanciones y Causas varias (1)</t>
  </si>
  <si>
    <t>Con acuerdo</t>
  </si>
  <si>
    <t>Sin acuerdo</t>
  </si>
  <si>
    <t>8.5.2 PENSIONES DE INCAPACIDAD PERMANENTE SEGÚN GRADO DE INCAPACIDAD. MEDIA ANUAL</t>
  </si>
  <si>
    <t>8.5.4 BENEFICIARIOS DE PRESTACIONES POR DESEMPLEO POR TIPO DE PRESTACIÓN. MEDIA ANUAL</t>
  </si>
  <si>
    <t>8.6.3 ENFERMEDADES PROFESIONALES</t>
  </si>
  <si>
    <t>8.6.1 ACCIDENTES DE TRABAJO CON BAJA</t>
  </si>
  <si>
    <t>8.6.4 PROCESOS DE INCAPACIDAD TEMPORAL EN VIGOR Y PREVALENCIA AL FINAL DEL PERIODO</t>
  </si>
  <si>
    <t>8.9.2 CONCILIACIONES INDIVIDUALES TERMINADAS EN LAS UNIDADES ADMINISTRATIVAS SEGÚN</t>
  </si>
  <si>
    <t xml:space="preserve">8.9.3 CONCILIACIONES INDIVIDUALES TERMINADAS EN LAS UNIDADES ADMINISTRATIVAS SEGÚN </t>
  </si>
  <si>
    <t>8.9.4 CONCILIACIONES COLECTIVAS TERMINADAS EN UNIDADES ADMINISTRATIVAS, EMPRESAS Y</t>
  </si>
  <si>
    <t>8.12.1 COSTE TOTAL LABORAL. MEDIA ANUAL</t>
  </si>
  <si>
    <t>8.12.2 COSTE TOTAL LABORAL POR SECTOR DE ACTIVIDAD. MEDIA ANUAL</t>
  </si>
  <si>
    <t>8.7.3 COOPERATIVAS CONSTITUIDAS</t>
  </si>
  <si>
    <t>Indefinido Ordinario</t>
  </si>
  <si>
    <t>Mar y Carbón</t>
  </si>
  <si>
    <t xml:space="preserve">   Hogar</t>
  </si>
  <si>
    <t>Subs. garantía ingresos mínimos (SGIM)</t>
  </si>
  <si>
    <t>Subs. ayuda tercera persona (SATP)</t>
  </si>
  <si>
    <t>Subs. movilidad y gastos de transporte</t>
  </si>
  <si>
    <t>Asist. sanitaria y prest. Farmacéutica</t>
  </si>
  <si>
    <t>PENSIONES NO CONTRIBUTIVAS DE LA S.S.</t>
  </si>
  <si>
    <t>8.6.2 ÍNDICES DE ACCIDENTES EN JORNADA DE TRABAJO CON BAJA</t>
  </si>
  <si>
    <t>De Frecuencia de acc. mortales (por cien mill. de horas)</t>
  </si>
  <si>
    <t>Contingencias comunes (excepto autónomos)</t>
  </si>
  <si>
    <t>Contingencias comunes de autónomos</t>
  </si>
  <si>
    <t>Accidentes de trabajo y enf. profesionales</t>
  </si>
  <si>
    <t>8.2 MOVIMIENTO LABORAL REGISTRADO</t>
  </si>
  <si>
    <t>8.5 PROTECCIÓN SOCIAL</t>
  </si>
  <si>
    <t>8.6 CONDICIONES DE TRABAJO</t>
  </si>
  <si>
    <t>8.7 EMPRESAS INSCRITAS EN LA SEGURIDAD SOCIAL</t>
  </si>
  <si>
    <t>8.8 EMPRESAS DE TRABAJO TEMPORAL (ETT)</t>
  </si>
  <si>
    <t>8.9 MEDIACIÓN, ARBITRAJE Y CONCILIACIÓN</t>
  </si>
  <si>
    <t>8.10 ASUNTOS JUDICIALES Y SOCIALES</t>
  </si>
  <si>
    <t>8.11 TRABAJADORES EXTRANJEROS</t>
  </si>
  <si>
    <t>8. MERCADO DE TRABAJO</t>
  </si>
  <si>
    <t>NOTA: El total incluye los no clasificables por dependencia laboral.</t>
  </si>
  <si>
    <t xml:space="preserve">      Agrario</t>
  </si>
  <si>
    <t xml:space="preserve">      Empleados de hogar </t>
  </si>
  <si>
    <t>De Incidencia de accidentes (por cien mil trabajadores)</t>
  </si>
  <si>
    <t>8.12 COSTE LABORAL, JORNADA Y SALARIO</t>
  </si>
  <si>
    <t>8.1 RELACIÓN CON LA ACTIVIDAD DE LA POBLACIÓN DE 16 Y MÁS AÑOS</t>
  </si>
  <si>
    <t>Trabajadores autónomos</t>
  </si>
  <si>
    <t>(1): El Régimen General no incluye a los Sistemas Especiales Agrario y Empleados del Hogar.</t>
  </si>
  <si>
    <t>8.3 AFILIACIÓN AL SISTEMA GENERAL DE LA SEGURIDAD SOCIAL</t>
  </si>
  <si>
    <t>8.4 RELACIONES LABORALES</t>
  </si>
  <si>
    <t>8.4.1 HUELGAS, NÚMERO Y JORNADAS PERDIDAS, SEGÚN CRITERIO DE REPERCUSIÓN</t>
  </si>
  <si>
    <t xml:space="preserve">8.4.2 CONVENIOS COLECTIVOS, TRABAJADORES AFECTADOS, AUMENTO SALARIAL PACTADO Y </t>
  </si>
  <si>
    <t>8.3.2 ALTAS Y BAJAS LABORALES SEGÚN RÉGIMEN. TOTAL ANUAL</t>
  </si>
  <si>
    <t>FUENTE: Encuesta Trimestral de Coste Laboral (ETCL). INE.</t>
  </si>
  <si>
    <t>Beneficios sociales</t>
  </si>
  <si>
    <t>Gastos derivados del trabajo</t>
  </si>
  <si>
    <t>CAPÍTULO 8: MERCADO DE TRABAJO</t>
  </si>
  <si>
    <t>8.1: Relación con la actividad de la población de 16 y más años</t>
  </si>
  <si>
    <t>8.2: Movimiento laboral registrado</t>
  </si>
  <si>
    <t>8.3: Afiliación al Sistema General de la Seguridad Social</t>
  </si>
  <si>
    <t>8.4: Relaciones laborales</t>
  </si>
  <si>
    <t>8.5: Protección social</t>
  </si>
  <si>
    <t>8.6: Condiciones de trabajo</t>
  </si>
  <si>
    <t>8.7: Empresas inscritas en la Seguridad Social</t>
  </si>
  <si>
    <t>8.8: Empresas de trabajo temporal (ETT)</t>
  </si>
  <si>
    <t>8.9: Mediación, arbitraje y conciliación</t>
  </si>
  <si>
    <t>8.10: Asuntos judiciales y sociales</t>
  </si>
  <si>
    <t>8.11: Trabajadores extranjeros</t>
  </si>
  <si>
    <t>8.12: Coste laboral, jornada y salario</t>
  </si>
  <si>
    <t>Volver al índice</t>
  </si>
  <si>
    <t xml:space="preserve">Coste laboral total </t>
  </si>
  <si>
    <t>EMPRESAS</t>
  </si>
  <si>
    <t xml:space="preserve">NOTA: Empresas con trabajadores, obtenidas agrupando Cuentas de cotización con el mismo NIF. Se incluyen el  Rég. General (excepto </t>
  </si>
  <si>
    <t xml:space="preserve">Sistema Especial Empleados de Hogar), el Régimen de la  Minería del Carbón y el Régimen Especial de Trabajadores del Mar (Cuenta Ajena). </t>
  </si>
  <si>
    <t>NOTA: (P): Provisional.</t>
  </si>
  <si>
    <t>TASA DE ACTIVIDAD</t>
  </si>
  <si>
    <t>Ambos sexos</t>
  </si>
  <si>
    <t>Grupos de edad</t>
  </si>
  <si>
    <t>TASA DE PARO</t>
  </si>
  <si>
    <t>FUENTE: Elaboración propia a partir de datos (medias mensuales) de la Tesorería General de la Seguridad Social.</t>
  </si>
  <si>
    <t>Países UE</t>
  </si>
  <si>
    <t>Países no UE</t>
  </si>
  <si>
    <t>8.4.3 EXPEDIENTES DE REGULACIÓN DE EMPLEO. EMPRESAS Y TRABAJADORES AFECTADOS POR</t>
  </si>
  <si>
    <t xml:space="preserve">         EFECTO DEL EXPEDIENTE</t>
  </si>
  <si>
    <t>8.11.1 AUTORIZACIONES DE TRABAJO CONCEDIDAS SEGÚN DEPENDENCIA LABORAL, SECTOR DE</t>
  </si>
  <si>
    <t>8.1.3 TASA DE ACTIVIDAD Y PARO POR GRUPOS DE EDAD Y POR SEXO</t>
  </si>
  <si>
    <t>8.2.1 CARACTERÍSTICAS DEL PARO REGISTRADO. MEDIAS ANUALES</t>
  </si>
  <si>
    <t>8.2.2 CONTRATOS DE TRABAJO REGISTRADOS SEGÚN MODALIDAD</t>
  </si>
  <si>
    <t>8.3.1 AFILIACIONES EN ALTA LABORAL SEGÚN RÉGIMEN Y SECTORES DE ACTIVIDAD. MEDIA ANUAL</t>
  </si>
  <si>
    <t>Sector de actividad</t>
  </si>
  <si>
    <t>EMPRESAS AFECTADAS</t>
  </si>
  <si>
    <t>NÚMERO DE PROCESOS EN VIGOR AL FINAL DEL AÑO</t>
  </si>
  <si>
    <t>Unidades: Trabajadores en miles</t>
  </si>
  <si>
    <t>TRABAJADORES</t>
  </si>
  <si>
    <t xml:space="preserve">8.9.1 CONCILIACIONES TERMINADAS EN LAS UNIDADES ADMINISTRATIVAS SEGÚN TIPO DE </t>
  </si>
  <si>
    <t>Unidades: Cantidades en miles de euros</t>
  </si>
  <si>
    <t>Reclamaciones derivadas del contrato</t>
  </si>
  <si>
    <t>Población Parada</t>
  </si>
  <si>
    <t>NOTA: La media anual se ha calculado con los datos referidos a la media del mes.</t>
  </si>
  <si>
    <t>por cien mil y, en el denominador, la media de los afiliados a la S.S. con la contingencia de accidente cubierta en dicho período.</t>
  </si>
  <si>
    <t>NOTA: Indices calculados utilizando, en el numerador, los accidentes con baja en jornada de trabajo del período considerado, multiplicado</t>
  </si>
  <si>
    <t>Unidades: Importe en euros</t>
  </si>
  <si>
    <t>IMPORTE MEDIO</t>
  </si>
  <si>
    <t>NOTA: Datos a 31 de diciembre.</t>
  </si>
  <si>
    <t>Del sector servicios se excluye "Administración Pública y defensa; Seguridad Social obligatoria”.</t>
  </si>
  <si>
    <t xml:space="preserve">NOTA: (1) Se han sumado las Intentadas sin efecto, las tenidas por no presentadas, desistidas y otros motivos.     </t>
  </si>
  <si>
    <t>NOTA. La media anual se ha calculado con los datos referidos a la media del mes.</t>
  </si>
  <si>
    <t>(P): Datos provisionales.</t>
  </si>
  <si>
    <t xml:space="preserve">8.12.3 COMPONENTES DEL COSTE LABORAL POR TRABAJADOR Y AÑO </t>
  </si>
  <si>
    <t>8.12.4 GANANCIA MEDIA ANUAL POR TRABAJADOR</t>
  </si>
  <si>
    <t>PENSIONES ASISTENCIALES</t>
  </si>
  <si>
    <t>Datos a 31 de Diciembre.</t>
  </si>
  <si>
    <t>Régimen General(1) y de la Minería del Carbón</t>
  </si>
  <si>
    <t>PREVALENCIA(1)</t>
  </si>
  <si>
    <t>REGÍMENES</t>
  </si>
  <si>
    <t>SECTOR DE ACTIVIDAD</t>
  </si>
  <si>
    <t>8.7.1 TRABAJADORES EN EMPRESAS CON ASALARIADOS SEGÚN TIPO DE EMPRESA</t>
  </si>
  <si>
    <t>8.7.2 EMPRESAS CON ASALARIADOS Y TRABAJADORES DE LAS MISMAS SEGÚN SECTOR DE ACTIVIDAD</t>
  </si>
  <si>
    <t>Sistemas Especiales</t>
  </si>
  <si>
    <t>Hogar</t>
  </si>
  <si>
    <t>8.5.5 BENEFICIARIOS DE PRESTACIONES NO CONTRIBUTIVAS. MEDIA ANUAL</t>
  </si>
  <si>
    <t>Incapacidad permanente total (1)</t>
  </si>
  <si>
    <t>Programa de Activación para el Empleo</t>
  </si>
  <si>
    <t>Formación, aprendizaje y prácticas</t>
  </si>
  <si>
    <t xml:space="preserve">Interinidad </t>
  </si>
  <si>
    <t>8.8.1 EMPRESAS DE TRABAJO TEMPORAL Y CONTRATOS DE PUESTA A DISPOSICIÓN DE LAS MISMAS</t>
  </si>
  <si>
    <t>TOTAL EMPRESAS</t>
  </si>
  <si>
    <t>TOTAL CONTRATOS</t>
  </si>
  <si>
    <t xml:space="preserve">   Régimen General (1)</t>
  </si>
  <si>
    <t>8.11.2 EVOLUCIÓN DE LA SITUACIÓN LABORAL DE LOS EXTRANJEROS</t>
  </si>
  <si>
    <t>8.11.3 AFILIACIONES EN ALTA LABORAL DE  EXTRANJEROS. MEDIA ANUAL</t>
  </si>
  <si>
    <t>8.11.4 AFILIACIONES EN ALTA LABORAL DE  EXTRANJEROS, SEGÚN PROCEDENCIA. MEDIA ANUAL</t>
  </si>
  <si>
    <t>NOTA: Datos referidos a la media anual del año.</t>
  </si>
  <si>
    <t xml:space="preserve">    Percibiendo una pensión distinta de la de jubilación</t>
  </si>
  <si>
    <t>8.1.1 POBLACIÓN DE 16 Y MÁS AÑOS SEGÚN RELACIÓN CON LA ACTIVIDAD</t>
  </si>
  <si>
    <t>G.8.4 Evolución de los parados extranjeros. Media anual</t>
  </si>
  <si>
    <t>2016(2)</t>
  </si>
  <si>
    <t>Personas con discapacidad</t>
  </si>
  <si>
    <t>Conversiones de contratos temporales</t>
  </si>
  <si>
    <t>Conflictos individuales</t>
  </si>
  <si>
    <t>Conflictos colectivos</t>
  </si>
  <si>
    <t>Seguridad Social</t>
  </si>
  <si>
    <t>8.10.3 ASUNTOS RESUELTOS EN MATERIA DE DESPIDOS, SEGÚN CLASE DE RESOLUCIÓN</t>
  </si>
  <si>
    <t>CONFILICTOS INDIVIDUALES</t>
  </si>
  <si>
    <t xml:space="preserve">8.10.2 CANTIDADES ACORDADAS EN CONFLICTOS INDIVIDUALES SEGÚN OBJETO DE LA DEMANDA Y </t>
  </si>
  <si>
    <t xml:space="preserve">           CLASE DE RESOLUCIÓN</t>
  </si>
  <si>
    <t xml:space="preserve"> </t>
  </si>
  <si>
    <t>Técnicos y profesionales científ. e intelectuales</t>
  </si>
  <si>
    <t>8.10.1 ASUNTOS RESUELTOS SEGÚN MATERIA OBJETO DE LA DEMANDA</t>
  </si>
  <si>
    <t>FUENTE: Estadística de contratos formalizados en La Rioja. Instituto de Estadística de La Rioja y Servicio Público de Empleo Estatal (SEPE)</t>
  </si>
  <si>
    <t>G.8.1 Población en relación con la actividad. Porcentaje</t>
  </si>
  <si>
    <t>Año</t>
  </si>
  <si>
    <t>Coste salarial total</t>
  </si>
  <si>
    <t>OCUPADA</t>
  </si>
  <si>
    <t>POBLACIÓN</t>
  </si>
  <si>
    <t>Porcentaje</t>
  </si>
  <si>
    <t>%</t>
  </si>
  <si>
    <t>FUENTE: Encuesta de Población Activa de La Rioja. Instituto de Estadística de La Rioja.</t>
  </si>
  <si>
    <t>Países No UE</t>
  </si>
  <si>
    <t xml:space="preserve">   Régimen General sin Sistemas especiales</t>
  </si>
  <si>
    <t>FUENTE: Estadística de paro registrado de La Rioja. Instituto de Estadística de La Rioja.</t>
  </si>
  <si>
    <t xml:space="preserve">NOTA: (1) Se recogen otros contratos no especificados anteriormente, regímenes especiales de contratación y aquellos contratos acogidos </t>
  </si>
  <si>
    <t>Régimen General (1) y de la Minería del Carbón</t>
  </si>
  <si>
    <t>Régimen General sin Sistemas especiales</t>
  </si>
  <si>
    <t>NOTA: (1): El Régimen General no incluye a los Sistemas Especiales Agrario y Empleados del Hogar.</t>
  </si>
  <si>
    <t>NOTA: (1): Incluye las pensiones de Incapacidad Permanente Parcial de Accidentes de Trabajo y Enfermedades Profesionales.</t>
  </si>
  <si>
    <t>NOTA:  (-) antes del dato, indica que el número de observaciones está comprendido entre 100 y 500, por lo que la cifra está sujeta a gran</t>
  </si>
  <si>
    <t xml:space="preserve">   Importe líquido medio por beneficiario (euros)</t>
  </si>
  <si>
    <t>FUENTE: Estadística de Incapacidad Temporal. Tesorería General de la Seguridad Social.</t>
  </si>
  <si>
    <t>(..): No se facilita el dato correspondiente por ser el número de observaciones muestrales inferior a 100.</t>
  </si>
  <si>
    <t>variabilidad.</t>
  </si>
  <si>
    <t>G.8.5 Evolución de las afiliaciones de extranjeros en La Rioja. Media anual</t>
  </si>
  <si>
    <t>protegida al final del mismo y multiplicado por 1.000.</t>
  </si>
  <si>
    <t xml:space="preserve">NOTA: (1) Número de procesos en vigor en los que el trabajador está de baja al final del periodo considerado, dividido por la población </t>
  </si>
  <si>
    <t>a modalidades existentes que presentan un defecto formal o incumplen requisitos básicos en el momento de su introducción en la base</t>
  </si>
  <si>
    <t>de datos</t>
  </si>
  <si>
    <t>Primer progenitor</t>
  </si>
  <si>
    <t>8.5.7 EXCEDENCIAS POR CUIDADO FAMILIAR,  SEGÚN SEXO DEL PERCEPTOR</t>
  </si>
  <si>
    <t>Excedencias por cuidado de hijos</t>
  </si>
  <si>
    <t>Excedencias por cuidado de familiares</t>
  </si>
  <si>
    <t>8.1.2 POBLACIÓN INACTIVA POR CLASE DE INACTIVIDAD Y POR GRUPOS DE EDAD</t>
  </si>
  <si>
    <t>POR CLASES DE INACTIVIDAD</t>
  </si>
  <si>
    <t xml:space="preserve">    De 16 a 25 años</t>
  </si>
  <si>
    <t xml:space="preserve">    De 26 a 35 años</t>
  </si>
  <si>
    <t xml:space="preserve">    De 36 a 45 años</t>
  </si>
  <si>
    <t xml:space="preserve">    De 46 a 55 años</t>
  </si>
  <si>
    <t xml:space="preserve">    De 56 a 64 años</t>
  </si>
  <si>
    <t xml:space="preserve">    De 65 y más años</t>
  </si>
  <si>
    <t>FUENTE: Afiliación a la Seguridad Social de La Rioja. Ministerio de Inclusión, Seguridad Social y Migraciones.</t>
  </si>
  <si>
    <t xml:space="preserve">NOTA: (1) El total de beneficiarios no tiene porqué coincidir con la suma de los beneficiarios según clase de prestación, ya que un </t>
  </si>
  <si>
    <t xml:space="preserve">           mismo beneficiario puede recibir más de una prestación. </t>
  </si>
  <si>
    <t>Segundo progenitor</t>
  </si>
  <si>
    <t xml:space="preserve">PRESTACIONES POR NACIMIENTO Y CUIDADO </t>
  </si>
  <si>
    <t>DEL MENOR (3)</t>
  </si>
  <si>
    <t>PRESTACIONES DE LA LISMI (1)</t>
  </si>
  <si>
    <t xml:space="preserve">(3) La prestación por nacimiento y cuidado de menor entró en vigor el 1/4/2019, por lo que los datos de número e importe corresponden </t>
  </si>
  <si>
    <t xml:space="preserve">     al periodo abril a diciembre de este año.</t>
  </si>
  <si>
    <t>PRESTACIONES POR MATERNIDAD (1)</t>
  </si>
  <si>
    <t>PRESTACIONES POR PATERNIDAD (1)</t>
  </si>
  <si>
    <t>% de padres perceptores (2)</t>
  </si>
  <si>
    <t>(2) El porcentaje de padres perceptores se ha calculado sobre las prestaciones percibidas por la madre.</t>
  </si>
  <si>
    <t xml:space="preserve">NOTA: (1) Las prestaciones de maternidad y paternidad estuvieron vigentes hasta el 31/3/2019, por lo que los datos de número e </t>
  </si>
  <si>
    <t xml:space="preserve">                importe son los correspondientes  al primer trimestre de este año.</t>
  </si>
  <si>
    <t>De Frecuencia de accidentes (por cien mill. de horas)</t>
  </si>
  <si>
    <t>Técnicos y profes. de apoyo</t>
  </si>
  <si>
    <t>Empl. administrativos y otros emp. oficina</t>
  </si>
  <si>
    <t>Trabajadores de los servicios de restauración</t>
  </si>
  <si>
    <t>Dependientes de comercio y asimilados</t>
  </si>
  <si>
    <t>Trabaj. de los serv. de la salud, cuidado de</t>
  </si>
  <si>
    <t>las personas, portección y seguridad</t>
  </si>
  <si>
    <t>Trabaj. cualificados sector agrícola y ganadero</t>
  </si>
  <si>
    <t>Trabajadores cualificados sector industria</t>
  </si>
  <si>
    <t>Empl. domésticos y otro personal de limpieza</t>
  </si>
  <si>
    <t>Peones agrarios, forestales y de pesca</t>
  </si>
  <si>
    <t>Peones construcción, minería, industria y transp.</t>
  </si>
  <si>
    <t>Operadores de instalaciones, maquinaria y mon.</t>
  </si>
  <si>
    <t>Trabajadores cualificados sector construcción</t>
  </si>
  <si>
    <t>Otros trabajadores</t>
  </si>
  <si>
    <t xml:space="preserve">FUENTE: Dirección General de Empleo, Diálogo Social y Relaciones Laborales. Consejería de Desarrollo Autonómico </t>
  </si>
  <si>
    <t xml:space="preserve">        POR CLASES. MEDIA ANUAL</t>
  </si>
  <si>
    <t xml:space="preserve">         ACTIVIDAD Y OCUPACIÓN</t>
  </si>
  <si>
    <t xml:space="preserve">       Y CUIDADO DEL MENOR</t>
  </si>
  <si>
    <t>8.5.6 PRESTACIONES POR MATERNIDAD, PATERNIDAD Y PRESTACIONES POR NACIMIENTO</t>
  </si>
  <si>
    <t xml:space="preserve">8.5.1 PENSIONES CONTRIBUTIVAS DE LA SEGURIDAD SOCIAL EN VIGOR E IMPORTE MEDIO </t>
  </si>
  <si>
    <t>8.5.3 PENSIONES DE LA SEGURIDAD SOCIAL EN VIGOR SEGÚN RÉGIMEN. MEDIA ANUAL</t>
  </si>
  <si>
    <t>Importe (en miles de euros)</t>
  </si>
  <si>
    <t>G.8.6 Participación de las afiliaciones de extranjeros por régimen. Media año 2020</t>
  </si>
  <si>
    <t>G.8.3 Participación de los afiliados por régimen. Media año 2020</t>
  </si>
  <si>
    <t>G.8.2 Porcentaje de la Población Ocupada por sector de actividad. Año 2020</t>
  </si>
  <si>
    <t>2020 (P)</t>
  </si>
  <si>
    <t>"</t>
  </si>
  <si>
    <t>FUENTE: Afiliación a la Seguridad Social de La Rioja. Instituto de Estadísitica de La Rioja.</t>
  </si>
  <si>
    <t>FUENTE: Anuario. Ministerio de Trabajo y Economía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</si>
</sst>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#,##0.0"/>
    <numFmt numFmtId="166" formatCode="0.0"/>
    <numFmt numFmtId="167" formatCode="#,##0;\-#,##0;\-"/>
    <numFmt numFmtId="168" formatCode="#,##0.00;\-#,##0.00;\-"/>
    <numFmt numFmtId="169" formatCode="#,##0;#,##0;\-"/>
    <numFmt numFmtId="170" formatCode="#,##0_ ;\-#,##0\ "/>
    <numFmt numFmtId="171" formatCode="#,##0;\-#,##0;&quot;  &quot;"/>
    <numFmt numFmtId="172" formatCode="#,##0_);\(#,##0\)"/>
    <numFmt numFmtId="173" formatCode="0.000"/>
    <numFmt numFmtId="174" formatCode="mm/dd/yyyy\ hh:mm:ss"/>
    <numFmt numFmtId="175" formatCode="#,##0;\-#.##0;\-"/>
  </numFmts>
  <fonts count="4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10"/>
      <name val="HelveticaNeue LT 55 Roman"/>
    </font>
    <font>
      <b/>
      <sz val="8"/>
      <color indexed="8"/>
      <name val="HelveticaNeue LT 55 Roman"/>
    </font>
    <font>
      <sz val="10"/>
      <color indexed="10"/>
      <name val="HelveticaNeue LT 55 Roman"/>
    </font>
    <font>
      <b/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11"/>
      <color theme="1"/>
      <name val="Calibri"/>
      <family val="2"/>
      <scheme val="minor"/>
    </font>
    <font>
      <sz val="10"/>
      <color rgb="FFFF0000"/>
      <name val="HelveticaNeue LT 55 Roman"/>
    </font>
    <font>
      <b/>
      <u/>
      <sz val="8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HelveticaNeue LT 55 Roman"/>
    </font>
    <font>
      <sz val="10"/>
      <color rgb="FFFF0000"/>
      <name val="Arial"/>
      <family val="2"/>
    </font>
    <font>
      <b/>
      <sz val="10"/>
      <color rgb="FFFF0000"/>
      <name val="HelveticaNeue LT 55 Roman"/>
    </font>
    <font>
      <sz val="8"/>
      <color theme="0"/>
      <name val="HelveticaNeue LT 55 Roman"/>
    </font>
    <font>
      <sz val="10"/>
      <name val="MS Sans Serif"/>
      <family val="2"/>
    </font>
    <font>
      <sz val="10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HelveticaNeue LT 55 Roman"/>
    </font>
    <font>
      <sz val="9"/>
      <name val="Arial"/>
      <family val="2"/>
    </font>
    <font>
      <b/>
      <sz val="9"/>
      <color indexed="8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sz val="9"/>
      <name val="Helvetica Neue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10" fontId="2" fillId="0" borderId="0" applyNumberFormat="0">
      <alignment horizontal="right" vertical="center"/>
      <protection locked="0"/>
    </xf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2" fillId="2" borderId="0"/>
    <xf numFmtId="0" fontId="25" fillId="0" borderId="0"/>
    <xf numFmtId="0" fontId="25" fillId="0" borderId="0"/>
    <xf numFmtId="0" fontId="25" fillId="2" borderId="0"/>
    <xf numFmtId="0" fontId="2" fillId="0" borderId="0"/>
    <xf numFmtId="0" fontId="2" fillId="0" borderId="0"/>
    <xf numFmtId="0" fontId="32" fillId="0" borderId="0"/>
    <xf numFmtId="0" fontId="33" fillId="7" borderId="0">
      <alignment wrapText="1"/>
    </xf>
    <xf numFmtId="0" fontId="33" fillId="0" borderId="0">
      <alignment wrapText="1"/>
    </xf>
    <xf numFmtId="0" fontId="33" fillId="0" borderId="0">
      <alignment wrapText="1"/>
    </xf>
    <xf numFmtId="0" fontId="33" fillId="0" borderId="0">
      <alignment wrapText="1"/>
    </xf>
    <xf numFmtId="174" fontId="33" fillId="0" borderId="0">
      <alignment wrapText="1"/>
    </xf>
    <xf numFmtId="0" fontId="2" fillId="0" borderId="0"/>
    <xf numFmtId="165" fontId="34" fillId="2" borderId="0"/>
    <xf numFmtId="172" fontId="2" fillId="0" borderId="0"/>
    <xf numFmtId="172" fontId="2" fillId="0" borderId="0"/>
    <xf numFmtId="0" fontId="2" fillId="0" borderId="0"/>
    <xf numFmtId="0" fontId="2" fillId="0" borderId="0"/>
    <xf numFmtId="165" fontId="34" fillId="2" borderId="0"/>
    <xf numFmtId="0" fontId="39" fillId="0" borderId="0"/>
    <xf numFmtId="0" fontId="2" fillId="2" borderId="0"/>
    <xf numFmtId="0" fontId="39" fillId="0" borderId="0"/>
  </cellStyleXfs>
  <cellXfs count="29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/>
    <xf numFmtId="0" fontId="5" fillId="3" borderId="4" xfId="0" applyNumberFormat="1" applyFont="1" applyFill="1" applyBorder="1" applyAlignment="1">
      <alignment horizontal="right" vertical="center"/>
    </xf>
    <xf numFmtId="0" fontId="5" fillId="3" borderId="3" xfId="0" applyNumberFormat="1" applyFont="1" applyFill="1" applyBorder="1" applyAlignment="1">
      <alignment vertical="center"/>
    </xf>
    <xf numFmtId="165" fontId="5" fillId="0" borderId="0" xfId="0" applyNumberFormat="1" applyFont="1" applyBorder="1" applyAlignment="1"/>
    <xf numFmtId="0" fontId="6" fillId="0" borderId="0" xfId="0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indent="1"/>
      <protection locked="0"/>
    </xf>
    <xf numFmtId="0" fontId="5" fillId="0" borderId="3" xfId="0" applyFont="1" applyBorder="1" applyAlignment="1" applyProtection="1">
      <protection locked="0"/>
    </xf>
    <xf numFmtId="165" fontId="5" fillId="0" borderId="3" xfId="0" applyNumberFormat="1" applyFont="1" applyBorder="1" applyAlignment="1"/>
    <xf numFmtId="49" fontId="5" fillId="0" borderId="3" xfId="0" applyNumberFormat="1" applyFont="1" applyBorder="1" applyAlignment="1"/>
    <xf numFmtId="0" fontId="7" fillId="4" borderId="2" xfId="0" applyFont="1" applyFill="1" applyBorder="1" applyAlignment="1" applyProtection="1">
      <protection locked="0"/>
    </xf>
    <xf numFmtId="165" fontId="5" fillId="0" borderId="2" xfId="0" applyNumberFormat="1" applyFont="1" applyBorder="1" applyAlignment="1"/>
    <xf numFmtId="0" fontId="4" fillId="0" borderId="0" xfId="0" applyFont="1" applyBorder="1"/>
    <xf numFmtId="0" fontId="5" fillId="0" borderId="0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5" fillId="0" borderId="0" xfId="0" applyNumberFormat="1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165" fontId="5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6" fillId="0" borderId="0" xfId="0" applyFont="1" applyAlignment="1" applyProtection="1">
      <protection locked="0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0" fontId="4" fillId="0" borderId="3" xfId="0" applyFont="1" applyBorder="1"/>
    <xf numFmtId="3" fontId="4" fillId="0" borderId="0" xfId="0" applyNumberFormat="1" applyFont="1" applyBorder="1" applyAlignment="1"/>
    <xf numFmtId="3" fontId="4" fillId="0" borderId="0" xfId="0" applyNumberFormat="1" applyFont="1"/>
    <xf numFmtId="0" fontId="4" fillId="0" borderId="0" xfId="0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2"/>
    </xf>
    <xf numFmtId="3" fontId="4" fillId="0" borderId="0" xfId="0" applyNumberFormat="1" applyFont="1" applyBorder="1"/>
    <xf numFmtId="0" fontId="5" fillId="3" borderId="4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/>
    <xf numFmtId="167" fontId="5" fillId="0" borderId="0" xfId="0" applyNumberFormat="1" applyFont="1" applyProtection="1">
      <protection locked="0"/>
    </xf>
    <xf numFmtId="168" fontId="5" fillId="0" borderId="0" xfId="0" applyNumberFormat="1" applyFont="1" applyProtection="1">
      <protection locked="0"/>
    </xf>
    <xf numFmtId="0" fontId="7" fillId="0" borderId="0" xfId="0" applyFont="1"/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165" fontId="5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/>
    <xf numFmtId="0" fontId="7" fillId="0" borderId="0" xfId="0" applyFont="1" applyAlignment="1"/>
    <xf numFmtId="3" fontId="6" fillId="0" borderId="0" xfId="0" applyNumberFormat="1" applyFont="1" applyAlignment="1"/>
    <xf numFmtId="2" fontId="5" fillId="0" borderId="0" xfId="0" applyNumberFormat="1" applyFont="1" applyBorder="1" applyAlignment="1"/>
    <xf numFmtId="165" fontId="10" fillId="0" borderId="0" xfId="0" applyNumberFormat="1" applyFont="1" applyAlignment="1">
      <alignment horizontal="right"/>
    </xf>
    <xf numFmtId="165" fontId="6" fillId="0" borderId="0" xfId="0" applyNumberFormat="1" applyFont="1" applyBorder="1" applyAlignment="1" applyProtection="1"/>
    <xf numFmtId="3" fontId="5" fillId="0" borderId="0" xfId="0" applyNumberFormat="1" applyFont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6" fillId="0" borderId="0" xfId="0" applyFont="1" applyAlignment="1"/>
    <xf numFmtId="0" fontId="5" fillId="3" borderId="2" xfId="0" applyNumberFormat="1" applyFont="1" applyFill="1" applyBorder="1" applyAlignment="1">
      <alignment horizontal="left" vertical="center"/>
    </xf>
    <xf numFmtId="0" fontId="5" fillId="3" borderId="2" xfId="0" applyNumberFormat="1" applyFont="1" applyFill="1" applyBorder="1" applyAlignment="1">
      <alignment horizontal="center" vertical="center"/>
    </xf>
    <xf numFmtId="3" fontId="5" fillId="0" borderId="0" xfId="2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Border="1" applyAlignment="1"/>
    <xf numFmtId="3" fontId="12" fillId="0" borderId="0" xfId="0" applyNumberFormat="1" applyFont="1" applyBorder="1" applyAlignment="1">
      <alignment vertical="top" wrapText="1"/>
    </xf>
    <xf numFmtId="0" fontId="14" fillId="0" borderId="0" xfId="0" applyFont="1" applyAlignment="1" applyProtection="1">
      <alignment horizontal="left" vertical="center"/>
    </xf>
    <xf numFmtId="167" fontId="14" fillId="0" borderId="0" xfId="0" applyNumberFormat="1" applyFont="1"/>
    <xf numFmtId="3" fontId="14" fillId="0" borderId="0" xfId="0" applyNumberFormat="1" applyFont="1" applyAlignment="1" applyProtection="1">
      <alignment horizontal="right" vertical="center"/>
    </xf>
    <xf numFmtId="168" fontId="5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Alignment="1">
      <alignment horizontal="right"/>
    </xf>
    <xf numFmtId="166" fontId="11" fillId="0" borderId="0" xfId="0" applyNumberFormat="1" applyFont="1" applyBorder="1" applyAlignment="1"/>
    <xf numFmtId="0" fontId="11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protection locked="0"/>
    </xf>
    <xf numFmtId="0" fontId="6" fillId="0" borderId="5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7" fillId="0" borderId="0" xfId="0" applyFont="1"/>
    <xf numFmtId="0" fontId="17" fillId="0" borderId="0" xfId="0" applyFont="1" applyAlignment="1"/>
    <xf numFmtId="4" fontId="12" fillId="0" borderId="0" xfId="0" applyNumberFormat="1" applyFont="1" applyAlignment="1">
      <alignment horizontal="right" indent="1"/>
    </xf>
    <xf numFmtId="167" fontId="13" fillId="0" borderId="0" xfId="0" applyNumberFormat="1" applyFont="1"/>
    <xf numFmtId="3" fontId="13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167" fontId="13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 applyProtection="1">
      <alignment horizontal="left" indent="1"/>
      <protection locked="0"/>
    </xf>
    <xf numFmtId="3" fontId="5" fillId="0" borderId="0" xfId="4" applyNumberFormat="1" applyFont="1" applyBorder="1" applyAlignment="1">
      <alignment horizontal="right"/>
    </xf>
    <xf numFmtId="3" fontId="5" fillId="0" borderId="0" xfId="4" applyNumberFormat="1" applyFont="1" applyBorder="1" applyAlignment="1">
      <alignment horizontal="right" indent="1"/>
    </xf>
    <xf numFmtId="0" fontId="17" fillId="0" borderId="0" xfId="0" applyFont="1" applyBorder="1" applyAlignment="1"/>
    <xf numFmtId="165" fontId="5" fillId="0" borderId="0" xfId="0" applyNumberFormat="1" applyFont="1" applyAlignment="1"/>
    <xf numFmtId="4" fontId="5" fillId="0" borderId="0" xfId="4" applyNumberFormat="1" applyFont="1" applyBorder="1" applyAlignment="1">
      <alignment horizontal="right"/>
    </xf>
    <xf numFmtId="0" fontId="5" fillId="6" borderId="0" xfId="0" applyNumberFormat="1" applyFont="1" applyFill="1" applyBorder="1" applyAlignment="1"/>
    <xf numFmtId="0" fontId="5" fillId="6" borderId="0" xfId="0" applyNumberFormat="1" applyFont="1" applyFill="1" applyBorder="1" applyAlignment="1">
      <alignment vertical="center"/>
    </xf>
    <xf numFmtId="0" fontId="4" fillId="6" borderId="0" xfId="0" applyFont="1" applyFill="1" applyBorder="1"/>
    <xf numFmtId="0" fontId="5" fillId="6" borderId="0" xfId="0" applyFont="1" applyFill="1" applyBorder="1" applyAlignment="1"/>
    <xf numFmtId="165" fontId="5" fillId="6" borderId="0" xfId="0" applyNumberFormat="1" applyFont="1" applyFill="1" applyBorder="1" applyAlignment="1"/>
    <xf numFmtId="0" fontId="4" fillId="6" borderId="0" xfId="0" applyFont="1" applyFill="1" applyBorder="1" applyAlignment="1"/>
    <xf numFmtId="170" fontId="4" fillId="0" borderId="0" xfId="1" applyNumberFormat="1" applyFont="1"/>
    <xf numFmtId="0" fontId="18" fillId="0" borderId="9" xfId="0" applyFont="1" applyBorder="1" applyAlignment="1"/>
    <xf numFmtId="0" fontId="5" fillId="0" borderId="8" xfId="0" applyFont="1" applyBorder="1" applyAlignment="1"/>
    <xf numFmtId="0" fontId="6" fillId="0" borderId="10" xfId="0" applyFont="1" applyFill="1" applyBorder="1"/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7" applyFont="1" applyAlignment="1" applyProtection="1">
      <alignment horizontal="left" vertical="center" indent="1"/>
    </xf>
    <xf numFmtId="0" fontId="1" fillId="0" borderId="0" xfId="3"/>
    <xf numFmtId="0" fontId="20" fillId="0" borderId="0" xfId="7" applyFont="1" applyAlignment="1" applyProtection="1">
      <alignment vertical="center"/>
    </xf>
    <xf numFmtId="171" fontId="5" fillId="0" borderId="0" xfId="0" applyNumberFormat="1" applyFont="1" applyBorder="1" applyAlignment="1">
      <alignment horizontal="right"/>
    </xf>
    <xf numFmtId="167" fontId="12" fillId="5" borderId="0" xfId="0" applyNumberFormat="1" applyFont="1" applyFill="1" applyBorder="1"/>
    <xf numFmtId="0" fontId="0" fillId="0" borderId="0" xfId="0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4" fillId="0" borderId="0" xfId="0" applyNumberFormat="1" applyFont="1" applyAlignment="1"/>
    <xf numFmtId="167" fontId="1" fillId="0" borderId="0" xfId="0" applyNumberFormat="1" applyFont="1" applyAlignment="1">
      <alignment vertical="top"/>
    </xf>
    <xf numFmtId="49" fontId="24" fillId="0" borderId="0" xfId="0" applyNumberFormat="1" applyFont="1" applyAlignment="1">
      <alignment wrapText="1"/>
    </xf>
    <xf numFmtId="167" fontId="24" fillId="0" borderId="0" xfId="0" applyNumberFormat="1" applyFont="1" applyProtection="1"/>
    <xf numFmtId="4" fontId="24" fillId="0" borderId="0" xfId="0" applyNumberFormat="1" applyFont="1" applyProtection="1"/>
    <xf numFmtId="3" fontId="25" fillId="0" borderId="0" xfId="10" applyNumberFormat="1" applyFont="1" applyFill="1" applyAlignment="1">
      <alignment horizontal="right"/>
    </xf>
    <xf numFmtId="166" fontId="2" fillId="0" borderId="0" xfId="11" applyNumberFormat="1" applyFont="1" applyBorder="1" applyAlignment="1"/>
    <xf numFmtId="2" fontId="2" fillId="0" borderId="0" xfId="12" applyNumberFormat="1" applyFont="1" applyBorder="1" applyAlignment="1">
      <alignment horizontal="right" vertical="center"/>
    </xf>
    <xf numFmtId="165" fontId="4" fillId="0" borderId="0" xfId="0" applyNumberFormat="1" applyFont="1"/>
    <xf numFmtId="4" fontId="26" fillId="0" borderId="0" xfId="14" applyNumberFormat="1" applyFont="1" applyAlignment="1" applyProtection="1">
      <alignment horizontal="right" vertical="center"/>
      <protection locked="0"/>
    </xf>
    <xf numFmtId="4" fontId="4" fillId="0" borderId="0" xfId="0" applyNumberFormat="1" applyFont="1"/>
    <xf numFmtId="0" fontId="0" fillId="0" borderId="0" xfId="0"/>
    <xf numFmtId="4" fontId="5" fillId="0" borderId="0" xfId="0" applyNumberFormat="1" applyFont="1" applyBorder="1" applyAlignment="1"/>
    <xf numFmtId="0" fontId="0" fillId="0" borderId="0" xfId="0"/>
    <xf numFmtId="173" fontId="5" fillId="0" borderId="0" xfId="0" applyNumberFormat="1" applyFont="1" applyBorder="1" applyAlignment="1"/>
    <xf numFmtId="0" fontId="0" fillId="0" borderId="0" xfId="0"/>
    <xf numFmtId="0" fontId="0" fillId="0" borderId="0" xfId="0"/>
    <xf numFmtId="0" fontId="29" fillId="0" borderId="0" xfId="0" applyFont="1"/>
    <xf numFmtId="0" fontId="9" fillId="0" borderId="0" xfId="0" applyFont="1"/>
    <xf numFmtId="165" fontId="5" fillId="0" borderId="0" xfId="0" applyNumberFormat="1" applyFont="1" applyFill="1" applyBorder="1" applyAlignment="1"/>
    <xf numFmtId="3" fontId="15" fillId="0" borderId="0" xfId="0" applyNumberFormat="1" applyFont="1" applyBorder="1" applyAlignment="1">
      <alignment horizontal="right"/>
    </xf>
    <xf numFmtId="0" fontId="6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2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Border="1" applyAlignment="1">
      <alignment horizontal="left" indent="1"/>
    </xf>
    <xf numFmtId="0" fontId="25" fillId="2" borderId="0" xfId="13" applyNumberFormat="1" applyAlignment="1">
      <alignment wrapText="1"/>
    </xf>
    <xf numFmtId="0" fontId="1" fillId="0" borderId="0" xfId="0" applyFont="1"/>
    <xf numFmtId="3" fontId="5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/>
      <protection locked="0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/>
    <xf numFmtId="0" fontId="4" fillId="0" borderId="0" xfId="0" applyFont="1" applyFill="1" applyAlignment="1"/>
    <xf numFmtId="3" fontId="13" fillId="0" borderId="0" xfId="15" applyNumberFormat="1" applyFont="1" applyAlignment="1">
      <alignment vertical="center"/>
    </xf>
    <xf numFmtId="166" fontId="0" fillId="0" borderId="0" xfId="0" applyNumberFormat="1"/>
    <xf numFmtId="165" fontId="5" fillId="0" borderId="0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/>
    <xf numFmtId="165" fontId="4" fillId="0" borderId="0" xfId="0" applyNumberFormat="1" applyFont="1" applyFill="1"/>
    <xf numFmtId="0" fontId="0" fillId="0" borderId="0" xfId="0"/>
    <xf numFmtId="0" fontId="0" fillId="0" borderId="0" xfId="0"/>
    <xf numFmtId="3" fontId="30" fillId="0" borderId="0" xfId="0" applyNumberFormat="1" applyFont="1"/>
    <xf numFmtId="0" fontId="30" fillId="0" borderId="0" xfId="0" applyFont="1"/>
    <xf numFmtId="3" fontId="5" fillId="0" borderId="0" xfId="0" applyNumberFormat="1" applyFont="1" applyFill="1" applyAlignment="1"/>
    <xf numFmtId="0" fontId="5" fillId="0" borderId="0" xfId="0" applyFont="1" applyBorder="1" applyAlignment="1" applyProtection="1">
      <alignment horizontal="left" indent="1"/>
      <protection locked="0"/>
    </xf>
    <xf numFmtId="0" fontId="0" fillId="0" borderId="0" xfId="0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3" xfId="0" applyFont="1" applyFill="1" applyBorder="1" applyAlignment="1" applyProtection="1">
      <protection locked="0"/>
    </xf>
    <xf numFmtId="0" fontId="0" fillId="0" borderId="0" xfId="0" applyAlignment="1"/>
    <xf numFmtId="0" fontId="9" fillId="0" borderId="0" xfId="0" applyFont="1" applyBorder="1"/>
    <xf numFmtId="165" fontId="31" fillId="0" borderId="0" xfId="0" applyNumberFormat="1" applyFont="1" applyBorder="1" applyAlignment="1"/>
    <xf numFmtId="0" fontId="0" fillId="0" borderId="0" xfId="0"/>
    <xf numFmtId="0" fontId="0" fillId="0" borderId="0" xfId="0"/>
    <xf numFmtId="173" fontId="5" fillId="0" borderId="7" xfId="0" applyNumberFormat="1" applyFont="1" applyBorder="1" applyAlignment="1"/>
    <xf numFmtId="167" fontId="2" fillId="0" borderId="0" xfId="0" applyNumberFormat="1" applyFont="1" applyFill="1" applyBorder="1" applyAlignment="1" applyProtection="1">
      <alignment horizontal="right"/>
    </xf>
    <xf numFmtId="167" fontId="13" fillId="0" borderId="0" xfId="22" applyNumberFormat="1" applyFont="1" applyProtection="1">
      <protection locked="0"/>
    </xf>
    <xf numFmtId="2" fontId="13" fillId="0" borderId="0" xfId="22" applyNumberFormat="1" applyFont="1" applyProtection="1">
      <protection locked="0"/>
    </xf>
    <xf numFmtId="3" fontId="13" fillId="0" borderId="0" xfId="22" applyNumberFormat="1" applyFont="1" applyAlignment="1" applyProtection="1">
      <alignment vertical="center"/>
      <protection locked="0"/>
    </xf>
    <xf numFmtId="3" fontId="26" fillId="0" borderId="0" xfId="22" applyNumberFormat="1" applyFont="1" applyAlignment="1" applyProtection="1">
      <alignment horizontal="right" vertical="center"/>
      <protection locked="0"/>
    </xf>
    <xf numFmtId="0" fontId="26" fillId="0" borderId="0" xfId="22" applyFont="1" applyAlignment="1">
      <alignment horizontal="right" vertical="center"/>
    </xf>
    <xf numFmtId="4" fontId="26" fillId="0" borderId="0" xfId="22" applyNumberFormat="1" applyFont="1" applyAlignment="1" applyProtection="1">
      <alignment horizontal="right" vertical="center"/>
    </xf>
    <xf numFmtId="2" fontId="26" fillId="0" borderId="0" xfId="22" applyNumberFormat="1" applyFont="1" applyAlignment="1" applyProtection="1">
      <alignment horizontal="right" vertical="center"/>
      <protection locked="0"/>
    </xf>
    <xf numFmtId="165" fontId="23" fillId="0" borderId="0" xfId="23" applyNumberFormat="1" applyFont="1" applyFill="1" applyAlignment="1">
      <alignment horizontal="left" vertical="center"/>
    </xf>
    <xf numFmtId="3" fontId="23" fillId="0" borderId="0" xfId="23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left" vertical="center"/>
    </xf>
    <xf numFmtId="4" fontId="36" fillId="0" borderId="0" xfId="4" applyNumberFormat="1" applyFont="1" applyBorder="1" applyAlignment="1">
      <alignment horizontal="left"/>
    </xf>
    <xf numFmtId="2" fontId="37" fillId="5" borderId="0" xfId="0" applyNumberFormat="1" applyFont="1" applyFill="1" applyBorder="1" applyAlignment="1">
      <alignment horizontal="right" vertical="top" indent="1"/>
    </xf>
    <xf numFmtId="0" fontId="8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2" fontId="4" fillId="0" borderId="0" xfId="0" applyNumberFormat="1" applyFont="1" applyAlignment="1"/>
    <xf numFmtId="0" fontId="4" fillId="0" borderId="5" xfId="0" applyFont="1" applyBorder="1"/>
    <xf numFmtId="166" fontId="4" fillId="0" borderId="0" xfId="0" applyNumberFormat="1" applyFont="1"/>
    <xf numFmtId="165" fontId="5" fillId="0" borderId="0" xfId="1" applyNumberFormat="1" applyFont="1" applyBorder="1" applyAlignment="1">
      <alignment horizontal="right"/>
    </xf>
    <xf numFmtId="0" fontId="0" fillId="0" borderId="0" xfId="0"/>
    <xf numFmtId="1" fontId="5" fillId="0" borderId="0" xfId="0" applyNumberFormat="1" applyFont="1" applyFill="1" applyBorder="1" applyAlignment="1">
      <alignment horizontal="left"/>
    </xf>
    <xf numFmtId="0" fontId="0" fillId="0" borderId="0" xfId="0"/>
    <xf numFmtId="0" fontId="7" fillId="0" borderId="2" xfId="0" applyFont="1" applyFill="1" applyBorder="1" applyAlignment="1" applyProtection="1">
      <protection locked="0"/>
    </xf>
    <xf numFmtId="165" fontId="5" fillId="0" borderId="2" xfId="0" applyNumberFormat="1" applyFont="1" applyFill="1" applyBorder="1" applyAlignment="1"/>
    <xf numFmtId="0" fontId="4" fillId="0" borderId="7" xfId="0" applyFont="1" applyBorder="1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right"/>
    </xf>
    <xf numFmtId="173" fontId="5" fillId="0" borderId="5" xfId="0" applyNumberFormat="1" applyFont="1" applyBorder="1" applyAlignment="1"/>
    <xf numFmtId="173" fontId="5" fillId="0" borderId="11" xfId="0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6" fillId="0" borderId="0" xfId="0" applyFont="1" applyBorder="1" applyAlignment="1">
      <alignment horizontal="center"/>
    </xf>
    <xf numFmtId="0" fontId="6" fillId="0" borderId="12" xfId="0" applyFont="1" applyFill="1" applyBorder="1"/>
    <xf numFmtId="0" fontId="6" fillId="0" borderId="13" xfId="0" applyFont="1" applyFill="1" applyBorder="1"/>
    <xf numFmtId="3" fontId="28" fillId="0" borderId="0" xfId="0" applyNumberFormat="1" applyFont="1" applyBorder="1" applyAlignment="1"/>
    <xf numFmtId="0" fontId="0" fillId="0" borderId="0" xfId="0"/>
    <xf numFmtId="0" fontId="7" fillId="4" borderId="0" xfId="0" quotePrefix="1" applyFont="1" applyFill="1" applyBorder="1" applyAlignment="1" applyProtection="1">
      <protection locked="0"/>
    </xf>
    <xf numFmtId="0" fontId="0" fillId="0" borderId="0" xfId="0"/>
    <xf numFmtId="0" fontId="3" fillId="0" borderId="1" xfId="3" applyFont="1" applyBorder="1" applyAlignment="1"/>
    <xf numFmtId="0" fontId="4" fillId="0" borderId="1" xfId="3" applyFont="1" applyBorder="1" applyAlignment="1"/>
    <xf numFmtId="0" fontId="4" fillId="0" borderId="0" xfId="3" applyFont="1" applyAlignment="1"/>
    <xf numFmtId="0" fontId="4" fillId="0" borderId="0" xfId="3" applyFont="1"/>
    <xf numFmtId="0" fontId="3" fillId="0" borderId="0" xfId="3" applyFont="1" applyBorder="1" applyAlignment="1"/>
    <xf numFmtId="0" fontId="3" fillId="0" borderId="0" xfId="3" applyFont="1" applyBorder="1" applyAlignment="1" applyProtection="1">
      <protection locked="0"/>
    </xf>
    <xf numFmtId="0" fontId="5" fillId="3" borderId="4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3" fontId="4" fillId="0" borderId="0" xfId="3" applyNumberFormat="1" applyFont="1" applyAlignment="1"/>
    <xf numFmtId="0" fontId="5" fillId="0" borderId="0" xfId="3" applyNumberFormat="1" applyFont="1" applyFill="1" applyBorder="1" applyAlignment="1">
      <alignment horizontal="right" vertical="center"/>
    </xf>
    <xf numFmtId="0" fontId="5" fillId="0" borderId="0" xfId="3" applyNumberFormat="1" applyFont="1" applyFill="1" applyBorder="1" applyAlignment="1">
      <alignment vertical="center"/>
    </xf>
    <xf numFmtId="0" fontId="6" fillId="0" borderId="0" xfId="3" applyFont="1" applyBorder="1" applyAlignment="1"/>
    <xf numFmtId="3" fontId="5" fillId="0" borderId="0" xfId="3" applyNumberFormat="1" applyFont="1" applyBorder="1" applyAlignment="1"/>
    <xf numFmtId="3" fontId="13" fillId="0" borderId="0" xfId="24" applyNumberFormat="1" applyFont="1" applyAlignment="1" applyProtection="1">
      <alignment horizontal="right" vertical="center"/>
      <protection locked="0"/>
    </xf>
    <xf numFmtId="3" fontId="5" fillId="0" borderId="0" xfId="3" applyNumberFormat="1" applyFont="1" applyAlignment="1" applyProtection="1">
      <alignment horizontal="right" vertical="center"/>
      <protection locked="0"/>
    </xf>
    <xf numFmtId="3" fontId="5" fillId="0" borderId="0" xfId="3" applyNumberFormat="1" applyFont="1" applyBorder="1" applyAlignment="1">
      <alignment horizontal="right"/>
    </xf>
    <xf numFmtId="3" fontId="13" fillId="0" borderId="0" xfId="25" applyNumberFormat="1" applyFont="1" applyAlignment="1" applyProtection="1">
      <alignment horizontal="right" vertical="center"/>
      <protection locked="0"/>
    </xf>
    <xf numFmtId="167" fontId="13" fillId="0" borderId="0" xfId="26" applyNumberFormat="1" applyFont="1" applyAlignment="1" applyProtection="1">
      <alignment horizontal="right" vertical="center"/>
      <protection locked="0"/>
    </xf>
    <xf numFmtId="0" fontId="5" fillId="0" borderId="0" xfId="3" applyFont="1" applyAlignment="1"/>
    <xf numFmtId="3" fontId="27" fillId="0" borderId="0" xfId="27" applyNumberFormat="1" applyFont="1" applyAlignment="1" applyProtection="1">
      <alignment horizontal="right" vertical="center"/>
      <protection locked="0"/>
    </xf>
    <xf numFmtId="3" fontId="13" fillId="0" borderId="0" xfId="3" applyNumberFormat="1" applyFont="1" applyAlignment="1" applyProtection="1">
      <alignment horizontal="right" vertical="center"/>
      <protection locked="0"/>
    </xf>
    <xf numFmtId="3" fontId="4" fillId="0" borderId="0" xfId="3" applyNumberFormat="1" applyFont="1"/>
    <xf numFmtId="167" fontId="13" fillId="0" borderId="0" xfId="27" applyNumberFormat="1" applyFont="1" applyBorder="1" applyAlignment="1">
      <alignment horizontal="right"/>
    </xf>
    <xf numFmtId="0" fontId="5" fillId="0" borderId="3" xfId="3" applyFont="1" applyBorder="1" applyAlignment="1" applyProtection="1">
      <protection locked="0"/>
    </xf>
    <xf numFmtId="165" fontId="5" fillId="0" borderId="3" xfId="3" applyNumberFormat="1" applyFont="1" applyBorder="1" applyAlignment="1"/>
    <xf numFmtId="49" fontId="28" fillId="0" borderId="3" xfId="3" applyNumberFormat="1" applyFont="1" applyBorder="1" applyAlignment="1">
      <alignment horizontal="right"/>
    </xf>
    <xf numFmtId="165" fontId="28" fillId="0" borderId="3" xfId="3" applyNumberFormat="1" applyFont="1" applyBorder="1" applyAlignment="1">
      <alignment horizontal="right"/>
    </xf>
    <xf numFmtId="3" fontId="27" fillId="0" borderId="0" xfId="3" applyNumberFormat="1" applyFont="1" applyAlignment="1" applyProtection="1">
      <alignment horizontal="right" vertical="center"/>
      <protection locked="0"/>
    </xf>
    <xf numFmtId="0" fontId="7" fillId="4" borderId="0" xfId="3" applyFont="1" applyFill="1" applyBorder="1" applyAlignment="1" applyProtection="1">
      <protection locked="0"/>
    </xf>
    <xf numFmtId="165" fontId="5" fillId="0" borderId="2" xfId="3" applyNumberFormat="1" applyFont="1" applyBorder="1" applyAlignment="1"/>
    <xf numFmtId="165" fontId="5" fillId="0" borderId="2" xfId="3" applyNumberFormat="1" applyFont="1" applyBorder="1" applyAlignment="1">
      <alignment horizontal="right"/>
    </xf>
    <xf numFmtId="0" fontId="17" fillId="0" borderId="0" xfId="3" applyFont="1" applyAlignment="1">
      <alignment horizontal="right"/>
    </xf>
    <xf numFmtId="169" fontId="13" fillId="0" borderId="0" xfId="3" applyNumberFormat="1" applyFont="1" applyAlignment="1" applyProtection="1">
      <alignment horizontal="right" vertical="center"/>
    </xf>
    <xf numFmtId="0" fontId="0" fillId="0" borderId="0" xfId="0"/>
    <xf numFmtId="0" fontId="0" fillId="0" borderId="0" xfId="0"/>
    <xf numFmtId="165" fontId="5" fillId="0" borderId="0" xfId="0" applyNumberFormat="1" applyFont="1" applyFill="1" applyAlignment="1"/>
    <xf numFmtId="166" fontId="2" fillId="0" borderId="0" xfId="11" applyNumberFormat="1" applyFont="1" applyFill="1" applyBorder="1" applyAlignment="1"/>
    <xf numFmtId="3" fontId="13" fillId="0" borderId="0" xfId="28" applyNumberFormat="1" applyFont="1" applyFill="1" applyAlignment="1">
      <alignment horizontal="right" vertical="center"/>
    </xf>
    <xf numFmtId="165" fontId="13" fillId="0" borderId="0" xfId="28" applyNumberFormat="1" applyFont="1" applyFill="1" applyBorder="1" applyAlignment="1">
      <alignment vertical="center"/>
    </xf>
    <xf numFmtId="1" fontId="13" fillId="0" borderId="0" xfId="28" applyNumberFormat="1" applyFont="1" applyFill="1" applyBorder="1" applyAlignment="1">
      <alignment vertical="center"/>
    </xf>
    <xf numFmtId="4" fontId="13" fillId="0" borderId="0" xfId="28" applyNumberFormat="1" applyFont="1" applyFill="1" applyAlignment="1">
      <alignment horizontal="right" vertical="center"/>
    </xf>
    <xf numFmtId="3" fontId="13" fillId="5" borderId="0" xfId="28" applyNumberFormat="1" applyFont="1" applyFill="1" applyAlignment="1">
      <alignment horizontal="right" vertical="center"/>
    </xf>
    <xf numFmtId="165" fontId="13" fillId="5" borderId="0" xfId="28" applyNumberFormat="1" applyFont="1" applyFill="1" applyBorder="1" applyAlignment="1">
      <alignment vertical="center"/>
    </xf>
    <xf numFmtId="3" fontId="35" fillId="0" borderId="0" xfId="3" applyNumberFormat="1" applyFont="1" applyFill="1" applyAlignment="1" applyProtection="1">
      <alignment vertical="center"/>
    </xf>
    <xf numFmtId="3" fontId="35" fillId="0" borderId="0" xfId="3" applyNumberFormat="1" applyFont="1" applyFill="1" applyAlignment="1" applyProtection="1">
      <alignment horizontal="right" vertical="center"/>
    </xf>
    <xf numFmtId="3" fontId="23" fillId="0" borderId="0" xfId="3" applyNumberFormat="1" applyFont="1" applyFill="1" applyAlignment="1" applyProtection="1">
      <alignment vertical="center"/>
    </xf>
    <xf numFmtId="166" fontId="35" fillId="0" borderId="0" xfId="3" applyNumberFormat="1" applyFont="1" applyFill="1" applyAlignment="1" applyProtection="1">
      <alignment vertical="center"/>
    </xf>
    <xf numFmtId="4" fontId="35" fillId="0" borderId="0" xfId="3" applyNumberFormat="1" applyFont="1" applyFill="1" applyAlignment="1" applyProtection="1">
      <alignment vertical="center"/>
    </xf>
    <xf numFmtId="3" fontId="35" fillId="0" borderId="0" xfId="0" applyNumberFormat="1" applyFont="1" applyFill="1" applyAlignment="1" applyProtection="1">
      <alignment vertical="center"/>
    </xf>
    <xf numFmtId="3" fontId="38" fillId="0" borderId="0" xfId="0" applyNumberFormat="1" applyFont="1" applyFill="1" applyAlignment="1" applyProtection="1">
      <alignment vertical="center"/>
    </xf>
    <xf numFmtId="175" fontId="2" fillId="0" borderId="0" xfId="29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3" fontId="2" fillId="0" borderId="0" xfId="10" applyNumberFormat="1" applyFont="1" applyFill="1" applyAlignment="1"/>
    <xf numFmtId="3" fontId="40" fillId="0" borderId="0" xfId="10" applyNumberFormat="1" applyFont="1" applyFill="1"/>
    <xf numFmtId="3" fontId="13" fillId="0" borderId="0" xfId="0" applyNumberFormat="1" applyFont="1" applyFill="1" applyBorder="1" applyAlignment="1">
      <alignment vertical="center"/>
    </xf>
    <xf numFmtId="3" fontId="27" fillId="0" borderId="0" xfId="13" applyNumberFormat="1" applyFont="1" applyFill="1" applyAlignment="1"/>
    <xf numFmtId="3" fontId="2" fillId="0" borderId="0" xfId="30" applyNumberFormat="1" applyFont="1" applyFill="1" applyAlignment="1"/>
    <xf numFmtId="167" fontId="2" fillId="0" borderId="0" xfId="31" applyNumberFormat="1" applyFont="1" applyBorder="1" applyAlignment="1">
      <alignment vertical="center"/>
    </xf>
    <xf numFmtId="3" fontId="5" fillId="0" borderId="0" xfId="0" applyNumberFormat="1" applyFont="1" applyAlignment="1" applyProtection="1">
      <alignment horizontal="right"/>
    </xf>
    <xf numFmtId="167" fontId="13" fillId="5" borderId="0" xfId="0" applyNumberFormat="1" applyFont="1" applyFill="1" applyBorder="1" applyAlignment="1">
      <alignment horizontal="right"/>
    </xf>
    <xf numFmtId="0" fontId="13" fillId="5" borderId="0" xfId="0" applyFont="1" applyFill="1" applyBorder="1" applyAlignment="1">
      <alignment vertical="center"/>
    </xf>
    <xf numFmtId="3" fontId="13" fillId="5" borderId="0" xfId="0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Border="1" applyAlignment="1"/>
    <xf numFmtId="166" fontId="4" fillId="0" borderId="0" xfId="0" applyNumberFormat="1" applyFont="1" applyAlignment="1"/>
    <xf numFmtId="167" fontId="4" fillId="0" borderId="0" xfId="0" applyNumberFormat="1" applyFont="1"/>
    <xf numFmtId="2" fontId="5" fillId="0" borderId="0" xfId="0" applyNumberFormat="1" applyFont="1" applyFill="1" applyBorder="1" applyAlignment="1"/>
    <xf numFmtId="3" fontId="4" fillId="0" borderId="0" xfId="0" applyNumberFormat="1" applyFont="1" applyFill="1"/>
    <xf numFmtId="165" fontId="41" fillId="0" borderId="0" xfId="0" applyNumberFormat="1" applyFont="1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3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0" fillId="0" borderId="0" xfId="0"/>
  </cellXfs>
  <cellStyles count="32">
    <cellStyle name="Hipervínculo" xfId="7" builtinId="8"/>
    <cellStyle name="Millares" xfId="1" builtinId="3"/>
    <cellStyle name="Millares 2" xfId="8"/>
    <cellStyle name="Millares_AnexoCap.2" xfId="2"/>
    <cellStyle name="Normal" xfId="0" builtinId="0"/>
    <cellStyle name="Normal 13" xfId="16"/>
    <cellStyle name="Normal 2" xfId="3"/>
    <cellStyle name="Normal 2 2" xfId="6"/>
    <cellStyle name="Normal 3" xfId="4"/>
    <cellStyle name="Normal 4" xfId="9"/>
    <cellStyle name="Normal_Aex07b" xfId="29"/>
    <cellStyle name="Normal_AJS03" xfId="15"/>
    <cellStyle name="Normal_atr29" xfId="11"/>
    <cellStyle name="Normal_atr33" xfId="12"/>
    <cellStyle name="Normal_CCT12a" xfId="22"/>
    <cellStyle name="Normal_CCT12c" xfId="14"/>
    <cellStyle name="Normal_EMP01" xfId="10"/>
    <cellStyle name="Normal_EMP03" xfId="13"/>
    <cellStyle name="Normal_EMP04" xfId="30"/>
    <cellStyle name="Normal_Ett04b" xfId="31"/>
    <cellStyle name="Normal_Hoja1 2" xfId="23"/>
    <cellStyle name="Normal_Hoja1 3 3" xfId="28"/>
    <cellStyle name="Normal_PTE17 2" xfId="24"/>
    <cellStyle name="Normal_PTE19 2" xfId="25"/>
    <cellStyle name="Normal_PTE20 2" xfId="26"/>
    <cellStyle name="Normal_PTE21A 2" xfId="27"/>
    <cellStyle name="porcen_sin%" xfId="5"/>
    <cellStyle name="XLConnect.Boolean" xfId="20"/>
    <cellStyle name="XLConnect.DateTime" xfId="21"/>
    <cellStyle name="XLConnect.Header" xfId="17"/>
    <cellStyle name="XLConnect.Numeric" xfId="19"/>
    <cellStyle name="XLConnect.String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65BDFF"/>
      <color rgb="FFA7D5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5503562446037E-2"/>
          <c:y val="2.9629701074703595E-2"/>
          <c:w val="0.88164739363960798"/>
          <c:h val="0.79506364550454645"/>
        </c:manualLayout>
      </c:layout>
      <c:lineChart>
        <c:grouping val="standard"/>
        <c:varyColors val="0"/>
        <c:ser>
          <c:idx val="0"/>
          <c:order val="0"/>
          <c:tx>
            <c:strRef>
              <c:f>G1_G2!$O$7</c:f>
              <c:strCache>
                <c:ptCount val="1"/>
                <c:pt idx="0">
                  <c:v>Ocupados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A82-41E7-A135-1241A71AA82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A82-41E7-A135-1241A71AA82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A82-41E7-A135-1241A71AA824}"/>
              </c:ext>
            </c:extLst>
          </c:dPt>
          <c:cat>
            <c:numRef>
              <c:f>G1_G2!$N$8:$N$21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G1_G2!$O$8:$O$21</c:f>
              <c:numCache>
                <c:formatCode>0.0</c:formatCode>
                <c:ptCount val="14"/>
                <c:pt idx="0">
                  <c:v>0.55981769844284091</c:v>
                </c:pt>
                <c:pt idx="1">
                  <c:v>0.55667789001122336</c:v>
                </c:pt>
                <c:pt idx="2">
                  <c:v>0.52837938760268854</c:v>
                </c:pt>
                <c:pt idx="3">
                  <c:v>0.51440329218106995</c:v>
                </c:pt>
                <c:pt idx="4">
                  <c:v>0.50168350168350162</c:v>
                </c:pt>
                <c:pt idx="5">
                  <c:v>0.47536667920270786</c:v>
                </c:pt>
                <c:pt idx="6">
                  <c:v>0.47410510281797408</c:v>
                </c:pt>
                <c:pt idx="7">
                  <c:v>0.49307692307692302</c:v>
                </c:pt>
                <c:pt idx="8">
                  <c:v>0.50211782826338092</c:v>
                </c:pt>
                <c:pt idx="9">
                  <c:v>0.51196911196911199</c:v>
                </c:pt>
                <c:pt idx="10">
                  <c:v>0.51871864145117708</c:v>
                </c:pt>
                <c:pt idx="11">
                  <c:v>0.52995391705069128</c:v>
                </c:pt>
                <c:pt idx="12">
                  <c:v>0.53561904761904755</c:v>
                </c:pt>
                <c:pt idx="13">
                  <c:v>0.52078609221466365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A82-41E7-A135-1241A71AA824}"/>
            </c:ext>
          </c:extLst>
        </c:ser>
        <c:ser>
          <c:idx val="1"/>
          <c:order val="1"/>
          <c:tx>
            <c:strRef>
              <c:f>G1_G2!$P$7</c:f>
              <c:strCache>
                <c:ptCount val="1"/>
                <c:pt idx="0">
                  <c:v>Parados</c:v>
                </c:pt>
              </c:strCache>
            </c:strRef>
          </c:tx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none"/>
          </c:marker>
          <c:cat>
            <c:numRef>
              <c:f>G1_G2!$N$8:$N$21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G1_G2!$P$8:$P$21</c:f>
              <c:numCache>
                <c:formatCode>0.0</c:formatCode>
                <c:ptCount val="14"/>
                <c:pt idx="0">
                  <c:v>3.4181541967337636E-2</c:v>
                </c:pt>
                <c:pt idx="1">
                  <c:v>4.7886270108492335E-2</c:v>
                </c:pt>
                <c:pt idx="2">
                  <c:v>7.6549663928304701E-2</c:v>
                </c:pt>
                <c:pt idx="3">
                  <c:v>8.4923307145529356E-2</c:v>
                </c:pt>
                <c:pt idx="4">
                  <c:v>0.10437710437710437</c:v>
                </c:pt>
                <c:pt idx="5">
                  <c:v>0.1233546446032343</c:v>
                </c:pt>
                <c:pt idx="6">
                  <c:v>0.11881188118811879</c:v>
                </c:pt>
                <c:pt idx="7">
                  <c:v>0.10961538461538461</c:v>
                </c:pt>
                <c:pt idx="8">
                  <c:v>9.1259145167500957E-2</c:v>
                </c:pt>
                <c:pt idx="9">
                  <c:v>8.0308880308880309E-2</c:v>
                </c:pt>
                <c:pt idx="10">
                  <c:v>7.0629100733307595E-2</c:v>
                </c:pt>
                <c:pt idx="11">
                  <c:v>6.1443932411674354E-2</c:v>
                </c:pt>
                <c:pt idx="12">
                  <c:v>5.9428571428571428E-2</c:v>
                </c:pt>
                <c:pt idx="13">
                  <c:v>6.3114134542705966E-2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A82-41E7-A135-1241A71AA824}"/>
            </c:ext>
          </c:extLst>
        </c:ser>
        <c:ser>
          <c:idx val="2"/>
          <c:order val="2"/>
          <c:tx>
            <c:strRef>
              <c:f>G1_G2!$Q$7</c:f>
              <c:strCache>
                <c:ptCount val="1"/>
                <c:pt idx="0">
                  <c:v>Inactivos</c:v>
                </c:pt>
              </c:strCache>
            </c:strRef>
          </c:tx>
          <c:spPr>
            <a:ln>
              <a:solidFill>
                <a:srgbClr val="65BDFF"/>
              </a:solidFill>
            </a:ln>
          </c:spPr>
          <c:marker>
            <c:symbol val="none"/>
          </c:marker>
          <c:cat>
            <c:numRef>
              <c:f>G1_G2!$N$8:$N$21</c:f>
              <c:numCache>
                <c:formatCode>0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G1_G2!$Q$8:$Q$21</c:f>
              <c:numCache>
                <c:formatCode>0.0</c:formatCode>
                <c:ptCount val="14"/>
                <c:pt idx="0">
                  <c:v>0.40600075958982151</c:v>
                </c:pt>
                <c:pt idx="1">
                  <c:v>0.3954358398802843</c:v>
                </c:pt>
                <c:pt idx="2">
                  <c:v>0.39469753547423447</c:v>
                </c:pt>
                <c:pt idx="3">
                  <c:v>0.40104751215862328</c:v>
                </c:pt>
                <c:pt idx="4">
                  <c:v>0.39393939393939392</c:v>
                </c:pt>
                <c:pt idx="5">
                  <c:v>0.40127867619405794</c:v>
                </c:pt>
                <c:pt idx="6">
                  <c:v>0.40708301599390706</c:v>
                </c:pt>
                <c:pt idx="7">
                  <c:v>0.39730769230769231</c:v>
                </c:pt>
                <c:pt idx="8">
                  <c:v>0.40623796688486719</c:v>
                </c:pt>
                <c:pt idx="9">
                  <c:v>0.40772200772200767</c:v>
                </c:pt>
                <c:pt idx="10">
                  <c:v>0.41026630644538781</c:v>
                </c:pt>
                <c:pt idx="11">
                  <c:v>0.40860215053763449</c:v>
                </c:pt>
                <c:pt idx="12">
                  <c:v>0.40495238095238095</c:v>
                </c:pt>
                <c:pt idx="13">
                  <c:v>0.41609977324263031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A82-41E7-A135-1241A71AA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75904"/>
        <c:axId val="168877440"/>
      </c:lineChart>
      <c:catAx>
        <c:axId val="168875904"/>
        <c:scaling>
          <c:orientation val="minMax"/>
        </c:scaling>
        <c:delete val="0"/>
        <c:axPos val="b"/>
        <c:numFmt formatCode="0" sourceLinked="1"/>
        <c:majorTickMark val="in"/>
        <c:minorTickMark val="in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HelveticaNeue LT 55 Roman"/>
                <a:cs typeface="HelveticaNeue LT 55 Roman"/>
              </a:defRPr>
            </a:pPr>
            <a:endParaRPr lang="es-ES"/>
          </a:p>
        </c:txPr>
        <c:crossAx val="168877440"/>
        <c:crosses val="autoZero"/>
        <c:auto val="1"/>
        <c:lblAlgn val="ctr"/>
        <c:lblOffset val="100"/>
        <c:noMultiLvlLbl val="0"/>
      </c:catAx>
      <c:valAx>
        <c:axId val="16887744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HelveticaNeue LT 55 Roman" panose="02000503040000020004" pitchFamily="2" charset="0"/>
              </a:defRPr>
            </a:pPr>
            <a:endParaRPr lang="es-ES"/>
          </a:p>
        </c:txPr>
        <c:crossAx val="168875904"/>
        <c:crosses val="autoZero"/>
        <c:crossBetween val="between"/>
        <c:minorUnit val="0.1"/>
      </c:valAx>
    </c:plotArea>
    <c:legend>
      <c:legendPos val="b"/>
      <c:layout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'8.11.3-G5'!$A$9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'8.11.3-G5'!$B$9:$F$9</c:f>
              <c:numCache>
                <c:formatCode>#,##0</c:formatCode>
                <c:ptCount val="5"/>
                <c:pt idx="0">
                  <c:v>7466.5141666666677</c:v>
                </c:pt>
                <c:pt idx="1">
                  <c:v>7939.979166666667</c:v>
                </c:pt>
                <c:pt idx="2">
                  <c:v>8805.1383333333324</c:v>
                </c:pt>
                <c:pt idx="3">
                  <c:v>9389.934166666666</c:v>
                </c:pt>
                <c:pt idx="4">
                  <c:v>9384.5869999999995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4B-452F-BBA9-81EE76174E85}"/>
            </c:ext>
          </c:extLst>
        </c:ser>
        <c:ser>
          <c:idx val="1"/>
          <c:order val="1"/>
          <c:tx>
            <c:strRef>
              <c:f>'8.11.3-G5'!$A$10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'8.11.3-G5'!$B$5:$F$5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'8.11.3-G5'!$B$10:$F$10</c:f>
              <c:numCache>
                <c:formatCode>#,##0</c:formatCode>
                <c:ptCount val="5"/>
                <c:pt idx="0">
                  <c:v>6128.2441666666673</c:v>
                </c:pt>
                <c:pt idx="1">
                  <c:v>6317.6166666666659</c:v>
                </c:pt>
                <c:pt idx="2">
                  <c:v>6679.9216666666662</c:v>
                </c:pt>
                <c:pt idx="3">
                  <c:v>7082.6391666666677</c:v>
                </c:pt>
                <c:pt idx="4">
                  <c:v>6993.7340000000004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4B-452F-BBA9-81EE76174E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6400640"/>
        <c:axId val="176410624"/>
      </c:lineChart>
      <c:catAx>
        <c:axId val="1764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41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410624"/>
        <c:scaling>
          <c:orientation val="minMax"/>
          <c:max val="10000"/>
          <c:min val="450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176400640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25027435154418E-2"/>
          <c:y val="5.0773900176058241E-2"/>
          <c:w val="0.89262780078674886"/>
          <c:h val="0.66860957195165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'8.11.4-G6 '!$L$27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D5-456C-A9A1-155664C3DB5A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D5-456C-A9A1-155664C3DB5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D5-456C-A9A1-155664C3DB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8D5-456C-A9A1-155664C3DB5A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'!$L$28:$L$31</c:f>
              <c:numCache>
                <c:formatCode>0.000</c:formatCode>
                <c:ptCount val="4"/>
                <c:pt idx="0">
                  <c:v>0.62786213924368672</c:v>
                </c:pt>
                <c:pt idx="1">
                  <c:v>0.15848488835661162</c:v>
                </c:pt>
                <c:pt idx="2">
                  <c:v>8.1647740669315905E-2</c:v>
                </c:pt>
                <c:pt idx="3">
                  <c:v>0.13200523173038575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8D5-456C-A9A1-155664C3DB5A}"/>
            </c:ext>
          </c:extLst>
        </c:ser>
        <c:ser>
          <c:idx val="1"/>
          <c:order val="1"/>
          <c:tx>
            <c:strRef>
              <c:f>'8.11.4-G6 '!$M$27</c:f>
              <c:strCache>
                <c:ptCount val="1"/>
                <c:pt idx="0">
                  <c:v>Países UE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'!$M$28:$M$31</c:f>
              <c:numCache>
                <c:formatCode>0.000</c:formatCode>
                <c:ptCount val="4"/>
                <c:pt idx="0">
                  <c:v>0.60150858983263966</c:v>
                </c:pt>
                <c:pt idx="1">
                  <c:v>0.15927261532284573</c:v>
                </c:pt>
                <c:pt idx="2">
                  <c:v>9.4430584249406146E-2</c:v>
                </c:pt>
                <c:pt idx="3">
                  <c:v>0.14478821059510821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8D5-456C-A9A1-155664C3DB5A}"/>
            </c:ext>
          </c:extLst>
        </c:ser>
        <c:ser>
          <c:idx val="2"/>
          <c:order val="2"/>
          <c:tx>
            <c:strRef>
              <c:f>'8.11.4-G6 '!$N$27</c:f>
              <c:strCache>
                <c:ptCount val="1"/>
                <c:pt idx="0">
                  <c:v>Países No UE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9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'8.11.4-G6 '!$K$28:$K$31</c:f>
              <c:strCache>
                <c:ptCount val="4"/>
                <c:pt idx="0">
                  <c:v>   Régimen General sin Sistemas especiales</c:v>
                </c:pt>
                <c:pt idx="1">
                  <c:v>   Agrario</c:v>
                </c:pt>
                <c:pt idx="2">
                  <c:v>   Hogar</c:v>
                </c:pt>
                <c:pt idx="3">
                  <c:v>Autónomos</c:v>
                </c:pt>
              </c:strCache>
            </c:strRef>
          </c:cat>
          <c:val>
            <c:numRef>
              <c:f>'8.11.4-G6 '!$N$28:$N$31</c:f>
              <c:numCache>
                <c:formatCode>0.000</c:formatCode>
                <c:ptCount val="4"/>
                <c:pt idx="0">
                  <c:v>0.65108034646121449</c:v>
                </c:pt>
                <c:pt idx="1">
                  <c:v>0.15779087907355122</c:v>
                </c:pt>
                <c:pt idx="2">
                  <c:v>7.0385701296836856E-2</c:v>
                </c:pt>
                <c:pt idx="3">
                  <c:v>0.12074307316839736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8D5-456C-A9A1-155664C3DB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6541696"/>
        <c:axId val="176543232"/>
      </c:barChart>
      <c:catAx>
        <c:axId val="17654169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543232"/>
        <c:crosses val="autoZero"/>
        <c:auto val="1"/>
        <c:lblAlgn val="ctr"/>
        <c:lblOffset val="100"/>
        <c:noMultiLvlLbl val="0"/>
      </c:catAx>
      <c:valAx>
        <c:axId val="176543232"/>
        <c:scaling>
          <c:orientation val="minMax"/>
          <c:max val="0.7"/>
        </c:scaling>
        <c:delete val="1"/>
        <c:axPos val="l"/>
        <c:numFmt formatCode="0%" sourceLinked="0"/>
        <c:majorTickMark val="out"/>
        <c:minorTickMark val="none"/>
        <c:tickLblPos val="nextTo"/>
        <c:crossAx val="176541696"/>
        <c:crosses val="autoZero"/>
        <c:crossBetween val="between"/>
        <c:majorUnit val="0.1"/>
        <c:minorUnit val="0.1"/>
      </c:valAx>
      <c:spPr>
        <a:noFill/>
        <a:ln w="25400">
          <a:noFill/>
        </a:ln>
        <a:effectLst>
          <a:outerShdw blurRad="50800" dist="50800" dir="5400000" algn="ctr" rotWithShape="0">
            <a:schemeClr val="bg1"/>
          </a:outerShdw>
        </a:effectLst>
      </c:spPr>
    </c:plotArea>
    <c:legend>
      <c:legendPos val="b"/>
      <c:layout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857164406173362"/>
          <c:y val="0.13419052503494536"/>
          <c:w val="0.2706787513629762"/>
          <c:h val="0.63158375318027771"/>
        </c:manualLayout>
      </c:layout>
      <c:pieChart>
        <c:varyColors val="1"/>
        <c:ser>
          <c:idx val="0"/>
          <c:order val="0"/>
          <c:tx>
            <c:strRef>
              <c:f>G1_G2!$H$40</c:f>
              <c:strCache>
                <c:ptCount val="1"/>
                <c:pt idx="0">
                  <c:v>OCUPADA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46-41C3-85AB-82C5EA82D829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46-41C3-85AB-82C5EA82D829}"/>
              </c:ext>
            </c:extLst>
          </c:dPt>
          <c:dPt>
            <c:idx val="2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000080" mc:Ignorable="a14" a14:legacySpreadsheetColorIndex="1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46-41C3-85AB-82C5EA82D829}"/>
              </c:ext>
            </c:extLst>
          </c:dPt>
          <c:dPt>
            <c:idx val="3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46-41C3-85AB-82C5EA82D829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246-41C3-85AB-82C5EA82D829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46-41C3-85AB-82C5EA82D829}"/>
                </c:ext>
              </c:extLst>
            </c:dLbl>
            <c:dLbl>
              <c:idx val="2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6-41C3-85AB-82C5EA82D829}"/>
                </c:ext>
              </c:extLst>
            </c:dLbl>
            <c:dLbl>
              <c:idx val="3"/>
              <c:layout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6-41C3-85AB-82C5EA82D8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G1_G2!$H$41:$H$44</c:f>
              <c:strCache>
                <c:ptCount val="4"/>
                <c:pt idx="0">
                  <c:v>    Agricultura</c:v>
                </c:pt>
                <c:pt idx="1">
                  <c:v>    Industria</c:v>
                </c:pt>
                <c:pt idx="2">
                  <c:v>    Construcción</c:v>
                </c:pt>
                <c:pt idx="3">
                  <c:v>    Servicios</c:v>
                </c:pt>
              </c:strCache>
            </c:strRef>
          </c:cat>
          <c:val>
            <c:numRef>
              <c:f>G1_G2!$I$41:$I$44</c:f>
              <c:numCache>
                <c:formatCode>#,##0.0</c:formatCode>
                <c:ptCount val="4"/>
                <c:pt idx="0">
                  <c:v>8.77</c:v>
                </c:pt>
                <c:pt idx="1">
                  <c:v>34.130000000000003</c:v>
                </c:pt>
                <c:pt idx="2">
                  <c:v>7.54</c:v>
                </c:pt>
                <c:pt idx="3">
                  <c:v>87.4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46-41C3-85AB-82C5EA82D8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22260689E-2"/>
          <c:y val="0.82528479143059152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96-4F7F-AC0E-4DC68278E09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6-4F7F-AC0E-4DC68278E09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96-4F7F-AC0E-4DC68278E09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96-4F7F-AC0E-4DC68278E09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96-4F7F-AC0E-4DC68278E0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D596-4F7F-AC0E-4DC6827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79648"/>
        <c:axId val="175181184"/>
      </c:lineChart>
      <c:catAx>
        <c:axId val="175179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18118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7518118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17964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1B7-4689-B749-A3424E1240E2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'8.3.1-G4'!#REF!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'8.3.1-G4'!#REF!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1B7-4689-B749-A3424E124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5211648"/>
        <c:axId val="175213184"/>
      </c:barChart>
      <c:catAx>
        <c:axId val="17521164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21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21318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21164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69781591867628"/>
          <c:y val="0.12536650786990183"/>
          <c:w val="0.5705139903203984"/>
          <c:h val="0.58049827466000659"/>
        </c:manualLayout>
      </c:layout>
      <c:pieChart>
        <c:varyColors val="1"/>
        <c:ser>
          <c:idx val="0"/>
          <c:order val="0"/>
          <c:tx>
            <c:strRef>
              <c:f>'8.3.1-G3'!$I$31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tx2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F0-4AE1-916E-C7ADEB20AD7B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F0-4AE1-916E-C7ADEB20AD7B}"/>
              </c:ext>
            </c:extLst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F0-4AE1-916E-C7ADEB20AD7B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F0-4AE1-916E-C7ADEB20AD7B}"/>
              </c:ext>
            </c:extLst>
          </c:dPt>
          <c:dPt>
            <c:idx val="4"/>
            <c:bubble3D val="0"/>
            <c:spPr>
              <a:solidFill>
                <a:srgbClr val="D9DAFF"/>
              </a:solidFill>
              <a:ln w="12700">
                <a:noFill/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4F0-4AE1-916E-C7ADEB20AD7B}"/>
              </c:ext>
            </c:extLst>
          </c:dPt>
          <c:dLbls>
            <c:dLbl>
              <c:idx val="0"/>
              <c:layout>
                <c:manualLayout>
                  <c:x val="-0.11164784201323172"/>
                  <c:y val="-0.1588296760710553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F0-4AE1-916E-C7ADEB20AD7B}"/>
                </c:ext>
              </c:extLst>
            </c:dLbl>
            <c:dLbl>
              <c:idx val="2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AE1-916E-C7ADEB20AD7B}"/>
                </c:ext>
              </c:extLst>
            </c:dLbl>
            <c:dLbl>
              <c:idx val="3"/>
              <c:layout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0" i="0" u="none" strike="noStrike" baseline="0">
                      <a:solidFill>
                        <a:schemeClr val="bg1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AE1-916E-C7ADEB20AD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'8.3.1-G3'!$H$33:$H$36</c:f>
              <c:strCache>
                <c:ptCount val="4"/>
                <c:pt idx="0">
                  <c:v>Régimen General sin Sistemas especiales</c:v>
                </c:pt>
                <c:pt idx="1">
                  <c:v>Agrario</c:v>
                </c:pt>
                <c:pt idx="2">
                  <c:v>Hogar</c:v>
                </c:pt>
                <c:pt idx="3">
                  <c:v>Autónomos</c:v>
                </c:pt>
              </c:strCache>
            </c:strRef>
          </c:cat>
          <c:val>
            <c:numRef>
              <c:f>'8.3.1-G3'!$I$33:$I$36</c:f>
              <c:numCache>
                <c:formatCode>0.000</c:formatCode>
                <c:ptCount val="4"/>
                <c:pt idx="0">
                  <c:v>0.74887445840373323</c:v>
                </c:pt>
                <c:pt idx="1">
                  <c:v>3.217432291147463E-2</c:v>
                </c:pt>
                <c:pt idx="2">
                  <c:v>2.0546360210685288E-2</c:v>
                </c:pt>
                <c:pt idx="3">
                  <c:v>0.19840485847410672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F0-4AE1-916E-C7ADEB20A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1.204981820032267E-2"/>
          <c:y val="0.76258879865722118"/>
          <c:w val="0.98795017773931104"/>
          <c:h val="0.16968397400509438"/>
        </c:manualLayout>
      </c:layout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7-41FF-BB62-16C75FE9617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7-41FF-BB62-16C75FE9617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D7-41FF-BB62-16C75FE9617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7-41FF-BB62-16C75FE9617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7-41FF-BB62-16C75FE9617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'8.11.3-G5'!$B$5:$E$5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6D7-41FF-BB62-16C75FE9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98208"/>
        <c:axId val="173599744"/>
      </c:lineChart>
      <c:catAx>
        <c:axId val="17359820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599744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73599744"/>
        <c:scaling>
          <c:orientation val="minMax"/>
          <c:max val="140"/>
          <c:min val="1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59820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79-44F8-B469-32C787314D16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79-44F8-B469-32C78731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3642496"/>
        <c:axId val="173644032"/>
      </c:barChart>
      <c:catAx>
        <c:axId val="173642496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64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64403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3642496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4-49DB-8B66-2A3B31D65CC8}"/>
            </c:ext>
          </c:extLst>
        </c:ser>
        <c:ser>
          <c:idx val="1"/>
          <c:order val="1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54-49DB-8B66-2A3B31D65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5264128"/>
        <c:axId val="175265664"/>
      </c:barChart>
      <c:catAx>
        <c:axId val="175264128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2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265664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5264128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79452054794523E-2"/>
          <c:y val="5.6000145833713107E-2"/>
          <c:w val="0.91095890410958902"/>
          <c:h val="0.76266865278294993"/>
        </c:manualLayout>
      </c:layout>
      <c:lineChart>
        <c:grouping val="standard"/>
        <c:varyColors val="0"/>
        <c:ser>
          <c:idx val="0"/>
          <c:order val="0"/>
          <c:tx>
            <c:strRef>
              <c:f>'8.11.2-G4'!$A$9</c:f>
              <c:strCache>
                <c:ptCount val="1"/>
                <c:pt idx="0">
                  <c:v>Hombres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2139212935461719E-2"/>
                  <c:y val="8.567356437477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D25-4954-8974-BC505ADEEA36}"/>
                </c:ext>
              </c:extLst>
            </c:dLbl>
            <c:dLbl>
              <c:idx val="1"/>
              <c:layout>
                <c:manualLayout>
                  <c:x val="-4.3611514852778234E-2"/>
                  <c:y val="4.335644288667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D25-4954-8974-BC505ADEEA36}"/>
                </c:ext>
              </c:extLst>
            </c:dLbl>
            <c:dLbl>
              <c:idx val="2"/>
              <c:layout>
                <c:manualLayout>
                  <c:x val="-3.8443200380299282E-2"/>
                  <c:y val="4.565641294838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25-4954-8974-BC505ADEEA36}"/>
                </c:ext>
              </c:extLst>
            </c:dLbl>
            <c:dLbl>
              <c:idx val="3"/>
              <c:layout>
                <c:manualLayout>
                  <c:x val="-2.6587463083968435E-2"/>
                  <c:y val="4.00946017760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25-4954-8974-BC505ADEEA36}"/>
                </c:ext>
              </c:extLst>
            </c:dLbl>
            <c:dLbl>
              <c:idx val="4"/>
              <c:layout>
                <c:manualLayout>
                  <c:x val="-3.8933899709904685E-2"/>
                  <c:y val="3.6868871391076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'8.11.2-G4'!$B$9:$F$9</c:f>
              <c:numCache>
                <c:formatCode>#,##0</c:formatCode>
                <c:ptCount val="5"/>
                <c:pt idx="0">
                  <c:v>1869.8333333333333</c:v>
                </c:pt>
                <c:pt idx="1">
                  <c:v>2018.5833333333333</c:v>
                </c:pt>
                <c:pt idx="2">
                  <c:v>1312.6666666666667</c:v>
                </c:pt>
                <c:pt idx="3">
                  <c:v>1333</c:v>
                </c:pt>
                <c:pt idx="4">
                  <c:v>1683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25-4954-8974-BC505ADEEA36}"/>
            </c:ext>
          </c:extLst>
        </c:ser>
        <c:ser>
          <c:idx val="1"/>
          <c:order val="1"/>
          <c:tx>
            <c:strRef>
              <c:f>'8.11.2-G4'!$A$10</c:f>
              <c:strCache>
                <c:ptCount val="1"/>
                <c:pt idx="0">
                  <c:v>Mujeres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7385986864001549E-2"/>
                  <c:y val="-3.2631392482431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D25-4954-8974-BC505ADEEA36}"/>
                </c:ext>
              </c:extLst>
            </c:dLbl>
            <c:dLbl>
              <c:idx val="1"/>
              <c:layout>
                <c:manualLayout>
                  <c:x val="-4.0725808150385734E-2"/>
                  <c:y val="-3.5785055461575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25-4954-8974-BC505ADEEA36}"/>
                </c:ext>
              </c:extLst>
            </c:dLbl>
            <c:dLbl>
              <c:idx val="2"/>
              <c:layout>
                <c:manualLayout>
                  <c:x val="-3.9608574939693234E-2"/>
                  <c:y val="-5.0263797025371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25-4954-8974-BC505ADEEA36}"/>
                </c:ext>
              </c:extLst>
            </c:dLbl>
            <c:dLbl>
              <c:idx val="3"/>
              <c:layout>
                <c:manualLayout>
                  <c:x val="-4.1450436672943972E-2"/>
                  <c:y val="-7.663203614231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25-4954-8974-BC505ADEEA36}"/>
                </c:ext>
              </c:extLst>
            </c:dLbl>
            <c:dLbl>
              <c:idx val="4"/>
              <c:layout>
                <c:manualLayout>
                  <c:x val="-3.3843935626467744E-2"/>
                  <c:y val="-2.7621347331583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D25-4954-8974-BC505ADEEA3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'8.11.2-G4'!$B$5:$F$5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'8.11.2-G4'!$B$10:$F$10</c:f>
              <c:numCache>
                <c:formatCode>#,##0</c:formatCode>
                <c:ptCount val="5"/>
                <c:pt idx="0">
                  <c:v>2012.5833333333333</c:v>
                </c:pt>
                <c:pt idx="1">
                  <c:v>2363.4166666666665</c:v>
                </c:pt>
                <c:pt idx="2">
                  <c:v>1836.1666666666667</c:v>
                </c:pt>
                <c:pt idx="3">
                  <c:v>1822</c:v>
                </c:pt>
                <c:pt idx="4">
                  <c:v>2476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1D25-4954-8974-BC505AD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79488"/>
        <c:axId val="176881024"/>
      </c:lineChart>
      <c:catAx>
        <c:axId val="176879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952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7688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881024"/>
        <c:scaling>
          <c:orientation val="minMax"/>
          <c:max val="4000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6879488"/>
        <c:crosses val="autoZero"/>
        <c:crossBetween val="between"/>
        <c:majorUnit val="500"/>
        <c:minorUnit val="38.34810000000000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15068493150682"/>
          <c:y val="0.93066918635170603"/>
          <c:w val="0.28595890410958902"/>
          <c:h val="6.1333613298337752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38100</xdr:rowOff>
    </xdr:from>
    <xdr:to>
      <xdr:col>5</xdr:col>
      <xdr:colOff>438150</xdr:colOff>
      <xdr:row>3</xdr:row>
      <xdr:rowOff>148316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66700"/>
          <a:ext cx="6819900" cy="567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128588</xdr:colOff>
      <xdr:row>6</xdr:row>
      <xdr:rowOff>128588</xdr:rowOff>
    </xdr:from>
    <xdr:to>
      <xdr:col>5</xdr:col>
      <xdr:colOff>723900</xdr:colOff>
      <xdr:row>30</xdr:row>
      <xdr:rowOff>100013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36</xdr:row>
      <xdr:rowOff>76200</xdr:rowOff>
    </xdr:from>
    <xdr:to>
      <xdr:col>5</xdr:col>
      <xdr:colOff>1009650</xdr:colOff>
      <xdr:row>51</xdr:row>
      <xdr:rowOff>133350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31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565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190498</xdr:colOff>
      <xdr:row>29</xdr:row>
      <xdr:rowOff>85725</xdr:rowOff>
    </xdr:from>
    <xdr:to>
      <xdr:col>6</xdr:col>
      <xdr:colOff>0</xdr:colOff>
      <xdr:row>48</xdr:row>
      <xdr:rowOff>142875</xdr:rowOff>
    </xdr:to>
    <xdr:graphicFrame macro="">
      <xdr:nvGraphicFramePr>
        <xdr:cNvPr id="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79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29</xdr:row>
      <xdr:rowOff>0</xdr:rowOff>
    </xdr:from>
    <xdr:to>
      <xdr:col>6</xdr:col>
      <xdr:colOff>0</xdr:colOff>
      <xdr:row>29</xdr:row>
      <xdr:rowOff>0</xdr:rowOff>
    </xdr:to>
    <xdr:graphicFrame macro="">
      <xdr:nvGraphicFramePr>
        <xdr:cNvPr id="6680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6</xdr:col>
      <xdr:colOff>0</xdr:colOff>
      <xdr:row>1</xdr:row>
      <xdr:rowOff>0</xdr:rowOff>
    </xdr:to>
    <xdr:graphicFrame macro="">
      <xdr:nvGraphicFramePr>
        <xdr:cNvPr id="6681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142875</xdr:rowOff>
    </xdr:from>
    <xdr:to>
      <xdr:col>5</xdr:col>
      <xdr:colOff>447675</xdr:colOff>
      <xdr:row>50</xdr:row>
      <xdr:rowOff>152400</xdr:rowOff>
    </xdr:to>
    <xdr:graphicFrame macro="">
      <xdr:nvGraphicFramePr>
        <xdr:cNvPr id="4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26</xdr:row>
      <xdr:rowOff>104775</xdr:rowOff>
    </xdr:from>
    <xdr:to>
      <xdr:col>5</xdr:col>
      <xdr:colOff>333375</xdr:colOff>
      <xdr:row>46</xdr:row>
      <xdr:rowOff>114300</xdr:rowOff>
    </xdr:to>
    <xdr:graphicFrame macro="">
      <xdr:nvGraphicFramePr>
        <xdr:cNvPr id="752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25</xdr:row>
      <xdr:rowOff>114299</xdr:rowOff>
    </xdr:from>
    <xdr:to>
      <xdr:col>8</xdr:col>
      <xdr:colOff>390524</xdr:colOff>
      <xdr:row>43</xdr:row>
      <xdr:rowOff>47625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/>
  </sheetViews>
  <sheetFormatPr baseColWidth="10" defaultColWidth="0" defaultRowHeight="18" customHeight="1" zeroHeight="1"/>
  <cols>
    <col min="1" max="1" width="4.28515625" style="111" customWidth="1"/>
    <col min="2" max="2" width="59.85546875" style="111" customWidth="1"/>
    <col min="3" max="7" width="11.42578125" style="111" customWidth="1"/>
    <col min="8" max="8" width="6.28515625" style="111" customWidth="1"/>
    <col min="9" max="255" width="0" style="111" hidden="1" customWidth="1"/>
    <col min="256" max="256" width="1.42578125" style="111" customWidth="1"/>
    <col min="257" max="257" width="4.28515625" style="111" hidden="1"/>
    <col min="258" max="258" width="59.85546875" style="111" hidden="1"/>
    <col min="259" max="263" width="11.42578125" style="111" hidden="1"/>
    <col min="264" max="264" width="6.28515625" style="111" hidden="1"/>
    <col min="265" max="512" width="1.42578125" style="111" hidden="1"/>
    <col min="513" max="513" width="4.28515625" style="111" hidden="1"/>
    <col min="514" max="514" width="59.85546875" style="111" hidden="1"/>
    <col min="515" max="519" width="11.42578125" style="111" hidden="1"/>
    <col min="520" max="520" width="6.28515625" style="111" hidden="1"/>
    <col min="521" max="768" width="1.42578125" style="111" hidden="1"/>
    <col min="769" max="769" width="4.28515625" style="111" hidden="1"/>
    <col min="770" max="770" width="59.85546875" style="111" hidden="1"/>
    <col min="771" max="775" width="11.42578125" style="111" hidden="1"/>
    <col min="776" max="776" width="6.28515625" style="111" hidden="1"/>
    <col min="777" max="1024" width="1.42578125" style="111" hidden="1"/>
    <col min="1025" max="1025" width="4.28515625" style="111" hidden="1"/>
    <col min="1026" max="1026" width="59.85546875" style="111" hidden="1"/>
    <col min="1027" max="1031" width="11.42578125" style="111" hidden="1"/>
    <col min="1032" max="1032" width="6.28515625" style="111" hidden="1"/>
    <col min="1033" max="1280" width="1.42578125" style="111" hidden="1"/>
    <col min="1281" max="1281" width="4.28515625" style="111" hidden="1"/>
    <col min="1282" max="1282" width="59.85546875" style="111" hidden="1"/>
    <col min="1283" max="1287" width="11.42578125" style="111" hidden="1"/>
    <col min="1288" max="1288" width="6.28515625" style="111" hidden="1"/>
    <col min="1289" max="1536" width="1.42578125" style="111" hidden="1"/>
    <col min="1537" max="1537" width="4.28515625" style="111" hidden="1"/>
    <col min="1538" max="1538" width="59.85546875" style="111" hidden="1"/>
    <col min="1539" max="1543" width="11.42578125" style="111" hidden="1"/>
    <col min="1544" max="1544" width="6.28515625" style="111" hidden="1"/>
    <col min="1545" max="1792" width="1.42578125" style="111" hidden="1"/>
    <col min="1793" max="1793" width="4.28515625" style="111" hidden="1"/>
    <col min="1794" max="1794" width="59.85546875" style="111" hidden="1"/>
    <col min="1795" max="1799" width="11.42578125" style="111" hidden="1"/>
    <col min="1800" max="1800" width="6.28515625" style="111" hidden="1"/>
    <col min="1801" max="2048" width="1.42578125" style="111" hidden="1"/>
    <col min="2049" max="2049" width="4.28515625" style="111" hidden="1"/>
    <col min="2050" max="2050" width="59.85546875" style="111" hidden="1"/>
    <col min="2051" max="2055" width="11.42578125" style="111" hidden="1"/>
    <col min="2056" max="2056" width="6.28515625" style="111" hidden="1"/>
    <col min="2057" max="2304" width="1.42578125" style="111" hidden="1"/>
    <col min="2305" max="2305" width="4.28515625" style="111" hidden="1"/>
    <col min="2306" max="2306" width="59.85546875" style="111" hidden="1"/>
    <col min="2307" max="2311" width="11.42578125" style="111" hidden="1"/>
    <col min="2312" max="2312" width="6.28515625" style="111" hidden="1"/>
    <col min="2313" max="2560" width="1.42578125" style="111" hidden="1"/>
    <col min="2561" max="2561" width="4.28515625" style="111" hidden="1"/>
    <col min="2562" max="2562" width="59.85546875" style="111" hidden="1"/>
    <col min="2563" max="2567" width="11.42578125" style="111" hidden="1"/>
    <col min="2568" max="2568" width="6.28515625" style="111" hidden="1"/>
    <col min="2569" max="2816" width="1.42578125" style="111" hidden="1"/>
    <col min="2817" max="2817" width="4.28515625" style="111" hidden="1"/>
    <col min="2818" max="2818" width="59.85546875" style="111" hidden="1"/>
    <col min="2819" max="2823" width="11.42578125" style="111" hidden="1"/>
    <col min="2824" max="2824" width="6.28515625" style="111" hidden="1"/>
    <col min="2825" max="3072" width="1.42578125" style="111" hidden="1"/>
    <col min="3073" max="3073" width="4.28515625" style="111" hidden="1"/>
    <col min="3074" max="3074" width="59.85546875" style="111" hidden="1"/>
    <col min="3075" max="3079" width="11.42578125" style="111" hidden="1"/>
    <col min="3080" max="3080" width="6.28515625" style="111" hidden="1"/>
    <col min="3081" max="3328" width="1.42578125" style="111" hidden="1"/>
    <col min="3329" max="3329" width="4.28515625" style="111" hidden="1"/>
    <col min="3330" max="3330" width="59.85546875" style="111" hidden="1"/>
    <col min="3331" max="3335" width="11.42578125" style="111" hidden="1"/>
    <col min="3336" max="3336" width="6.28515625" style="111" hidden="1"/>
    <col min="3337" max="3584" width="1.42578125" style="111" hidden="1"/>
    <col min="3585" max="3585" width="4.28515625" style="111" hidden="1"/>
    <col min="3586" max="3586" width="59.85546875" style="111" hidden="1"/>
    <col min="3587" max="3591" width="11.42578125" style="111" hidden="1"/>
    <col min="3592" max="3592" width="6.28515625" style="111" hidden="1"/>
    <col min="3593" max="3840" width="1.42578125" style="111" hidden="1"/>
    <col min="3841" max="3841" width="4.28515625" style="111" hidden="1"/>
    <col min="3842" max="3842" width="59.85546875" style="111" hidden="1"/>
    <col min="3843" max="3847" width="11.42578125" style="111" hidden="1"/>
    <col min="3848" max="3848" width="6.28515625" style="111" hidden="1"/>
    <col min="3849" max="4096" width="1.42578125" style="111" hidden="1"/>
    <col min="4097" max="4097" width="4.28515625" style="111" hidden="1"/>
    <col min="4098" max="4098" width="59.85546875" style="111" hidden="1"/>
    <col min="4099" max="4103" width="11.42578125" style="111" hidden="1"/>
    <col min="4104" max="4104" width="6.28515625" style="111" hidden="1"/>
    <col min="4105" max="4352" width="1.42578125" style="111" hidden="1"/>
    <col min="4353" max="4353" width="4.28515625" style="111" hidden="1"/>
    <col min="4354" max="4354" width="59.85546875" style="111" hidden="1"/>
    <col min="4355" max="4359" width="11.42578125" style="111" hidden="1"/>
    <col min="4360" max="4360" width="6.28515625" style="111" hidden="1"/>
    <col min="4361" max="4608" width="1.42578125" style="111" hidden="1"/>
    <col min="4609" max="4609" width="4.28515625" style="111" hidden="1"/>
    <col min="4610" max="4610" width="59.85546875" style="111" hidden="1"/>
    <col min="4611" max="4615" width="11.42578125" style="111" hidden="1"/>
    <col min="4616" max="4616" width="6.28515625" style="111" hidden="1"/>
    <col min="4617" max="4864" width="1.42578125" style="111" hidden="1"/>
    <col min="4865" max="4865" width="4.28515625" style="111" hidden="1"/>
    <col min="4866" max="4866" width="59.85546875" style="111" hidden="1"/>
    <col min="4867" max="4871" width="11.42578125" style="111" hidden="1"/>
    <col min="4872" max="4872" width="6.28515625" style="111" hidden="1"/>
    <col min="4873" max="5120" width="1.42578125" style="111" hidden="1"/>
    <col min="5121" max="5121" width="4.28515625" style="111" hidden="1"/>
    <col min="5122" max="5122" width="59.85546875" style="111" hidden="1"/>
    <col min="5123" max="5127" width="11.42578125" style="111" hidden="1"/>
    <col min="5128" max="5128" width="6.28515625" style="111" hidden="1"/>
    <col min="5129" max="5376" width="1.42578125" style="111" hidden="1"/>
    <col min="5377" max="5377" width="4.28515625" style="111" hidden="1"/>
    <col min="5378" max="5378" width="59.85546875" style="111" hidden="1"/>
    <col min="5379" max="5383" width="11.42578125" style="111" hidden="1"/>
    <col min="5384" max="5384" width="6.28515625" style="111" hidden="1"/>
    <col min="5385" max="5632" width="1.42578125" style="111" hidden="1"/>
    <col min="5633" max="5633" width="4.28515625" style="111" hidden="1"/>
    <col min="5634" max="5634" width="59.85546875" style="111" hidden="1"/>
    <col min="5635" max="5639" width="11.42578125" style="111" hidden="1"/>
    <col min="5640" max="5640" width="6.28515625" style="111" hidden="1"/>
    <col min="5641" max="5888" width="1.42578125" style="111" hidden="1"/>
    <col min="5889" max="5889" width="4.28515625" style="111" hidden="1"/>
    <col min="5890" max="5890" width="59.85546875" style="111" hidden="1"/>
    <col min="5891" max="5895" width="11.42578125" style="111" hidden="1"/>
    <col min="5896" max="5896" width="6.28515625" style="111" hidden="1"/>
    <col min="5897" max="6144" width="1.42578125" style="111" hidden="1"/>
    <col min="6145" max="6145" width="4.28515625" style="111" hidden="1"/>
    <col min="6146" max="6146" width="59.85546875" style="111" hidden="1"/>
    <col min="6147" max="6151" width="11.42578125" style="111" hidden="1"/>
    <col min="6152" max="6152" width="6.28515625" style="111" hidden="1"/>
    <col min="6153" max="6400" width="1.42578125" style="111" hidden="1"/>
    <col min="6401" max="6401" width="4.28515625" style="111" hidden="1"/>
    <col min="6402" max="6402" width="59.85546875" style="111" hidden="1"/>
    <col min="6403" max="6407" width="11.42578125" style="111" hidden="1"/>
    <col min="6408" max="6408" width="6.28515625" style="111" hidden="1"/>
    <col min="6409" max="6656" width="1.42578125" style="111" hidden="1"/>
    <col min="6657" max="6657" width="4.28515625" style="111" hidden="1"/>
    <col min="6658" max="6658" width="59.85546875" style="111" hidden="1"/>
    <col min="6659" max="6663" width="11.42578125" style="111" hidden="1"/>
    <col min="6664" max="6664" width="6.28515625" style="111" hidden="1"/>
    <col min="6665" max="6912" width="1.42578125" style="111" hidden="1"/>
    <col min="6913" max="6913" width="4.28515625" style="111" hidden="1"/>
    <col min="6914" max="6914" width="59.85546875" style="111" hidden="1"/>
    <col min="6915" max="6919" width="11.42578125" style="111" hidden="1"/>
    <col min="6920" max="6920" width="6.28515625" style="111" hidden="1"/>
    <col min="6921" max="7168" width="1.42578125" style="111" hidden="1"/>
    <col min="7169" max="7169" width="4.28515625" style="111" hidden="1"/>
    <col min="7170" max="7170" width="59.85546875" style="111" hidden="1"/>
    <col min="7171" max="7175" width="11.42578125" style="111" hidden="1"/>
    <col min="7176" max="7176" width="6.28515625" style="111" hidden="1"/>
    <col min="7177" max="7424" width="1.42578125" style="111" hidden="1"/>
    <col min="7425" max="7425" width="4.28515625" style="111" hidden="1"/>
    <col min="7426" max="7426" width="59.85546875" style="111" hidden="1"/>
    <col min="7427" max="7431" width="11.42578125" style="111" hidden="1"/>
    <col min="7432" max="7432" width="6.28515625" style="111" hidden="1"/>
    <col min="7433" max="7680" width="1.42578125" style="111" hidden="1"/>
    <col min="7681" max="7681" width="4.28515625" style="111" hidden="1"/>
    <col min="7682" max="7682" width="59.85546875" style="111" hidden="1"/>
    <col min="7683" max="7687" width="11.42578125" style="111" hidden="1"/>
    <col min="7688" max="7688" width="6.28515625" style="111" hidden="1"/>
    <col min="7689" max="7936" width="1.42578125" style="111" hidden="1"/>
    <col min="7937" max="7937" width="4.28515625" style="111" hidden="1"/>
    <col min="7938" max="7938" width="59.85546875" style="111" hidden="1"/>
    <col min="7939" max="7943" width="11.42578125" style="111" hidden="1"/>
    <col min="7944" max="7944" width="6.28515625" style="111" hidden="1"/>
    <col min="7945" max="8192" width="1.42578125" style="111" hidden="1"/>
    <col min="8193" max="8193" width="4.28515625" style="111" hidden="1"/>
    <col min="8194" max="8194" width="59.85546875" style="111" hidden="1"/>
    <col min="8195" max="8199" width="11.42578125" style="111" hidden="1"/>
    <col min="8200" max="8200" width="6.28515625" style="111" hidden="1"/>
    <col min="8201" max="8448" width="1.42578125" style="111" hidden="1"/>
    <col min="8449" max="8449" width="4.28515625" style="111" hidden="1"/>
    <col min="8450" max="8450" width="59.85546875" style="111" hidden="1"/>
    <col min="8451" max="8455" width="11.42578125" style="111" hidden="1"/>
    <col min="8456" max="8456" width="6.28515625" style="111" hidden="1"/>
    <col min="8457" max="8704" width="1.42578125" style="111" hidden="1"/>
    <col min="8705" max="8705" width="4.28515625" style="111" hidden="1"/>
    <col min="8706" max="8706" width="59.85546875" style="111" hidden="1"/>
    <col min="8707" max="8711" width="11.42578125" style="111" hidden="1"/>
    <col min="8712" max="8712" width="6.28515625" style="111" hidden="1"/>
    <col min="8713" max="8960" width="1.42578125" style="111" hidden="1"/>
    <col min="8961" max="8961" width="4.28515625" style="111" hidden="1"/>
    <col min="8962" max="8962" width="59.85546875" style="111" hidden="1"/>
    <col min="8963" max="8967" width="11.42578125" style="111" hidden="1"/>
    <col min="8968" max="8968" width="6.28515625" style="111" hidden="1"/>
    <col min="8969" max="9216" width="1.42578125" style="111" hidden="1"/>
    <col min="9217" max="9217" width="4.28515625" style="111" hidden="1"/>
    <col min="9218" max="9218" width="59.85546875" style="111" hidden="1"/>
    <col min="9219" max="9223" width="11.42578125" style="111" hidden="1"/>
    <col min="9224" max="9224" width="6.28515625" style="111" hidden="1"/>
    <col min="9225" max="9472" width="1.42578125" style="111" hidden="1"/>
    <col min="9473" max="9473" width="4.28515625" style="111" hidden="1"/>
    <col min="9474" max="9474" width="59.85546875" style="111" hidden="1"/>
    <col min="9475" max="9479" width="11.42578125" style="111" hidden="1"/>
    <col min="9480" max="9480" width="6.28515625" style="111" hidden="1"/>
    <col min="9481" max="9728" width="1.42578125" style="111" hidden="1"/>
    <col min="9729" max="9729" width="4.28515625" style="111" hidden="1"/>
    <col min="9730" max="9730" width="59.85546875" style="111" hidden="1"/>
    <col min="9731" max="9735" width="11.42578125" style="111" hidden="1"/>
    <col min="9736" max="9736" width="6.28515625" style="111" hidden="1"/>
    <col min="9737" max="9984" width="1.42578125" style="111" hidden="1"/>
    <col min="9985" max="9985" width="4.28515625" style="111" hidden="1"/>
    <col min="9986" max="9986" width="59.85546875" style="111" hidden="1"/>
    <col min="9987" max="9991" width="11.42578125" style="111" hidden="1"/>
    <col min="9992" max="9992" width="6.28515625" style="111" hidden="1"/>
    <col min="9993" max="10240" width="1.42578125" style="111" hidden="1"/>
    <col min="10241" max="10241" width="4.28515625" style="111" hidden="1"/>
    <col min="10242" max="10242" width="59.85546875" style="111" hidden="1"/>
    <col min="10243" max="10247" width="11.42578125" style="111" hidden="1"/>
    <col min="10248" max="10248" width="6.28515625" style="111" hidden="1"/>
    <col min="10249" max="10496" width="1.42578125" style="111" hidden="1"/>
    <col min="10497" max="10497" width="4.28515625" style="111" hidden="1"/>
    <col min="10498" max="10498" width="59.85546875" style="111" hidden="1"/>
    <col min="10499" max="10503" width="11.42578125" style="111" hidden="1"/>
    <col min="10504" max="10504" width="6.28515625" style="111" hidden="1"/>
    <col min="10505" max="10752" width="1.42578125" style="111" hidden="1"/>
    <col min="10753" max="10753" width="4.28515625" style="111" hidden="1"/>
    <col min="10754" max="10754" width="59.85546875" style="111" hidden="1"/>
    <col min="10755" max="10759" width="11.42578125" style="111" hidden="1"/>
    <col min="10760" max="10760" width="6.28515625" style="111" hidden="1"/>
    <col min="10761" max="11008" width="1.42578125" style="111" hidden="1"/>
    <col min="11009" max="11009" width="4.28515625" style="111" hidden="1"/>
    <col min="11010" max="11010" width="59.85546875" style="111" hidden="1"/>
    <col min="11011" max="11015" width="11.42578125" style="111" hidden="1"/>
    <col min="11016" max="11016" width="6.28515625" style="111" hidden="1"/>
    <col min="11017" max="11264" width="1.42578125" style="111" hidden="1"/>
    <col min="11265" max="11265" width="4.28515625" style="111" hidden="1"/>
    <col min="11266" max="11266" width="59.85546875" style="111" hidden="1"/>
    <col min="11267" max="11271" width="11.42578125" style="111" hidden="1"/>
    <col min="11272" max="11272" width="6.28515625" style="111" hidden="1"/>
    <col min="11273" max="11520" width="1.42578125" style="111" hidden="1"/>
    <col min="11521" max="11521" width="4.28515625" style="111" hidden="1"/>
    <col min="11522" max="11522" width="59.85546875" style="111" hidden="1"/>
    <col min="11523" max="11527" width="11.42578125" style="111" hidden="1"/>
    <col min="11528" max="11528" width="6.28515625" style="111" hidden="1"/>
    <col min="11529" max="11776" width="1.42578125" style="111" hidden="1"/>
    <col min="11777" max="11777" width="4.28515625" style="111" hidden="1"/>
    <col min="11778" max="11778" width="59.85546875" style="111" hidden="1"/>
    <col min="11779" max="11783" width="11.42578125" style="111" hidden="1"/>
    <col min="11784" max="11784" width="6.28515625" style="111" hidden="1"/>
    <col min="11785" max="12032" width="1.42578125" style="111" hidden="1"/>
    <col min="12033" max="12033" width="4.28515625" style="111" hidden="1"/>
    <col min="12034" max="12034" width="59.85546875" style="111" hidden="1"/>
    <col min="12035" max="12039" width="11.42578125" style="111" hidden="1"/>
    <col min="12040" max="12040" width="6.28515625" style="111" hidden="1"/>
    <col min="12041" max="12288" width="1.42578125" style="111" hidden="1"/>
    <col min="12289" max="12289" width="4.28515625" style="111" hidden="1"/>
    <col min="12290" max="12290" width="59.85546875" style="111" hidden="1"/>
    <col min="12291" max="12295" width="11.42578125" style="111" hidden="1"/>
    <col min="12296" max="12296" width="6.28515625" style="111" hidden="1"/>
    <col min="12297" max="12544" width="1.42578125" style="111" hidden="1"/>
    <col min="12545" max="12545" width="4.28515625" style="111" hidden="1"/>
    <col min="12546" max="12546" width="59.85546875" style="111" hidden="1"/>
    <col min="12547" max="12551" width="11.42578125" style="111" hidden="1"/>
    <col min="12552" max="12552" width="6.28515625" style="111" hidden="1"/>
    <col min="12553" max="12800" width="1.42578125" style="111" hidden="1"/>
    <col min="12801" max="12801" width="4.28515625" style="111" hidden="1"/>
    <col min="12802" max="12802" width="59.85546875" style="111" hidden="1"/>
    <col min="12803" max="12807" width="11.42578125" style="111" hidden="1"/>
    <col min="12808" max="12808" width="6.28515625" style="111" hidden="1"/>
    <col min="12809" max="13056" width="1.42578125" style="111" hidden="1"/>
    <col min="13057" max="13057" width="4.28515625" style="111" hidden="1"/>
    <col min="13058" max="13058" width="59.85546875" style="111" hidden="1"/>
    <col min="13059" max="13063" width="11.42578125" style="111" hidden="1"/>
    <col min="13064" max="13064" width="6.28515625" style="111" hidden="1"/>
    <col min="13065" max="13312" width="1.42578125" style="111" hidden="1"/>
    <col min="13313" max="13313" width="4.28515625" style="111" hidden="1"/>
    <col min="13314" max="13314" width="59.85546875" style="111" hidden="1"/>
    <col min="13315" max="13319" width="11.42578125" style="111" hidden="1"/>
    <col min="13320" max="13320" width="6.28515625" style="111" hidden="1"/>
    <col min="13321" max="13568" width="1.42578125" style="111" hidden="1"/>
    <col min="13569" max="13569" width="4.28515625" style="111" hidden="1"/>
    <col min="13570" max="13570" width="59.85546875" style="111" hidden="1"/>
    <col min="13571" max="13575" width="11.42578125" style="111" hidden="1"/>
    <col min="13576" max="13576" width="6.28515625" style="111" hidden="1"/>
    <col min="13577" max="13824" width="1.42578125" style="111" hidden="1"/>
    <col min="13825" max="13825" width="4.28515625" style="111" hidden="1"/>
    <col min="13826" max="13826" width="59.85546875" style="111" hidden="1"/>
    <col min="13827" max="13831" width="11.42578125" style="111" hidden="1"/>
    <col min="13832" max="13832" width="6.28515625" style="111" hidden="1"/>
    <col min="13833" max="14080" width="1.42578125" style="111" hidden="1"/>
    <col min="14081" max="14081" width="4.28515625" style="111" hidden="1"/>
    <col min="14082" max="14082" width="59.85546875" style="111" hidden="1"/>
    <col min="14083" max="14087" width="11.42578125" style="111" hidden="1"/>
    <col min="14088" max="14088" width="6.28515625" style="111" hidden="1"/>
    <col min="14089" max="14336" width="1.42578125" style="111" hidden="1"/>
    <col min="14337" max="14337" width="4.28515625" style="111" hidden="1"/>
    <col min="14338" max="14338" width="59.85546875" style="111" hidden="1"/>
    <col min="14339" max="14343" width="11.42578125" style="111" hidden="1"/>
    <col min="14344" max="14344" width="6.28515625" style="111" hidden="1"/>
    <col min="14345" max="14592" width="1.42578125" style="111" hidden="1"/>
    <col min="14593" max="14593" width="4.28515625" style="111" hidden="1"/>
    <col min="14594" max="14594" width="59.85546875" style="111" hidden="1"/>
    <col min="14595" max="14599" width="11.42578125" style="111" hidden="1"/>
    <col min="14600" max="14600" width="6.28515625" style="111" hidden="1"/>
    <col min="14601" max="14848" width="1.42578125" style="111" hidden="1"/>
    <col min="14849" max="14849" width="4.28515625" style="111" hidden="1"/>
    <col min="14850" max="14850" width="59.85546875" style="111" hidden="1"/>
    <col min="14851" max="14855" width="11.42578125" style="111" hidden="1"/>
    <col min="14856" max="14856" width="6.28515625" style="111" hidden="1"/>
    <col min="14857" max="15104" width="1.42578125" style="111" hidden="1"/>
    <col min="15105" max="15105" width="4.28515625" style="111" hidden="1"/>
    <col min="15106" max="15106" width="59.85546875" style="111" hidden="1"/>
    <col min="15107" max="15111" width="11.42578125" style="111" hidden="1"/>
    <col min="15112" max="15112" width="6.28515625" style="111" hidden="1"/>
    <col min="15113" max="15360" width="1.42578125" style="111" hidden="1"/>
    <col min="15361" max="15361" width="4.28515625" style="111" hidden="1"/>
    <col min="15362" max="15362" width="59.85546875" style="111" hidden="1"/>
    <col min="15363" max="15367" width="11.42578125" style="111" hidden="1"/>
    <col min="15368" max="15368" width="6.28515625" style="111" hidden="1"/>
    <col min="15369" max="15616" width="1.42578125" style="111" hidden="1"/>
    <col min="15617" max="15617" width="4.28515625" style="111" hidden="1"/>
    <col min="15618" max="15618" width="59.85546875" style="111" hidden="1"/>
    <col min="15619" max="15623" width="11.42578125" style="111" hidden="1"/>
    <col min="15624" max="15624" width="6.28515625" style="111" hidden="1"/>
    <col min="15625" max="15872" width="1.42578125" style="111" hidden="1"/>
    <col min="15873" max="15873" width="4.28515625" style="111" hidden="1"/>
    <col min="15874" max="15874" width="59.85546875" style="111" hidden="1"/>
    <col min="15875" max="15879" width="11.42578125" style="111" hidden="1"/>
    <col min="15880" max="15880" width="6.28515625" style="111" hidden="1"/>
    <col min="15881" max="16128" width="1.42578125" style="111" hidden="1"/>
    <col min="16129" max="16129" width="4.28515625" style="111" hidden="1"/>
    <col min="16130" max="16130" width="59.85546875" style="111" hidden="1"/>
    <col min="16131" max="16135" width="11.42578125" style="111" hidden="1"/>
    <col min="16136" max="16136" width="6.28515625" style="111" hidden="1"/>
    <col min="16137" max="16384" width="1.42578125" style="111" hidden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12" t="s">
        <v>266</v>
      </c>
      <c r="C8" s="113"/>
      <c r="D8" s="113"/>
      <c r="E8" s="113"/>
      <c r="F8" s="113"/>
      <c r="G8" s="113"/>
      <c r="H8" s="113"/>
    </row>
    <row r="9" spans="2:8" ht="18" customHeight="1"/>
    <row r="10" spans="2:8" ht="18" customHeight="1">
      <c r="B10" s="114" t="s">
        <v>267</v>
      </c>
    </row>
    <row r="11" spans="2:8" ht="18" customHeight="1">
      <c r="B11" s="114" t="s">
        <v>268</v>
      </c>
    </row>
    <row r="12" spans="2:8" ht="18" customHeight="1">
      <c r="B12" s="114" t="s">
        <v>269</v>
      </c>
    </row>
    <row r="13" spans="2:8" ht="18" customHeight="1">
      <c r="B13" s="114" t="s">
        <v>270</v>
      </c>
    </row>
    <row r="14" spans="2:8" ht="18" customHeight="1">
      <c r="B14" s="114" t="s">
        <v>271</v>
      </c>
    </row>
    <row r="15" spans="2:8" ht="18" customHeight="1">
      <c r="B15" s="114" t="s">
        <v>272</v>
      </c>
    </row>
    <row r="16" spans="2:8" ht="18" customHeight="1">
      <c r="B16" s="114" t="s">
        <v>273</v>
      </c>
    </row>
    <row r="17" spans="2:2" ht="18" customHeight="1">
      <c r="B17" s="114" t="s">
        <v>274</v>
      </c>
    </row>
    <row r="18" spans="2:2" ht="18" customHeight="1">
      <c r="B18" s="114" t="s">
        <v>275</v>
      </c>
    </row>
    <row r="19" spans="2:2" ht="18" customHeight="1">
      <c r="B19" s="114" t="s">
        <v>276</v>
      </c>
    </row>
    <row r="20" spans="2:2" ht="18" customHeight="1">
      <c r="B20" s="114" t="s">
        <v>277</v>
      </c>
    </row>
    <row r="21" spans="2:2" ht="18" customHeight="1">
      <c r="B21" s="114" t="s">
        <v>278</v>
      </c>
    </row>
    <row r="22" spans="2:2" ht="18" customHeight="1"/>
    <row r="23" spans="2:2" ht="18" customHeight="1"/>
    <row r="24" spans="2:2" s="115" customFormat="1" ht="18" customHeight="1"/>
    <row r="25" spans="2:2" ht="18" customHeight="1"/>
  </sheetData>
  <hyperlinks>
    <hyperlink ref="B10" location="'8.1.1'!A1" display="8.1: Relación con la actividad de la población de 16 y más años"/>
    <hyperlink ref="B11" location="'8.2.1_8.2.2'!Área_de_impresión" display="8.2: Movimiento laboral registrado"/>
    <hyperlink ref="B12" location="'8.3.1-G3'!A1" display="8.3: Afiliación al Sistema General de la Seguridad Social"/>
    <hyperlink ref="B13" location="'8.4.1-8.4.2'!A1" display="8.4: Relaciones laborales"/>
    <hyperlink ref="B14" location="'8.5.1_8.5.2'!A1" display="8.5: Protección social"/>
    <hyperlink ref="B15" location="'8.6.1-8.6.2-8.6.3'!A1" display="8.6: Condiciones de trabajo"/>
    <hyperlink ref="B16" location="'8.7.1-8.7.2-8.7.3'!Área_de_impresión" display="8.7: Empresas inscritas en la Seguridad Social"/>
    <hyperlink ref="B17" location="'8.8.1'!Área_de_impresión" display="8.8: Empresas de trabajo temporal (ETT)"/>
    <hyperlink ref="B18" location="'8.9.1-8.9.2'!A1" display="8.9: Mediación, arbitraje y conciliación"/>
    <hyperlink ref="B19" location="'8.10.1-8.10.2 8.10.3'!A1" display="8.10: Asuntos judiciales y sociales"/>
    <hyperlink ref="B20" location="'8.11.1'!Área_de_impresión" display="8.11: Trabajadores extranjeros"/>
    <hyperlink ref="B21" location="'8.12.1 -8.12.2'!A1" display="8.12: Coste Laboral, Jornada y Sal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2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4" ht="14.1" customHeight="1" thickBot="1">
      <c r="A1" s="1" t="s">
        <v>249</v>
      </c>
      <c r="B1" s="2"/>
      <c r="C1" s="2"/>
      <c r="D1" s="2"/>
      <c r="E1" s="2"/>
      <c r="F1" s="2"/>
    </row>
    <row r="2" spans="1:14" ht="14.1" customHeight="1">
      <c r="A2" s="4"/>
      <c r="B2" s="4"/>
      <c r="C2" s="4"/>
      <c r="D2" s="4"/>
      <c r="H2" s="116" t="s">
        <v>279</v>
      </c>
    </row>
    <row r="3" spans="1:14">
      <c r="A3" s="6" t="s">
        <v>292</v>
      </c>
      <c r="B3" s="4"/>
      <c r="C3" s="4"/>
      <c r="D3" s="4"/>
    </row>
    <row r="4" spans="1:14">
      <c r="A4" s="6" t="s">
        <v>293</v>
      </c>
      <c r="B4" s="4"/>
      <c r="C4" s="4"/>
      <c r="D4" s="4"/>
    </row>
    <row r="5" spans="1:14">
      <c r="A5" s="3"/>
      <c r="B5" s="7"/>
      <c r="C5" s="7"/>
      <c r="D5" s="7"/>
      <c r="E5" s="7"/>
      <c r="F5" s="7"/>
    </row>
    <row r="6" spans="1:14" ht="14.1" customHeight="1">
      <c r="A6" s="42"/>
      <c r="B6" s="42">
        <v>2015</v>
      </c>
      <c r="C6" s="42">
        <v>2016</v>
      </c>
      <c r="D6" s="42">
        <v>2017</v>
      </c>
      <c r="E6" s="42">
        <v>2018</v>
      </c>
      <c r="F6" s="42">
        <v>2019</v>
      </c>
      <c r="H6"/>
      <c r="I6"/>
      <c r="J6"/>
      <c r="K6"/>
      <c r="L6"/>
      <c r="M6"/>
      <c r="N6"/>
    </row>
    <row r="7" spans="1:14">
      <c r="A7" s="7"/>
      <c r="B7" s="4"/>
      <c r="C7" s="4"/>
      <c r="D7" s="4"/>
      <c r="E7" s="4"/>
      <c r="F7" s="4"/>
      <c r="H7"/>
      <c r="I7"/>
      <c r="J7"/>
      <c r="K7"/>
      <c r="L7"/>
      <c r="M7"/>
      <c r="N7"/>
    </row>
    <row r="8" spans="1:14">
      <c r="A8" s="24" t="s">
        <v>300</v>
      </c>
      <c r="B8" s="25">
        <v>52</v>
      </c>
      <c r="C8" s="25">
        <v>32</v>
      </c>
      <c r="D8" s="25">
        <v>16</v>
      </c>
      <c r="E8" s="25">
        <v>19</v>
      </c>
      <c r="F8" s="25">
        <v>17</v>
      </c>
      <c r="H8"/>
      <c r="I8"/>
      <c r="J8"/>
      <c r="K8"/>
      <c r="L8"/>
      <c r="M8"/>
      <c r="N8"/>
    </row>
    <row r="9" spans="1:14">
      <c r="A9" s="22"/>
      <c r="B9" s="25"/>
      <c r="C9" s="25"/>
      <c r="D9" s="25"/>
      <c r="E9" s="25"/>
      <c r="F9" s="25"/>
      <c r="H9"/>
      <c r="I9"/>
      <c r="J9"/>
      <c r="K9"/>
      <c r="L9"/>
      <c r="M9"/>
      <c r="N9"/>
    </row>
    <row r="10" spans="1:14">
      <c r="A10" s="24" t="s">
        <v>88</v>
      </c>
      <c r="B10" s="25">
        <v>520</v>
      </c>
      <c r="C10" s="25">
        <v>481</v>
      </c>
      <c r="D10" s="25">
        <v>149</v>
      </c>
      <c r="E10" s="25">
        <v>232</v>
      </c>
      <c r="F10" s="25">
        <v>143</v>
      </c>
      <c r="H10"/>
      <c r="I10"/>
      <c r="J10"/>
      <c r="K10"/>
      <c r="L10"/>
      <c r="M10"/>
      <c r="N10"/>
    </row>
    <row r="11" spans="1:14">
      <c r="A11" s="22" t="s">
        <v>3</v>
      </c>
      <c r="B11" s="25">
        <v>149</v>
      </c>
      <c r="C11" s="25">
        <v>157</v>
      </c>
      <c r="D11" s="25">
        <v>99</v>
      </c>
      <c r="E11" s="25">
        <v>92</v>
      </c>
      <c r="F11" s="25">
        <v>111</v>
      </c>
      <c r="H11"/>
      <c r="I11"/>
      <c r="J11"/>
      <c r="K11"/>
      <c r="L11"/>
      <c r="M11"/>
      <c r="N11"/>
    </row>
    <row r="12" spans="1:14">
      <c r="A12" s="95" t="s">
        <v>215</v>
      </c>
      <c r="B12" s="25">
        <v>135</v>
      </c>
      <c r="C12" s="25">
        <v>157</v>
      </c>
      <c r="D12" s="25">
        <v>99</v>
      </c>
      <c r="E12" s="25">
        <v>55</v>
      </c>
      <c r="F12" s="25">
        <v>111</v>
      </c>
      <c r="H12"/>
      <c r="I12"/>
      <c r="J12"/>
      <c r="K12"/>
      <c r="L12"/>
      <c r="M12"/>
      <c r="N12"/>
    </row>
    <row r="13" spans="1:14">
      <c r="A13" s="95" t="s">
        <v>216</v>
      </c>
      <c r="B13" s="25">
        <v>14</v>
      </c>
      <c r="C13" s="25" t="s">
        <v>94</v>
      </c>
      <c r="D13" s="25" t="s">
        <v>94</v>
      </c>
      <c r="E13" s="25">
        <v>37</v>
      </c>
      <c r="F13" s="25" t="s">
        <v>94</v>
      </c>
      <c r="G13" s="34"/>
      <c r="H13"/>
      <c r="I13"/>
      <c r="J13"/>
      <c r="K13"/>
      <c r="L13"/>
      <c r="M13"/>
      <c r="N13"/>
    </row>
    <row r="14" spans="1:14">
      <c r="A14" s="22" t="s">
        <v>4</v>
      </c>
      <c r="B14" s="25">
        <v>234</v>
      </c>
      <c r="C14" s="25">
        <v>300</v>
      </c>
      <c r="D14" s="25">
        <v>36</v>
      </c>
      <c r="E14" s="25">
        <v>100</v>
      </c>
      <c r="F14" s="25">
        <v>29</v>
      </c>
      <c r="H14"/>
      <c r="I14"/>
      <c r="J14"/>
      <c r="K14"/>
      <c r="L14"/>
      <c r="M14"/>
      <c r="N14"/>
    </row>
    <row r="15" spans="1:14">
      <c r="A15" s="95" t="s">
        <v>215</v>
      </c>
      <c r="B15" s="25">
        <v>225</v>
      </c>
      <c r="C15" s="25">
        <v>199</v>
      </c>
      <c r="D15" s="25">
        <v>34</v>
      </c>
      <c r="E15" s="25">
        <v>38</v>
      </c>
      <c r="F15" s="25">
        <v>25</v>
      </c>
      <c r="H15"/>
      <c r="I15"/>
      <c r="J15"/>
      <c r="K15"/>
      <c r="L15"/>
      <c r="M15"/>
      <c r="N15"/>
    </row>
    <row r="16" spans="1:14">
      <c r="A16" s="95" t="s">
        <v>216</v>
      </c>
      <c r="B16" s="25">
        <v>9</v>
      </c>
      <c r="C16" s="25">
        <v>101</v>
      </c>
      <c r="D16" s="25">
        <v>2</v>
      </c>
      <c r="E16" s="25">
        <v>62</v>
      </c>
      <c r="F16" s="25">
        <v>4</v>
      </c>
      <c r="H16"/>
      <c r="I16"/>
      <c r="J16"/>
      <c r="K16"/>
      <c r="L16"/>
      <c r="M16"/>
      <c r="N16"/>
    </row>
    <row r="17" spans="1:6">
      <c r="A17" s="22" t="s">
        <v>5</v>
      </c>
      <c r="B17" s="25">
        <v>137</v>
      </c>
      <c r="C17" s="25">
        <v>24</v>
      </c>
      <c r="D17" s="25">
        <v>14</v>
      </c>
      <c r="E17" s="25">
        <v>40</v>
      </c>
      <c r="F17" s="25">
        <v>3</v>
      </c>
    </row>
    <row r="18" spans="1:6">
      <c r="A18" s="95" t="s">
        <v>215</v>
      </c>
      <c r="B18" s="25">
        <v>135</v>
      </c>
      <c r="C18" s="25">
        <v>24</v>
      </c>
      <c r="D18" s="25">
        <v>11</v>
      </c>
      <c r="E18" s="25">
        <v>12</v>
      </c>
      <c r="F18" s="25">
        <v>3</v>
      </c>
    </row>
    <row r="19" spans="1:6">
      <c r="A19" s="95" t="s">
        <v>216</v>
      </c>
      <c r="B19" s="25">
        <v>2</v>
      </c>
      <c r="C19" s="25" t="s">
        <v>94</v>
      </c>
      <c r="D19" s="25">
        <v>3</v>
      </c>
      <c r="E19" s="25">
        <v>28</v>
      </c>
      <c r="F19" s="25" t="s">
        <v>94</v>
      </c>
    </row>
    <row r="20" spans="1:6">
      <c r="A20" s="16"/>
      <c r="B20" s="17"/>
      <c r="C20" s="17"/>
      <c r="D20" s="18"/>
      <c r="E20" s="17"/>
      <c r="F20" s="17"/>
    </row>
    <row r="21" spans="1:6" ht="14.1" customHeight="1">
      <c r="A21" s="19" t="s">
        <v>442</v>
      </c>
      <c r="B21" s="20"/>
      <c r="C21" s="20"/>
      <c r="D21" s="20"/>
      <c r="E21" s="20"/>
      <c r="F21" s="20"/>
    </row>
    <row r="22" spans="1:6" ht="12.95" customHeight="1">
      <c r="A22" s="46"/>
    </row>
    <row r="23" spans="1:6" ht="9.9499999999999993" customHeight="1">
      <c r="A23" s="46"/>
    </row>
    <row r="24" spans="1:6" ht="9.9499999999999993" customHeight="1">
      <c r="A24" s="46"/>
    </row>
    <row r="25" spans="1:6">
      <c r="F25" s="166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4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140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>
      <c r="A1" s="1" t="s">
        <v>249</v>
      </c>
      <c r="B1" s="2"/>
      <c r="C1" s="2"/>
      <c r="D1" s="2"/>
      <c r="E1" s="2"/>
      <c r="F1" s="2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>
      <c r="A2" s="4"/>
      <c r="B2" s="4"/>
      <c r="C2" s="4"/>
      <c r="D2" s="4"/>
      <c r="G2" s="4"/>
      <c r="H2" s="116" t="s">
        <v>279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>
      <c r="A3" s="6" t="s">
        <v>242</v>
      </c>
      <c r="B3" s="4"/>
      <c r="C3" s="4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4"/>
      <c r="B4" s="4"/>
      <c r="C4" s="4"/>
      <c r="D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6" t="s">
        <v>433</v>
      </c>
      <c r="B5" s="4"/>
      <c r="C5" s="4"/>
      <c r="D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6" t="s">
        <v>429</v>
      </c>
      <c r="B6" s="4"/>
      <c r="C6" s="4"/>
      <c r="D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6"/>
      <c r="B7" s="4"/>
      <c r="C7" s="4"/>
      <c r="D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4.1" customHeight="1">
      <c r="A8" s="143" t="s">
        <v>311</v>
      </c>
      <c r="B8" s="4"/>
      <c r="C8" s="4"/>
      <c r="D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9.9499999999999993" customHeight="1">
      <c r="A9" s="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42"/>
      <c r="B10" s="42">
        <v>2016</v>
      </c>
      <c r="C10" s="42">
        <v>2017</v>
      </c>
      <c r="D10" s="42">
        <v>2018</v>
      </c>
      <c r="E10" s="42">
        <v>2019</v>
      </c>
      <c r="F10" s="42">
        <v>2020</v>
      </c>
      <c r="G10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7"/>
      <c r="B11" s="4"/>
      <c r="C11" s="4"/>
      <c r="D11" s="4"/>
      <c r="E11" s="4"/>
      <c r="F11" s="4"/>
      <c r="G11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11" t="s">
        <v>98</v>
      </c>
      <c r="B12" s="12">
        <v>67592.583333333299</v>
      </c>
      <c r="C12" s="12">
        <v>68280.333333333299</v>
      </c>
      <c r="D12" s="12">
        <v>68954.75</v>
      </c>
      <c r="E12" s="12">
        <v>69817.666666666672</v>
      </c>
      <c r="F12" s="12">
        <v>70181.416666999998</v>
      </c>
      <c r="G12"/>
      <c r="H12" s="259"/>
      <c r="I12" s="261"/>
      <c r="J12" s="259"/>
      <c r="K12" s="260"/>
    </row>
    <row r="13" spans="1:17" ht="14.1" customHeight="1">
      <c r="A13" s="7" t="s">
        <v>80</v>
      </c>
      <c r="B13" s="12">
        <v>4906.8333333333303</v>
      </c>
      <c r="C13" s="12">
        <v>4830.75</v>
      </c>
      <c r="D13" s="12">
        <v>4755.9166666666697</v>
      </c>
      <c r="E13" s="12">
        <v>4687.083333333333</v>
      </c>
      <c r="F13" s="12">
        <v>4620.6666670000004</v>
      </c>
      <c r="G13" s="156"/>
      <c r="H13" s="259"/>
      <c r="I13" s="261"/>
      <c r="J13" s="259"/>
      <c r="K13" s="260"/>
    </row>
    <row r="14" spans="1:17" ht="14.1" customHeight="1">
      <c r="A14" s="7" t="s">
        <v>81</v>
      </c>
      <c r="B14" s="12">
        <v>44411.25</v>
      </c>
      <c r="C14" s="12">
        <v>45140.25</v>
      </c>
      <c r="D14" s="12">
        <v>45923.666666666701</v>
      </c>
      <c r="E14" s="12">
        <v>46859.416666666664</v>
      </c>
      <c r="F14" s="12">
        <v>47391.25</v>
      </c>
      <c r="G14" s="156"/>
      <c r="H14" s="259"/>
      <c r="I14" s="261"/>
      <c r="J14" s="259"/>
      <c r="K14" s="260"/>
    </row>
    <row r="15" spans="1:17" ht="14.1" customHeight="1">
      <c r="A15" s="7" t="s">
        <v>82</v>
      </c>
      <c r="B15" s="12">
        <v>16145.583333333299</v>
      </c>
      <c r="C15" s="12">
        <v>16179.083333333299</v>
      </c>
      <c r="D15" s="12">
        <v>16143.5</v>
      </c>
      <c r="E15" s="12">
        <v>16114.083333333334</v>
      </c>
      <c r="F15" s="12">
        <v>15998.75</v>
      </c>
      <c r="G15" s="156"/>
      <c r="H15" s="259"/>
      <c r="I15" s="261"/>
      <c r="J15" s="259"/>
      <c r="K15" s="261"/>
      <c r="L15" s="259"/>
      <c r="M15" s="261"/>
      <c r="N15" s="259"/>
    </row>
    <row r="16" spans="1:17" ht="14.1" customHeight="1">
      <c r="A16" s="7" t="s">
        <v>37</v>
      </c>
      <c r="B16" s="12">
        <v>2128.9166666666702</v>
      </c>
      <c r="C16" s="12">
        <v>2130.2500000000032</v>
      </c>
      <c r="D16" s="12">
        <v>2131.6666666666702</v>
      </c>
      <c r="E16" s="12">
        <v>2157.0833333333335</v>
      </c>
      <c r="F16" s="12">
        <v>2170.75</v>
      </c>
      <c r="G16" s="156"/>
      <c r="H16" s="259"/>
      <c r="I16" s="261"/>
      <c r="J16" s="259"/>
      <c r="K16" s="4"/>
      <c r="L16" s="4"/>
      <c r="M16" s="4"/>
      <c r="N16" s="4"/>
      <c r="O16" s="4"/>
      <c r="P16" s="4"/>
      <c r="Q16" s="4"/>
    </row>
    <row r="17" spans="1:17" ht="14.1" customHeight="1">
      <c r="A17" s="7"/>
      <c r="B17" s="12"/>
      <c r="C17" s="12"/>
      <c r="D17" s="12"/>
      <c r="E17" s="12"/>
      <c r="F17" s="12"/>
      <c r="G17" s="156"/>
      <c r="H17" s="98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>
      <c r="A18" s="11" t="s">
        <v>312</v>
      </c>
      <c r="B18" s="137">
        <v>876.39134590703395</v>
      </c>
      <c r="C18" s="137">
        <v>894.91706108640403</v>
      </c>
      <c r="D18" s="137">
        <v>921.11</v>
      </c>
      <c r="E18" s="137">
        <v>967.87166666666656</v>
      </c>
      <c r="F18" s="137">
        <v>990.63931773966499</v>
      </c>
      <c r="G18" s="156"/>
      <c r="H18" s="262"/>
      <c r="I18" s="262"/>
    </row>
    <row r="19" spans="1:17" ht="14.1" customHeight="1">
      <c r="A19" s="7" t="s">
        <v>80</v>
      </c>
      <c r="B19" s="137">
        <v>938.34611511157902</v>
      </c>
      <c r="C19" s="137">
        <v>943.89453414756201</v>
      </c>
      <c r="D19" s="137">
        <v>956.89</v>
      </c>
      <c r="E19" s="137">
        <v>985.91250000000002</v>
      </c>
      <c r="F19" s="137">
        <v>1000.4486592122699</v>
      </c>
      <c r="G19" s="156"/>
      <c r="H19" s="262"/>
      <c r="I19" s="262"/>
      <c r="P19" s="4"/>
      <c r="Q19" s="4"/>
    </row>
    <row r="20" spans="1:17" ht="14.1" customHeight="1">
      <c r="A20" s="7" t="s">
        <v>81</v>
      </c>
      <c r="B20" s="137">
        <v>983.31927315713904</v>
      </c>
      <c r="C20" s="137">
        <v>1006.3151435802901</v>
      </c>
      <c r="D20" s="137">
        <v>1035.79</v>
      </c>
      <c r="E20" s="137">
        <v>1083.5</v>
      </c>
      <c r="F20" s="137">
        <v>1109.289159655</v>
      </c>
      <c r="G20" s="156"/>
      <c r="H20" s="262"/>
      <c r="I20" s="262"/>
      <c r="N20" s="4"/>
      <c r="O20" s="4"/>
      <c r="P20" s="4"/>
      <c r="Q20" s="4"/>
    </row>
    <row r="21" spans="1:17" ht="14.1" customHeight="1">
      <c r="A21" s="7" t="s">
        <v>82</v>
      </c>
      <c r="B21" s="137">
        <v>627.99856204225102</v>
      </c>
      <c r="C21" s="137">
        <v>636.07318744881502</v>
      </c>
      <c r="D21" s="137">
        <v>653.62</v>
      </c>
      <c r="E21" s="137">
        <v>700.87</v>
      </c>
      <c r="F21" s="137">
        <v>714.64302763234605</v>
      </c>
      <c r="G21" s="156"/>
      <c r="H21" s="262"/>
      <c r="I21" s="262"/>
      <c r="L21" s="4"/>
      <c r="M21" s="4"/>
      <c r="N21" s="4"/>
      <c r="O21" s="4"/>
      <c r="P21" s="4"/>
      <c r="Q21" s="4"/>
    </row>
    <row r="22" spans="1:17" ht="14.1" customHeight="1">
      <c r="A22" s="14" t="s">
        <v>37</v>
      </c>
      <c r="B22" s="137">
        <v>386.77225427643106</v>
      </c>
      <c r="C22" s="137">
        <v>389.21180612604098</v>
      </c>
      <c r="D22" s="137">
        <v>396.32816145426079</v>
      </c>
      <c r="E22" s="137">
        <v>411.8</v>
      </c>
      <c r="F22" s="137">
        <v>413.560256823678</v>
      </c>
      <c r="G22" s="156"/>
      <c r="H22" s="262"/>
      <c r="I22" s="262"/>
      <c r="J22" s="4"/>
      <c r="K22" s="4"/>
      <c r="L22" s="4"/>
      <c r="M22" s="4"/>
      <c r="N22" s="4"/>
      <c r="O22" s="4"/>
      <c r="P22" s="4"/>
      <c r="Q22" s="4"/>
    </row>
    <row r="23" spans="1:17" ht="14.1" customHeight="1">
      <c r="A23" s="16"/>
      <c r="B23" s="17"/>
      <c r="C23" s="17"/>
      <c r="D23" s="18"/>
      <c r="E23" s="17"/>
      <c r="F23" s="17"/>
      <c r="G23" s="4"/>
      <c r="J23" s="4"/>
      <c r="K23" s="4"/>
      <c r="L23" s="4"/>
      <c r="M23" s="4"/>
      <c r="N23" s="4"/>
      <c r="O23" s="4"/>
      <c r="P23" s="4"/>
      <c r="Q23" s="4"/>
    </row>
    <row r="24" spans="1:17" s="21" customFormat="1" ht="14.1" customHeight="1">
      <c r="A24" s="23" t="s">
        <v>442</v>
      </c>
      <c r="B24" s="20"/>
      <c r="C24" s="20"/>
      <c r="D24" s="20"/>
      <c r="E24" s="20"/>
      <c r="F24" s="20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9.9499999999999993" customHeight="1">
      <c r="A25" s="23"/>
      <c r="B25" s="10"/>
      <c r="C25" s="10"/>
      <c r="D25" s="10"/>
      <c r="E25" s="10"/>
      <c r="F25" s="1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>
      <c r="A27" s="4"/>
      <c r="B27" s="4"/>
      <c r="C27" s="4"/>
      <c r="D27" s="4"/>
      <c r="E27" s="4"/>
      <c r="F27" s="4"/>
      <c r="G27" s="4"/>
      <c r="J27" s="4"/>
      <c r="K27" s="4"/>
      <c r="L27" s="4"/>
      <c r="M27" s="4"/>
      <c r="N27" s="4"/>
      <c r="O27" s="4"/>
      <c r="P27" s="4"/>
      <c r="Q27" s="4"/>
    </row>
    <row r="28" spans="1:17" ht="14.1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>
      <c r="A29" s="4"/>
      <c r="B29" s="4"/>
      <c r="C29" s="4"/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/>
    <row r="31" spans="1:17" ht="14.1" customHeight="1">
      <c r="A31" s="6" t="s">
        <v>217</v>
      </c>
      <c r="B31" s="4"/>
      <c r="C31" s="4"/>
      <c r="D31" s="4"/>
    </row>
    <row r="32" spans="1:17" ht="14.1" customHeight="1">
      <c r="A32" s="53"/>
      <c r="B32" s="4"/>
      <c r="C32" s="4"/>
      <c r="D32" s="4"/>
      <c r="E32" s="4"/>
      <c r="F32" s="4"/>
    </row>
    <row r="33" spans="1:19" ht="14.1" customHeight="1">
      <c r="A33" s="42"/>
      <c r="B33" s="42">
        <v>2016</v>
      </c>
      <c r="C33" s="42">
        <v>2017</v>
      </c>
      <c r="D33" s="42">
        <v>2018</v>
      </c>
      <c r="E33" s="42">
        <v>2019</v>
      </c>
      <c r="F33" s="42">
        <v>2020</v>
      </c>
    </row>
    <row r="34" spans="1:19" ht="14.1" customHeight="1">
      <c r="A34" s="7"/>
      <c r="B34" s="4"/>
      <c r="C34" s="4"/>
      <c r="D34" s="4"/>
      <c r="E34" s="4"/>
      <c r="F34" s="4"/>
    </row>
    <row r="35" spans="1:19" ht="14.1" customHeight="1">
      <c r="A35" s="11" t="s">
        <v>118</v>
      </c>
      <c r="B35" s="12">
        <v>4906.8333333333303</v>
      </c>
      <c r="C35" s="12">
        <v>4830.75</v>
      </c>
      <c r="D35" s="12">
        <v>4755.9166666666697</v>
      </c>
      <c r="E35" s="12">
        <v>4687.083333333333</v>
      </c>
      <c r="F35" s="12">
        <v>4620.6666670000004</v>
      </c>
      <c r="G35" s="156"/>
      <c r="H35" s="263"/>
      <c r="I35" s="264"/>
      <c r="J35" s="263"/>
      <c r="K35" s="264"/>
      <c r="M35" s="264"/>
      <c r="N35" s="263"/>
      <c r="O35" s="264"/>
      <c r="Q35" s="264"/>
      <c r="R35" s="263">
        <v>2900.583333</v>
      </c>
      <c r="S35" s="264"/>
    </row>
    <row r="36" spans="1:19" ht="14.1" customHeight="1">
      <c r="A36" s="7" t="s">
        <v>180</v>
      </c>
      <c r="B36" s="12">
        <v>179.666666666667</v>
      </c>
      <c r="C36" s="12">
        <v>182.666666666667</v>
      </c>
      <c r="D36" s="12">
        <v>190.75</v>
      </c>
      <c r="E36" s="12">
        <v>188.66666666666666</v>
      </c>
      <c r="F36" s="12">
        <v>192.66666699999999</v>
      </c>
      <c r="G36" s="156"/>
      <c r="H36" s="263"/>
    </row>
    <row r="37" spans="1:19" ht="14.1" customHeight="1">
      <c r="A37" s="7" t="s">
        <v>181</v>
      </c>
      <c r="B37" s="12">
        <v>1761</v>
      </c>
      <c r="C37" s="12">
        <v>1701</v>
      </c>
      <c r="D37" s="12">
        <v>1656.3333333333298</v>
      </c>
      <c r="E37" s="12">
        <v>1597.8333333333333</v>
      </c>
      <c r="F37" s="12">
        <v>1556.833333</v>
      </c>
      <c r="G37" s="156"/>
      <c r="H37" s="263"/>
    </row>
    <row r="38" spans="1:19" ht="14.1" customHeight="1">
      <c r="A38" s="7" t="s">
        <v>331</v>
      </c>
      <c r="B38" s="12">
        <v>2966.1666666666702</v>
      </c>
      <c r="C38" s="12">
        <v>2947.0833333333298</v>
      </c>
      <c r="D38" s="12">
        <v>2908.8333333333298</v>
      </c>
      <c r="E38" s="12">
        <v>2900.5833333333335</v>
      </c>
      <c r="F38" s="12">
        <v>2871.166667</v>
      </c>
      <c r="G38" s="156"/>
      <c r="H38" s="263"/>
    </row>
    <row r="39" spans="1:19" ht="14.1" customHeight="1">
      <c r="A39" s="16"/>
      <c r="B39" s="17"/>
      <c r="C39" s="17"/>
      <c r="D39" s="18"/>
      <c r="E39" s="17"/>
      <c r="F39" s="17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9" s="21" customFormat="1" ht="14.1" customHeight="1">
      <c r="A40" s="23" t="s">
        <v>442</v>
      </c>
      <c r="B40" s="20"/>
      <c r="C40" s="20"/>
      <c r="D40" s="20"/>
      <c r="E40" s="20"/>
      <c r="F40" s="2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9" ht="9.9499999999999993" customHeight="1">
      <c r="A41" s="23" t="s">
        <v>375</v>
      </c>
      <c r="B41" s="10"/>
      <c r="C41" s="10"/>
      <c r="D41" s="10"/>
      <c r="E41" s="10"/>
      <c r="F41" s="1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9" ht="14.1" customHeight="1">
      <c r="A42" s="2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9">
      <c r="D43" s="34"/>
      <c r="E43" s="34"/>
      <c r="F43" s="34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Q5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" style="5" customWidth="1"/>
    <col min="2" max="6" width="11.7109375" style="5" customWidth="1"/>
    <col min="7" max="7" width="5.5703125" style="5" customWidth="1"/>
    <col min="8" max="8" width="11.42578125" style="5"/>
    <col min="9" max="9" width="16.140625" style="5" customWidth="1"/>
    <col min="10" max="10" width="27.28515625" style="5" customWidth="1"/>
    <col min="11" max="16384" width="11.42578125" style="5"/>
  </cols>
  <sheetData>
    <row r="1" spans="1:12" ht="14.1" customHeight="1" thickBot="1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</row>
    <row r="2" spans="1:12" ht="14.1" customHeight="1">
      <c r="A2" s="4"/>
      <c r="B2" s="4"/>
      <c r="C2" s="4"/>
      <c r="D2" s="4"/>
      <c r="G2" s="4"/>
      <c r="H2" s="116" t="s">
        <v>279</v>
      </c>
      <c r="I2" s="4"/>
      <c r="J2" s="4"/>
      <c r="K2" s="4"/>
      <c r="L2" s="4"/>
    </row>
    <row r="3" spans="1:12" ht="14.1" customHeight="1">
      <c r="A3" s="6" t="s">
        <v>434</v>
      </c>
      <c r="B3" s="4"/>
      <c r="C3" s="4"/>
      <c r="D3" s="4"/>
      <c r="G3" s="4"/>
      <c r="H3" s="4"/>
      <c r="I3" s="4"/>
      <c r="J3" s="4"/>
      <c r="K3" s="4"/>
      <c r="L3" s="4"/>
    </row>
    <row r="4" spans="1:12" ht="14.1" customHeight="1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4.1" customHeight="1">
      <c r="A5" s="42"/>
      <c r="B5" s="42">
        <v>2016</v>
      </c>
      <c r="C5" s="42">
        <v>2017</v>
      </c>
      <c r="D5" s="42">
        <v>2018</v>
      </c>
      <c r="E5" s="42">
        <v>2019</v>
      </c>
      <c r="F5" s="42">
        <v>2020</v>
      </c>
      <c r="G5" s="4"/>
      <c r="H5" s="4"/>
      <c r="I5" s="4"/>
      <c r="J5" s="4"/>
      <c r="K5" s="4"/>
      <c r="L5" s="4"/>
    </row>
    <row r="6" spans="1:12" ht="14.1" customHeight="1">
      <c r="A6" s="7"/>
      <c r="B6" s="4"/>
      <c r="C6" s="4"/>
      <c r="D6" s="4"/>
      <c r="E6" s="4"/>
      <c r="F6" s="4"/>
      <c r="G6" s="4"/>
      <c r="H6" s="4"/>
      <c r="J6" s="4"/>
      <c r="K6" s="4"/>
      <c r="L6" s="4"/>
    </row>
    <row r="7" spans="1:12" ht="12.75" customHeight="1">
      <c r="A7" s="11" t="s">
        <v>118</v>
      </c>
      <c r="B7" s="12">
        <v>67592.583333333299</v>
      </c>
      <c r="C7" s="12">
        <v>68280.333333333299</v>
      </c>
      <c r="D7" s="12">
        <v>68954.75</v>
      </c>
      <c r="E7" s="12">
        <v>69817.666666666672</v>
      </c>
      <c r="F7" s="12">
        <v>70181.416666999998</v>
      </c>
      <c r="G7" s="259"/>
      <c r="H7" s="259"/>
    </row>
    <row r="8" spans="1:12" ht="12.75" customHeight="1">
      <c r="A8" s="7" t="s">
        <v>19</v>
      </c>
      <c r="B8" s="12">
        <v>43500.75</v>
      </c>
      <c r="C8" s="12">
        <v>44356.166666666701</v>
      </c>
      <c r="D8" s="12">
        <v>45239.666666666701</v>
      </c>
      <c r="E8" s="12">
        <v>46236.833333333336</v>
      </c>
      <c r="F8" s="12">
        <v>46826.75</v>
      </c>
      <c r="G8" s="259"/>
      <c r="H8" s="259"/>
      <c r="I8" s="187"/>
      <c r="J8" s="188"/>
      <c r="K8" s="4"/>
      <c r="L8" s="4"/>
    </row>
    <row r="9" spans="1:12" ht="12.75" customHeight="1">
      <c r="A9" s="7" t="s">
        <v>20</v>
      </c>
      <c r="B9" s="12"/>
      <c r="C9" s="12"/>
      <c r="D9" s="12"/>
      <c r="G9" s="156"/>
      <c r="I9" s="189"/>
      <c r="J9" s="188"/>
      <c r="K9" s="4"/>
      <c r="L9" s="4"/>
    </row>
    <row r="10" spans="1:12" ht="12.75" customHeight="1">
      <c r="A10" s="63" t="s">
        <v>155</v>
      </c>
      <c r="B10" s="12">
        <v>18180.083333333299</v>
      </c>
      <c r="C10" s="12">
        <v>18227.333333333299</v>
      </c>
      <c r="D10" s="12">
        <v>18251.166666666701</v>
      </c>
      <c r="E10" s="12">
        <v>18331.583333333332</v>
      </c>
      <c r="F10" s="12">
        <v>18302.5</v>
      </c>
      <c r="G10" s="259"/>
      <c r="H10" s="259"/>
      <c r="K10" s="4"/>
      <c r="L10" s="4"/>
    </row>
    <row r="11" spans="1:12" ht="12.75" customHeight="1">
      <c r="A11" s="63" t="s">
        <v>229</v>
      </c>
      <c r="B11" s="12">
        <v>130</v>
      </c>
      <c r="C11" s="12">
        <v>122.8333333333333</v>
      </c>
      <c r="D11" s="12">
        <v>122</v>
      </c>
      <c r="E11" s="25">
        <v>119.5</v>
      </c>
      <c r="F11" s="12">
        <v>115.5</v>
      </c>
      <c r="G11" s="259"/>
      <c r="H11" s="259"/>
      <c r="I11" s="189"/>
      <c r="J11" s="188"/>
      <c r="K11" s="4"/>
      <c r="L11" s="4"/>
    </row>
    <row r="12" spans="1:12" ht="12.75" customHeight="1">
      <c r="A12" s="24" t="s">
        <v>147</v>
      </c>
      <c r="B12" s="12"/>
      <c r="C12" s="12"/>
      <c r="D12" s="12"/>
      <c r="E12" s="12"/>
      <c r="F12" s="12"/>
      <c r="G12" s="259"/>
      <c r="H12" s="259"/>
    </row>
    <row r="13" spans="1:12" ht="12.75" customHeight="1">
      <c r="A13" s="29" t="s">
        <v>146</v>
      </c>
      <c r="B13" s="12">
        <v>1752</v>
      </c>
      <c r="C13" s="12">
        <v>1737.0000000000032</v>
      </c>
      <c r="D13" s="12">
        <v>1714.083333333333</v>
      </c>
      <c r="E13" s="12">
        <v>1692.1666666666667</v>
      </c>
      <c r="F13" s="12">
        <v>1680.25</v>
      </c>
      <c r="G13" s="259"/>
      <c r="H13" s="259"/>
    </row>
    <row r="14" spans="1:12" ht="12.75" customHeight="1">
      <c r="A14" s="14"/>
      <c r="B14" s="12"/>
      <c r="C14" s="12"/>
      <c r="D14" s="12"/>
      <c r="E14" s="12"/>
      <c r="F14" s="12"/>
      <c r="G14" s="259"/>
      <c r="H14" s="259"/>
      <c r="K14" s="4"/>
      <c r="L14" s="4"/>
    </row>
    <row r="15" spans="1:12" ht="12.75" customHeight="1">
      <c r="A15" s="29" t="s">
        <v>95</v>
      </c>
      <c r="B15" s="12">
        <v>4029.75</v>
      </c>
      <c r="C15" s="12">
        <v>3837</v>
      </c>
      <c r="D15" s="12">
        <v>3627.1666666666702</v>
      </c>
      <c r="E15" s="12">
        <v>3437.5833333333335</v>
      </c>
      <c r="F15" s="12">
        <v>3256.416667</v>
      </c>
      <c r="G15" s="259"/>
      <c r="H15" s="259"/>
      <c r="I15" s="133"/>
      <c r="J15" s="188"/>
      <c r="K15" s="4"/>
      <c r="L15" s="4"/>
    </row>
    <row r="16" spans="1:12" ht="12.75" customHeight="1">
      <c r="A16" s="16"/>
      <c r="B16" s="17"/>
      <c r="C16" s="17"/>
      <c r="D16" s="18"/>
      <c r="E16" s="18"/>
      <c r="F16" s="18"/>
      <c r="G16" s="4"/>
      <c r="I16" s="187"/>
      <c r="J16" s="188"/>
      <c r="K16" s="4"/>
      <c r="L16" s="4"/>
    </row>
    <row r="17" spans="1:17" s="21" customFormat="1" ht="14.1" customHeight="1">
      <c r="A17" s="23" t="s">
        <v>442</v>
      </c>
      <c r="B17" s="20"/>
      <c r="C17" s="20"/>
      <c r="D17" s="20"/>
      <c r="E17" s="20"/>
      <c r="F17" s="20"/>
      <c r="G17" s="3"/>
      <c r="H17" s="3"/>
      <c r="I17" s="187"/>
      <c r="J17" s="188"/>
      <c r="K17" s="3"/>
      <c r="L17" s="3"/>
      <c r="M17" s="3"/>
      <c r="N17" s="3"/>
      <c r="O17" s="3"/>
      <c r="P17" s="3"/>
      <c r="Q17" s="3"/>
    </row>
    <row r="18" spans="1:17" ht="9.9499999999999993" customHeight="1">
      <c r="A18" s="23"/>
      <c r="B18" s="10"/>
      <c r="C18" s="10"/>
      <c r="D18" s="10"/>
      <c r="E18" s="10"/>
      <c r="F18" s="1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95" customHeight="1">
      <c r="A19" s="4"/>
      <c r="B19" s="4"/>
      <c r="C19" s="4"/>
      <c r="D19" s="4"/>
      <c r="E19" s="4"/>
      <c r="F19" s="4"/>
      <c r="G19" s="4"/>
      <c r="J19" s="4"/>
      <c r="K19" s="4"/>
      <c r="L19" s="4"/>
      <c r="M19" s="4"/>
      <c r="N19" s="4"/>
      <c r="O19" s="4"/>
    </row>
    <row r="20" spans="1:17" ht="9.9499999999999993" customHeight="1">
      <c r="A20" s="4"/>
      <c r="B20" s="4"/>
      <c r="C20" s="4"/>
      <c r="D20" s="4"/>
      <c r="E20" s="4"/>
      <c r="F20" s="4"/>
      <c r="G20" s="4"/>
      <c r="J20" s="4"/>
      <c r="K20" s="4"/>
      <c r="L20" s="4"/>
      <c r="M20" s="4"/>
      <c r="N20" s="4"/>
      <c r="O20" s="4"/>
    </row>
    <row r="21" spans="1:17" ht="9.9499999999999993" customHeight="1">
      <c r="A21" s="4"/>
      <c r="B21" s="4"/>
      <c r="C21" s="4"/>
      <c r="D21" s="4"/>
      <c r="E21" s="4"/>
      <c r="F21" s="4"/>
      <c r="G21" s="4"/>
      <c r="J21" s="4"/>
      <c r="K21" s="4"/>
      <c r="L21" s="4"/>
      <c r="M21" s="4"/>
      <c r="N21" s="4"/>
      <c r="O21" s="4"/>
    </row>
    <row r="22" spans="1:17" ht="9.9499999999999993" customHeight="1">
      <c r="G22" s="4"/>
    </row>
    <row r="23" spans="1:17" ht="14.1" customHeight="1">
      <c r="G23" s="4"/>
    </row>
    <row r="24" spans="1:17" ht="14.1" customHeight="1">
      <c r="A24" s="34"/>
      <c r="B24" s="34"/>
      <c r="C24" s="34"/>
      <c r="D24" s="34"/>
      <c r="E24" s="34"/>
      <c r="F24" s="34"/>
    </row>
    <row r="25" spans="1:17" ht="14.1" customHeight="1"/>
    <row r="26" spans="1:17" ht="14.1" customHeight="1"/>
    <row r="27" spans="1:17" ht="14.1" customHeight="1">
      <c r="A27" s="6" t="s">
        <v>218</v>
      </c>
    </row>
    <row r="28" spans="1:17" ht="14.1" customHeight="1">
      <c r="B28" s="7"/>
      <c r="C28" s="7"/>
      <c r="D28" s="7"/>
      <c r="E28" s="7"/>
      <c r="F28" s="7"/>
    </row>
    <row r="29" spans="1:17" ht="14.1" customHeight="1">
      <c r="A29" s="42"/>
      <c r="B29" s="42">
        <v>2016</v>
      </c>
      <c r="C29" s="42">
        <v>2017</v>
      </c>
      <c r="D29" s="42">
        <v>2018</v>
      </c>
      <c r="E29" s="42">
        <v>2019</v>
      </c>
      <c r="F29" s="42">
        <v>2020</v>
      </c>
      <c r="G29" s="156"/>
      <c r="H29" s="55"/>
      <c r="I29" s="55"/>
    </row>
    <row r="30" spans="1:17" ht="14.1" customHeight="1">
      <c r="A30" s="7"/>
      <c r="B30" s="4"/>
      <c r="C30" s="4"/>
      <c r="D30" s="4"/>
      <c r="E30" s="4"/>
      <c r="F30" s="4"/>
      <c r="G30" s="156"/>
      <c r="H30" s="55"/>
      <c r="I30" s="55"/>
    </row>
    <row r="31" spans="1:17" ht="14.1" customHeight="1">
      <c r="A31" s="11" t="s">
        <v>51</v>
      </c>
      <c r="B31" s="25">
        <v>9873.4166666666679</v>
      </c>
      <c r="C31" s="25">
        <v>8952.7499999999964</v>
      </c>
      <c r="D31" s="25">
        <v>8362.6666666666661</v>
      </c>
      <c r="E31" s="25">
        <v>8677.1666666666679</v>
      </c>
      <c r="F31" s="25">
        <v>13860.249999999998</v>
      </c>
      <c r="G31" s="156"/>
      <c r="H31" s="34"/>
    </row>
    <row r="32" spans="1:17" ht="12.75" customHeight="1">
      <c r="A32" s="7" t="s">
        <v>24</v>
      </c>
      <c r="G32" s="156"/>
      <c r="I32" s="25"/>
    </row>
    <row r="33" spans="1:9" ht="12.75" customHeight="1">
      <c r="A33" s="7" t="s">
        <v>148</v>
      </c>
      <c r="B33" s="25">
        <v>4831.5833333333339</v>
      </c>
      <c r="C33" s="25">
        <v>4501.7499999999973</v>
      </c>
      <c r="D33" s="25">
        <v>4571.333333333333</v>
      </c>
      <c r="E33" s="25">
        <v>4814.166666666667</v>
      </c>
      <c r="F33" s="25">
        <v>9519.9166666666661</v>
      </c>
      <c r="G33" s="156"/>
      <c r="I33" s="25"/>
    </row>
    <row r="34" spans="1:9" ht="12.75" customHeight="1">
      <c r="A34" s="7" t="s">
        <v>149</v>
      </c>
      <c r="B34" s="25">
        <v>208.33333333333334</v>
      </c>
      <c r="C34" s="25">
        <v>214.333333333333</v>
      </c>
      <c r="D34" s="25">
        <v>208.5</v>
      </c>
      <c r="E34" s="25">
        <v>242</v>
      </c>
      <c r="F34" s="25">
        <v>232.25</v>
      </c>
      <c r="G34" s="156"/>
      <c r="I34" s="25"/>
    </row>
    <row r="35" spans="1:9" ht="12.75" customHeight="1">
      <c r="A35" s="7" t="s">
        <v>25</v>
      </c>
      <c r="G35" s="156"/>
      <c r="I35" s="25"/>
    </row>
    <row r="36" spans="1:9" ht="12.75" customHeight="1">
      <c r="A36" s="7" t="s">
        <v>63</v>
      </c>
      <c r="B36" s="25">
        <v>3778</v>
      </c>
      <c r="C36" s="25">
        <v>3262</v>
      </c>
      <c r="D36" s="25">
        <v>2905.5</v>
      </c>
      <c r="E36" s="25">
        <v>3196.4166666666665</v>
      </c>
      <c r="F36" s="25">
        <v>3773.9166666666665</v>
      </c>
      <c r="G36" s="156"/>
      <c r="I36" s="25"/>
    </row>
    <row r="37" spans="1:9" ht="12.75" customHeight="1">
      <c r="A37" s="7" t="s">
        <v>67</v>
      </c>
      <c r="B37" s="25">
        <v>997.25</v>
      </c>
      <c r="C37" s="25">
        <v>883.75</v>
      </c>
      <c r="D37" s="25">
        <v>590.75</v>
      </c>
      <c r="E37" s="25">
        <v>424.58333333333331</v>
      </c>
      <c r="F37" s="25">
        <v>334.16666666666669</v>
      </c>
      <c r="G37" s="156"/>
      <c r="I37" s="25"/>
    </row>
    <row r="38" spans="1:9" ht="12.75" customHeight="1">
      <c r="A38" s="7" t="s">
        <v>332</v>
      </c>
      <c r="B38" s="25">
        <v>58.25</v>
      </c>
      <c r="C38" s="25">
        <v>90.9166666666667</v>
      </c>
      <c r="D38" s="25">
        <v>86.583333333333329</v>
      </c>
      <c r="E38" s="25" t="s">
        <v>94</v>
      </c>
      <c r="F38" s="25" t="s">
        <v>94</v>
      </c>
      <c r="G38" s="156"/>
      <c r="I38" s="25"/>
    </row>
    <row r="39" spans="1:9" ht="12.75" customHeight="1">
      <c r="A39" s="7"/>
      <c r="B39" s="25"/>
      <c r="C39" s="25"/>
      <c r="D39" s="25"/>
      <c r="E39" s="25"/>
      <c r="F39" s="25"/>
      <c r="G39" s="221"/>
      <c r="I39" s="25"/>
    </row>
    <row r="40" spans="1:9" ht="12.75" customHeight="1">
      <c r="A40" s="11" t="s">
        <v>50</v>
      </c>
      <c r="B40" s="25"/>
      <c r="C40" s="25"/>
      <c r="D40" s="25"/>
      <c r="E40" s="25"/>
      <c r="F40" s="25"/>
      <c r="G40" s="156"/>
      <c r="I40" s="25"/>
    </row>
    <row r="41" spans="1:9" ht="12.75" customHeight="1">
      <c r="A41" s="7" t="s">
        <v>189</v>
      </c>
      <c r="B41" s="25">
        <v>1036</v>
      </c>
      <c r="C41" s="25">
        <v>828</v>
      </c>
      <c r="D41" s="25">
        <v>705</v>
      </c>
      <c r="E41" s="25">
        <v>640</v>
      </c>
      <c r="F41" s="25">
        <v>462</v>
      </c>
      <c r="G41" s="156"/>
    </row>
    <row r="42" spans="1:9" ht="12.75" customHeight="1">
      <c r="A42" s="7" t="s">
        <v>64</v>
      </c>
      <c r="B42" s="25">
        <v>973</v>
      </c>
      <c r="C42" s="25">
        <v>784</v>
      </c>
      <c r="D42" s="25">
        <v>645</v>
      </c>
      <c r="E42" s="25">
        <v>572</v>
      </c>
      <c r="F42" s="25">
        <v>422</v>
      </c>
      <c r="G42" s="156"/>
      <c r="I42" s="25"/>
    </row>
    <row r="43" spans="1:9" ht="12.75" customHeight="1">
      <c r="A43" s="7" t="s">
        <v>65</v>
      </c>
      <c r="B43" s="25">
        <v>28</v>
      </c>
      <c r="C43" s="25">
        <v>28</v>
      </c>
      <c r="D43" s="25">
        <v>39</v>
      </c>
      <c r="E43" s="25">
        <v>45</v>
      </c>
      <c r="F43" s="25">
        <v>22</v>
      </c>
      <c r="G43" s="156"/>
      <c r="I43" s="25"/>
    </row>
    <row r="44" spans="1:9" ht="12.75" customHeight="1">
      <c r="A44" s="7" t="s">
        <v>66</v>
      </c>
      <c r="B44" s="25">
        <v>7</v>
      </c>
      <c r="C44" s="25">
        <v>4</v>
      </c>
      <c r="D44" s="25">
        <v>2</v>
      </c>
      <c r="E44" s="25">
        <v>2</v>
      </c>
      <c r="F44" s="25">
        <v>2</v>
      </c>
      <c r="G44" s="156"/>
      <c r="I44" s="25"/>
    </row>
    <row r="45" spans="1:9" ht="12.75" customHeight="1">
      <c r="A45" s="7" t="s">
        <v>213</v>
      </c>
      <c r="B45" s="25">
        <v>28</v>
      </c>
      <c r="C45" s="25">
        <v>12</v>
      </c>
      <c r="D45" s="25">
        <v>19</v>
      </c>
      <c r="E45" s="25">
        <v>21</v>
      </c>
      <c r="F45" s="25">
        <v>16</v>
      </c>
      <c r="G45" s="156"/>
      <c r="I45" s="25"/>
    </row>
    <row r="46" spans="1:9" ht="12.75" customHeight="1">
      <c r="A46" s="7" t="s">
        <v>190</v>
      </c>
      <c r="B46" s="25">
        <v>146</v>
      </c>
      <c r="C46" s="25">
        <v>175</v>
      </c>
      <c r="D46" s="25">
        <v>190</v>
      </c>
      <c r="E46" s="25">
        <v>187</v>
      </c>
      <c r="F46" s="25">
        <v>170</v>
      </c>
      <c r="G46" s="156"/>
      <c r="I46" s="25"/>
    </row>
    <row r="47" spans="1:9" ht="12.75" customHeight="1">
      <c r="A47" s="7" t="s">
        <v>377</v>
      </c>
      <c r="B47" s="25">
        <v>4315.26</v>
      </c>
      <c r="C47" s="25">
        <v>4985.6099999999997</v>
      </c>
      <c r="D47" s="25">
        <v>5520.67</v>
      </c>
      <c r="E47" s="25">
        <v>5514.09</v>
      </c>
      <c r="F47" s="25">
        <v>5069.8900000000003</v>
      </c>
      <c r="G47" s="156"/>
      <c r="I47" s="25"/>
    </row>
    <row r="48" spans="1:9" ht="12.75" customHeight="1">
      <c r="A48" s="16"/>
      <c r="B48" s="17"/>
      <c r="C48" s="17"/>
      <c r="D48" s="18"/>
      <c r="E48" s="17"/>
      <c r="F48" s="17"/>
      <c r="I48" s="25"/>
    </row>
    <row r="49" spans="1:12" ht="12.75" customHeight="1">
      <c r="A49" s="23" t="s">
        <v>442</v>
      </c>
      <c r="B49" s="20"/>
      <c r="C49" s="20"/>
      <c r="D49" s="20"/>
      <c r="E49" s="20"/>
      <c r="F49" s="20"/>
    </row>
    <row r="50" spans="1:12" ht="12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D23"/>
  <sheetViews>
    <sheetView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2" width="11.42578125" style="5" customWidth="1"/>
    <col min="3" max="6" width="11.7109375" style="5" customWidth="1"/>
    <col min="7" max="7" width="5.5703125" style="219" customWidth="1"/>
    <col min="8" max="16384" width="11.42578125" style="5"/>
  </cols>
  <sheetData>
    <row r="1" spans="1:11" ht="14.1" customHeight="1" thickBot="1">
      <c r="A1" s="1" t="s">
        <v>249</v>
      </c>
      <c r="B1" s="2"/>
      <c r="C1" s="2"/>
      <c r="D1" s="2"/>
      <c r="E1" s="2"/>
      <c r="F1" s="2"/>
      <c r="I1" s="4"/>
      <c r="J1" s="4"/>
      <c r="K1" s="4"/>
    </row>
    <row r="2" spans="1:11" ht="14.1" customHeight="1">
      <c r="A2" s="4"/>
      <c r="B2" s="4"/>
      <c r="C2" s="4"/>
      <c r="D2" s="4"/>
      <c r="H2" s="116" t="s">
        <v>279</v>
      </c>
      <c r="I2" s="4"/>
      <c r="J2" s="4"/>
      <c r="K2" s="4"/>
    </row>
    <row r="3" spans="1:11" ht="14.1" customHeight="1">
      <c r="A3" s="153" t="s">
        <v>330</v>
      </c>
      <c r="B3" s="4"/>
      <c r="C3" s="4"/>
      <c r="D3" s="4"/>
      <c r="H3" s="4"/>
      <c r="I3" s="4"/>
      <c r="J3" s="4"/>
      <c r="K3" s="4"/>
    </row>
    <row r="4" spans="1:11" ht="14.1" customHeight="1">
      <c r="A4" s="53"/>
      <c r="B4" s="4"/>
      <c r="C4" s="4"/>
      <c r="D4" s="4"/>
      <c r="E4" s="4"/>
      <c r="F4" s="4"/>
      <c r="H4" s="4"/>
      <c r="I4" s="4"/>
      <c r="J4" s="4"/>
      <c r="K4" s="4"/>
    </row>
    <row r="5" spans="1:11" ht="14.1" customHeight="1">
      <c r="A5" s="42"/>
      <c r="B5" s="42">
        <v>2016</v>
      </c>
      <c r="C5" s="42">
        <v>2017</v>
      </c>
      <c r="D5" s="42">
        <v>2018</v>
      </c>
      <c r="E5" s="42">
        <v>2019</v>
      </c>
      <c r="F5" s="42">
        <v>2020</v>
      </c>
      <c r="H5" s="4"/>
      <c r="I5" s="4"/>
      <c r="J5" s="4"/>
      <c r="K5" s="4"/>
    </row>
    <row r="6" spans="1:11" ht="14.1" customHeight="1">
      <c r="A6" s="7"/>
      <c r="B6" s="4"/>
      <c r="C6" s="4"/>
      <c r="D6" s="4"/>
      <c r="E6" s="4"/>
      <c r="F6" s="4"/>
      <c r="H6" s="4"/>
      <c r="I6" s="4"/>
      <c r="J6" s="4"/>
      <c r="K6" s="4"/>
    </row>
    <row r="7" spans="1:11" ht="14.1" customHeight="1">
      <c r="A7" s="11" t="s">
        <v>235</v>
      </c>
      <c r="B7" s="12">
        <v>1865.4166666666667</v>
      </c>
      <c r="C7" s="12">
        <v>1893.3333333333333</v>
      </c>
      <c r="D7" s="12">
        <v>1923.8333333333333</v>
      </c>
      <c r="E7" s="12">
        <v>1959.1666666666667</v>
      </c>
      <c r="F7" s="12">
        <v>1965.8333333333333</v>
      </c>
      <c r="H7" s="219"/>
      <c r="I7" s="4"/>
      <c r="J7" s="4"/>
    </row>
    <row r="8" spans="1:11" ht="14.1" customHeight="1">
      <c r="A8" s="7" t="s">
        <v>109</v>
      </c>
      <c r="B8" s="12">
        <v>786.66666666666663</v>
      </c>
      <c r="C8" s="12">
        <v>785</v>
      </c>
      <c r="D8" s="12">
        <v>776.83333333333337</v>
      </c>
      <c r="E8" s="12">
        <v>767.25</v>
      </c>
      <c r="F8" s="12">
        <v>755.41666666666663</v>
      </c>
      <c r="H8" s="219"/>
      <c r="I8" s="4"/>
      <c r="J8" s="4"/>
    </row>
    <row r="9" spans="1:11" ht="14.1" customHeight="1">
      <c r="A9" s="7" t="s">
        <v>26</v>
      </c>
      <c r="B9" s="12">
        <v>1078.75</v>
      </c>
      <c r="C9" s="12">
        <v>1108.3333333333333</v>
      </c>
      <c r="D9" s="12">
        <v>1147</v>
      </c>
      <c r="E9" s="12">
        <v>1191.9166666666667</v>
      </c>
      <c r="F9" s="12">
        <v>1210.4166666666667</v>
      </c>
      <c r="H9" s="219"/>
      <c r="I9" s="4"/>
      <c r="J9" s="4"/>
    </row>
    <row r="10" spans="1:11" ht="14.1" customHeight="1">
      <c r="B10" s="12"/>
      <c r="C10" s="12"/>
      <c r="D10" s="12"/>
      <c r="E10" s="12"/>
      <c r="F10" s="12"/>
      <c r="H10" s="219"/>
      <c r="I10" s="4"/>
      <c r="J10" s="4"/>
      <c r="K10" s="4"/>
    </row>
    <row r="11" spans="1:11" ht="14.1" customHeight="1">
      <c r="A11" s="11" t="s">
        <v>320</v>
      </c>
      <c r="B11" s="25" t="s">
        <v>94</v>
      </c>
      <c r="C11" s="25" t="s">
        <v>94</v>
      </c>
      <c r="D11" s="25" t="s">
        <v>94</v>
      </c>
      <c r="E11" s="25" t="s">
        <v>94</v>
      </c>
      <c r="F11" s="25" t="s">
        <v>94</v>
      </c>
      <c r="H11" s="152" t="s">
        <v>356</v>
      </c>
      <c r="I11" s="4"/>
      <c r="J11" s="4"/>
      <c r="K11" s="4"/>
    </row>
    <row r="12" spans="1:11" ht="14.1" customHeight="1">
      <c r="A12" s="7" t="s">
        <v>49</v>
      </c>
      <c r="B12" s="25" t="s">
        <v>94</v>
      </c>
      <c r="C12" s="25" t="s">
        <v>94</v>
      </c>
      <c r="D12" s="25" t="s">
        <v>94</v>
      </c>
      <c r="E12" s="25" t="s">
        <v>94</v>
      </c>
      <c r="F12" s="25" t="s">
        <v>94</v>
      </c>
      <c r="H12" s="219"/>
      <c r="I12" s="4"/>
      <c r="J12" s="4"/>
      <c r="K12" s="4"/>
    </row>
    <row r="13" spans="1:11" ht="14.1" customHeight="1">
      <c r="A13" s="7" t="s">
        <v>39</v>
      </c>
      <c r="B13" s="25" t="s">
        <v>94</v>
      </c>
      <c r="C13" s="25" t="s">
        <v>94</v>
      </c>
      <c r="D13" s="25" t="s">
        <v>94</v>
      </c>
      <c r="E13" s="25" t="s">
        <v>94</v>
      </c>
      <c r="F13" s="25" t="s">
        <v>94</v>
      </c>
      <c r="H13" s="219"/>
      <c r="I13" s="4"/>
      <c r="J13" s="4"/>
      <c r="K13" s="4"/>
    </row>
    <row r="14" spans="1:11">
      <c r="B14" s="12"/>
      <c r="C14" s="12"/>
      <c r="D14" s="12"/>
      <c r="E14" s="12"/>
      <c r="F14" s="12"/>
      <c r="H14" s="219"/>
      <c r="I14" s="4"/>
    </row>
    <row r="15" spans="1:11" ht="14.1" customHeight="1">
      <c r="A15" s="62" t="s">
        <v>404</v>
      </c>
      <c r="B15" s="12">
        <v>81</v>
      </c>
      <c r="C15" s="12">
        <v>70.25</v>
      </c>
      <c r="D15" s="12">
        <v>64.75</v>
      </c>
      <c r="E15" s="12">
        <v>56.583333333333336</v>
      </c>
      <c r="F15" s="12">
        <v>43</v>
      </c>
      <c r="H15" s="219"/>
      <c r="I15" s="4"/>
      <c r="J15" s="4"/>
      <c r="K15" s="4"/>
    </row>
    <row r="16" spans="1:11" ht="14.1" customHeight="1">
      <c r="A16" s="15" t="s">
        <v>231</v>
      </c>
      <c r="B16" s="12">
        <v>55.666666666666664</v>
      </c>
      <c r="C16" s="12">
        <v>48.166666666666664</v>
      </c>
      <c r="D16" s="12">
        <v>44.583333333333336</v>
      </c>
      <c r="E16" s="12">
        <v>36.833333333333336</v>
      </c>
      <c r="F16" s="12">
        <v>26</v>
      </c>
      <c r="H16" s="219"/>
      <c r="I16" s="4"/>
      <c r="J16" s="4"/>
      <c r="K16" s="4"/>
    </row>
    <row r="17" spans="1:30" ht="14.1" customHeight="1">
      <c r="A17" s="15" t="s">
        <v>232</v>
      </c>
      <c r="B17" s="12">
        <v>4</v>
      </c>
      <c r="C17" s="12">
        <v>3.6666666666666665</v>
      </c>
      <c r="D17" s="12">
        <v>3</v>
      </c>
      <c r="E17" s="12">
        <v>2</v>
      </c>
      <c r="F17" s="12"/>
      <c r="H17" s="219"/>
      <c r="I17" s="4"/>
      <c r="J17" s="4"/>
      <c r="K17" s="4"/>
    </row>
    <row r="18" spans="1:30" ht="14.1" customHeight="1">
      <c r="A18" s="15" t="s">
        <v>233</v>
      </c>
      <c r="B18" s="12">
        <v>4.5</v>
      </c>
      <c r="C18" s="12">
        <v>3.75</v>
      </c>
      <c r="D18" s="12">
        <v>2.1666666666666665</v>
      </c>
      <c r="E18" s="12">
        <v>2</v>
      </c>
      <c r="F18" s="12">
        <v>2</v>
      </c>
      <c r="H18" s="219"/>
      <c r="I18" s="4"/>
      <c r="J18" s="4"/>
      <c r="K18" s="4"/>
    </row>
    <row r="19" spans="1:30" ht="14.1" customHeight="1">
      <c r="A19" s="15" t="s">
        <v>234</v>
      </c>
      <c r="B19" s="12">
        <v>21.833333333333332</v>
      </c>
      <c r="C19" s="12">
        <v>19.333333333333332</v>
      </c>
      <c r="D19" s="12">
        <v>19</v>
      </c>
      <c r="E19" s="12">
        <v>18.75</v>
      </c>
      <c r="F19" s="12">
        <v>16</v>
      </c>
      <c r="H19" s="219"/>
      <c r="I19" s="4"/>
      <c r="J19" s="4"/>
      <c r="K19" s="4"/>
    </row>
    <row r="20" spans="1:30" ht="14.1" customHeight="1">
      <c r="A20" s="16"/>
      <c r="B20" s="17"/>
      <c r="C20" s="17"/>
      <c r="D20" s="17"/>
      <c r="E20" s="17"/>
      <c r="F20" s="17"/>
      <c r="H20" s="219"/>
      <c r="I20" s="4"/>
      <c r="J20" s="4"/>
      <c r="K20" s="4"/>
    </row>
    <row r="21" spans="1:30" s="4" customFormat="1" ht="14.1" customHeight="1">
      <c r="A21" s="19" t="s">
        <v>442</v>
      </c>
      <c r="B21" s="20"/>
      <c r="C21" s="20"/>
      <c r="D21" s="20"/>
      <c r="E21" s="20"/>
      <c r="F21" s="20"/>
      <c r="G21" s="173"/>
      <c r="H21" s="173"/>
    </row>
    <row r="22" spans="1:30" s="4" customFormat="1" ht="12.75" customHeight="1">
      <c r="A22" s="56" t="s">
        <v>399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pans="1:30" s="4" customFormat="1" ht="9.9499999999999993" customHeight="1">
      <c r="A23" s="56" t="s">
        <v>400</v>
      </c>
      <c r="G23" s="173"/>
      <c r="H23" s="173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Normal="100" workbookViewId="0">
      <selection activeCell="H12" sqref="H1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style="221" customWidth="1"/>
    <col min="8" max="16384" width="11.42578125" style="5"/>
  </cols>
  <sheetData>
    <row r="1" spans="1:15" ht="14.1" customHeight="1" thickBot="1">
      <c r="A1" s="1" t="s">
        <v>249</v>
      </c>
      <c r="B1" s="2"/>
      <c r="C1" s="2"/>
      <c r="D1" s="2"/>
      <c r="E1" s="2"/>
      <c r="F1" s="2"/>
      <c r="H1" s="4"/>
      <c r="I1" s="4"/>
      <c r="K1" s="4"/>
    </row>
    <row r="2" spans="1:15" ht="14.1" customHeight="1">
      <c r="A2" s="4"/>
      <c r="B2" s="4"/>
      <c r="C2" s="4"/>
      <c r="D2" s="4"/>
      <c r="H2" s="116" t="s">
        <v>279</v>
      </c>
      <c r="I2" s="4"/>
      <c r="K2" s="4"/>
      <c r="L2" s="4"/>
    </row>
    <row r="3" spans="1:15" ht="14.1" customHeight="1">
      <c r="A3" s="6" t="s">
        <v>432</v>
      </c>
      <c r="B3" s="4"/>
      <c r="C3" s="4"/>
      <c r="D3" s="4"/>
      <c r="H3" s="221"/>
    </row>
    <row r="4" spans="1:15" ht="14.1" customHeight="1">
      <c r="A4" s="6" t="s">
        <v>431</v>
      </c>
      <c r="B4" s="4"/>
      <c r="C4" s="4"/>
      <c r="D4" s="4"/>
      <c r="H4" s="221"/>
    </row>
    <row r="5" spans="1:15" ht="14.1" customHeight="1">
      <c r="A5" s="6"/>
      <c r="B5" s="4"/>
      <c r="C5" s="4"/>
      <c r="D5" s="4"/>
      <c r="H5" s="221"/>
    </row>
    <row r="6" spans="1:15" ht="14.1" customHeight="1">
      <c r="A6" s="42"/>
      <c r="B6" s="8">
        <v>2016</v>
      </c>
      <c r="C6" s="8">
        <v>2017</v>
      </c>
      <c r="D6" s="8">
        <v>2018</v>
      </c>
      <c r="E6" s="8">
        <v>2019</v>
      </c>
      <c r="F6" s="8">
        <v>2020</v>
      </c>
      <c r="H6" s="221"/>
    </row>
    <row r="7" spans="1:15" ht="14.1" customHeight="1">
      <c r="A7" s="7"/>
      <c r="B7" s="4"/>
      <c r="C7" s="4"/>
      <c r="D7" s="4"/>
      <c r="E7" s="4"/>
      <c r="F7" s="4"/>
      <c r="H7" s="221"/>
    </row>
    <row r="8" spans="1:15" ht="14.1" customHeight="1">
      <c r="A8" s="11" t="s">
        <v>407</v>
      </c>
      <c r="B8" s="4"/>
      <c r="C8" s="4"/>
      <c r="D8" s="4"/>
      <c r="E8" s="4"/>
      <c r="F8" s="4"/>
      <c r="H8" s="221"/>
    </row>
    <row r="9" spans="1:15" ht="14.1" customHeight="1">
      <c r="A9" s="7" t="s">
        <v>100</v>
      </c>
      <c r="B9" s="25">
        <v>1803</v>
      </c>
      <c r="C9" s="25">
        <v>1725</v>
      </c>
      <c r="D9" s="25">
        <v>1655</v>
      </c>
      <c r="E9" s="25">
        <v>404</v>
      </c>
      <c r="F9" s="27" t="s">
        <v>94</v>
      </c>
      <c r="H9" s="265"/>
      <c r="I9" s="266"/>
      <c r="J9" s="267"/>
      <c r="K9" s="266"/>
      <c r="L9" s="268"/>
      <c r="M9" s="266"/>
      <c r="N9" s="269"/>
      <c r="O9" s="266"/>
    </row>
    <row r="10" spans="1:15" ht="14.1" customHeight="1">
      <c r="A10" s="7" t="s">
        <v>99</v>
      </c>
      <c r="B10" s="25">
        <v>47</v>
      </c>
      <c r="C10" s="25">
        <v>34</v>
      </c>
      <c r="D10" s="25">
        <v>42</v>
      </c>
      <c r="E10" s="25">
        <v>6</v>
      </c>
      <c r="F10" s="27" t="s">
        <v>94</v>
      </c>
      <c r="H10" s="221"/>
    </row>
    <row r="11" spans="1:15" ht="14.1" customHeight="1">
      <c r="A11" s="7" t="s">
        <v>409</v>
      </c>
      <c r="B11" s="27">
        <v>2.6067665002773155</v>
      </c>
      <c r="C11" s="27">
        <v>1.9710144927536231</v>
      </c>
      <c r="D11" s="27">
        <v>2.5</v>
      </c>
      <c r="E11" s="27">
        <v>1.5</v>
      </c>
      <c r="F11" s="27" t="s">
        <v>94</v>
      </c>
      <c r="H11" s="221"/>
    </row>
    <row r="12" spans="1:15" ht="14.1" customHeight="1">
      <c r="A12" s="7"/>
      <c r="B12" s="27"/>
      <c r="C12" s="27"/>
      <c r="D12" s="27"/>
      <c r="E12" s="27"/>
      <c r="F12" s="27"/>
      <c r="H12" s="221"/>
    </row>
    <row r="13" spans="1:15" ht="14.1" customHeight="1">
      <c r="A13" s="11" t="s">
        <v>408</v>
      </c>
      <c r="B13" s="25">
        <v>1756</v>
      </c>
      <c r="C13" s="25">
        <v>1854</v>
      </c>
      <c r="D13" s="25">
        <v>1849</v>
      </c>
      <c r="E13" s="25">
        <v>514</v>
      </c>
      <c r="F13" s="27" t="s">
        <v>94</v>
      </c>
      <c r="H13" s="221"/>
    </row>
    <row r="14" spans="1:15" ht="14.1" customHeight="1">
      <c r="A14" s="7"/>
      <c r="B14" s="27"/>
      <c r="C14" s="27"/>
      <c r="D14" s="27"/>
      <c r="E14" s="27"/>
      <c r="F14" s="54"/>
      <c r="H14" s="221"/>
    </row>
    <row r="15" spans="1:15" ht="14.1" customHeight="1">
      <c r="A15" s="11" t="s">
        <v>402</v>
      </c>
      <c r="B15" s="27"/>
      <c r="C15" s="27"/>
      <c r="D15" s="27"/>
      <c r="E15" s="25"/>
      <c r="F15" s="25"/>
      <c r="H15" s="221"/>
    </row>
    <row r="16" spans="1:15" ht="12" customHeight="1">
      <c r="A16" s="11" t="s">
        <v>403</v>
      </c>
      <c r="B16" s="27" t="s">
        <v>94</v>
      </c>
      <c r="C16" s="27" t="s">
        <v>94</v>
      </c>
      <c r="D16" s="27" t="s">
        <v>94</v>
      </c>
      <c r="E16" s="25">
        <v>3242</v>
      </c>
      <c r="F16" s="25">
        <v>2987</v>
      </c>
      <c r="G16" s="270"/>
      <c r="H16" s="271"/>
    </row>
    <row r="17" spans="1:8" ht="14.1" customHeight="1">
      <c r="A17" s="63" t="s">
        <v>386</v>
      </c>
      <c r="B17" s="27" t="s">
        <v>94</v>
      </c>
      <c r="C17" s="27" t="s">
        <v>94</v>
      </c>
      <c r="D17" s="27" t="s">
        <v>94</v>
      </c>
      <c r="E17" s="25">
        <v>1358</v>
      </c>
      <c r="F17" s="25">
        <v>1379</v>
      </c>
      <c r="G17" s="271"/>
      <c r="H17" s="271"/>
    </row>
    <row r="18" spans="1:8" ht="14.1" customHeight="1">
      <c r="A18" s="63" t="s">
        <v>401</v>
      </c>
      <c r="B18" s="27" t="s">
        <v>94</v>
      </c>
      <c r="C18" s="27" t="s">
        <v>94</v>
      </c>
      <c r="D18" s="27" t="s">
        <v>94</v>
      </c>
      <c r="E18" s="25">
        <v>1884</v>
      </c>
      <c r="F18" s="25">
        <v>1608</v>
      </c>
      <c r="G18" s="271"/>
      <c r="H18" s="271"/>
    </row>
    <row r="19" spans="1:8" ht="14.1" customHeight="1">
      <c r="A19" s="38" t="s">
        <v>435</v>
      </c>
      <c r="B19" s="27" t="s">
        <v>94</v>
      </c>
      <c r="C19" s="27" t="s">
        <v>94</v>
      </c>
      <c r="D19" s="27" t="s">
        <v>94</v>
      </c>
      <c r="E19" s="25">
        <v>11813.32415</v>
      </c>
      <c r="F19" s="25">
        <v>16720.934209999999</v>
      </c>
      <c r="H19" s="221"/>
    </row>
    <row r="20" spans="1:8" ht="14.1" customHeight="1">
      <c r="A20" s="16"/>
      <c r="B20" s="17"/>
      <c r="C20" s="17"/>
      <c r="D20" s="18"/>
      <c r="E20" s="18"/>
      <c r="F20" s="18"/>
    </row>
    <row r="21" spans="1:8" ht="14.1" customHeight="1">
      <c r="A21" s="19" t="s">
        <v>442</v>
      </c>
      <c r="B21" s="20"/>
      <c r="C21" s="20"/>
      <c r="D21" s="20"/>
      <c r="E21" s="20"/>
      <c r="F21" s="20"/>
    </row>
    <row r="22" spans="1:8" ht="9.9499999999999993" customHeight="1">
      <c r="A22" s="220" t="s">
        <v>411</v>
      </c>
    </row>
    <row r="23" spans="1:8" ht="9.9499999999999993" customHeight="1">
      <c r="A23" s="220" t="s">
        <v>412</v>
      </c>
    </row>
    <row r="24" spans="1:8" ht="9.9499999999999993" customHeight="1">
      <c r="A24" s="220" t="s">
        <v>410</v>
      </c>
    </row>
    <row r="25" spans="1:8" ht="9.9499999999999993" customHeight="1">
      <c r="A25" s="220" t="s">
        <v>405</v>
      </c>
    </row>
    <row r="26" spans="1:8" ht="9.9499999999999993" customHeight="1">
      <c r="A26" s="220" t="s">
        <v>406</v>
      </c>
    </row>
    <row r="28" spans="1:8">
      <c r="G28" s="255"/>
    </row>
    <row r="29" spans="1:8">
      <c r="G29" s="255"/>
    </row>
    <row r="30" spans="1:8">
      <c r="A30" s="6" t="s">
        <v>387</v>
      </c>
    </row>
    <row r="32" spans="1:8">
      <c r="A32" s="42"/>
      <c r="B32" s="42">
        <v>2016</v>
      </c>
      <c r="C32" s="42">
        <v>2017</v>
      </c>
      <c r="D32" s="42">
        <v>2018</v>
      </c>
      <c r="E32" s="42">
        <v>2019</v>
      </c>
      <c r="F32" s="42">
        <v>2020</v>
      </c>
    </row>
    <row r="33" spans="1:30">
      <c r="A33" s="7"/>
    </row>
    <row r="34" spans="1:30" s="221" customFormat="1">
      <c r="A34" s="7" t="s">
        <v>118</v>
      </c>
      <c r="B34" s="152">
        <v>397</v>
      </c>
      <c r="C34" s="152">
        <v>465</v>
      </c>
      <c r="D34" s="152">
        <v>423</v>
      </c>
      <c r="E34" s="152">
        <v>471</v>
      </c>
      <c r="F34" s="152">
        <v>483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221" customFormat="1">
      <c r="A35" s="63" t="s">
        <v>17</v>
      </c>
      <c r="B35" s="152">
        <v>375</v>
      </c>
      <c r="C35" s="152">
        <v>429</v>
      </c>
      <c r="D35" s="152">
        <v>395</v>
      </c>
      <c r="E35" s="152">
        <v>433</v>
      </c>
      <c r="F35" s="152">
        <v>437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221" customFormat="1">
      <c r="A36" s="63" t="s">
        <v>29</v>
      </c>
      <c r="B36" s="152">
        <v>22</v>
      </c>
      <c r="C36" s="152">
        <v>36</v>
      </c>
      <c r="D36" s="152">
        <v>28</v>
      </c>
      <c r="E36" s="152">
        <v>38</v>
      </c>
      <c r="F36" s="152">
        <v>46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221" customFormat="1">
      <c r="A37" s="7" t="s">
        <v>388</v>
      </c>
      <c r="B37" s="152">
        <v>320</v>
      </c>
      <c r="C37" s="152">
        <v>364</v>
      </c>
      <c r="D37" s="152">
        <v>305</v>
      </c>
      <c r="E37" s="152">
        <v>352</v>
      </c>
      <c r="F37" s="152">
        <v>355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221" customFormat="1">
      <c r="A38" s="63" t="s">
        <v>17</v>
      </c>
      <c r="B38" s="152">
        <v>309</v>
      </c>
      <c r="C38" s="152">
        <v>347</v>
      </c>
      <c r="D38" s="152">
        <v>295</v>
      </c>
      <c r="E38" s="152">
        <v>329</v>
      </c>
      <c r="F38" s="152">
        <v>329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221" customFormat="1">
      <c r="A39" s="63" t="s">
        <v>29</v>
      </c>
      <c r="B39" s="152">
        <v>11</v>
      </c>
      <c r="C39" s="152">
        <v>17</v>
      </c>
      <c r="D39" s="152">
        <v>10</v>
      </c>
      <c r="E39" s="152">
        <v>23</v>
      </c>
      <c r="F39" s="152">
        <v>26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221" customFormat="1">
      <c r="A40" s="7" t="s">
        <v>389</v>
      </c>
      <c r="B40" s="152">
        <v>77</v>
      </c>
      <c r="C40" s="152">
        <v>101</v>
      </c>
      <c r="D40" s="152">
        <v>118</v>
      </c>
      <c r="E40" s="152">
        <v>119</v>
      </c>
      <c r="F40" s="152">
        <v>128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221" customFormat="1">
      <c r="A41" s="63" t="s">
        <v>17</v>
      </c>
      <c r="B41" s="152">
        <v>66</v>
      </c>
      <c r="C41" s="152">
        <v>82</v>
      </c>
      <c r="D41" s="152">
        <v>100</v>
      </c>
      <c r="E41" s="152">
        <v>104</v>
      </c>
      <c r="F41" s="152">
        <v>108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221" customFormat="1">
      <c r="A42" s="63" t="s">
        <v>29</v>
      </c>
      <c r="B42" s="152">
        <v>11</v>
      </c>
      <c r="C42" s="152">
        <v>19</v>
      </c>
      <c r="D42" s="152">
        <v>18</v>
      </c>
      <c r="E42" s="152">
        <v>15</v>
      </c>
      <c r="F42" s="152">
        <v>20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221" customFormat="1">
      <c r="A43" s="16"/>
      <c r="B43" s="17"/>
      <c r="C43" s="17"/>
      <c r="D43" s="18"/>
      <c r="E43" s="18"/>
      <c r="F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221" customFormat="1">
      <c r="A44" s="19" t="s">
        <v>442</v>
      </c>
      <c r="B44" s="20"/>
      <c r="C44" s="20"/>
      <c r="D44" s="20"/>
      <c r="E44" s="20"/>
      <c r="F44" s="2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</sheetData>
  <hyperlinks>
    <hyperlink ref="H2" location="'Índice Cap_8'!A1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R5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5703125" style="5" customWidth="1"/>
    <col min="2" max="6" width="10.7109375" style="5" customWidth="1"/>
    <col min="7" max="7" width="5.5703125" style="151" customWidth="1"/>
    <col min="8" max="16384" width="11.42578125" style="5"/>
  </cols>
  <sheetData>
    <row r="1" spans="1:18" ht="14.1" customHeight="1" thickBot="1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>
      <c r="A2" s="4"/>
      <c r="B2" s="4"/>
      <c r="C2" s="4"/>
      <c r="D2" s="4"/>
      <c r="H2" s="116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>
      <c r="A3" s="6" t="s">
        <v>243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>
      <c r="A4" s="4"/>
      <c r="B4" s="4"/>
      <c r="C4" s="4"/>
      <c r="D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>
      <c r="A5" s="6" t="s">
        <v>220</v>
      </c>
      <c r="B5" s="4"/>
      <c r="C5" s="4"/>
      <c r="D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>
      <c r="A6" s="53"/>
      <c r="B6" s="4"/>
      <c r="C6" s="4"/>
      <c r="D6" s="4"/>
      <c r="E6" s="4"/>
      <c r="F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>
      <c r="A7" s="8"/>
      <c r="B7" s="8">
        <v>2016</v>
      </c>
      <c r="C7" s="8">
        <v>2017</v>
      </c>
      <c r="D7" s="42">
        <v>2018</v>
      </c>
      <c r="E7" s="42">
        <v>2019</v>
      </c>
      <c r="F7" s="42">
        <v>2020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2" customHeight="1">
      <c r="A8" s="7"/>
      <c r="B8" s="4"/>
      <c r="C8" s="4"/>
      <c r="D8" s="4"/>
      <c r="E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>
      <c r="A9" s="11" t="s">
        <v>161</v>
      </c>
      <c r="B9" s="12">
        <v>3867</v>
      </c>
      <c r="C9" s="12">
        <f>C14+C19</f>
        <v>4094</v>
      </c>
      <c r="D9" s="12">
        <v>4166</v>
      </c>
      <c r="E9" s="12">
        <v>4651</v>
      </c>
      <c r="F9" s="12">
        <v>3864</v>
      </c>
      <c r="H9" s="133"/>
      <c r="I9" s="98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>
      <c r="A10" s="7" t="s">
        <v>75</v>
      </c>
      <c r="B10" s="12">
        <v>3821</v>
      </c>
      <c r="C10" s="12">
        <f t="shared" ref="C10:C11" si="0">C15+C20</f>
        <v>4063</v>
      </c>
      <c r="D10" s="12">
        <v>4121</v>
      </c>
      <c r="E10" s="12">
        <v>4598</v>
      </c>
      <c r="F10" s="12">
        <v>3821</v>
      </c>
      <c r="H10" s="133"/>
      <c r="I10" s="98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>
      <c r="A11" s="7" t="s">
        <v>76</v>
      </c>
      <c r="B11" s="12">
        <v>38</v>
      </c>
      <c r="C11" s="12">
        <f t="shared" si="0"/>
        <v>24</v>
      </c>
      <c r="D11" s="12">
        <v>44</v>
      </c>
      <c r="E11" s="12">
        <v>47</v>
      </c>
      <c r="F11" s="12">
        <v>35</v>
      </c>
      <c r="H11" s="133"/>
      <c r="I11" s="98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>
      <c r="A12" s="7" t="s">
        <v>77</v>
      </c>
      <c r="B12" s="12">
        <v>8</v>
      </c>
      <c r="C12" s="12">
        <f>C17</f>
        <v>7</v>
      </c>
      <c r="D12" s="12">
        <v>1</v>
      </c>
      <c r="E12" s="12">
        <v>6</v>
      </c>
      <c r="F12" s="12">
        <v>8</v>
      </c>
      <c r="H12" s="133"/>
      <c r="I12" s="98"/>
      <c r="J12" s="4"/>
      <c r="K12" s="4"/>
      <c r="L12" s="4"/>
      <c r="M12" s="4"/>
      <c r="N12" s="4"/>
      <c r="O12" s="4"/>
      <c r="P12" s="4"/>
      <c r="Q12" s="4"/>
      <c r="R12" s="4"/>
    </row>
    <row r="13" spans="1:18" ht="12" customHeight="1">
      <c r="A13" s="7"/>
      <c r="B13" s="12"/>
      <c r="C13" s="12"/>
      <c r="D13" s="12"/>
      <c r="E13" s="12"/>
      <c r="F13" s="12"/>
      <c r="H13" s="133"/>
      <c r="I13" s="98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>
      <c r="A14" s="11" t="s">
        <v>162</v>
      </c>
      <c r="B14" s="12">
        <v>3521</v>
      </c>
      <c r="C14" s="12">
        <v>3739</v>
      </c>
      <c r="D14" s="12">
        <v>3796</v>
      </c>
      <c r="E14" s="12">
        <v>4296</v>
      </c>
      <c r="F14" s="12">
        <v>3557</v>
      </c>
      <c r="H14" s="133"/>
      <c r="I14" s="98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>
      <c r="A15" s="7" t="s">
        <v>75</v>
      </c>
      <c r="B15" s="12">
        <v>3480</v>
      </c>
      <c r="C15" s="12">
        <v>3711</v>
      </c>
      <c r="D15" s="12">
        <v>3756</v>
      </c>
      <c r="E15" s="12">
        <v>4249</v>
      </c>
      <c r="F15" s="12">
        <v>3520</v>
      </c>
      <c r="H15" s="133"/>
      <c r="I15" s="98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>
      <c r="A16" s="7" t="s">
        <v>76</v>
      </c>
      <c r="B16" s="12">
        <v>33</v>
      </c>
      <c r="C16" s="12">
        <v>21</v>
      </c>
      <c r="D16" s="12">
        <v>39</v>
      </c>
      <c r="E16" s="12">
        <v>42</v>
      </c>
      <c r="F16" s="12">
        <v>30</v>
      </c>
      <c r="H16" s="133"/>
      <c r="I16" s="98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>
      <c r="A17" s="7" t="s">
        <v>77</v>
      </c>
      <c r="B17" s="12">
        <v>8</v>
      </c>
      <c r="C17" s="12">
        <v>7</v>
      </c>
      <c r="D17" s="12">
        <v>1</v>
      </c>
      <c r="E17" s="12">
        <v>5</v>
      </c>
      <c r="F17" s="12">
        <v>7</v>
      </c>
      <c r="H17" s="133"/>
      <c r="I17" s="98"/>
      <c r="J17" s="4"/>
      <c r="K17" s="4"/>
      <c r="L17" s="4"/>
      <c r="M17" s="4"/>
      <c r="N17" s="4"/>
      <c r="O17" s="4"/>
      <c r="P17" s="4"/>
      <c r="Q17" s="4"/>
      <c r="R17" s="4"/>
    </row>
    <row r="18" spans="1:18" ht="12" customHeight="1">
      <c r="A18" s="7"/>
      <c r="B18" s="12"/>
      <c r="C18" s="12"/>
      <c r="H18" s="133"/>
      <c r="I18" s="98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>
      <c r="A19" s="11" t="s">
        <v>163</v>
      </c>
      <c r="B19" s="12">
        <v>346</v>
      </c>
      <c r="C19" s="12">
        <v>355</v>
      </c>
      <c r="D19" s="12">
        <v>370</v>
      </c>
      <c r="E19" s="12">
        <v>355</v>
      </c>
      <c r="F19" s="12">
        <v>307</v>
      </c>
      <c r="H19" s="133"/>
      <c r="I19" s="98"/>
      <c r="J19" s="57"/>
      <c r="K19" s="4"/>
      <c r="L19" s="4"/>
      <c r="M19" s="4"/>
      <c r="N19" s="4"/>
      <c r="O19" s="4"/>
      <c r="P19" s="4"/>
      <c r="Q19" s="4"/>
      <c r="R19" s="4"/>
    </row>
    <row r="20" spans="1:18" ht="14.1" customHeight="1">
      <c r="A20" s="7" t="s">
        <v>75</v>
      </c>
      <c r="B20" s="12">
        <v>341</v>
      </c>
      <c r="C20" s="12">
        <v>352</v>
      </c>
      <c r="D20" s="12">
        <v>365</v>
      </c>
      <c r="E20" s="12">
        <v>349</v>
      </c>
      <c r="F20" s="12">
        <v>301</v>
      </c>
      <c r="H20" s="133"/>
      <c r="I20" s="98"/>
      <c r="J20" s="57"/>
      <c r="K20" s="4"/>
      <c r="L20" s="4"/>
      <c r="M20" s="4"/>
      <c r="N20" s="4"/>
      <c r="O20" s="4"/>
      <c r="P20" s="4"/>
      <c r="Q20" s="4"/>
      <c r="R20" s="4"/>
    </row>
    <row r="21" spans="1:18" ht="14.1" customHeight="1">
      <c r="A21" s="7" t="s">
        <v>76</v>
      </c>
      <c r="B21" s="12">
        <v>5</v>
      </c>
      <c r="C21" s="12">
        <v>3</v>
      </c>
      <c r="D21" s="12">
        <v>5</v>
      </c>
      <c r="E21" s="12">
        <v>5</v>
      </c>
      <c r="F21" s="12">
        <v>5</v>
      </c>
      <c r="H21" s="133"/>
      <c r="I21" s="98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>
      <c r="A22" s="7" t="s">
        <v>77</v>
      </c>
      <c r="B22" s="25" t="s">
        <v>94</v>
      </c>
      <c r="C22" s="25" t="s">
        <v>94</v>
      </c>
      <c r="D22" s="25" t="s">
        <v>94</v>
      </c>
      <c r="E22" s="25">
        <v>1</v>
      </c>
      <c r="F22" s="25">
        <v>1</v>
      </c>
      <c r="H22" s="133"/>
      <c r="I22" s="98"/>
      <c r="J22" s="4"/>
      <c r="K22" s="4"/>
      <c r="L22" s="4"/>
      <c r="M22" s="4"/>
      <c r="N22" s="4"/>
      <c r="O22" s="4"/>
      <c r="P22" s="4"/>
      <c r="Q22" s="4"/>
      <c r="R22" s="4"/>
    </row>
    <row r="23" spans="1:18" ht="12" customHeight="1">
      <c r="A23" s="16"/>
      <c r="B23" s="17"/>
      <c r="C23" s="17"/>
      <c r="D23" s="18"/>
      <c r="E23" s="17"/>
      <c r="F23" s="17"/>
      <c r="H23" s="133"/>
      <c r="I23" s="98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>
      <c r="A24" s="19" t="s">
        <v>442</v>
      </c>
      <c r="B24" s="20"/>
      <c r="C24" s="20"/>
      <c r="D24" s="20"/>
      <c r="E24" s="20"/>
      <c r="F24" s="20"/>
      <c r="H24" s="133"/>
      <c r="I24" s="98"/>
      <c r="J24" s="4"/>
      <c r="K24" s="4"/>
      <c r="L24" s="4"/>
      <c r="M24" s="4"/>
      <c r="N24" s="4"/>
      <c r="O24" s="4"/>
      <c r="P24" s="4"/>
      <c r="Q24" s="4"/>
      <c r="R24" s="4"/>
    </row>
    <row r="25" spans="1:18" ht="12.95" customHeight="1">
      <c r="A25" s="23"/>
      <c r="B25" s="10"/>
      <c r="C25" s="10"/>
      <c r="D25" s="10"/>
      <c r="E25" s="10"/>
      <c r="F25" s="10"/>
      <c r="H25" s="133"/>
      <c r="I25" s="98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>
      <c r="A26" s="4"/>
      <c r="B26" s="4"/>
      <c r="C26" s="4"/>
      <c r="D26" s="4"/>
      <c r="E26" s="4"/>
      <c r="F26" s="4"/>
      <c r="H26" s="133"/>
      <c r="I26" s="98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>
      <c r="A27" s="6" t="s">
        <v>236</v>
      </c>
      <c r="B27" s="4"/>
      <c r="C27" s="4"/>
      <c r="D27" s="4"/>
      <c r="H27" s="133"/>
      <c r="I27" s="98"/>
    </row>
    <row r="28" spans="1:18" ht="14.1" customHeight="1">
      <c r="A28" s="6"/>
      <c r="B28" s="4"/>
      <c r="C28" s="4"/>
      <c r="D28" s="4"/>
      <c r="H28" s="133"/>
      <c r="I28" s="98"/>
    </row>
    <row r="29" spans="1:18" ht="14.1" customHeight="1">
      <c r="A29" s="8"/>
      <c r="B29" s="8">
        <v>2016</v>
      </c>
      <c r="C29" s="8">
        <v>2017</v>
      </c>
      <c r="D29" s="42">
        <v>2018</v>
      </c>
      <c r="E29" s="42">
        <v>2019</v>
      </c>
      <c r="F29" s="42">
        <v>2020</v>
      </c>
      <c r="H29" s="133"/>
      <c r="I29" s="98"/>
    </row>
    <row r="30" spans="1:18" ht="12" customHeight="1">
      <c r="A30" s="7"/>
      <c r="B30" s="4"/>
      <c r="C30" s="4"/>
      <c r="D30" s="4"/>
      <c r="E30" s="4"/>
      <c r="F30" s="4"/>
      <c r="H30" s="133"/>
      <c r="I30" s="98"/>
    </row>
    <row r="31" spans="1:18" ht="14.1" customHeight="1">
      <c r="A31" s="7" t="s">
        <v>253</v>
      </c>
      <c r="B31" s="99">
        <v>3552.8183304034269</v>
      </c>
      <c r="C31" s="99">
        <v>3668.8814386097224</v>
      </c>
      <c r="D31" s="99">
        <v>3619.9</v>
      </c>
      <c r="E31" s="99">
        <v>3397.2110763315213</v>
      </c>
      <c r="F31" s="257">
        <v>2863.4986995111099</v>
      </c>
      <c r="H31" s="133"/>
      <c r="I31" s="98"/>
      <c r="J31" s="60"/>
      <c r="K31" s="59"/>
      <c r="L31" s="59"/>
    </row>
    <row r="32" spans="1:18" ht="14.1" customHeight="1">
      <c r="A32" s="7" t="s">
        <v>413</v>
      </c>
      <c r="B32" s="131">
        <v>23.143841535386347</v>
      </c>
      <c r="C32" s="131">
        <v>23.804666597501281</v>
      </c>
      <c r="D32" s="131">
        <v>23.6</v>
      </c>
      <c r="E32" s="131">
        <v>21.255412981204699</v>
      </c>
      <c r="F32" s="258">
        <v>19.610808625696901</v>
      </c>
      <c r="H32" s="133"/>
      <c r="I32" s="98"/>
      <c r="J32" s="21"/>
    </row>
    <row r="33" spans="1:18" ht="14.1" customHeight="1">
      <c r="A33" s="7" t="s">
        <v>164</v>
      </c>
      <c r="B33" s="10">
        <v>8.0722938492551588</v>
      </c>
      <c r="C33" s="10">
        <v>6.8687269511281244</v>
      </c>
      <c r="D33" s="131">
        <v>0.95</v>
      </c>
      <c r="E33" s="131">
        <v>3.95392350597244</v>
      </c>
      <c r="F33" s="258">
        <v>5.6352237550120297</v>
      </c>
      <c r="H33" s="133"/>
      <c r="I33" s="98"/>
    </row>
    <row r="34" spans="1:18" ht="14.1" customHeight="1">
      <c r="A34" s="7" t="s">
        <v>237</v>
      </c>
      <c r="B34" s="99">
        <v>5.2584701017634421</v>
      </c>
      <c r="C34" s="99">
        <v>4.4566104889678781</v>
      </c>
      <c r="D34" s="99">
        <v>0.62</v>
      </c>
      <c r="E34" s="99">
        <v>2.4738609149446802</v>
      </c>
      <c r="F34" s="257">
        <v>3.8593101034545501</v>
      </c>
      <c r="G34" s="191"/>
      <c r="H34" s="191"/>
      <c r="I34" s="98"/>
    </row>
    <row r="35" spans="1:18" ht="12" customHeight="1">
      <c r="A35" s="16"/>
      <c r="B35" s="17"/>
      <c r="C35" s="17"/>
      <c r="D35" s="18"/>
      <c r="E35" s="17"/>
      <c r="F35" s="17"/>
      <c r="H35" s="133"/>
      <c r="I35" s="98"/>
      <c r="J35" s="89"/>
    </row>
    <row r="36" spans="1:18" ht="14.1" customHeight="1">
      <c r="A36" s="19" t="s">
        <v>442</v>
      </c>
      <c r="B36" s="20"/>
      <c r="C36" s="20"/>
      <c r="D36" s="20"/>
      <c r="E36" s="20"/>
      <c r="F36" s="20"/>
      <c r="H36" s="133"/>
      <c r="I36" s="98"/>
      <c r="J36" s="4"/>
      <c r="K36" s="4"/>
      <c r="L36" s="4"/>
      <c r="M36" s="4"/>
      <c r="N36" s="4"/>
      <c r="O36" s="4"/>
      <c r="P36" s="4"/>
      <c r="Q36" s="4"/>
      <c r="R36" s="4"/>
    </row>
    <row r="37" spans="1:18" ht="12.95" customHeight="1">
      <c r="A37" s="23" t="s">
        <v>310</v>
      </c>
      <c r="B37" s="119"/>
      <c r="C37" s="119"/>
      <c r="D37" s="119"/>
      <c r="E37" s="119"/>
      <c r="F37" s="119"/>
      <c r="H37" s="133"/>
      <c r="I37" s="98"/>
    </row>
    <row r="38" spans="1:18" ht="9.9499999999999993" customHeight="1">
      <c r="A38" s="23" t="s">
        <v>309</v>
      </c>
      <c r="B38" s="119"/>
      <c r="C38" s="119"/>
      <c r="D38" s="119"/>
      <c r="E38" s="119"/>
      <c r="F38" s="119"/>
      <c r="H38" s="133"/>
      <c r="I38" s="98"/>
    </row>
    <row r="39" spans="1:18" ht="14.1" customHeight="1">
      <c r="A39" s="23"/>
      <c r="B39" s="119"/>
      <c r="C39" s="119"/>
      <c r="D39" s="119"/>
      <c r="E39" s="119"/>
      <c r="F39" s="119"/>
      <c r="H39" s="133"/>
      <c r="I39" s="98"/>
    </row>
    <row r="40" spans="1:18" ht="14.1" customHeight="1">
      <c r="A40" s="23"/>
      <c r="B40" s="10"/>
      <c r="C40" s="10"/>
      <c r="D40" s="10"/>
      <c r="E40" s="10"/>
      <c r="F40" s="10"/>
      <c r="H40" s="133"/>
      <c r="I40" s="98"/>
    </row>
    <row r="41" spans="1:18" ht="14.1" customHeight="1">
      <c r="A41" s="6" t="s">
        <v>219</v>
      </c>
      <c r="B41" s="132"/>
      <c r="C41" s="132"/>
      <c r="D41" s="132"/>
      <c r="E41" s="132"/>
      <c r="F41" s="132"/>
      <c r="H41" s="133"/>
      <c r="I41" s="98"/>
    </row>
    <row r="42" spans="1:18" ht="14.1" customHeight="1">
      <c r="A42" s="6"/>
      <c r="B42" s="4"/>
      <c r="C42" s="4"/>
      <c r="D42" s="4"/>
      <c r="H42" s="133"/>
      <c r="I42" s="98"/>
    </row>
    <row r="43" spans="1:18" ht="14.1" customHeight="1">
      <c r="A43" s="8"/>
      <c r="B43" s="42">
        <v>2016</v>
      </c>
      <c r="C43" s="42">
        <v>2017</v>
      </c>
      <c r="D43" s="42">
        <v>2018</v>
      </c>
      <c r="E43" s="42">
        <v>2019</v>
      </c>
      <c r="F43" s="42">
        <v>2020</v>
      </c>
      <c r="H43" s="133"/>
      <c r="I43" s="98"/>
    </row>
    <row r="44" spans="1:18" ht="12" customHeight="1">
      <c r="A44" s="7"/>
      <c r="B44" s="4"/>
      <c r="C44" s="4"/>
      <c r="D44" s="4"/>
      <c r="E44" s="4"/>
      <c r="F44" s="4"/>
      <c r="H44"/>
      <c r="I44"/>
      <c r="J44"/>
      <c r="K44"/>
    </row>
    <row r="45" spans="1:18" ht="14.1" customHeight="1">
      <c r="A45" s="11" t="s">
        <v>118</v>
      </c>
      <c r="B45" s="61">
        <v>375</v>
      </c>
      <c r="C45" s="61">
        <v>470</v>
      </c>
      <c r="D45" s="61">
        <v>542</v>
      </c>
      <c r="E45" s="61">
        <v>613</v>
      </c>
      <c r="F45" s="61">
        <v>427</v>
      </c>
      <c r="H45"/>
      <c r="I45"/>
      <c r="J45"/>
      <c r="K45"/>
    </row>
    <row r="46" spans="1:18" ht="14.1" customHeight="1">
      <c r="A46" s="38" t="s">
        <v>165</v>
      </c>
      <c r="B46" s="61">
        <v>130</v>
      </c>
      <c r="C46" s="61">
        <v>162</v>
      </c>
      <c r="D46" s="61">
        <v>201</v>
      </c>
      <c r="E46" s="61">
        <v>214</v>
      </c>
      <c r="F46" s="61">
        <v>149</v>
      </c>
      <c r="H46"/>
      <c r="I46"/>
      <c r="J46"/>
      <c r="K46"/>
    </row>
    <row r="47" spans="1:18" ht="14.1" customHeight="1">
      <c r="A47" s="38" t="s">
        <v>166</v>
      </c>
      <c r="B47" s="25">
        <v>245</v>
      </c>
      <c r="C47" s="25">
        <v>308</v>
      </c>
      <c r="D47" s="25">
        <v>341</v>
      </c>
      <c r="E47" s="25">
        <f>E45-E46</f>
        <v>399</v>
      </c>
      <c r="F47" s="25">
        <f>F45-F46</f>
        <v>278</v>
      </c>
      <c r="H47"/>
      <c r="I47"/>
      <c r="J47"/>
      <c r="K47"/>
    </row>
    <row r="48" spans="1:18" ht="12" customHeight="1">
      <c r="A48" s="16"/>
      <c r="B48" s="25"/>
      <c r="C48" s="25"/>
      <c r="D48" s="25"/>
      <c r="E48" s="25"/>
      <c r="F48" s="25"/>
      <c r="H48"/>
      <c r="I48"/>
      <c r="J48"/>
      <c r="K48"/>
    </row>
    <row r="49" spans="1:11" ht="14.1" customHeight="1">
      <c r="A49" s="19" t="s">
        <v>442</v>
      </c>
      <c r="B49" s="20"/>
      <c r="C49" s="20"/>
      <c r="D49" s="20"/>
      <c r="E49" s="20"/>
      <c r="F49" s="20"/>
      <c r="H49"/>
      <c r="I49"/>
      <c r="J49"/>
      <c r="K49"/>
    </row>
    <row r="50" spans="1:11" ht="14.1" customHeight="1">
      <c r="H50"/>
      <c r="I50"/>
      <c r="J50"/>
      <c r="K5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2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6" ht="14.1" customHeight="1" thickBot="1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</row>
    <row r="2" spans="1:16" ht="14.1" customHeight="1">
      <c r="A2" s="4"/>
      <c r="B2" s="4"/>
      <c r="C2" s="4"/>
      <c r="D2" s="4"/>
      <c r="E2" s="4"/>
      <c r="F2" s="4"/>
      <c r="G2" s="4"/>
      <c r="H2" s="116" t="s">
        <v>279</v>
      </c>
      <c r="I2" s="4"/>
      <c r="J2" s="4"/>
      <c r="K2" s="4"/>
      <c r="L2" s="4"/>
      <c r="M2" s="4"/>
      <c r="N2" s="4"/>
      <c r="O2" s="4"/>
      <c r="P2" s="4"/>
    </row>
    <row r="3" spans="1:16" ht="14.1" customHeight="1">
      <c r="A3" s="6" t="s">
        <v>221</v>
      </c>
      <c r="B3" s="4"/>
      <c r="C3" s="4"/>
      <c r="D3" s="4"/>
      <c r="E3" s="4"/>
      <c r="F3" s="4"/>
    </row>
    <row r="4" spans="1:16" ht="14.1" customHeight="1">
      <c r="A4" s="6" t="s">
        <v>210</v>
      </c>
      <c r="B4" s="4"/>
      <c r="C4" s="4"/>
      <c r="D4" s="4"/>
      <c r="E4" s="4"/>
      <c r="F4" s="4"/>
    </row>
    <row r="5" spans="1:16" ht="14.1" customHeight="1">
      <c r="A5" s="6"/>
      <c r="B5" s="4"/>
      <c r="C5" s="4"/>
      <c r="D5" s="4"/>
      <c r="E5" s="4"/>
      <c r="F5" s="4"/>
    </row>
    <row r="6" spans="1:16" ht="14.1" customHeight="1">
      <c r="A6" s="42"/>
      <c r="B6" s="42">
        <v>2016</v>
      </c>
      <c r="C6" s="42">
        <v>2017</v>
      </c>
      <c r="D6" s="42">
        <v>2018</v>
      </c>
      <c r="E6" s="42">
        <v>2019</v>
      </c>
      <c r="F6" s="42">
        <v>2020</v>
      </c>
    </row>
    <row r="7" spans="1:16" ht="14.1" customHeight="1">
      <c r="A7" s="7"/>
      <c r="B7" s="10"/>
      <c r="C7" s="10"/>
      <c r="D7" s="10"/>
      <c r="E7" s="10"/>
      <c r="F7" s="10"/>
    </row>
    <row r="8" spans="1:16" ht="14.1" customHeight="1">
      <c r="A8" s="11" t="s">
        <v>301</v>
      </c>
      <c r="B8" s="10"/>
      <c r="C8" s="10"/>
      <c r="D8" s="10"/>
      <c r="E8" s="10"/>
      <c r="F8" s="10"/>
    </row>
    <row r="9" spans="1:16" ht="14.1" customHeight="1">
      <c r="A9" s="7" t="s">
        <v>238</v>
      </c>
      <c r="B9" s="12">
        <v>2628</v>
      </c>
      <c r="C9" s="12">
        <v>2718</v>
      </c>
      <c r="D9" s="12">
        <v>2899</v>
      </c>
      <c r="E9" s="12">
        <v>382</v>
      </c>
      <c r="F9" s="13">
        <v>581</v>
      </c>
      <c r="G9" s="34"/>
      <c r="I9" s="256"/>
      <c r="J9"/>
    </row>
    <row r="10" spans="1:16" ht="14.1" customHeight="1">
      <c r="A10" s="7" t="s">
        <v>239</v>
      </c>
      <c r="B10" s="12">
        <v>670</v>
      </c>
      <c r="C10" s="12">
        <v>671</v>
      </c>
      <c r="D10" s="12">
        <v>682</v>
      </c>
      <c r="E10" s="12">
        <v>631</v>
      </c>
      <c r="F10" s="12">
        <v>631</v>
      </c>
      <c r="G10" s="34"/>
      <c r="I10" s="256"/>
      <c r="J10"/>
    </row>
    <row r="11" spans="1:16" ht="14.1" customHeight="1">
      <c r="A11" s="7" t="s">
        <v>240</v>
      </c>
      <c r="B11" s="12">
        <v>444</v>
      </c>
      <c r="C11" s="12">
        <v>465</v>
      </c>
      <c r="D11" s="12">
        <v>468</v>
      </c>
      <c r="E11" s="12">
        <v>485</v>
      </c>
      <c r="F11" s="12">
        <v>485</v>
      </c>
      <c r="G11" s="34"/>
    </row>
    <row r="12" spans="1:16" ht="14.1" customHeight="1">
      <c r="B12" s="10"/>
      <c r="C12" s="10"/>
      <c r="D12" s="10"/>
      <c r="E12" s="10"/>
      <c r="F12" s="10"/>
      <c r="G12" s="34"/>
    </row>
    <row r="13" spans="1:16" ht="14.1" customHeight="1">
      <c r="A13" s="11" t="s">
        <v>323</v>
      </c>
      <c r="B13" s="10"/>
      <c r="C13" s="10"/>
      <c r="D13" s="10"/>
      <c r="E13" s="10"/>
      <c r="F13" s="10"/>
    </row>
    <row r="14" spans="1:16" ht="14.1" customHeight="1">
      <c r="A14" s="7" t="s">
        <v>238</v>
      </c>
      <c r="B14" s="58">
        <v>26.36</v>
      </c>
      <c r="C14" s="58">
        <v>26.51</v>
      </c>
      <c r="D14" s="58">
        <v>27.42</v>
      </c>
      <c r="E14" s="58">
        <v>22.69</v>
      </c>
      <c r="F14" s="287">
        <v>30.1426718547341</v>
      </c>
      <c r="G14" s="34"/>
    </row>
    <row r="15" spans="1:16" ht="14.1" customHeight="1">
      <c r="A15" s="7" t="s">
        <v>239</v>
      </c>
      <c r="B15" s="58">
        <v>25.77</v>
      </c>
      <c r="C15" s="58">
        <v>25.75</v>
      </c>
      <c r="D15" s="58">
        <v>25.66</v>
      </c>
      <c r="E15" s="58">
        <v>24.63</v>
      </c>
      <c r="F15" s="58">
        <v>24.63</v>
      </c>
      <c r="G15" s="34"/>
    </row>
    <row r="16" spans="1:16" ht="14.1" customHeight="1">
      <c r="A16" s="7" t="s">
        <v>240</v>
      </c>
      <c r="B16" s="58">
        <v>4.3499999999999996</v>
      </c>
      <c r="C16" s="58">
        <v>4.43</v>
      </c>
      <c r="D16" s="58">
        <v>4.33</v>
      </c>
      <c r="E16" s="58">
        <v>3.74</v>
      </c>
      <c r="F16" s="58">
        <v>3.74</v>
      </c>
      <c r="G16" s="34"/>
      <c r="H16" s="60"/>
      <c r="I16" s="60"/>
      <c r="J16" s="59"/>
    </row>
    <row r="17" spans="1:6" ht="14.1" customHeight="1">
      <c r="A17" s="16"/>
      <c r="B17" s="17"/>
      <c r="C17" s="17"/>
      <c r="D17" s="17"/>
      <c r="E17" s="17"/>
      <c r="F17" s="17"/>
    </row>
    <row r="18" spans="1:6" ht="14.1" customHeight="1">
      <c r="A18" s="23" t="s">
        <v>378</v>
      </c>
      <c r="B18" s="20"/>
      <c r="C18" s="20"/>
      <c r="D18" s="20"/>
      <c r="E18" s="20"/>
      <c r="F18" s="20"/>
    </row>
    <row r="19" spans="1:6" ht="14.1" customHeight="1">
      <c r="A19" s="46" t="s">
        <v>383</v>
      </c>
    </row>
    <row r="20" spans="1:6" ht="9.9499999999999993" customHeight="1">
      <c r="A20" s="82" t="s">
        <v>382</v>
      </c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O5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style="5" customWidth="1"/>
    <col min="8" max="8" width="13.42578125" style="5" customWidth="1"/>
    <col min="9" max="9" width="15" style="5" customWidth="1"/>
    <col min="10" max="16384" width="11.42578125" style="5"/>
  </cols>
  <sheetData>
    <row r="1" spans="1:11" ht="14.1" customHeight="1" thickBot="1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</row>
    <row r="2" spans="1:11" ht="14.1" customHeight="1">
      <c r="A2" s="4"/>
      <c r="B2" s="4"/>
      <c r="C2" s="4"/>
      <c r="D2" s="4"/>
      <c r="G2" s="4"/>
      <c r="H2" s="116" t="s">
        <v>279</v>
      </c>
      <c r="I2" s="4"/>
      <c r="J2" s="4"/>
      <c r="K2" s="4"/>
    </row>
    <row r="3" spans="1:11" ht="14.1" customHeight="1">
      <c r="A3" s="6" t="s">
        <v>244</v>
      </c>
      <c r="B3" s="4"/>
      <c r="C3" s="4"/>
      <c r="D3" s="4"/>
      <c r="G3" s="4"/>
      <c r="H3" s="4"/>
      <c r="I3" s="4"/>
      <c r="J3" s="4"/>
      <c r="K3" s="4"/>
    </row>
    <row r="4" spans="1:11" ht="14.1" customHeight="1">
      <c r="A4" s="4"/>
      <c r="B4" s="4"/>
      <c r="C4" s="4"/>
      <c r="D4" s="4"/>
      <c r="G4" s="4"/>
      <c r="H4" s="4"/>
      <c r="I4" s="4"/>
      <c r="J4" s="4"/>
      <c r="K4" s="4"/>
    </row>
    <row r="5" spans="1:11" ht="14.1" customHeight="1">
      <c r="A5" s="6" t="s">
        <v>326</v>
      </c>
      <c r="B5" s="4"/>
      <c r="C5" s="4"/>
      <c r="D5" s="4"/>
      <c r="G5" s="4"/>
      <c r="H5" s="4"/>
      <c r="I5" s="4"/>
      <c r="J5" s="4"/>
      <c r="K5" s="4"/>
    </row>
    <row r="6" spans="1:11" ht="14.1" customHeight="1">
      <c r="A6" s="6"/>
      <c r="B6" s="4"/>
      <c r="C6" s="4"/>
      <c r="D6" s="4"/>
      <c r="G6" s="4"/>
      <c r="H6" s="4"/>
      <c r="I6" s="4"/>
      <c r="J6" s="4"/>
      <c r="K6" s="4"/>
    </row>
    <row r="7" spans="1:11" ht="14.1" customHeight="1">
      <c r="A7" s="143" t="s">
        <v>302</v>
      </c>
      <c r="B7" s="4"/>
      <c r="C7" s="4"/>
      <c r="D7" s="4"/>
      <c r="G7" s="4"/>
      <c r="H7" s="4"/>
      <c r="I7" s="4"/>
      <c r="J7" s="4"/>
      <c r="K7" s="4"/>
    </row>
    <row r="8" spans="1:11" ht="9.9499999999999993" customHeight="1">
      <c r="A8" s="5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1" customHeight="1">
      <c r="A9" s="42"/>
      <c r="B9" s="42">
        <v>2016</v>
      </c>
      <c r="C9" s="42">
        <v>2017</v>
      </c>
      <c r="D9" s="42">
        <v>2018</v>
      </c>
      <c r="E9" s="42">
        <v>2019</v>
      </c>
      <c r="F9" s="42">
        <v>2020</v>
      </c>
      <c r="G9" s="4"/>
      <c r="H9" s="4"/>
      <c r="I9" s="4"/>
      <c r="J9" s="4"/>
      <c r="K9" s="4"/>
    </row>
    <row r="10" spans="1:11" ht="14.1" customHeight="1">
      <c r="A10" s="7"/>
      <c r="B10" s="4"/>
      <c r="C10" s="4"/>
      <c r="D10" s="4"/>
      <c r="E10" s="4"/>
      <c r="F10" s="4"/>
    </row>
    <row r="11" spans="1:11" ht="14.1" customHeight="1">
      <c r="A11" s="11" t="s">
        <v>303</v>
      </c>
      <c r="B11" s="10">
        <v>84.977999999999994</v>
      </c>
      <c r="C11" s="10">
        <v>88.165999999999997</v>
      </c>
      <c r="D11" s="10">
        <v>91.126000000000005</v>
      </c>
      <c r="E11" s="10">
        <v>93.180999999999997</v>
      </c>
      <c r="F11" s="10">
        <v>91.796999999999997</v>
      </c>
      <c r="G11" s="74"/>
      <c r="H11" s="155"/>
      <c r="I11" s="155"/>
      <c r="J11" s="155"/>
      <c r="K11" s="278"/>
    </row>
    <row r="12" spans="1:11" ht="14.1" customHeight="1">
      <c r="A12" s="7" t="s">
        <v>96</v>
      </c>
      <c r="B12" s="10">
        <v>8.5129999999999999</v>
      </c>
      <c r="C12" s="10">
        <v>8.8149999999999995</v>
      </c>
      <c r="D12" s="10">
        <v>8.9</v>
      </c>
      <c r="E12" s="10">
        <v>9.0519999999999996</v>
      </c>
      <c r="F12" s="10">
        <v>8.2690000000000001</v>
      </c>
      <c r="H12" s="10"/>
      <c r="I12" s="10"/>
      <c r="J12" s="10"/>
    </row>
    <row r="13" spans="1:11" ht="14.1" customHeight="1">
      <c r="A13" s="7" t="s">
        <v>97</v>
      </c>
      <c r="B13" s="10">
        <v>76.465000000000003</v>
      </c>
      <c r="C13" s="10">
        <v>79.350999999999999</v>
      </c>
      <c r="D13" s="10">
        <v>82.2</v>
      </c>
      <c r="E13" s="10">
        <v>84.129000000000005</v>
      </c>
      <c r="F13" s="10">
        <v>83.528000000000006</v>
      </c>
      <c r="H13" s="10"/>
      <c r="I13" s="10"/>
      <c r="J13" s="10"/>
      <c r="K13" s="4"/>
    </row>
    <row r="14" spans="1:11" ht="14.1" customHeight="1">
      <c r="A14" s="16"/>
      <c r="B14" s="17"/>
      <c r="C14" s="18"/>
      <c r="D14" s="17"/>
      <c r="E14" s="17"/>
      <c r="F14" s="17"/>
      <c r="H14" s="4"/>
      <c r="J14" s="4"/>
      <c r="K14" s="4"/>
    </row>
    <row r="15" spans="1:11" ht="14.1" customHeight="1">
      <c r="A15" s="23" t="s">
        <v>442</v>
      </c>
      <c r="B15" s="20"/>
      <c r="C15" s="20"/>
      <c r="D15" s="20"/>
      <c r="E15" s="20"/>
      <c r="F15" s="20"/>
      <c r="H15" s="4"/>
      <c r="I15" s="4"/>
      <c r="J15" s="4"/>
      <c r="K15" s="4"/>
    </row>
    <row r="16" spans="1:11" ht="14.1" customHeight="1">
      <c r="A16" s="213" t="s">
        <v>313</v>
      </c>
      <c r="B16" s="10"/>
      <c r="C16" s="10"/>
      <c r="D16" s="10"/>
      <c r="E16" s="10"/>
      <c r="F16" s="10"/>
      <c r="H16" s="4"/>
      <c r="I16" s="4"/>
      <c r="J16" s="4"/>
      <c r="K16" s="4"/>
    </row>
    <row r="17" spans="1:15" ht="14.1" customHeight="1">
      <c r="A17" s="213"/>
      <c r="B17" s="10"/>
      <c r="C17" s="10"/>
      <c r="D17" s="10"/>
      <c r="E17" s="10"/>
      <c r="F17" s="10"/>
      <c r="H17" s="4"/>
      <c r="I17" s="4"/>
      <c r="J17" s="4"/>
      <c r="K17" s="4"/>
    </row>
    <row r="18" spans="1:15" ht="14.1" customHeight="1">
      <c r="A18" s="10"/>
      <c r="B18" s="10"/>
      <c r="C18" s="10"/>
      <c r="D18" s="10"/>
      <c r="E18" s="10"/>
      <c r="F18" s="10"/>
      <c r="H18" s="4"/>
      <c r="I18" s="4"/>
      <c r="J18" s="4"/>
      <c r="K18" s="4"/>
    </row>
    <row r="19" spans="1:15" ht="14.1" customHeight="1">
      <c r="A19" s="10"/>
      <c r="B19" s="10"/>
      <c r="C19" s="10"/>
      <c r="D19" s="10"/>
      <c r="E19" s="10"/>
      <c r="F19" s="10"/>
      <c r="G19" s="4"/>
      <c r="H19" s="48"/>
      <c r="I19" s="4"/>
      <c r="J19" s="4"/>
      <c r="K19" s="4"/>
    </row>
    <row r="20" spans="1:15" ht="14.1" customHeight="1">
      <c r="A20" s="6" t="s">
        <v>327</v>
      </c>
      <c r="B20" s="4"/>
      <c r="C20" s="4"/>
      <c r="G20" s="4"/>
      <c r="H20" s="4"/>
      <c r="I20" s="4"/>
      <c r="J20" s="4"/>
      <c r="K20" s="4"/>
    </row>
    <row r="21" spans="1:15" ht="14.1" customHeight="1">
      <c r="A21" s="6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5" ht="14.1" customHeight="1">
      <c r="A22" s="143" t="s">
        <v>302</v>
      </c>
      <c r="B22" s="4"/>
      <c r="C22" s="4"/>
      <c r="G22" s="4"/>
      <c r="H22" s="4"/>
      <c r="I22" s="4"/>
      <c r="J22" s="4"/>
      <c r="K22" s="4"/>
    </row>
    <row r="23" spans="1:15" ht="9.9499999999999993" customHeight="1">
      <c r="A23" s="53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5" ht="14.1" customHeight="1">
      <c r="A24" s="42"/>
      <c r="B24" s="42">
        <v>2016</v>
      </c>
      <c r="C24" s="42">
        <v>2017</v>
      </c>
      <c r="D24" s="42">
        <v>2018</v>
      </c>
      <c r="E24" s="42">
        <v>2019</v>
      </c>
      <c r="F24" s="42">
        <v>2020</v>
      </c>
    </row>
    <row r="25" spans="1:15" ht="14.1" customHeight="1">
      <c r="A25" s="7"/>
      <c r="B25" s="4"/>
      <c r="C25" s="4"/>
      <c r="D25" s="4"/>
      <c r="E25" s="4"/>
      <c r="F25" s="4"/>
    </row>
    <row r="26" spans="1:15">
      <c r="A26" s="11" t="s">
        <v>281</v>
      </c>
      <c r="B26" s="12">
        <v>10471</v>
      </c>
      <c r="C26" s="12">
        <v>10627</v>
      </c>
      <c r="D26" s="12">
        <v>10767</v>
      </c>
      <c r="E26" s="12">
        <v>10733</v>
      </c>
      <c r="F26" s="12">
        <v>10437</v>
      </c>
      <c r="G26" s="175"/>
      <c r="H26" s="273"/>
      <c r="I26" s="274"/>
      <c r="J26" s="275"/>
    </row>
    <row r="27" spans="1:15">
      <c r="A27" s="7" t="s">
        <v>35</v>
      </c>
      <c r="B27" s="12">
        <v>867</v>
      </c>
      <c r="C27" s="12">
        <v>937</v>
      </c>
      <c r="D27" s="12">
        <v>976</v>
      </c>
      <c r="E27" s="12">
        <v>981</v>
      </c>
      <c r="F27" s="12">
        <v>1033</v>
      </c>
      <c r="G27" s="175"/>
      <c r="H27" s="276"/>
      <c r="I27" s="276"/>
      <c r="J27" s="276"/>
      <c r="K27" s="276"/>
      <c r="M27" s="277"/>
    </row>
    <row r="28" spans="1:15">
      <c r="A28" s="7" t="s">
        <v>73</v>
      </c>
      <c r="B28" s="12">
        <v>1525</v>
      </c>
      <c r="C28" s="12">
        <v>1515</v>
      </c>
      <c r="D28" s="12">
        <v>1508</v>
      </c>
      <c r="E28" s="12">
        <v>1498</v>
      </c>
      <c r="F28" s="12">
        <v>1446</v>
      </c>
      <c r="G28" s="175"/>
      <c r="I28" s="130"/>
    </row>
    <row r="29" spans="1:15">
      <c r="A29" s="7" t="s">
        <v>114</v>
      </c>
      <c r="B29" s="12">
        <v>853</v>
      </c>
      <c r="C29" s="12">
        <v>889</v>
      </c>
      <c r="D29" s="12">
        <v>924</v>
      </c>
      <c r="E29" s="12">
        <v>909</v>
      </c>
      <c r="F29" s="12">
        <v>922</v>
      </c>
      <c r="G29" s="175"/>
      <c r="I29" s="130"/>
    </row>
    <row r="30" spans="1:15">
      <c r="A30" s="7" t="s">
        <v>74</v>
      </c>
      <c r="B30" s="12">
        <v>7226</v>
      </c>
      <c r="C30" s="12">
        <v>7286</v>
      </c>
      <c r="D30" s="12">
        <v>7359</v>
      </c>
      <c r="E30" s="12">
        <v>7345</v>
      </c>
      <c r="F30" s="12">
        <v>7036</v>
      </c>
      <c r="G30" s="175"/>
      <c r="I30" s="130"/>
    </row>
    <row r="31" spans="1:15">
      <c r="A31" s="11" t="s">
        <v>303</v>
      </c>
      <c r="B31" s="10">
        <v>84.977999999999994</v>
      </c>
      <c r="C31" s="10">
        <v>88.165999999999997</v>
      </c>
      <c r="D31" s="10">
        <v>91.126000000000005</v>
      </c>
      <c r="E31" s="10">
        <v>93.180999999999997</v>
      </c>
      <c r="F31" s="10">
        <v>91.796999999999997</v>
      </c>
      <c r="G31" s="175"/>
      <c r="H31" s="276"/>
      <c r="I31" s="276"/>
      <c r="J31" s="276"/>
      <c r="K31" s="276"/>
      <c r="L31" s="276"/>
      <c r="M31" s="277"/>
      <c r="O31" s="277"/>
    </row>
    <row r="32" spans="1:15">
      <c r="A32" s="7" t="s">
        <v>35</v>
      </c>
      <c r="B32" s="10">
        <v>3.4550000000000001</v>
      </c>
      <c r="C32" s="10">
        <v>3.5830000000000002</v>
      </c>
      <c r="D32" s="10">
        <v>3.9950000000000001</v>
      </c>
      <c r="E32" s="10">
        <v>3.8359999999999999</v>
      </c>
      <c r="F32" s="10">
        <v>4.194</v>
      </c>
      <c r="G32" s="175"/>
    </row>
    <row r="33" spans="1:9">
      <c r="A33" s="7" t="s">
        <v>73</v>
      </c>
      <c r="B33" s="10">
        <v>23.369</v>
      </c>
      <c r="C33" s="10">
        <v>23.85</v>
      </c>
      <c r="D33" s="10">
        <v>24.145</v>
      </c>
      <c r="E33" s="10">
        <v>24.545999999999999</v>
      </c>
      <c r="F33" s="10">
        <v>23.645</v>
      </c>
      <c r="G33" s="175"/>
      <c r="I33" s="10"/>
    </row>
    <row r="34" spans="1:9">
      <c r="A34" s="7" t="s">
        <v>114</v>
      </c>
      <c r="B34" s="10">
        <v>4.2709999999999999</v>
      </c>
      <c r="C34" s="10">
        <v>4.5999999999999996</v>
      </c>
      <c r="D34" s="10">
        <v>4.8929999999999998</v>
      </c>
      <c r="E34" s="10">
        <v>5.0750000000000002</v>
      </c>
      <c r="F34" s="10">
        <v>5.1079999999999997</v>
      </c>
      <c r="G34" s="175"/>
      <c r="I34" s="10"/>
    </row>
    <row r="35" spans="1:9">
      <c r="A35" s="7" t="s">
        <v>74</v>
      </c>
      <c r="B35" s="10">
        <v>53.883000000000003</v>
      </c>
      <c r="C35" s="10">
        <v>56.133000000000003</v>
      </c>
      <c r="D35" s="10">
        <v>58.093000000000004</v>
      </c>
      <c r="E35" s="10">
        <v>59.723999999999997</v>
      </c>
      <c r="F35" s="10">
        <v>58.85</v>
      </c>
      <c r="G35" s="175"/>
      <c r="I35" s="10"/>
    </row>
    <row r="36" spans="1:9">
      <c r="A36" s="16"/>
      <c r="B36" s="17"/>
      <c r="C36" s="18"/>
      <c r="D36" s="17"/>
      <c r="E36" s="17"/>
      <c r="F36" s="17"/>
    </row>
    <row r="37" spans="1:9">
      <c r="A37" s="23" t="s">
        <v>442</v>
      </c>
      <c r="B37" s="20"/>
      <c r="C37" s="20"/>
      <c r="D37" s="20"/>
      <c r="E37" s="20"/>
      <c r="F37" s="20"/>
    </row>
    <row r="38" spans="1:9">
      <c r="A38" s="213" t="s">
        <v>282</v>
      </c>
    </row>
    <row r="39" spans="1:9" ht="9.9499999999999993" customHeight="1">
      <c r="A39" s="213" t="s">
        <v>283</v>
      </c>
    </row>
    <row r="40" spans="1:9" ht="9.9499999999999993" customHeight="1">
      <c r="A40" s="213" t="s">
        <v>314</v>
      </c>
    </row>
    <row r="41" spans="1:9" ht="14.1" customHeight="1">
      <c r="A41" s="213" t="s">
        <v>321</v>
      </c>
      <c r="B41" s="150"/>
      <c r="C41" s="150"/>
      <c r="D41" s="150"/>
      <c r="E41" s="150"/>
      <c r="F41" s="150"/>
      <c r="G41" s="150"/>
      <c r="H41" s="150"/>
    </row>
    <row r="42" spans="1:9" ht="14.1" customHeight="1">
      <c r="A42" s="213"/>
      <c r="B42" s="150"/>
      <c r="C42" s="150"/>
      <c r="D42" s="150"/>
      <c r="E42" s="150"/>
      <c r="F42" s="150"/>
      <c r="G42" s="150"/>
      <c r="H42" s="150"/>
    </row>
    <row r="45" spans="1:9">
      <c r="A45" s="6" t="s">
        <v>227</v>
      </c>
      <c r="B45" s="4"/>
      <c r="C45" s="4"/>
    </row>
    <row r="46" spans="1:9">
      <c r="A46" s="53"/>
      <c r="B46" s="4"/>
      <c r="C46" s="4"/>
      <c r="D46" s="4"/>
      <c r="E46" s="4"/>
      <c r="F46" s="4"/>
    </row>
    <row r="47" spans="1:9">
      <c r="A47" s="42"/>
      <c r="B47" s="42">
        <v>2016</v>
      </c>
      <c r="C47" s="42">
        <v>2017</v>
      </c>
      <c r="D47" s="42">
        <v>2018</v>
      </c>
      <c r="E47" s="42">
        <v>2019</v>
      </c>
      <c r="F47" s="42">
        <v>2020</v>
      </c>
    </row>
    <row r="49" spans="1:6">
      <c r="A49" s="7" t="s">
        <v>203</v>
      </c>
      <c r="B49" s="12">
        <v>6</v>
      </c>
      <c r="C49" s="12">
        <v>8</v>
      </c>
      <c r="D49" s="12">
        <v>10</v>
      </c>
      <c r="E49" s="12">
        <v>6</v>
      </c>
      <c r="F49" s="12">
        <v>3</v>
      </c>
    </row>
    <row r="50" spans="1:6">
      <c r="A50" s="7" t="s">
        <v>201</v>
      </c>
      <c r="B50" s="12">
        <v>16</v>
      </c>
      <c r="C50" s="12">
        <v>19</v>
      </c>
      <c r="D50" s="12">
        <v>27</v>
      </c>
      <c r="E50" s="12">
        <v>40</v>
      </c>
      <c r="F50" s="12">
        <v>28</v>
      </c>
    </row>
    <row r="51" spans="1:6">
      <c r="A51" s="7" t="s">
        <v>204</v>
      </c>
      <c r="B51" s="12">
        <v>6</v>
      </c>
      <c r="C51" s="12">
        <v>8</v>
      </c>
      <c r="D51" s="12">
        <v>8</v>
      </c>
      <c r="E51" s="12">
        <v>6</v>
      </c>
      <c r="F51" s="12">
        <v>2</v>
      </c>
    </row>
    <row r="52" spans="1:6">
      <c r="A52" s="7" t="s">
        <v>202</v>
      </c>
      <c r="B52" s="12">
        <v>16</v>
      </c>
      <c r="C52" s="12">
        <v>19</v>
      </c>
      <c r="D52" s="12">
        <v>17</v>
      </c>
      <c r="E52" s="12">
        <v>40</v>
      </c>
      <c r="F52" s="12">
        <v>4</v>
      </c>
    </row>
    <row r="53" spans="1:6">
      <c r="A53" s="16"/>
      <c r="B53" s="17"/>
      <c r="C53" s="18"/>
      <c r="D53" s="17"/>
      <c r="E53" s="17"/>
      <c r="F53" s="17"/>
    </row>
    <row r="54" spans="1:6">
      <c r="A54" s="23" t="s">
        <v>442</v>
      </c>
      <c r="B54" s="20"/>
      <c r="C54" s="20"/>
      <c r="D54" s="20"/>
      <c r="E54" s="20"/>
      <c r="F54" s="20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3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9" ht="14.1" customHeight="1" thickBot="1">
      <c r="A1" s="1" t="s">
        <v>249</v>
      </c>
      <c r="B1" s="2"/>
      <c r="C1" s="2"/>
      <c r="D1" s="2"/>
      <c r="E1" s="2"/>
      <c r="F1" s="2"/>
    </row>
    <row r="2" spans="1:9" ht="14.1" customHeight="1">
      <c r="A2" s="4"/>
      <c r="B2" s="4"/>
      <c r="C2" s="4"/>
      <c r="D2" s="4"/>
      <c r="H2" s="116" t="s">
        <v>279</v>
      </c>
    </row>
    <row r="3" spans="1:9" ht="14.1" customHeight="1">
      <c r="A3" s="6" t="s">
        <v>245</v>
      </c>
      <c r="B3" s="4"/>
      <c r="C3" s="4"/>
      <c r="D3" s="4"/>
    </row>
    <row r="4" spans="1:9" ht="14.1" customHeight="1">
      <c r="A4" s="4"/>
      <c r="B4" s="4"/>
      <c r="C4" s="4"/>
      <c r="D4" s="4"/>
    </row>
    <row r="5" spans="1:9" ht="14.1" customHeight="1">
      <c r="A5" s="6" t="s">
        <v>335</v>
      </c>
      <c r="B5" s="4"/>
      <c r="C5" s="4"/>
      <c r="D5" s="4"/>
    </row>
    <row r="6" spans="1:9" ht="14.1" customHeight="1">
      <c r="A6" s="53"/>
      <c r="B6" s="4"/>
      <c r="C6" s="4"/>
      <c r="D6" s="4"/>
      <c r="E6" s="4"/>
      <c r="F6" s="4"/>
    </row>
    <row r="7" spans="1:9" ht="14.1" customHeight="1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</row>
    <row r="8" spans="1:9" ht="14.1" customHeight="1">
      <c r="A8" s="7"/>
      <c r="B8" s="4"/>
      <c r="C8" s="4"/>
      <c r="D8" s="4"/>
      <c r="E8" s="4"/>
      <c r="F8" s="4"/>
    </row>
    <row r="9" spans="1:9" ht="14.1" customHeight="1">
      <c r="A9" s="11" t="s">
        <v>336</v>
      </c>
      <c r="B9" s="12">
        <v>11</v>
      </c>
      <c r="C9" s="12">
        <v>12</v>
      </c>
      <c r="D9" s="12">
        <v>14</v>
      </c>
      <c r="E9" s="12">
        <v>15</v>
      </c>
      <c r="F9" s="12">
        <v>16</v>
      </c>
    </row>
    <row r="10" spans="1:9" ht="14.1" customHeight="1">
      <c r="A10" s="7"/>
      <c r="B10" s="4"/>
      <c r="C10" s="4"/>
      <c r="D10" s="4"/>
      <c r="E10" s="4"/>
      <c r="F10" s="12"/>
    </row>
    <row r="11" spans="1:9" ht="14.1" customHeight="1">
      <c r="A11" s="11" t="s">
        <v>337</v>
      </c>
      <c r="B11" s="12">
        <v>28771</v>
      </c>
      <c r="C11" s="12">
        <v>30663</v>
      </c>
      <c r="D11" s="12">
        <v>33939</v>
      </c>
      <c r="E11" s="12">
        <v>35800</v>
      </c>
      <c r="F11" s="12">
        <v>28205</v>
      </c>
      <c r="G11" s="34"/>
      <c r="I11" s="34"/>
    </row>
    <row r="12" spans="1:9" ht="14.1" customHeight="1">
      <c r="A12" s="7"/>
      <c r="B12" s="12"/>
      <c r="C12" s="12"/>
      <c r="D12" s="12"/>
      <c r="E12" s="12"/>
      <c r="F12" s="12"/>
      <c r="G12" s="34"/>
      <c r="I12" s="34"/>
    </row>
    <row r="13" spans="1:9" ht="14.1" customHeight="1">
      <c r="A13" s="63" t="s">
        <v>151</v>
      </c>
      <c r="B13" s="12"/>
      <c r="C13" s="12"/>
      <c r="D13" s="12"/>
      <c r="E13" s="12"/>
      <c r="F13" s="12"/>
    </row>
    <row r="14" spans="1:9" ht="14.1" customHeight="1">
      <c r="A14" s="63" t="s">
        <v>35</v>
      </c>
      <c r="B14" s="280">
        <v>1196</v>
      </c>
      <c r="C14" s="280">
        <v>1169</v>
      </c>
      <c r="D14" s="280">
        <v>1622</v>
      </c>
      <c r="E14" s="280">
        <v>1524</v>
      </c>
      <c r="F14" s="12">
        <v>1069</v>
      </c>
    </row>
    <row r="15" spans="1:9" ht="14.1" customHeight="1">
      <c r="A15" s="63" t="s">
        <v>56</v>
      </c>
      <c r="B15" s="12">
        <v>27575</v>
      </c>
      <c r="C15" s="12">
        <v>29494</v>
      </c>
      <c r="D15" s="12">
        <f>SUM(D16:D18)</f>
        <v>32317</v>
      </c>
      <c r="E15" s="12">
        <f>SUM(E16:E18)</f>
        <v>34276</v>
      </c>
      <c r="F15" s="12">
        <f>SUM(F16:F18)</f>
        <v>27136</v>
      </c>
      <c r="H15" s="279"/>
    </row>
    <row r="16" spans="1:9" ht="14.1" customHeight="1">
      <c r="A16" s="63" t="s">
        <v>57</v>
      </c>
      <c r="B16" s="61">
        <v>23166</v>
      </c>
      <c r="C16" s="61">
        <v>25201</v>
      </c>
      <c r="D16" s="61">
        <v>27974</v>
      </c>
      <c r="E16" s="61">
        <v>29564</v>
      </c>
      <c r="F16" s="12">
        <v>23657</v>
      </c>
      <c r="H16" s="279"/>
    </row>
    <row r="17" spans="1:8" ht="14.1" customHeight="1">
      <c r="A17" s="63" t="s">
        <v>128</v>
      </c>
      <c r="B17" s="61">
        <v>156</v>
      </c>
      <c r="C17" s="61">
        <v>170</v>
      </c>
      <c r="D17" s="61">
        <v>128</v>
      </c>
      <c r="E17" s="61">
        <v>87</v>
      </c>
      <c r="F17" s="12">
        <v>91</v>
      </c>
      <c r="H17" s="279"/>
    </row>
    <row r="18" spans="1:8" ht="14.1" customHeight="1">
      <c r="A18" s="63" t="s">
        <v>129</v>
      </c>
      <c r="B18" s="61">
        <v>4253</v>
      </c>
      <c r="C18" s="61">
        <v>4123</v>
      </c>
      <c r="D18" s="61">
        <v>4215</v>
      </c>
      <c r="E18" s="61">
        <v>4625</v>
      </c>
      <c r="F18" s="12">
        <v>3388</v>
      </c>
      <c r="H18" s="94"/>
    </row>
    <row r="19" spans="1:8" ht="14.1" customHeight="1">
      <c r="A19" s="63"/>
      <c r="B19" s="48"/>
      <c r="C19" s="48"/>
      <c r="D19" s="48"/>
      <c r="E19" s="48"/>
      <c r="F19" s="12"/>
    </row>
    <row r="20" spans="1:8" ht="14.1" customHeight="1">
      <c r="A20" s="63" t="s">
        <v>167</v>
      </c>
      <c r="B20" s="48"/>
      <c r="C20" s="48"/>
      <c r="D20" s="48"/>
      <c r="E20" s="48"/>
      <c r="F20" s="12"/>
    </row>
    <row r="21" spans="1:8" ht="14.1" customHeight="1">
      <c r="A21" s="63" t="s">
        <v>46</v>
      </c>
      <c r="B21" s="13">
        <v>3456</v>
      </c>
      <c r="C21" s="13">
        <v>3648</v>
      </c>
      <c r="D21" s="13">
        <v>4076</v>
      </c>
      <c r="E21" s="13">
        <v>3817</v>
      </c>
      <c r="F21" s="12">
        <v>2797</v>
      </c>
    </row>
    <row r="22" spans="1:8" ht="14.1" customHeight="1">
      <c r="A22" s="63" t="s">
        <v>205</v>
      </c>
      <c r="B22" s="13">
        <v>24224</v>
      </c>
      <c r="C22" s="13">
        <v>25923</v>
      </c>
      <c r="D22" s="13">
        <v>28980</v>
      </c>
      <c r="E22" s="13">
        <v>31413</v>
      </c>
      <c r="F22" s="12">
        <v>25087</v>
      </c>
    </row>
    <row r="23" spans="1:8" ht="14.1" customHeight="1">
      <c r="A23" s="63" t="s">
        <v>334</v>
      </c>
      <c r="B23" s="13">
        <v>1061</v>
      </c>
      <c r="C23" s="13">
        <v>1078</v>
      </c>
      <c r="D23" s="13">
        <v>879</v>
      </c>
      <c r="E23" s="13">
        <v>567</v>
      </c>
      <c r="F23" s="12">
        <v>319</v>
      </c>
    </row>
    <row r="24" spans="1:8" ht="14.1" customHeight="1">
      <c r="A24" s="63" t="s">
        <v>333</v>
      </c>
      <c r="B24" s="25">
        <v>30</v>
      </c>
      <c r="C24" s="25">
        <v>14</v>
      </c>
      <c r="D24" s="25">
        <v>4</v>
      </c>
      <c r="E24" s="25">
        <v>3</v>
      </c>
      <c r="F24" s="12">
        <v>2</v>
      </c>
    </row>
    <row r="25" spans="1:8" ht="14.1" customHeight="1">
      <c r="A25" s="16"/>
      <c r="B25" s="17"/>
      <c r="C25" s="17"/>
      <c r="D25" s="18"/>
      <c r="E25" s="17"/>
      <c r="F25" s="17"/>
    </row>
    <row r="26" spans="1:8" ht="14.1" customHeight="1">
      <c r="A26" s="23" t="s">
        <v>442</v>
      </c>
      <c r="B26" s="20"/>
      <c r="C26" s="20"/>
      <c r="D26" s="20"/>
      <c r="E26" s="20"/>
      <c r="F26" s="20"/>
    </row>
    <row r="27" spans="1:8" ht="14.1" customHeight="1">
      <c r="A27" s="23" t="s">
        <v>313</v>
      </c>
    </row>
    <row r="28" spans="1:8" ht="14.1" customHeight="1">
      <c r="A28" s="23"/>
    </row>
    <row r="29" spans="1:8">
      <c r="B29" s="34"/>
      <c r="C29" s="34"/>
      <c r="D29" s="34"/>
      <c r="E29" s="34"/>
      <c r="F29" s="34"/>
    </row>
    <row r="30" spans="1:8">
      <c r="A30" s="93"/>
      <c r="B30" s="93"/>
      <c r="C30" s="92"/>
    </row>
    <row r="31" spans="1:8">
      <c r="A31" s="93"/>
      <c r="B31" s="93"/>
      <c r="C31" s="92"/>
    </row>
    <row r="32" spans="1:8">
      <c r="A32" s="93"/>
      <c r="B32" s="93"/>
      <c r="C32" s="92"/>
    </row>
    <row r="33" spans="1:3">
      <c r="A33" s="93"/>
      <c r="B33" s="93"/>
      <c r="C33" s="92"/>
    </row>
    <row r="34" spans="1:3">
      <c r="A34" s="93"/>
      <c r="B34" s="93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O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5" ht="14.1" customHeight="1" thickBot="1">
      <c r="A1" s="1" t="s">
        <v>249</v>
      </c>
      <c r="B1" s="2"/>
      <c r="C1" s="2"/>
      <c r="D1" s="2"/>
      <c r="E1" s="2"/>
      <c r="F1" s="2"/>
      <c r="G1" s="3"/>
      <c r="I1" s="4"/>
      <c r="J1" s="4"/>
      <c r="K1" s="4"/>
    </row>
    <row r="2" spans="1:15" ht="14.1" customHeight="1">
      <c r="A2" s="4"/>
      <c r="B2" s="4"/>
      <c r="C2" s="4"/>
      <c r="D2" s="4"/>
      <c r="G2" s="3"/>
      <c r="H2" s="116" t="s">
        <v>279</v>
      </c>
      <c r="I2" s="4"/>
      <c r="J2" s="4"/>
      <c r="K2" s="4"/>
    </row>
    <row r="3" spans="1:15" ht="14.1" customHeight="1">
      <c r="A3" s="6" t="s">
        <v>246</v>
      </c>
      <c r="B3" s="4"/>
      <c r="C3" s="4"/>
      <c r="D3" s="4"/>
      <c r="G3" s="3"/>
      <c r="H3" s="4"/>
      <c r="I3" s="4"/>
      <c r="J3" s="4"/>
      <c r="K3" s="4"/>
    </row>
    <row r="4" spans="1:15" ht="14.1" customHeight="1">
      <c r="A4" s="4"/>
      <c r="B4" s="4"/>
      <c r="C4" s="4"/>
      <c r="D4" s="4"/>
      <c r="G4" s="3"/>
      <c r="H4" s="4"/>
      <c r="I4" s="4"/>
      <c r="J4" s="4"/>
      <c r="K4" s="4"/>
    </row>
    <row r="5" spans="1:15" ht="14.1" customHeight="1">
      <c r="A5" s="6" t="s">
        <v>304</v>
      </c>
      <c r="B5" s="4"/>
      <c r="C5" s="4"/>
      <c r="D5" s="4"/>
      <c r="G5" s="3"/>
      <c r="H5" s="4"/>
      <c r="I5" s="4"/>
      <c r="J5" s="4"/>
      <c r="K5" s="4"/>
    </row>
    <row r="6" spans="1:15" ht="14.1" customHeight="1">
      <c r="A6" s="6" t="s">
        <v>211</v>
      </c>
      <c r="B6" s="4"/>
      <c r="C6" s="4"/>
      <c r="D6" s="4"/>
      <c r="E6" s="4"/>
      <c r="F6" s="4"/>
      <c r="G6" s="3"/>
      <c r="H6" s="4"/>
      <c r="I6" s="4"/>
      <c r="J6" s="4"/>
      <c r="K6" s="4"/>
    </row>
    <row r="7" spans="1:15" ht="14.1" customHeight="1">
      <c r="A7" s="53"/>
      <c r="B7" s="4"/>
      <c r="C7" s="4"/>
      <c r="D7" s="4"/>
      <c r="E7" s="4"/>
      <c r="F7" s="4"/>
      <c r="G7" s="3"/>
      <c r="H7" s="4"/>
      <c r="I7" s="4"/>
      <c r="J7" s="4"/>
      <c r="K7" s="4"/>
    </row>
    <row r="8" spans="1:15" ht="14.1" customHeight="1">
      <c r="A8" s="42"/>
      <c r="B8" s="42">
        <v>2016</v>
      </c>
      <c r="C8" s="42">
        <v>2017</v>
      </c>
      <c r="D8" s="42">
        <v>2018</v>
      </c>
      <c r="E8" s="42">
        <v>2019</v>
      </c>
      <c r="F8" s="42">
        <v>2020</v>
      </c>
      <c r="G8" s="3"/>
      <c r="H8" s="4"/>
      <c r="I8" s="4"/>
      <c r="J8" s="4"/>
      <c r="K8" s="4"/>
    </row>
    <row r="9" spans="1:15" ht="14.1" customHeight="1">
      <c r="A9" s="7"/>
      <c r="B9" s="4"/>
      <c r="C9" s="4"/>
      <c r="D9" s="4"/>
      <c r="E9" s="4"/>
      <c r="F9" s="4"/>
      <c r="G9" s="3"/>
      <c r="H9" s="4"/>
      <c r="I9" s="4"/>
      <c r="J9" s="4"/>
      <c r="K9" s="4"/>
    </row>
    <row r="10" spans="1:15" ht="14.1" customHeight="1">
      <c r="A10" s="11" t="s">
        <v>36</v>
      </c>
      <c r="B10" s="12"/>
      <c r="C10" s="12"/>
      <c r="D10" s="12"/>
      <c r="E10" s="12"/>
      <c r="F10" s="12"/>
      <c r="G10" s="3"/>
      <c r="H10" s="4"/>
      <c r="I10" s="256"/>
      <c r="J10"/>
      <c r="K10"/>
    </row>
    <row r="11" spans="1:15" ht="14.1" customHeight="1">
      <c r="A11" s="7" t="s">
        <v>18</v>
      </c>
      <c r="B11" s="12">
        <v>1951</v>
      </c>
      <c r="C11" s="12">
        <v>1753</v>
      </c>
      <c r="D11" s="12">
        <v>1690</v>
      </c>
      <c r="E11" s="12">
        <v>3339</v>
      </c>
      <c r="F11" s="12">
        <v>2822</v>
      </c>
      <c r="G11" s="3"/>
      <c r="H11" s="4"/>
      <c r="I11" s="256"/>
      <c r="J11"/>
      <c r="K11"/>
      <c r="L11"/>
      <c r="M11"/>
      <c r="N11"/>
      <c r="O11"/>
    </row>
    <row r="12" spans="1:15" ht="14.1" customHeight="1">
      <c r="A12" s="7" t="s">
        <v>83</v>
      </c>
      <c r="B12" s="12">
        <v>780</v>
      </c>
      <c r="C12" s="12">
        <v>776</v>
      </c>
      <c r="D12" s="12">
        <v>809</v>
      </c>
      <c r="E12" s="12">
        <v>1179</v>
      </c>
      <c r="F12" s="12">
        <v>1044</v>
      </c>
      <c r="G12" s="12"/>
      <c r="H12" s="12"/>
      <c r="I12" s="256"/>
      <c r="J12"/>
      <c r="K12"/>
      <c r="L12"/>
      <c r="M12"/>
      <c r="N12"/>
      <c r="O12"/>
    </row>
    <row r="13" spans="1:15" ht="14.1" customHeight="1">
      <c r="A13" s="7" t="s">
        <v>84</v>
      </c>
      <c r="B13" s="12">
        <v>485</v>
      </c>
      <c r="C13" s="12">
        <v>524</v>
      </c>
      <c r="D13" s="12">
        <v>479</v>
      </c>
      <c r="E13" s="12">
        <v>1034</v>
      </c>
      <c r="F13" s="12">
        <v>976</v>
      </c>
      <c r="G13" s="12"/>
      <c r="H13" s="12"/>
      <c r="I13" s="12"/>
      <c r="J13"/>
      <c r="K13"/>
      <c r="L13"/>
      <c r="M13"/>
      <c r="N13"/>
      <c r="O13"/>
    </row>
    <row r="14" spans="1:15" ht="14.1" customHeight="1">
      <c r="A14" s="7" t="s">
        <v>79</v>
      </c>
      <c r="B14" s="12">
        <v>686</v>
      </c>
      <c r="C14" s="12">
        <v>453</v>
      </c>
      <c r="D14" s="12">
        <v>402</v>
      </c>
      <c r="E14" s="12">
        <v>1126</v>
      </c>
      <c r="F14" s="12">
        <v>802</v>
      </c>
      <c r="G14" s="33"/>
      <c r="H14" s="33"/>
      <c r="I14" s="33"/>
      <c r="J14"/>
      <c r="K14"/>
      <c r="L14"/>
      <c r="M14"/>
      <c r="N14"/>
      <c r="O14"/>
    </row>
    <row r="15" spans="1:15" ht="14.1" customHeight="1">
      <c r="A15" s="11"/>
      <c r="B15" s="12"/>
      <c r="C15" s="12"/>
      <c r="D15" s="12"/>
      <c r="E15" s="12"/>
      <c r="F15" s="12"/>
      <c r="G15" s="3"/>
      <c r="H15" s="4"/>
      <c r="I15" s="4"/>
      <c r="J15"/>
      <c r="K15"/>
      <c r="L15"/>
      <c r="M15"/>
      <c r="N15"/>
      <c r="O15"/>
    </row>
    <row r="16" spans="1:15" ht="14.1" customHeight="1">
      <c r="A16" s="11" t="s">
        <v>92</v>
      </c>
      <c r="B16" s="12"/>
      <c r="C16" s="12"/>
      <c r="D16" s="12"/>
      <c r="E16" s="12"/>
      <c r="F16" s="12"/>
      <c r="G16" s="3"/>
      <c r="H16" s="4"/>
      <c r="I16" s="4"/>
      <c r="J16"/>
      <c r="K16"/>
      <c r="L16"/>
      <c r="M16"/>
      <c r="N16"/>
      <c r="O16"/>
    </row>
    <row r="17" spans="1:11" ht="14.1" customHeight="1">
      <c r="A17" s="7" t="s">
        <v>18</v>
      </c>
      <c r="B17" s="12">
        <v>957</v>
      </c>
      <c r="C17" s="12">
        <v>968</v>
      </c>
      <c r="D17" s="12">
        <v>973</v>
      </c>
      <c r="E17" s="12">
        <v>1615</v>
      </c>
      <c r="F17" s="12">
        <v>1428</v>
      </c>
      <c r="G17" s="3"/>
      <c r="H17" s="4"/>
      <c r="I17" s="4"/>
      <c r="J17" s="4"/>
      <c r="K17" s="4"/>
    </row>
    <row r="18" spans="1:11" ht="14.1" customHeight="1">
      <c r="A18" s="7" t="s">
        <v>83</v>
      </c>
      <c r="B18" s="12">
        <v>632</v>
      </c>
      <c r="C18" s="12">
        <v>661</v>
      </c>
      <c r="D18" s="12">
        <v>708</v>
      </c>
      <c r="E18" s="12">
        <v>996</v>
      </c>
      <c r="F18" s="12">
        <v>885</v>
      </c>
      <c r="G18" s="90"/>
      <c r="H18" s="4"/>
      <c r="I18" s="4"/>
      <c r="J18" s="4"/>
      <c r="K18" s="4"/>
    </row>
    <row r="19" spans="1:11" ht="14.1" customHeight="1">
      <c r="A19" s="7" t="s">
        <v>84</v>
      </c>
      <c r="B19" s="12">
        <v>192</v>
      </c>
      <c r="C19" s="12">
        <v>191</v>
      </c>
      <c r="D19" s="12">
        <v>164</v>
      </c>
      <c r="E19" s="12">
        <v>354</v>
      </c>
      <c r="F19" s="12">
        <v>317</v>
      </c>
      <c r="G19" s="90"/>
      <c r="H19" s="4"/>
      <c r="I19" s="4"/>
      <c r="J19" s="4"/>
      <c r="K19" s="4"/>
    </row>
    <row r="20" spans="1:11" ht="14.1" customHeight="1">
      <c r="A20" s="7" t="s">
        <v>79</v>
      </c>
      <c r="B20" s="12">
        <v>133</v>
      </c>
      <c r="C20" s="12">
        <v>116</v>
      </c>
      <c r="D20" s="12">
        <v>101</v>
      </c>
      <c r="E20" s="12">
        <v>265</v>
      </c>
      <c r="F20" s="12">
        <v>226</v>
      </c>
      <c r="G20" s="3"/>
      <c r="H20" s="4"/>
      <c r="I20" s="4"/>
      <c r="J20" s="4"/>
      <c r="K20" s="4"/>
    </row>
    <row r="21" spans="1:11" ht="14.1" customHeight="1">
      <c r="A21" s="16"/>
      <c r="B21" s="17"/>
      <c r="C21" s="17"/>
      <c r="D21" s="18"/>
      <c r="E21" s="17"/>
      <c r="F21" s="17"/>
      <c r="G21" s="3"/>
      <c r="H21" s="4"/>
      <c r="I21" s="4"/>
      <c r="J21" s="4"/>
      <c r="K21" s="4"/>
    </row>
    <row r="22" spans="1:11" ht="14.1" customHeight="1">
      <c r="A22" s="23" t="s">
        <v>442</v>
      </c>
      <c r="B22" s="20"/>
      <c r="C22" s="20"/>
      <c r="D22" s="20"/>
      <c r="E22" s="20"/>
      <c r="F22" s="20"/>
      <c r="G22" s="3"/>
      <c r="H22" s="4"/>
      <c r="I22" s="4"/>
      <c r="J22" s="4"/>
      <c r="K22" s="4"/>
    </row>
    <row r="23" spans="1:11" ht="14.1" customHeight="1">
      <c r="A23" s="23" t="s">
        <v>315</v>
      </c>
      <c r="B23" s="4"/>
      <c r="C23" s="4"/>
      <c r="D23" s="4"/>
      <c r="E23" s="4"/>
      <c r="F23" s="4"/>
      <c r="G23" s="3"/>
      <c r="H23" s="4"/>
      <c r="I23" s="4"/>
      <c r="J23" s="4"/>
      <c r="K23" s="4"/>
    </row>
    <row r="24" spans="1:11" ht="14.1" customHeight="1">
      <c r="A24" s="23"/>
      <c r="B24" s="4"/>
      <c r="C24" s="4"/>
      <c r="D24" s="4"/>
      <c r="E24" s="4"/>
      <c r="F24" s="4"/>
      <c r="G24" s="3"/>
      <c r="H24" s="4"/>
      <c r="I24" s="4"/>
      <c r="J24" s="4"/>
      <c r="K24" s="4"/>
    </row>
    <row r="25" spans="1:11" ht="14.1" customHeight="1">
      <c r="A25" s="23"/>
      <c r="B25" s="120"/>
      <c r="C25" s="120"/>
      <c r="D25" s="121"/>
      <c r="E25" s="120"/>
      <c r="F25" s="120"/>
      <c r="G25" s="3"/>
      <c r="H25" s="4"/>
      <c r="I25" s="4"/>
      <c r="J25" s="4"/>
      <c r="K25" s="4"/>
    </row>
    <row r="26" spans="1:11" ht="14.1" customHeight="1">
      <c r="A26" s="23"/>
      <c r="B26" s="4"/>
      <c r="C26" s="4"/>
      <c r="D26" s="4"/>
      <c r="E26" s="4"/>
      <c r="F26" s="4"/>
      <c r="G26" s="3"/>
      <c r="H26" s="4"/>
      <c r="I26" s="4"/>
      <c r="J26" s="4"/>
      <c r="K26" s="4"/>
    </row>
    <row r="27" spans="1:11" ht="14.1" customHeight="1">
      <c r="A27" s="23"/>
      <c r="B27" s="4"/>
      <c r="C27" s="4"/>
      <c r="D27" s="4"/>
      <c r="E27" s="4"/>
      <c r="F27" s="4"/>
      <c r="G27" s="3"/>
      <c r="H27" s="4"/>
      <c r="I27" s="4"/>
      <c r="J27" s="4"/>
      <c r="K27" s="4"/>
    </row>
    <row r="28" spans="1:11" ht="14.1" customHeight="1"/>
    <row r="29" spans="1:11" ht="14.1" customHeight="1">
      <c r="A29" s="6" t="s">
        <v>222</v>
      </c>
      <c r="B29" s="4"/>
      <c r="C29" s="4"/>
      <c r="D29" s="4"/>
    </row>
    <row r="30" spans="1:11" ht="14.1" customHeight="1">
      <c r="A30" s="6" t="s">
        <v>212</v>
      </c>
      <c r="B30" s="4"/>
      <c r="C30" s="4"/>
      <c r="D30" s="4"/>
    </row>
    <row r="31" spans="1:11" ht="14.1" customHeight="1">
      <c r="A31" s="6"/>
      <c r="B31" s="4"/>
      <c r="C31" s="4"/>
      <c r="D31" s="4"/>
    </row>
    <row r="32" spans="1:11" ht="14.1" customHeight="1">
      <c r="A32" s="42"/>
      <c r="B32" s="42">
        <v>2016</v>
      </c>
      <c r="C32" s="42">
        <v>2017</v>
      </c>
      <c r="D32" s="42">
        <v>2018</v>
      </c>
      <c r="E32" s="42">
        <v>2019</v>
      </c>
      <c r="F32" s="42">
        <v>2020</v>
      </c>
    </row>
    <row r="33" spans="1:11" ht="14.1" customHeight="1">
      <c r="A33" s="7"/>
      <c r="B33" s="4"/>
      <c r="C33" s="4"/>
      <c r="D33" s="4"/>
      <c r="E33" s="4"/>
      <c r="F33" s="4"/>
    </row>
    <row r="34" spans="1:11" ht="14.1" customHeight="1">
      <c r="A34" s="11" t="s">
        <v>118</v>
      </c>
      <c r="B34" s="12">
        <v>1951</v>
      </c>
      <c r="C34" s="12">
        <v>1753</v>
      </c>
      <c r="D34" s="12">
        <v>1690</v>
      </c>
      <c r="E34" s="12">
        <v>3339</v>
      </c>
      <c r="F34" s="12">
        <v>2822</v>
      </c>
      <c r="G34" s="90"/>
    </row>
    <row r="35" spans="1:11" ht="14.1" customHeight="1">
      <c r="A35" s="11"/>
      <c r="B35" s="12"/>
      <c r="C35" s="12"/>
      <c r="D35" s="12"/>
      <c r="E35" s="12"/>
      <c r="F35" s="12"/>
    </row>
    <row r="36" spans="1:11" ht="14.1" customHeight="1">
      <c r="A36" s="7" t="s">
        <v>126</v>
      </c>
      <c r="B36" s="12">
        <v>957</v>
      </c>
      <c r="C36" s="12">
        <v>968</v>
      </c>
      <c r="D36" s="12">
        <v>973</v>
      </c>
      <c r="E36" s="12">
        <v>1615</v>
      </c>
      <c r="F36" s="12">
        <v>1428</v>
      </c>
      <c r="G36" s="90"/>
    </row>
    <row r="37" spans="1:11" ht="14.1" customHeight="1">
      <c r="A37" s="7" t="s">
        <v>33</v>
      </c>
      <c r="B37" s="12">
        <v>767</v>
      </c>
      <c r="C37" s="12">
        <v>634</v>
      </c>
      <c r="D37" s="12">
        <v>534</v>
      </c>
      <c r="E37" s="12">
        <v>1123</v>
      </c>
      <c r="F37" s="12">
        <v>920</v>
      </c>
      <c r="G37" s="90"/>
    </row>
    <row r="38" spans="1:11" ht="14.1" customHeight="1">
      <c r="A38" s="7" t="s">
        <v>214</v>
      </c>
      <c r="B38" s="12">
        <v>227</v>
      </c>
      <c r="C38" s="12">
        <v>151</v>
      </c>
      <c r="D38" s="12">
        <v>183</v>
      </c>
      <c r="E38" s="12">
        <v>601</v>
      </c>
      <c r="F38" s="12">
        <v>474</v>
      </c>
      <c r="G38" s="90"/>
    </row>
    <row r="39" spans="1:11" ht="14.1" customHeight="1">
      <c r="A39" s="16"/>
      <c r="B39" s="17"/>
      <c r="C39" s="17"/>
      <c r="D39" s="18"/>
      <c r="E39" s="17"/>
      <c r="F39" s="17"/>
    </row>
    <row r="40" spans="1:11" ht="14.1" customHeight="1">
      <c r="A40" s="23" t="s">
        <v>442</v>
      </c>
      <c r="B40" s="20"/>
      <c r="C40" s="20"/>
      <c r="D40" s="20"/>
      <c r="E40" s="20"/>
      <c r="F40" s="20"/>
    </row>
    <row r="41" spans="1:11" ht="14.1" customHeight="1">
      <c r="A41" s="23" t="s">
        <v>179</v>
      </c>
    </row>
    <row r="42" spans="1:11" ht="14.1" customHeight="1">
      <c r="A42" s="23"/>
    </row>
    <row r="44" spans="1:11" customFormat="1" ht="11.1" customHeight="1">
      <c r="A44" s="75"/>
      <c r="B44" s="77"/>
      <c r="C44" s="76"/>
      <c r="D44" s="5"/>
      <c r="E44" s="76"/>
      <c r="F44" s="76"/>
      <c r="G44" s="21"/>
      <c r="H44" s="76"/>
      <c r="I44" s="5"/>
      <c r="J44" s="77"/>
      <c r="K44" s="76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53"/>
  <sheetViews>
    <sheetView zoomScaleNormal="100" workbookViewId="0">
      <selection activeCell="I36" sqref="I36"/>
    </sheetView>
  </sheetViews>
  <sheetFormatPr baseColWidth="10" defaultColWidth="11.42578125" defaultRowHeight="12.75"/>
  <cols>
    <col min="1" max="1" width="33.28515625" style="5" customWidth="1"/>
    <col min="2" max="5" width="11.7109375" style="5" customWidth="1"/>
    <col min="6" max="6" width="11.85546875" style="5" customWidth="1"/>
    <col min="7" max="7" width="5.5703125" style="21" customWidth="1"/>
    <col min="8" max="8" width="11.42578125" style="5"/>
    <col min="9" max="9" width="19.85546875" style="5" bestFit="1" customWidth="1"/>
    <col min="10" max="10" width="8.7109375" style="199" customWidth="1"/>
    <col min="11" max="11" width="11.42578125" style="199"/>
    <col min="12" max="13" width="11.42578125" style="5"/>
    <col min="14" max="14" width="12.85546875" style="5" customWidth="1"/>
    <col min="15" max="16384" width="11.42578125" style="5"/>
  </cols>
  <sheetData>
    <row r="1" spans="1:16" ht="14.1" customHeight="1" thickBot="1">
      <c r="A1" s="1" t="s">
        <v>249</v>
      </c>
      <c r="B1" s="2"/>
      <c r="C1" s="2"/>
      <c r="D1" s="2"/>
      <c r="E1" s="2"/>
      <c r="F1" s="2"/>
      <c r="G1" s="3"/>
      <c r="I1" s="3"/>
      <c r="J1" s="284"/>
      <c r="K1" s="284"/>
      <c r="L1" s="3"/>
      <c r="M1" s="3"/>
      <c r="N1" s="3"/>
      <c r="O1" s="4"/>
      <c r="P1" s="4"/>
    </row>
    <row r="2" spans="1:16" ht="14.1" customHeight="1">
      <c r="A2" s="4"/>
      <c r="B2" s="4"/>
      <c r="C2" s="4"/>
      <c r="D2" s="4"/>
      <c r="E2" s="4"/>
      <c r="F2" s="4"/>
      <c r="G2" s="3"/>
      <c r="H2" s="116" t="s">
        <v>279</v>
      </c>
      <c r="I2" s="3"/>
      <c r="J2" s="284"/>
      <c r="K2" s="284"/>
      <c r="L2" s="3"/>
      <c r="M2" s="3"/>
      <c r="N2" s="3"/>
      <c r="O2" s="4"/>
      <c r="P2" s="4"/>
    </row>
    <row r="3" spans="1:16" ht="14.1" customHeight="1">
      <c r="A3" s="6" t="s">
        <v>255</v>
      </c>
      <c r="B3" s="4"/>
      <c r="C3" s="4"/>
      <c r="D3" s="4"/>
      <c r="E3" s="4"/>
      <c r="F3" s="4"/>
      <c r="G3" s="3"/>
      <c r="H3" s="4"/>
      <c r="I3" s="4"/>
      <c r="J3" s="285"/>
      <c r="K3" s="285"/>
      <c r="L3" s="4"/>
      <c r="M3" s="4"/>
      <c r="N3" s="4"/>
      <c r="O3" s="4"/>
      <c r="P3" s="4"/>
    </row>
    <row r="4" spans="1:16" ht="14.1" customHeight="1">
      <c r="B4" s="4"/>
      <c r="C4" s="4"/>
      <c r="D4" s="4"/>
      <c r="E4" s="4"/>
      <c r="F4" s="4"/>
      <c r="G4" s="3"/>
      <c r="H4"/>
      <c r="I4"/>
      <c r="J4"/>
      <c r="K4"/>
      <c r="L4"/>
      <c r="M4"/>
      <c r="N4"/>
      <c r="O4"/>
      <c r="P4"/>
    </row>
    <row r="5" spans="1:16" ht="14.1" customHeight="1">
      <c r="A5" s="6" t="s">
        <v>344</v>
      </c>
      <c r="B5" s="4"/>
      <c r="C5" s="4"/>
      <c r="D5" s="4"/>
      <c r="E5" s="4"/>
      <c r="F5" s="4"/>
      <c r="G5" s="3"/>
      <c r="H5"/>
      <c r="I5"/>
      <c r="J5"/>
      <c r="K5"/>
      <c r="L5"/>
      <c r="M5"/>
      <c r="N5"/>
      <c r="O5"/>
      <c r="P5"/>
    </row>
    <row r="6" spans="1:16" ht="14.1" customHeight="1">
      <c r="A6" s="6"/>
      <c r="B6" s="4"/>
      <c r="C6" s="4"/>
      <c r="D6" s="4"/>
      <c r="E6" s="4"/>
      <c r="F6" s="4"/>
      <c r="G6" s="3"/>
      <c r="H6"/>
      <c r="I6"/>
      <c r="J6"/>
      <c r="K6"/>
      <c r="L6"/>
      <c r="M6"/>
      <c r="N6"/>
      <c r="O6"/>
      <c r="P6"/>
    </row>
    <row r="7" spans="1:16" ht="14.1" customHeight="1">
      <c r="A7" s="26" t="s">
        <v>154</v>
      </c>
      <c r="B7" s="4"/>
      <c r="C7" s="4"/>
      <c r="D7" s="4"/>
      <c r="E7" s="4"/>
      <c r="F7" s="4"/>
      <c r="G7" s="3"/>
      <c r="H7"/>
      <c r="I7"/>
      <c r="J7"/>
      <c r="K7"/>
      <c r="L7"/>
      <c r="M7"/>
      <c r="N7"/>
      <c r="O7"/>
      <c r="P7"/>
    </row>
    <row r="8" spans="1:16" ht="9.9499999999999993" customHeight="1">
      <c r="A8" s="3"/>
      <c r="B8" s="7"/>
      <c r="C8" s="7"/>
      <c r="D8" s="7"/>
      <c r="E8" s="7"/>
      <c r="F8" s="7"/>
      <c r="G8" s="3"/>
      <c r="H8"/>
      <c r="I8"/>
      <c r="J8"/>
      <c r="K8"/>
      <c r="L8"/>
      <c r="M8"/>
      <c r="N8"/>
      <c r="O8"/>
      <c r="P8"/>
    </row>
    <row r="9" spans="1:16" ht="14.1" customHeight="1">
      <c r="A9" s="8"/>
      <c r="B9" s="8">
        <v>2016</v>
      </c>
      <c r="C9" s="8">
        <v>2017</v>
      </c>
      <c r="D9" s="8">
        <v>2018</v>
      </c>
      <c r="E9" s="8">
        <v>2019</v>
      </c>
      <c r="F9" s="8">
        <v>2020</v>
      </c>
      <c r="G9" s="3"/>
      <c r="H9"/>
      <c r="I9"/>
      <c r="J9"/>
      <c r="K9"/>
      <c r="L9"/>
      <c r="M9"/>
      <c r="N9"/>
      <c r="O9"/>
      <c r="P9"/>
    </row>
    <row r="10" spans="1:16" ht="14.1" customHeight="1">
      <c r="A10" s="7"/>
      <c r="B10" s="10"/>
      <c r="C10" s="10"/>
      <c r="D10" s="10"/>
      <c r="E10" s="10"/>
      <c r="F10" s="10"/>
      <c r="G10" s="3"/>
      <c r="H10"/>
      <c r="I10"/>
      <c r="J10"/>
      <c r="K10"/>
      <c r="L10"/>
      <c r="M10"/>
      <c r="N10"/>
      <c r="O10"/>
      <c r="P10"/>
    </row>
    <row r="11" spans="1:16" ht="14.1" customHeight="1">
      <c r="A11" s="24" t="s">
        <v>53</v>
      </c>
      <c r="B11" s="195">
        <v>259</v>
      </c>
      <c r="C11" s="195">
        <v>259.10000000000002</v>
      </c>
      <c r="D11" s="195">
        <v>260.39999999999998</v>
      </c>
      <c r="E11" s="195">
        <v>262.5</v>
      </c>
      <c r="F11" s="195">
        <v>264.60000000000002</v>
      </c>
      <c r="G11" s="3"/>
      <c r="H11"/>
      <c r="I11"/>
      <c r="J11"/>
      <c r="K11"/>
      <c r="L11"/>
      <c r="M11"/>
      <c r="N11"/>
      <c r="O11"/>
      <c r="P11"/>
    </row>
    <row r="12" spans="1:16" ht="14.1" customHeight="1">
      <c r="A12" s="15" t="s">
        <v>29</v>
      </c>
      <c r="B12" s="195">
        <v>127</v>
      </c>
      <c r="C12" s="195">
        <v>126.9</v>
      </c>
      <c r="D12" s="195">
        <v>127.7</v>
      </c>
      <c r="E12" s="195">
        <v>128.6</v>
      </c>
      <c r="F12" s="195">
        <v>129.6</v>
      </c>
      <c r="G12" s="3"/>
      <c r="H12"/>
      <c r="I12"/>
      <c r="J12"/>
      <c r="K12"/>
      <c r="L12"/>
      <c r="M12"/>
      <c r="N12"/>
      <c r="O12"/>
      <c r="P12"/>
    </row>
    <row r="13" spans="1:16" ht="14.1" customHeight="1">
      <c r="A13" s="15" t="s">
        <v>17</v>
      </c>
      <c r="B13" s="195">
        <v>132</v>
      </c>
      <c r="C13" s="195">
        <v>132.1</v>
      </c>
      <c r="D13" s="195">
        <v>132.80000000000001</v>
      </c>
      <c r="E13" s="195">
        <v>133.9</v>
      </c>
      <c r="F13" s="195">
        <v>135</v>
      </c>
      <c r="G13" s="3"/>
      <c r="H13"/>
      <c r="I13"/>
      <c r="J13"/>
      <c r="K13"/>
      <c r="L13"/>
      <c r="M13"/>
      <c r="N13"/>
      <c r="O13"/>
      <c r="P13"/>
    </row>
    <row r="14" spans="1:16" ht="14.1" customHeight="1">
      <c r="A14" s="14"/>
      <c r="B14" s="195"/>
      <c r="C14" s="195"/>
      <c r="D14" s="195"/>
      <c r="E14" s="195"/>
      <c r="F14" s="195"/>
      <c r="G14" s="3"/>
      <c r="H14"/>
      <c r="I14"/>
      <c r="J14"/>
      <c r="K14"/>
      <c r="L14"/>
      <c r="M14"/>
      <c r="N14"/>
      <c r="O14"/>
      <c r="P14"/>
    </row>
    <row r="15" spans="1:16" ht="14.1" customHeight="1">
      <c r="A15" s="29" t="s">
        <v>14</v>
      </c>
      <c r="B15" s="195">
        <v>153.4</v>
      </c>
      <c r="C15" s="195">
        <v>152.69999999999999</v>
      </c>
      <c r="D15" s="195">
        <v>154.1</v>
      </c>
      <c r="E15" s="195">
        <v>156.19999999999999</v>
      </c>
      <c r="F15" s="195">
        <v>154.5</v>
      </c>
      <c r="G15" s="3"/>
      <c r="H15"/>
      <c r="I15"/>
      <c r="J15"/>
      <c r="K15"/>
      <c r="L15"/>
      <c r="M15"/>
      <c r="N15"/>
      <c r="O15"/>
      <c r="P15"/>
    </row>
    <row r="16" spans="1:16" ht="14.1" customHeight="1">
      <c r="A16" s="15" t="s">
        <v>29</v>
      </c>
      <c r="B16" s="195">
        <v>83.2</v>
      </c>
      <c r="C16" s="195">
        <v>82.1</v>
      </c>
      <c r="D16" s="195">
        <v>81.400000000000006</v>
      </c>
      <c r="E16" s="195">
        <v>82.5</v>
      </c>
      <c r="F16" s="195">
        <v>82.5</v>
      </c>
      <c r="G16" s="3"/>
      <c r="H16"/>
      <c r="I16"/>
      <c r="J16"/>
      <c r="K16"/>
      <c r="L16"/>
      <c r="M16"/>
      <c r="N16"/>
      <c r="O16"/>
      <c r="P16"/>
    </row>
    <row r="17" spans="1:16" ht="14.1" customHeight="1">
      <c r="A17" s="15" t="s">
        <v>17</v>
      </c>
      <c r="B17" s="195">
        <v>70.3</v>
      </c>
      <c r="C17" s="195">
        <v>70.599999999999994</v>
      </c>
      <c r="D17" s="195">
        <v>72.599999999999994</v>
      </c>
      <c r="E17" s="195">
        <v>73.7</v>
      </c>
      <c r="F17" s="195">
        <v>72</v>
      </c>
      <c r="G17" s="3"/>
      <c r="H17"/>
      <c r="I17"/>
      <c r="J17"/>
      <c r="K17"/>
      <c r="L17"/>
      <c r="M17"/>
      <c r="N17"/>
      <c r="O17"/>
      <c r="P17"/>
    </row>
    <row r="18" spans="1:16" ht="14.1" customHeight="1">
      <c r="B18" s="195"/>
      <c r="C18" s="195"/>
      <c r="D18" s="195"/>
      <c r="E18" s="195"/>
      <c r="F18" s="195"/>
      <c r="G18" s="3"/>
      <c r="H18"/>
      <c r="I18"/>
      <c r="J18"/>
      <c r="K18"/>
      <c r="L18"/>
      <c r="M18"/>
      <c r="N18"/>
      <c r="O18"/>
      <c r="P18"/>
    </row>
    <row r="19" spans="1:16" ht="14.1" customHeight="1">
      <c r="A19" s="146" t="s">
        <v>113</v>
      </c>
      <c r="B19" s="195">
        <v>132.6</v>
      </c>
      <c r="C19" s="195">
        <v>134.4</v>
      </c>
      <c r="D19" s="195">
        <v>138</v>
      </c>
      <c r="E19" s="195">
        <v>140.6</v>
      </c>
      <c r="F19" s="195">
        <v>137.80000000000001</v>
      </c>
      <c r="G19" s="3"/>
      <c r="H19"/>
      <c r="I19"/>
      <c r="J19"/>
      <c r="K19"/>
      <c r="L19"/>
      <c r="M19"/>
      <c r="N19"/>
      <c r="O19"/>
      <c r="P19"/>
    </row>
    <row r="20" spans="1:16" ht="14.1" customHeight="1">
      <c r="A20" s="147" t="s">
        <v>29</v>
      </c>
      <c r="B20" s="195">
        <v>73</v>
      </c>
      <c r="C20" s="195">
        <v>74.3</v>
      </c>
      <c r="D20" s="195">
        <v>74</v>
      </c>
      <c r="E20" s="195">
        <v>74.2</v>
      </c>
      <c r="F20" s="195">
        <v>74.900000000000006</v>
      </c>
      <c r="G20" s="3"/>
      <c r="H20"/>
      <c r="I20"/>
      <c r="J20"/>
      <c r="K20"/>
      <c r="L20"/>
      <c r="M20"/>
      <c r="N20"/>
      <c r="O20"/>
      <c r="P20"/>
    </row>
    <row r="21" spans="1:16" ht="14.1" customHeight="1">
      <c r="A21" s="147" t="s">
        <v>17</v>
      </c>
      <c r="B21" s="195">
        <v>59.6</v>
      </c>
      <c r="C21" s="195">
        <v>60.2</v>
      </c>
      <c r="D21" s="195">
        <v>64</v>
      </c>
      <c r="E21" s="195">
        <v>66.5</v>
      </c>
      <c r="F21" s="195">
        <v>63</v>
      </c>
      <c r="G21" s="3"/>
      <c r="H21"/>
      <c r="I21"/>
      <c r="J21"/>
      <c r="K21"/>
      <c r="L21"/>
      <c r="M21"/>
      <c r="N21"/>
      <c r="O21"/>
      <c r="P21"/>
    </row>
    <row r="22" spans="1:16" ht="14.1" customHeight="1">
      <c r="A22" s="147"/>
      <c r="B22" s="195"/>
      <c r="C22" s="195"/>
      <c r="D22" s="195"/>
      <c r="E22" s="195"/>
      <c r="F22" s="195"/>
      <c r="G22" s="3"/>
      <c r="H22"/>
      <c r="I22"/>
      <c r="J22"/>
      <c r="K22"/>
      <c r="L22"/>
      <c r="M22"/>
      <c r="N22"/>
      <c r="O22"/>
      <c r="P22"/>
    </row>
    <row r="23" spans="1:16" ht="14.1" customHeight="1">
      <c r="A23" s="168" t="s">
        <v>299</v>
      </c>
      <c r="B23" s="195"/>
      <c r="C23" s="195"/>
      <c r="D23" s="195"/>
      <c r="E23" s="195"/>
      <c r="F23" s="195"/>
      <c r="G23" s="3"/>
      <c r="H23"/>
      <c r="I23"/>
      <c r="J23"/>
      <c r="K23"/>
      <c r="L23"/>
      <c r="M23"/>
      <c r="N23"/>
      <c r="O23"/>
      <c r="P23"/>
    </row>
    <row r="24" spans="1:16" ht="14.1" customHeight="1">
      <c r="A24" s="15" t="s">
        <v>69</v>
      </c>
      <c r="B24" s="195">
        <v>8</v>
      </c>
      <c r="C24" s="195">
        <v>6.3</v>
      </c>
      <c r="D24" s="195">
        <v>7</v>
      </c>
      <c r="E24" s="195">
        <v>6.8</v>
      </c>
      <c r="F24" s="195">
        <v>8.8000000000000007</v>
      </c>
      <c r="G24" s="3"/>
      <c r="H24"/>
      <c r="I24"/>
      <c r="J24"/>
      <c r="K24"/>
      <c r="L24"/>
      <c r="M24"/>
      <c r="N24"/>
      <c r="O24"/>
      <c r="P24"/>
    </row>
    <row r="25" spans="1:16" ht="14.1" customHeight="1">
      <c r="A25" s="15" t="s">
        <v>70</v>
      </c>
      <c r="B25" s="195">
        <v>32.9</v>
      </c>
      <c r="C25" s="195">
        <v>32.4</v>
      </c>
      <c r="D25" s="195">
        <v>35.1</v>
      </c>
      <c r="E25" s="195">
        <v>34.9</v>
      </c>
      <c r="F25" s="195">
        <v>34.1</v>
      </c>
      <c r="G25" s="3"/>
      <c r="H25"/>
      <c r="I25"/>
      <c r="J25"/>
      <c r="K25"/>
      <c r="L25"/>
      <c r="M25"/>
      <c r="N25"/>
      <c r="O25"/>
      <c r="P25"/>
    </row>
    <row r="26" spans="1:16" ht="14.1" customHeight="1">
      <c r="A26" s="15" t="s">
        <v>71</v>
      </c>
      <c r="B26" s="195">
        <v>5.8</v>
      </c>
      <c r="C26" s="195">
        <v>6.4</v>
      </c>
      <c r="D26" s="195">
        <v>7.2</v>
      </c>
      <c r="E26" s="195">
        <v>8.5</v>
      </c>
      <c r="F26" s="195">
        <v>7.5</v>
      </c>
      <c r="G26" s="3"/>
      <c r="H26"/>
      <c r="I26"/>
      <c r="J26"/>
      <c r="K26"/>
      <c r="L26"/>
      <c r="M26"/>
      <c r="N26"/>
      <c r="O26"/>
      <c r="P26"/>
    </row>
    <row r="27" spans="1:16" ht="14.1" customHeight="1">
      <c r="A27" s="15" t="s">
        <v>72</v>
      </c>
      <c r="B27" s="195">
        <v>85.9</v>
      </c>
      <c r="C27" s="195">
        <v>89.3</v>
      </c>
      <c r="D27" s="195">
        <v>88.7</v>
      </c>
      <c r="E27" s="195">
        <v>90.5</v>
      </c>
      <c r="F27" s="195">
        <v>87.4</v>
      </c>
      <c r="G27" s="3"/>
      <c r="H27"/>
      <c r="I27"/>
      <c r="J27"/>
      <c r="K27"/>
      <c r="L27"/>
      <c r="M27"/>
      <c r="N27"/>
      <c r="O27"/>
      <c r="P27"/>
    </row>
    <row r="28" spans="1:16" ht="14.1" customHeight="1">
      <c r="A28" s="15"/>
      <c r="B28" s="195"/>
      <c r="C28" s="195"/>
      <c r="D28" s="195"/>
      <c r="E28" s="195"/>
      <c r="F28" s="195"/>
      <c r="G28" s="3"/>
      <c r="H28"/>
      <c r="I28"/>
      <c r="J28"/>
      <c r="K28"/>
      <c r="L28"/>
      <c r="M28"/>
      <c r="N28"/>
      <c r="O28"/>
      <c r="P28"/>
    </row>
    <row r="29" spans="1:16" ht="14.1" customHeight="1">
      <c r="A29" s="146" t="s">
        <v>307</v>
      </c>
      <c r="B29" s="195">
        <v>20.8</v>
      </c>
      <c r="C29" s="195">
        <v>18.3</v>
      </c>
      <c r="D29" s="195">
        <v>16</v>
      </c>
      <c r="E29" s="195">
        <v>15.6</v>
      </c>
      <c r="F29" s="195">
        <v>16.7</v>
      </c>
      <c r="G29" s="30"/>
      <c r="H29"/>
      <c r="I29"/>
      <c r="J29"/>
      <c r="K29"/>
      <c r="L29"/>
      <c r="M29"/>
      <c r="N29"/>
      <c r="O29"/>
      <c r="P29"/>
    </row>
    <row r="30" spans="1:16" ht="14.1" customHeight="1">
      <c r="A30" s="147" t="s">
        <v>29</v>
      </c>
      <c r="B30" s="195">
        <v>10.1</v>
      </c>
      <c r="C30" s="195">
        <v>7.8</v>
      </c>
      <c r="D30" s="195">
        <v>7.4</v>
      </c>
      <c r="E30" s="195">
        <v>8.4</v>
      </c>
      <c r="F30" s="195">
        <v>7.6</v>
      </c>
      <c r="G30" s="30"/>
      <c r="H30"/>
      <c r="I30"/>
      <c r="J30"/>
      <c r="K30"/>
      <c r="L30"/>
      <c r="M30"/>
      <c r="N30"/>
      <c r="O30"/>
      <c r="P30"/>
    </row>
    <row r="31" spans="1:16" ht="14.1" customHeight="1">
      <c r="A31" s="148" t="s">
        <v>17</v>
      </c>
      <c r="B31" s="195">
        <v>10.6</v>
      </c>
      <c r="C31" s="195">
        <v>10.5</v>
      </c>
      <c r="D31" s="195">
        <v>8.6</v>
      </c>
      <c r="E31" s="195">
        <v>7.2</v>
      </c>
      <c r="F31" s="195">
        <v>9.1</v>
      </c>
      <c r="G31" s="30"/>
      <c r="H31"/>
      <c r="I31"/>
      <c r="J31"/>
      <c r="K31"/>
      <c r="L31"/>
      <c r="M31"/>
      <c r="N31"/>
      <c r="O31"/>
      <c r="P31"/>
    </row>
    <row r="32" spans="1:16" ht="14.1" customHeight="1">
      <c r="A32" s="14"/>
      <c r="B32" s="195"/>
      <c r="C32" s="195"/>
      <c r="D32" s="195"/>
      <c r="E32" s="195"/>
      <c r="F32" s="195"/>
      <c r="G32" s="30"/>
      <c r="H32"/>
      <c r="I32"/>
      <c r="J32"/>
      <c r="K32"/>
      <c r="L32"/>
      <c r="M32"/>
      <c r="N32"/>
      <c r="O32"/>
      <c r="P32"/>
    </row>
    <row r="33" spans="1:16" ht="14.1" customHeight="1">
      <c r="A33" s="29" t="s">
        <v>8</v>
      </c>
      <c r="B33" s="195">
        <v>105.6</v>
      </c>
      <c r="C33" s="195">
        <v>106.3</v>
      </c>
      <c r="D33" s="195">
        <v>106.4</v>
      </c>
      <c r="E33" s="195">
        <v>106.3</v>
      </c>
      <c r="F33" s="195">
        <v>110.1</v>
      </c>
      <c r="G33" s="30"/>
      <c r="H33"/>
      <c r="I33"/>
      <c r="J33"/>
      <c r="K33"/>
      <c r="L33"/>
      <c r="M33"/>
      <c r="N33"/>
      <c r="O33"/>
      <c r="P33"/>
    </row>
    <row r="34" spans="1:16" ht="14.1" customHeight="1">
      <c r="A34" s="15" t="s">
        <v>29</v>
      </c>
      <c r="B34" s="195">
        <v>43.8</v>
      </c>
      <c r="C34" s="195">
        <v>44.8</v>
      </c>
      <c r="D34" s="195">
        <v>46.2</v>
      </c>
      <c r="E34" s="195">
        <v>46.1</v>
      </c>
      <c r="F34" s="195">
        <v>47.1</v>
      </c>
      <c r="G34" s="30"/>
      <c r="H34"/>
      <c r="I34"/>
      <c r="J34"/>
      <c r="K34"/>
      <c r="L34"/>
      <c r="M34"/>
      <c r="N34"/>
      <c r="O34"/>
      <c r="P34"/>
    </row>
    <row r="35" spans="1:16" ht="14.1" customHeight="1">
      <c r="A35" s="15" t="s">
        <v>17</v>
      </c>
      <c r="B35" s="195">
        <v>61.8</v>
      </c>
      <c r="C35" s="195">
        <v>61.5</v>
      </c>
      <c r="D35" s="195">
        <v>60.2</v>
      </c>
      <c r="E35" s="195">
        <v>60.2</v>
      </c>
      <c r="F35" s="195">
        <v>62.9</v>
      </c>
      <c r="G35" s="30"/>
      <c r="H35"/>
      <c r="I35"/>
      <c r="J35"/>
      <c r="K35"/>
      <c r="L35"/>
      <c r="M35"/>
      <c r="N35"/>
      <c r="O35"/>
      <c r="P35"/>
    </row>
    <row r="36" spans="1:16" ht="14.1" customHeight="1">
      <c r="A36" s="16"/>
      <c r="B36" s="17"/>
      <c r="C36" s="17"/>
      <c r="D36" s="17"/>
      <c r="E36" s="17"/>
      <c r="F36" s="17"/>
      <c r="G36" s="3"/>
      <c r="H36"/>
      <c r="I36"/>
      <c r="J36"/>
      <c r="K36"/>
      <c r="L36"/>
      <c r="M36"/>
      <c r="N36"/>
      <c r="O36"/>
      <c r="P36"/>
    </row>
    <row r="37" spans="1:16" ht="14.1" customHeight="1">
      <c r="A37" s="204" t="s">
        <v>367</v>
      </c>
      <c r="B37" s="205"/>
      <c r="C37" s="205"/>
      <c r="D37" s="205"/>
      <c r="E37" s="205"/>
      <c r="F37" s="205"/>
      <c r="G37" s="3"/>
      <c r="H37"/>
      <c r="I37"/>
      <c r="J37"/>
      <c r="K37"/>
      <c r="L37"/>
      <c r="M37"/>
      <c r="N37"/>
      <c r="O37"/>
      <c r="P37"/>
    </row>
    <row r="38" spans="1:16" ht="14.1" customHeight="1">
      <c r="A38" s="23" t="s">
        <v>342</v>
      </c>
      <c r="B38" s="144"/>
      <c r="C38" s="144"/>
      <c r="D38" s="144"/>
      <c r="E38" s="144"/>
      <c r="F38" s="144"/>
      <c r="G38" s="3"/>
      <c r="H38"/>
      <c r="I38"/>
      <c r="J38"/>
      <c r="K38"/>
      <c r="L38"/>
      <c r="M38"/>
      <c r="N38"/>
      <c r="O38"/>
      <c r="P38"/>
    </row>
    <row r="39" spans="1:16" ht="14.1" customHeight="1">
      <c r="B39" s="162"/>
      <c r="C39" s="162"/>
      <c r="D39" s="162"/>
      <c r="E39" s="162"/>
      <c r="F39" s="162"/>
      <c r="G39" s="3"/>
      <c r="H39"/>
      <c r="I39"/>
      <c r="J39"/>
      <c r="K39"/>
      <c r="L39"/>
      <c r="M39"/>
      <c r="N39"/>
      <c r="O39"/>
      <c r="P39"/>
    </row>
    <row r="40" spans="1:16" ht="14.1" customHeight="1">
      <c r="G40" s="3"/>
      <c r="H40"/>
      <c r="I40"/>
      <c r="J40"/>
      <c r="K40"/>
      <c r="L40"/>
      <c r="M40"/>
      <c r="N40"/>
      <c r="O40"/>
      <c r="P40"/>
    </row>
    <row r="41" spans="1:16" ht="14.1" customHeight="1">
      <c r="G41" s="3"/>
      <c r="H41"/>
      <c r="I41"/>
      <c r="J41"/>
      <c r="K41"/>
      <c r="L41"/>
      <c r="M41"/>
      <c r="N41"/>
      <c r="O41"/>
      <c r="P41"/>
    </row>
    <row r="42" spans="1:16" ht="14.1" customHeight="1">
      <c r="G42" s="3"/>
      <c r="H42"/>
      <c r="I42"/>
      <c r="J42"/>
      <c r="K42"/>
      <c r="L42"/>
      <c r="M42"/>
      <c r="N42"/>
      <c r="O42"/>
      <c r="P42"/>
    </row>
    <row r="43" spans="1:16">
      <c r="A43" s="4"/>
      <c r="G43" s="5"/>
    </row>
    <row r="44" spans="1:16">
      <c r="A44" s="4"/>
      <c r="G44" s="5"/>
    </row>
    <row r="45" spans="1:16">
      <c r="A45" s="4"/>
      <c r="G45" s="5"/>
    </row>
    <row r="46" spans="1:16">
      <c r="A46" s="4"/>
      <c r="G46" s="5"/>
    </row>
    <row r="47" spans="1:16">
      <c r="A47" s="4"/>
      <c r="G47" s="5"/>
    </row>
    <row r="48" spans="1:16">
      <c r="A48" s="4"/>
      <c r="G48" s="5"/>
    </row>
    <row r="49" spans="7:7">
      <c r="G49" s="5"/>
    </row>
    <row r="50" spans="7:7">
      <c r="G50" s="5"/>
    </row>
    <row r="51" spans="7:7">
      <c r="G51" s="5"/>
    </row>
    <row r="52" spans="7:7">
      <c r="G52" s="5"/>
    </row>
    <row r="53" spans="7:7">
      <c r="G53" s="5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6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8" ht="14.1" customHeight="1" thickBot="1">
      <c r="A1" s="1" t="s">
        <v>249</v>
      </c>
      <c r="B1" s="2"/>
      <c r="C1" s="2"/>
      <c r="D1" s="2"/>
      <c r="E1" s="2"/>
      <c r="F1" s="2"/>
      <c r="G1" s="3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4.1" customHeight="1">
      <c r="A2" s="4"/>
      <c r="B2" s="4"/>
      <c r="C2" s="4"/>
      <c r="D2" s="4"/>
      <c r="G2" s="3"/>
      <c r="H2" s="116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4.1" customHeight="1">
      <c r="A3" s="6" t="s">
        <v>223</v>
      </c>
      <c r="B3" s="4"/>
      <c r="C3" s="4"/>
      <c r="D3" s="4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4.1" customHeight="1">
      <c r="A4" s="6" t="s">
        <v>199</v>
      </c>
      <c r="B4" s="4"/>
      <c r="C4" s="4"/>
      <c r="D4" s="4"/>
      <c r="E4" s="4"/>
      <c r="F4" s="4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4.1" customHeight="1">
      <c r="A5" s="53"/>
      <c r="B5" s="4"/>
      <c r="C5" s="4"/>
      <c r="D5" s="4"/>
      <c r="E5" s="4"/>
      <c r="F5" s="4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4.1" customHeight="1">
      <c r="A6" s="42"/>
      <c r="B6" s="42">
        <v>2016</v>
      </c>
      <c r="C6" s="42">
        <v>2017</v>
      </c>
      <c r="D6" s="42">
        <v>2018</v>
      </c>
      <c r="E6" s="42">
        <v>2019</v>
      </c>
      <c r="F6" s="42">
        <v>2020</v>
      </c>
      <c r="G6" s="3"/>
      <c r="H6" s="256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4.1" customHeight="1">
      <c r="A7" s="7"/>
      <c r="B7" s="4"/>
      <c r="C7" s="4"/>
      <c r="D7" s="4"/>
      <c r="E7" s="4"/>
      <c r="F7" s="4"/>
      <c r="G7" s="3"/>
      <c r="H7" s="256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4.1" customHeight="1">
      <c r="A8" s="11" t="s">
        <v>36</v>
      </c>
      <c r="B8" s="4"/>
      <c r="C8" s="4"/>
      <c r="D8" s="4"/>
      <c r="E8" s="4"/>
      <c r="F8" s="4"/>
      <c r="G8" s="3"/>
      <c r="H8" s="256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4.1" customHeight="1">
      <c r="A9" s="11"/>
      <c r="B9" s="4"/>
      <c r="C9" s="4"/>
      <c r="D9" s="48"/>
      <c r="E9" s="48"/>
      <c r="F9" s="48"/>
      <c r="G9" s="3"/>
      <c r="H9" s="256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4.1" customHeight="1">
      <c r="A10" s="7" t="s">
        <v>22</v>
      </c>
      <c r="B10" s="12">
        <v>1951</v>
      </c>
      <c r="C10" s="12">
        <v>1753</v>
      </c>
      <c r="D10" s="12">
        <v>1690</v>
      </c>
      <c r="E10" s="12">
        <v>3339</v>
      </c>
      <c r="F10" s="12">
        <v>2822</v>
      </c>
      <c r="G10" s="118"/>
      <c r="H10" s="256"/>
      <c r="I10" s="256"/>
      <c r="J10" s="4"/>
      <c r="K10" s="4"/>
      <c r="L10" s="4"/>
      <c r="M10" s="4"/>
      <c r="N10" s="4"/>
      <c r="O10" s="4"/>
      <c r="P10" s="4"/>
      <c r="Q10" s="4"/>
      <c r="R10" s="4"/>
    </row>
    <row r="11" spans="1:18" ht="14.1" customHeight="1">
      <c r="A11" s="7"/>
      <c r="B11" s="12"/>
      <c r="C11" s="12"/>
      <c r="D11" s="12"/>
      <c r="E11" s="12"/>
      <c r="F11" s="12"/>
      <c r="G11" s="3"/>
      <c r="H11" s="256"/>
      <c r="I11" s="256"/>
      <c r="J11" s="4"/>
      <c r="K11" s="4"/>
      <c r="L11" s="4"/>
      <c r="M11" s="4"/>
      <c r="N11" s="4"/>
      <c r="O11" s="4"/>
      <c r="P11" s="4"/>
      <c r="Q11" s="4"/>
      <c r="R11" s="4"/>
    </row>
    <row r="12" spans="1:18" ht="14.1" customHeight="1">
      <c r="A12" s="7" t="s">
        <v>35</v>
      </c>
      <c r="B12" s="12">
        <v>59</v>
      </c>
      <c r="C12" s="12">
        <v>74</v>
      </c>
      <c r="D12" s="12">
        <v>42</v>
      </c>
      <c r="E12" s="12">
        <v>156</v>
      </c>
      <c r="F12" s="12">
        <v>84</v>
      </c>
      <c r="H12" s="281"/>
      <c r="I12" s="281"/>
      <c r="J12" s="281"/>
      <c r="K12" s="282"/>
      <c r="L12" s="281"/>
      <c r="M12" s="283"/>
      <c r="N12" s="281"/>
      <c r="O12" s="282"/>
    </row>
    <row r="13" spans="1:18" ht="14.1" customHeight="1">
      <c r="A13" s="7" t="s">
        <v>42</v>
      </c>
      <c r="B13" s="12"/>
      <c r="C13" s="12"/>
      <c r="D13" s="12"/>
      <c r="E13" s="12"/>
      <c r="F13" s="12"/>
      <c r="G13" s="3"/>
      <c r="H13" s="256"/>
      <c r="I13" s="256"/>
      <c r="J13" s="4"/>
      <c r="K13" s="4"/>
      <c r="L13" s="4"/>
      <c r="M13" s="4"/>
      <c r="N13" s="4"/>
      <c r="O13" s="4"/>
      <c r="P13" s="4"/>
      <c r="Q13" s="4"/>
      <c r="R13" s="4"/>
    </row>
    <row r="14" spans="1:18" ht="14.1" customHeight="1">
      <c r="A14" s="7" t="s">
        <v>43</v>
      </c>
      <c r="B14" s="12">
        <v>1892</v>
      </c>
      <c r="C14" s="12">
        <v>1679</v>
      </c>
      <c r="D14" s="12">
        <f>SUM(D15:D17)</f>
        <v>1648</v>
      </c>
      <c r="E14" s="12">
        <f>SUM(E15:E17)</f>
        <v>3183</v>
      </c>
      <c r="F14" s="12">
        <f>SUM(F15:F17)</f>
        <v>2738</v>
      </c>
      <c r="G14" s="3"/>
      <c r="H14" s="256"/>
      <c r="I14" s="256"/>
      <c r="J14" s="4"/>
      <c r="K14" s="4"/>
      <c r="L14" s="4"/>
      <c r="M14" s="4"/>
      <c r="N14" s="4"/>
      <c r="O14" s="4"/>
      <c r="P14" s="4"/>
      <c r="Q14" s="4"/>
      <c r="R14" s="4"/>
    </row>
    <row r="15" spans="1:18" ht="14.1" customHeight="1">
      <c r="A15" s="7" t="s">
        <v>57</v>
      </c>
      <c r="B15" s="12">
        <v>475</v>
      </c>
      <c r="C15" s="12">
        <v>419</v>
      </c>
      <c r="D15" s="12">
        <v>398</v>
      </c>
      <c r="E15" s="12">
        <v>906</v>
      </c>
      <c r="F15" s="12">
        <v>832</v>
      </c>
      <c r="G15" s="118"/>
      <c r="H15" s="256"/>
      <c r="I15" s="256"/>
      <c r="J15" s="4"/>
      <c r="K15" s="4"/>
      <c r="L15" s="4"/>
      <c r="M15" s="4"/>
      <c r="N15" s="4"/>
      <c r="O15" s="4"/>
      <c r="P15" s="4"/>
      <c r="Q15" s="4"/>
      <c r="R15" s="4"/>
    </row>
    <row r="16" spans="1:18" ht="14.1" customHeight="1">
      <c r="A16" s="7" t="s">
        <v>128</v>
      </c>
      <c r="B16" s="12">
        <v>244</v>
      </c>
      <c r="C16" s="12">
        <v>189</v>
      </c>
      <c r="D16" s="12">
        <v>124</v>
      </c>
      <c r="E16" s="12">
        <v>397</v>
      </c>
      <c r="F16" s="12">
        <v>215</v>
      </c>
      <c r="G16" s="118"/>
      <c r="H16" s="256"/>
      <c r="I16" s="256"/>
      <c r="J16" s="4"/>
      <c r="K16" s="4"/>
      <c r="L16" s="4"/>
      <c r="M16" s="4"/>
      <c r="N16" s="4"/>
      <c r="O16" s="4"/>
      <c r="P16" s="4"/>
      <c r="Q16" s="4"/>
      <c r="R16" s="4"/>
    </row>
    <row r="17" spans="1:18" ht="14.1" customHeight="1">
      <c r="A17" s="7" t="s">
        <v>129</v>
      </c>
      <c r="B17" s="12">
        <v>1173</v>
      </c>
      <c r="C17" s="12">
        <v>1071</v>
      </c>
      <c r="D17" s="12">
        <v>1126</v>
      </c>
      <c r="E17" s="12">
        <v>1880</v>
      </c>
      <c r="F17" s="12">
        <v>1691</v>
      </c>
      <c r="G17" s="3"/>
      <c r="H17" s="256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4.1" customHeight="1">
      <c r="A18" s="7"/>
      <c r="B18" s="12"/>
      <c r="C18" s="12"/>
      <c r="D18" s="12"/>
      <c r="E18" s="12"/>
      <c r="F18" s="12"/>
      <c r="G18" s="3"/>
      <c r="H18" s="256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4.1" customHeight="1">
      <c r="A19" s="11" t="s">
        <v>92</v>
      </c>
      <c r="B19"/>
      <c r="C19"/>
      <c r="D19"/>
      <c r="E19"/>
      <c r="F19"/>
      <c r="G19"/>
      <c r="H19"/>
      <c r="I19"/>
      <c r="J19"/>
      <c r="K19"/>
      <c r="L19"/>
      <c r="M19" s="4"/>
      <c r="N19" s="4"/>
      <c r="O19" s="4"/>
      <c r="P19" s="4"/>
      <c r="Q19" s="4"/>
      <c r="R19" s="4"/>
    </row>
    <row r="20" spans="1:18" ht="14.1" customHeight="1">
      <c r="A20" s="7"/>
      <c r="B20" s="12"/>
      <c r="C20" s="12"/>
      <c r="D20" s="12"/>
      <c r="E20" s="12"/>
      <c r="F20" s="12"/>
      <c r="G20" s="3"/>
      <c r="H20" s="256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4.1" customHeight="1">
      <c r="A21" s="7" t="s">
        <v>22</v>
      </c>
      <c r="B21" s="12">
        <v>957</v>
      </c>
      <c r="C21" s="12">
        <v>968</v>
      </c>
      <c r="D21" s="12">
        <v>973</v>
      </c>
      <c r="E21" s="12">
        <v>1615</v>
      </c>
      <c r="F21" s="12">
        <v>1428</v>
      </c>
      <c r="G21" s="3"/>
      <c r="H21" s="256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4.1" customHeight="1">
      <c r="A22" s="7"/>
      <c r="B22" s="12"/>
      <c r="C22" s="12"/>
      <c r="D22" s="12"/>
      <c r="E22" s="12"/>
      <c r="F22" s="12"/>
      <c r="G22" s="3"/>
      <c r="H22" s="256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4.1" customHeight="1">
      <c r="A23" s="7" t="s">
        <v>35</v>
      </c>
      <c r="B23" s="12">
        <v>46</v>
      </c>
      <c r="C23" s="12">
        <v>50</v>
      </c>
      <c r="D23" s="12">
        <v>20</v>
      </c>
      <c r="E23" s="12">
        <v>89</v>
      </c>
      <c r="F23" s="12">
        <v>45</v>
      </c>
      <c r="G23" s="3"/>
      <c r="H23" s="256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4.1" customHeight="1">
      <c r="A24" s="7" t="s">
        <v>42</v>
      </c>
      <c r="B24" s="12"/>
      <c r="C24" s="12"/>
      <c r="D24" s="12"/>
      <c r="E24" s="12"/>
      <c r="F24" s="12"/>
      <c r="G24" s="3"/>
      <c r="H24" s="256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4.1" customHeight="1">
      <c r="A25" s="7" t="s">
        <v>168</v>
      </c>
      <c r="B25" s="12">
        <v>1053</v>
      </c>
      <c r="C25" s="12">
        <v>918</v>
      </c>
      <c r="D25" s="12">
        <f>SUM(D26:D28)</f>
        <v>953</v>
      </c>
      <c r="E25" s="12">
        <f>SUM(E26:E28)</f>
        <v>1526</v>
      </c>
      <c r="F25" s="12">
        <f>SUM(F26:F28)</f>
        <v>1383</v>
      </c>
      <c r="G25" s="3"/>
      <c r="H25" s="256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4.1" customHeight="1">
      <c r="A26" s="7" t="s">
        <v>57</v>
      </c>
      <c r="B26" s="12">
        <v>262</v>
      </c>
      <c r="C26" s="12">
        <v>257</v>
      </c>
      <c r="D26" s="12">
        <v>268</v>
      </c>
      <c r="E26" s="12">
        <v>494</v>
      </c>
      <c r="F26" s="12">
        <v>465</v>
      </c>
      <c r="G26" s="3"/>
      <c r="H26" s="256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4.1" customHeight="1">
      <c r="A27" s="7" t="s">
        <v>128</v>
      </c>
      <c r="B27" s="12">
        <v>64</v>
      </c>
      <c r="C27" s="12">
        <v>57</v>
      </c>
      <c r="D27" s="12">
        <v>58</v>
      </c>
      <c r="E27" s="12">
        <v>115</v>
      </c>
      <c r="F27" s="12">
        <v>103</v>
      </c>
      <c r="G27" s="3"/>
      <c r="H27" s="256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4.1" customHeight="1">
      <c r="A28" s="7" t="s">
        <v>129</v>
      </c>
      <c r="B28" s="12">
        <v>727</v>
      </c>
      <c r="C28" s="12">
        <v>604</v>
      </c>
      <c r="D28" s="12">
        <v>627</v>
      </c>
      <c r="E28" s="12">
        <v>917</v>
      </c>
      <c r="F28" s="12">
        <v>815</v>
      </c>
      <c r="G28" s="118"/>
      <c r="H28" s="256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4.1" customHeight="1">
      <c r="A29" s="16"/>
      <c r="B29" s="17"/>
      <c r="C29" s="17"/>
      <c r="D29" s="18"/>
      <c r="E29" s="17"/>
      <c r="F29" s="12"/>
      <c r="G29" s="3"/>
      <c r="H29" s="256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4.1" customHeight="1">
      <c r="A30" s="23" t="s">
        <v>442</v>
      </c>
      <c r="B30" s="20"/>
      <c r="C30" s="20"/>
      <c r="D30" s="20"/>
      <c r="E30" s="20"/>
      <c r="F30" s="20"/>
      <c r="G30" s="3"/>
      <c r="H30" s="256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4.1" customHeight="1">
      <c r="A31" s="4"/>
      <c r="B31" s="4"/>
      <c r="C31" s="4"/>
      <c r="D31" s="4"/>
      <c r="E31" s="4"/>
      <c r="F31" s="4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4.1" customHeight="1">
      <c r="A32" s="4"/>
      <c r="B32" s="4"/>
      <c r="C32" s="4"/>
      <c r="D32" s="4"/>
      <c r="E32" s="4"/>
      <c r="F32" s="4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4.1" customHeight="1">
      <c r="A33" s="4"/>
      <c r="B33" s="4"/>
      <c r="C33" s="4"/>
      <c r="D33" s="4"/>
      <c r="E33" s="4"/>
      <c r="F33" s="4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4.1" customHeight="1">
      <c r="A34" s="4"/>
      <c r="B34" s="4"/>
      <c r="C34" s="4"/>
      <c r="D34" s="4"/>
      <c r="E34" s="4"/>
      <c r="F34" s="4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4.1" customHeight="1">
      <c r="A35" s="4"/>
    </row>
    <row r="36" spans="1:18" ht="14.1" customHeight="1">
      <c r="A36" s="6" t="s">
        <v>224</v>
      </c>
      <c r="B36" s="4"/>
      <c r="C36" s="4"/>
      <c r="D36" s="4"/>
      <c r="H36" s="4"/>
    </row>
    <row r="37" spans="1:18" ht="14.1" customHeight="1">
      <c r="A37" s="6" t="s">
        <v>200</v>
      </c>
      <c r="B37" s="4"/>
      <c r="C37" s="4"/>
      <c r="D37" s="4"/>
      <c r="H37" s="4"/>
    </row>
    <row r="38" spans="1:18" ht="14.1" customHeight="1">
      <c r="A38" s="6"/>
      <c r="B38" s="4"/>
      <c r="C38" s="4"/>
      <c r="D38" s="4"/>
      <c r="H38" s="4"/>
    </row>
    <row r="39" spans="1:18" ht="14.1" customHeight="1">
      <c r="A39" s="42"/>
      <c r="B39" s="42">
        <v>2016</v>
      </c>
      <c r="C39" s="42">
        <v>2017</v>
      </c>
      <c r="D39" s="42">
        <v>2018</v>
      </c>
      <c r="E39" s="42">
        <v>2019</v>
      </c>
      <c r="F39" s="42">
        <v>2020</v>
      </c>
      <c r="H39"/>
      <c r="I39"/>
      <c r="J39"/>
    </row>
    <row r="40" spans="1:18" ht="14.1" customHeight="1">
      <c r="A40" s="7"/>
      <c r="B40" s="4"/>
      <c r="C40" s="4"/>
      <c r="D40" s="4"/>
      <c r="E40" s="4"/>
      <c r="F40" s="4"/>
      <c r="H40"/>
      <c r="I40"/>
      <c r="J40"/>
    </row>
    <row r="41" spans="1:18" ht="14.1" customHeight="1">
      <c r="A41" s="7" t="s">
        <v>15</v>
      </c>
      <c r="B41" s="154">
        <v>8</v>
      </c>
      <c r="C41" s="154">
        <v>2</v>
      </c>
      <c r="D41" s="154">
        <v>3</v>
      </c>
      <c r="E41" s="154">
        <v>3</v>
      </c>
      <c r="F41" s="5">
        <v>11</v>
      </c>
      <c r="H41"/>
      <c r="I41"/>
      <c r="J41"/>
    </row>
    <row r="42" spans="1:18" ht="14.1" customHeight="1">
      <c r="A42" s="7" t="s">
        <v>130</v>
      </c>
      <c r="B42" s="155">
        <v>352</v>
      </c>
      <c r="C42" s="155">
        <v>208</v>
      </c>
      <c r="D42" s="155">
        <v>171</v>
      </c>
      <c r="E42" s="155">
        <v>349</v>
      </c>
      <c r="F42" s="5">
        <v>1898</v>
      </c>
      <c r="H42"/>
      <c r="I42"/>
      <c r="J42"/>
    </row>
    <row r="43" spans="1:18" ht="14.1" customHeight="1">
      <c r="A43" s="7" t="s">
        <v>115</v>
      </c>
      <c r="B43" s="155">
        <v>8</v>
      </c>
      <c r="C43" s="155">
        <v>2</v>
      </c>
      <c r="D43" s="155">
        <v>3</v>
      </c>
      <c r="E43" s="155">
        <v>3</v>
      </c>
      <c r="F43" s="154">
        <v>211</v>
      </c>
      <c r="H43"/>
      <c r="I43"/>
      <c r="J43"/>
    </row>
    <row r="44" spans="1:18" ht="14.1" customHeight="1">
      <c r="A44" s="16"/>
      <c r="B44" s="17"/>
      <c r="C44" s="17"/>
      <c r="D44" s="18"/>
      <c r="E44" s="17"/>
      <c r="F44" s="17"/>
      <c r="H44"/>
      <c r="I44"/>
      <c r="J44"/>
    </row>
    <row r="45" spans="1:18" ht="14.1" customHeight="1">
      <c r="A45" s="23" t="s">
        <v>442</v>
      </c>
      <c r="B45" s="20"/>
      <c r="C45" s="20"/>
      <c r="D45" s="20"/>
      <c r="E45" s="20"/>
      <c r="F45" s="20"/>
      <c r="H45"/>
      <c r="I45"/>
      <c r="J45"/>
    </row>
    <row r="46" spans="1:18" ht="14.1" customHeight="1">
      <c r="F46" s="155"/>
      <c r="H46"/>
      <c r="I46"/>
      <c r="J46"/>
    </row>
    <row r="53" spans="1:9" customFormat="1">
      <c r="A53" s="256"/>
      <c r="B53" s="256"/>
      <c r="C53" s="256"/>
      <c r="D53" s="256"/>
      <c r="E53" s="256"/>
      <c r="F53" s="256"/>
      <c r="G53" s="256"/>
      <c r="H53" s="256"/>
      <c r="I53" s="256"/>
    </row>
    <row r="54" spans="1:9" customFormat="1">
      <c r="A54" s="256"/>
      <c r="B54" s="256"/>
      <c r="C54" s="256"/>
      <c r="D54" s="256"/>
      <c r="E54" s="256"/>
      <c r="F54" s="256"/>
      <c r="G54" s="256"/>
      <c r="H54" s="256"/>
      <c r="I54" s="256"/>
    </row>
    <row r="55" spans="1:9" customFormat="1"/>
    <row r="56" spans="1:9" customFormat="1"/>
    <row r="57" spans="1:9" customFormat="1"/>
    <row r="58" spans="1:9" customFormat="1"/>
    <row r="59" spans="1:9" customFormat="1"/>
    <row r="60" spans="1:9" customFormat="1"/>
    <row r="61" spans="1:9" customFormat="1"/>
    <row r="62" spans="1:9" customFormat="1"/>
    <row r="63" spans="1:9" customFormat="1"/>
    <row r="64" spans="1:9" customFormat="1"/>
    <row r="65" customFormat="1"/>
    <row r="66" customFormat="1"/>
    <row r="67" customFormat="1"/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5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140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23" ht="14.1" customHeight="1" thickBot="1">
      <c r="A1" s="1" t="s">
        <v>249</v>
      </c>
      <c r="B1" s="2"/>
      <c r="C1" s="2"/>
      <c r="D1" s="2"/>
      <c r="E1" s="2"/>
      <c r="F1" s="2"/>
      <c r="G1" s="3"/>
    </row>
    <row r="2" spans="1:23" ht="14.1" customHeight="1">
      <c r="A2" s="4"/>
      <c r="B2" s="4"/>
      <c r="C2" s="4"/>
      <c r="D2" s="4"/>
      <c r="G2" s="3"/>
      <c r="H2" s="116" t="s">
        <v>279</v>
      </c>
    </row>
    <row r="3" spans="1:23" ht="14.1" customHeight="1">
      <c r="A3" s="6" t="s">
        <v>247</v>
      </c>
      <c r="B3" s="4"/>
      <c r="C3" s="4"/>
      <c r="D3" s="4"/>
      <c r="G3" s="3"/>
    </row>
    <row r="4" spans="1:23" ht="14.1" customHeight="1">
      <c r="A4" s="4"/>
      <c r="B4" s="4"/>
      <c r="C4" s="4"/>
      <c r="D4" s="4"/>
      <c r="G4" s="3"/>
    </row>
    <row r="5" spans="1:23" ht="14.1" customHeight="1">
      <c r="A5" s="6" t="s">
        <v>358</v>
      </c>
      <c r="B5" s="4"/>
      <c r="C5" s="4"/>
      <c r="D5" s="4"/>
      <c r="G5" s="3"/>
    </row>
    <row r="6" spans="1:23" ht="14.1" customHeight="1">
      <c r="A6" s="6"/>
      <c r="B6" s="4"/>
      <c r="C6" s="4"/>
      <c r="D6" s="4"/>
      <c r="G6" s="3"/>
    </row>
    <row r="7" spans="1:23" ht="14.1" customHeight="1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  <c r="G7" s="3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</row>
    <row r="8" spans="1:23" ht="12.75" customHeight="1">
      <c r="A8" s="7"/>
      <c r="B8" s="10"/>
      <c r="C8" s="10"/>
      <c r="D8" s="10"/>
      <c r="E8" s="10"/>
      <c r="G8" s="3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</row>
    <row r="9" spans="1:23" ht="12.75" customHeight="1">
      <c r="A9" s="38" t="s">
        <v>169</v>
      </c>
      <c r="B9" s="12">
        <v>2402</v>
      </c>
      <c r="C9" s="12">
        <v>2072</v>
      </c>
      <c r="D9" s="12">
        <v>2291</v>
      </c>
      <c r="E9" s="12">
        <v>1950</v>
      </c>
      <c r="F9" s="12">
        <v>1579</v>
      </c>
      <c r="G9" s="91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</row>
    <row r="10" spans="1:23" ht="12.75" customHeight="1">
      <c r="A10" s="38" t="s">
        <v>350</v>
      </c>
      <c r="B10" s="12">
        <v>30</v>
      </c>
      <c r="C10" s="12">
        <v>21</v>
      </c>
      <c r="D10" s="12">
        <v>31</v>
      </c>
      <c r="E10" s="12">
        <v>24</v>
      </c>
      <c r="F10" s="12">
        <v>33</v>
      </c>
      <c r="G10" s="91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</row>
    <row r="11" spans="1:23" ht="12.75" customHeight="1">
      <c r="A11" s="38" t="s">
        <v>349</v>
      </c>
      <c r="B11" s="12">
        <v>1797</v>
      </c>
      <c r="C11" s="12">
        <v>1518</v>
      </c>
      <c r="D11" s="12">
        <v>1750</v>
      </c>
      <c r="E11" s="12">
        <v>1459</v>
      </c>
      <c r="F11" s="12">
        <v>1195</v>
      </c>
      <c r="G11" s="91"/>
      <c r="H11" s="158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spans="1:23" ht="12.75" customHeight="1">
      <c r="A12" s="38" t="s">
        <v>351</v>
      </c>
      <c r="B12" s="12">
        <v>575</v>
      </c>
      <c r="C12" s="12">
        <v>533</v>
      </c>
      <c r="D12" s="12">
        <v>510</v>
      </c>
      <c r="E12" s="12">
        <v>467</v>
      </c>
      <c r="F12" s="12">
        <v>351</v>
      </c>
      <c r="G12" s="91"/>
      <c r="H12" s="158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spans="1:23" ht="12.75" customHeight="1">
      <c r="A13" s="16"/>
      <c r="B13" s="17"/>
      <c r="C13" s="17"/>
      <c r="D13" s="18"/>
      <c r="E13" s="17"/>
      <c r="F13" s="17"/>
    </row>
    <row r="14" spans="1:23" ht="12.75" customHeight="1">
      <c r="A14" s="23" t="s">
        <v>442</v>
      </c>
      <c r="B14" s="20"/>
      <c r="C14" s="20"/>
      <c r="D14" s="20"/>
      <c r="E14" s="20"/>
      <c r="F14" s="20"/>
    </row>
    <row r="15" spans="1:23" ht="12.75" customHeight="1">
      <c r="A15" s="10"/>
      <c r="B15" s="10"/>
      <c r="C15" s="10"/>
      <c r="D15" s="10"/>
      <c r="E15" s="10"/>
      <c r="F15" s="10"/>
    </row>
    <row r="16" spans="1:23" ht="12.75" customHeight="1">
      <c r="A16" s="10"/>
      <c r="B16" s="10"/>
      <c r="C16" s="10"/>
      <c r="D16" s="10"/>
      <c r="E16" s="10"/>
      <c r="F16" s="10"/>
    </row>
    <row r="17" spans="1:6" ht="12.75" customHeight="1">
      <c r="A17" s="10"/>
      <c r="B17" s="10"/>
      <c r="C17" s="10"/>
      <c r="D17" s="10"/>
      <c r="E17" s="10"/>
      <c r="F17" s="10"/>
    </row>
    <row r="18" spans="1:6" ht="11.1" customHeight="1">
      <c r="A18" s="10"/>
      <c r="B18" s="10"/>
      <c r="C18" s="10"/>
      <c r="D18" s="10"/>
      <c r="E18" s="10"/>
      <c r="F18" s="10"/>
    </row>
    <row r="19" spans="1:6" ht="14.1" customHeight="1">
      <c r="A19" s="6" t="s">
        <v>354</v>
      </c>
      <c r="B19" s="4"/>
      <c r="C19" s="4"/>
      <c r="D19" s="4"/>
    </row>
    <row r="20" spans="1:6" ht="14.1" customHeight="1">
      <c r="A20" s="6" t="s">
        <v>355</v>
      </c>
      <c r="B20" s="4"/>
      <c r="C20" s="4"/>
      <c r="D20" s="4"/>
    </row>
    <row r="21" spans="1:6" ht="14.1" customHeight="1">
      <c r="A21" s="6"/>
      <c r="B21" s="4"/>
      <c r="C21" s="4"/>
      <c r="D21" s="4"/>
    </row>
    <row r="22" spans="1:6" ht="14.1" customHeight="1">
      <c r="A22" s="174" t="s">
        <v>305</v>
      </c>
      <c r="B22" s="4"/>
      <c r="C22" s="4"/>
      <c r="D22" s="4"/>
    </row>
    <row r="23" spans="1:6" ht="9.9499999999999993" customHeight="1">
      <c r="A23" s="53"/>
      <c r="B23" s="4"/>
      <c r="C23" s="4"/>
      <c r="D23" s="4"/>
      <c r="E23" s="4"/>
      <c r="F23" s="4"/>
    </row>
    <row r="24" spans="1:6" ht="14.1" customHeight="1">
      <c r="A24" s="42"/>
      <c r="B24" s="42">
        <v>2016</v>
      </c>
      <c r="C24" s="42">
        <v>2017</v>
      </c>
      <c r="D24" s="42">
        <v>2018</v>
      </c>
      <c r="E24" s="42">
        <v>2019</v>
      </c>
      <c r="F24" s="42">
        <v>2020</v>
      </c>
    </row>
    <row r="25" spans="1:6" ht="12.75" customHeight="1">
      <c r="A25" s="7"/>
      <c r="B25" s="10"/>
      <c r="C25" s="10"/>
      <c r="D25" s="10"/>
      <c r="E25" s="10"/>
      <c r="F25" s="10"/>
    </row>
    <row r="26" spans="1:6" ht="12.75" customHeight="1">
      <c r="A26" s="38" t="s">
        <v>353</v>
      </c>
      <c r="B26" s="13">
        <v>7046.7579999999998</v>
      </c>
      <c r="C26" s="13">
        <v>5254.95</v>
      </c>
      <c r="D26" s="13">
        <v>6631.9059999999999</v>
      </c>
      <c r="E26" s="13">
        <v>6114.5709999999999</v>
      </c>
      <c r="F26" s="13">
        <v>4531.3710000000001</v>
      </c>
    </row>
    <row r="27" spans="1:6" ht="12.75" customHeight="1">
      <c r="A27" s="63" t="s">
        <v>196</v>
      </c>
      <c r="B27" s="13">
        <v>4437.0780000000004</v>
      </c>
      <c r="C27" s="13">
        <v>2396.7089999999998</v>
      </c>
      <c r="D27" s="13">
        <v>3615.2429999999999</v>
      </c>
      <c r="E27" s="13">
        <v>3398.9679999999998</v>
      </c>
      <c r="F27" s="13">
        <v>1899.749</v>
      </c>
    </row>
    <row r="28" spans="1:6" ht="12.75" customHeight="1">
      <c r="A28" s="63" t="s">
        <v>197</v>
      </c>
      <c r="B28" s="13">
        <v>2609.6799999999998</v>
      </c>
      <c r="C28" s="13">
        <v>2858.241</v>
      </c>
      <c r="D28" s="13">
        <v>3016.663</v>
      </c>
      <c r="E28" s="13">
        <v>2715.6030000000001</v>
      </c>
      <c r="F28" s="13">
        <v>2631.6219999999998</v>
      </c>
    </row>
    <row r="29" spans="1:6" ht="12.75" customHeight="1">
      <c r="A29" s="38" t="s">
        <v>126</v>
      </c>
      <c r="B29" s="13">
        <v>4938.26</v>
      </c>
      <c r="C29" s="13">
        <v>3715.5159999999996</v>
      </c>
      <c r="D29" s="13">
        <v>4560.5920000000006</v>
      </c>
      <c r="E29" s="13">
        <v>4149.1239999999998</v>
      </c>
      <c r="F29" s="13">
        <v>3174.7510000000002</v>
      </c>
    </row>
    <row r="30" spans="1:6" ht="12.75" customHeight="1">
      <c r="A30" s="63" t="s">
        <v>196</v>
      </c>
      <c r="B30" s="13">
        <v>2915.6930000000002</v>
      </c>
      <c r="C30" s="13">
        <v>1388.606</v>
      </c>
      <c r="D30" s="13">
        <v>2472.134</v>
      </c>
      <c r="E30" s="13">
        <v>2185.3090000000002</v>
      </c>
      <c r="F30" s="13">
        <v>1135.557</v>
      </c>
    </row>
    <row r="31" spans="1:6" ht="12.75" customHeight="1">
      <c r="A31" s="63" t="s">
        <v>197</v>
      </c>
      <c r="B31" s="13">
        <v>2022.567</v>
      </c>
      <c r="C31" s="13">
        <v>2326.91</v>
      </c>
      <c r="D31" s="13">
        <v>2088.4580000000001</v>
      </c>
      <c r="E31" s="13">
        <v>1963.8150000000001</v>
      </c>
      <c r="F31" s="13">
        <v>2039.194</v>
      </c>
    </row>
    <row r="32" spans="1:6" ht="12.75" customHeight="1">
      <c r="A32" s="38" t="s">
        <v>306</v>
      </c>
      <c r="B32" s="13">
        <v>2108.4989999999998</v>
      </c>
      <c r="C32" s="13">
        <v>1539.434</v>
      </c>
      <c r="D32" s="13">
        <v>2071.3130000000001</v>
      </c>
      <c r="E32" s="13">
        <v>1965.4480000000001</v>
      </c>
      <c r="F32" s="13">
        <v>1356.62</v>
      </c>
    </row>
    <row r="33" spans="1:6" ht="12.75" customHeight="1">
      <c r="A33" s="63" t="s">
        <v>196</v>
      </c>
      <c r="B33" s="13">
        <v>1521.385</v>
      </c>
      <c r="C33" s="13">
        <v>1008.103</v>
      </c>
      <c r="D33" s="13">
        <v>1143.1089999999999</v>
      </c>
      <c r="E33" s="13">
        <v>1213.6590000000001</v>
      </c>
      <c r="F33" s="13">
        <v>764.19200000000001</v>
      </c>
    </row>
    <row r="34" spans="1:6" ht="12.75" customHeight="1">
      <c r="A34" s="63" t="s">
        <v>197</v>
      </c>
      <c r="B34" s="13">
        <v>587.11400000000003</v>
      </c>
      <c r="C34" s="13">
        <v>531.33100000000002</v>
      </c>
      <c r="D34" s="13">
        <v>928.20399999999995</v>
      </c>
      <c r="E34" s="13">
        <v>751.78899999999999</v>
      </c>
      <c r="F34" s="13">
        <v>592.428</v>
      </c>
    </row>
    <row r="35" spans="1:6" ht="12.75" customHeight="1">
      <c r="A35" s="16"/>
      <c r="B35" s="17"/>
      <c r="C35" s="17"/>
      <c r="D35" s="18"/>
      <c r="E35" s="17"/>
      <c r="F35" s="17"/>
    </row>
    <row r="36" spans="1:6" ht="12.75" customHeight="1">
      <c r="A36" s="23" t="s">
        <v>442</v>
      </c>
      <c r="B36" s="20"/>
      <c r="C36" s="20"/>
      <c r="D36" s="20"/>
      <c r="E36" s="20"/>
      <c r="F36" s="20"/>
    </row>
    <row r="37" spans="1:6" ht="12.75" customHeight="1">
      <c r="A37" s="10"/>
      <c r="B37" s="10"/>
      <c r="C37" s="10"/>
      <c r="D37" s="10"/>
      <c r="E37" s="10"/>
      <c r="F37" s="10"/>
    </row>
    <row r="38" spans="1:6" ht="12.75" customHeight="1">
      <c r="A38" s="10"/>
      <c r="B38" s="10"/>
      <c r="C38" s="10"/>
      <c r="D38" s="10"/>
      <c r="E38" s="10"/>
      <c r="F38" s="10"/>
    </row>
    <row r="39" spans="1:6" ht="12.75" customHeight="1">
      <c r="A39" s="10"/>
      <c r="B39" s="10"/>
      <c r="C39" s="10"/>
      <c r="D39" s="10"/>
      <c r="E39" s="10"/>
      <c r="F39" s="10"/>
    </row>
    <row r="40" spans="1:6" ht="11.1" customHeight="1">
      <c r="A40" s="10"/>
      <c r="B40" s="10"/>
      <c r="C40" s="10"/>
      <c r="D40" s="10"/>
      <c r="E40" s="10"/>
      <c r="F40" s="10"/>
    </row>
    <row r="41" spans="1:6" ht="14.1" customHeight="1">
      <c r="A41" s="6" t="s">
        <v>352</v>
      </c>
    </row>
    <row r="42" spans="1:6" ht="14.1" customHeight="1">
      <c r="A42" s="6"/>
    </row>
    <row r="43" spans="1:6" ht="14.1" customHeight="1">
      <c r="A43" s="42"/>
      <c r="B43" s="42">
        <v>2016</v>
      </c>
      <c r="C43" s="42">
        <v>2017</v>
      </c>
      <c r="D43" s="42">
        <v>2018</v>
      </c>
      <c r="E43" s="42">
        <v>2019</v>
      </c>
      <c r="F43" s="42">
        <v>2020</v>
      </c>
    </row>
    <row r="44" spans="1:6" ht="12.75" customHeight="1">
      <c r="A44" s="7"/>
    </row>
    <row r="45" spans="1:6" ht="12.75" customHeight="1">
      <c r="A45" s="170" t="s">
        <v>22</v>
      </c>
      <c r="B45" s="167">
        <v>536</v>
      </c>
      <c r="C45" s="167">
        <v>536</v>
      </c>
      <c r="D45" s="167">
        <v>468</v>
      </c>
      <c r="E45" s="167">
        <v>485</v>
      </c>
      <c r="F45" s="167">
        <v>407</v>
      </c>
    </row>
    <row r="46" spans="1:6" ht="12.75" customHeight="1">
      <c r="A46" s="171" t="s">
        <v>170</v>
      </c>
      <c r="B46" s="167">
        <v>161</v>
      </c>
      <c r="C46" s="167">
        <v>93</v>
      </c>
      <c r="D46" s="167">
        <v>130</v>
      </c>
      <c r="E46" s="167">
        <v>87</v>
      </c>
      <c r="F46" s="167">
        <v>75</v>
      </c>
    </row>
    <row r="47" spans="1:6" ht="12.75" customHeight="1">
      <c r="A47" s="171" t="s">
        <v>171</v>
      </c>
      <c r="B47" s="167">
        <v>7</v>
      </c>
      <c r="C47" s="167">
        <v>29</v>
      </c>
      <c r="D47" s="167">
        <v>51</v>
      </c>
      <c r="E47" s="167">
        <v>46</v>
      </c>
      <c r="F47" s="167">
        <v>43</v>
      </c>
    </row>
    <row r="48" spans="1:6" ht="12.75" customHeight="1">
      <c r="A48" s="171" t="s">
        <v>172</v>
      </c>
      <c r="B48" s="167">
        <v>50</v>
      </c>
      <c r="C48" s="167">
        <v>47</v>
      </c>
      <c r="D48" s="167">
        <v>33</v>
      </c>
      <c r="E48" s="167">
        <v>36</v>
      </c>
      <c r="F48" s="167">
        <v>43</v>
      </c>
    </row>
    <row r="49" spans="1:6" ht="12.75" customHeight="1">
      <c r="A49" s="171" t="s">
        <v>187</v>
      </c>
      <c r="B49" s="167">
        <v>219</v>
      </c>
      <c r="C49" s="167">
        <v>215</v>
      </c>
      <c r="D49" s="167">
        <v>251</v>
      </c>
      <c r="E49" s="167">
        <v>225</v>
      </c>
      <c r="F49" s="167">
        <v>188</v>
      </c>
    </row>
    <row r="50" spans="1:6" ht="12.75" customHeight="1">
      <c r="A50" s="171" t="s">
        <v>188</v>
      </c>
      <c r="B50" s="167">
        <v>90</v>
      </c>
      <c r="C50" s="167">
        <v>77</v>
      </c>
      <c r="D50" s="167">
        <v>65</v>
      </c>
      <c r="E50" s="167">
        <v>86</v>
      </c>
      <c r="F50" s="167">
        <v>51</v>
      </c>
    </row>
    <row r="51" spans="1:6" ht="12.75" customHeight="1">
      <c r="A51" s="171" t="s">
        <v>173</v>
      </c>
      <c r="B51" s="167">
        <v>9</v>
      </c>
      <c r="C51" s="167">
        <v>7</v>
      </c>
      <c r="D51" s="167">
        <v>2</v>
      </c>
      <c r="E51" s="167">
        <v>5</v>
      </c>
      <c r="F51" s="167">
        <v>7</v>
      </c>
    </row>
    <row r="52" spans="1:6" ht="12.75" customHeight="1">
      <c r="A52" s="172"/>
      <c r="B52" s="172"/>
      <c r="C52" s="172"/>
      <c r="D52" s="172"/>
      <c r="E52" s="172"/>
      <c r="F52" s="172"/>
    </row>
    <row r="53" spans="1:6" ht="12.75" customHeight="1">
      <c r="A53" s="23" t="s">
        <v>442</v>
      </c>
    </row>
    <row r="54" spans="1:6" ht="14.1" customHeight="1"/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8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225" customWidth="1"/>
    <col min="2" max="6" width="11.7109375" style="225" customWidth="1"/>
    <col min="7" max="7" width="5.5703125" style="225" customWidth="1"/>
    <col min="8" max="16384" width="11.42578125" style="225"/>
  </cols>
  <sheetData>
    <row r="1" spans="1:9" ht="14.1" customHeight="1" thickBot="1">
      <c r="A1" s="222" t="s">
        <v>249</v>
      </c>
      <c r="B1" s="223"/>
      <c r="C1" s="223"/>
      <c r="D1" s="223"/>
      <c r="E1" s="223"/>
      <c r="F1" s="223"/>
      <c r="G1" s="224"/>
      <c r="H1" s="224"/>
      <c r="I1" s="224"/>
    </row>
    <row r="2" spans="1:9" ht="14.1" customHeight="1">
      <c r="A2" s="224"/>
      <c r="B2" s="224"/>
      <c r="C2" s="224"/>
      <c r="D2" s="224"/>
      <c r="G2" s="224"/>
      <c r="H2" s="116" t="s">
        <v>279</v>
      </c>
      <c r="I2" s="224"/>
    </row>
    <row r="3" spans="1:9" ht="14.1" customHeight="1">
      <c r="A3" s="226" t="s">
        <v>248</v>
      </c>
      <c r="B3" s="224"/>
      <c r="C3" s="224"/>
      <c r="D3" s="224"/>
      <c r="G3" s="224"/>
      <c r="H3" s="224"/>
      <c r="I3" s="224"/>
    </row>
    <row r="4" spans="1:9" ht="14.1" customHeight="1">
      <c r="A4" s="224"/>
      <c r="B4" s="224"/>
      <c r="C4" s="224"/>
      <c r="D4" s="224"/>
      <c r="G4" s="224"/>
      <c r="H4" s="224"/>
      <c r="I4" s="224"/>
    </row>
    <row r="5" spans="1:9" ht="14.1" customHeight="1">
      <c r="A5" s="226" t="s">
        <v>294</v>
      </c>
      <c r="B5" s="224"/>
      <c r="C5" s="224"/>
      <c r="D5" s="224"/>
      <c r="G5" s="224"/>
      <c r="H5" s="224"/>
      <c r="I5" s="224"/>
    </row>
    <row r="6" spans="1:9" ht="14.1" customHeight="1">
      <c r="A6" s="227" t="s">
        <v>430</v>
      </c>
      <c r="B6" s="224"/>
      <c r="C6" s="224"/>
      <c r="D6" s="224"/>
      <c r="G6" s="224"/>
      <c r="H6" s="224"/>
      <c r="I6" s="224"/>
    </row>
    <row r="7" spans="1:9" ht="14.1" customHeight="1">
      <c r="A7" s="227"/>
      <c r="B7" s="224"/>
      <c r="C7" s="224"/>
      <c r="D7" s="224"/>
      <c r="E7" s="224"/>
      <c r="F7" s="224"/>
      <c r="G7" s="224"/>
      <c r="H7" s="224"/>
      <c r="I7" s="224"/>
    </row>
    <row r="8" spans="1:9" ht="14.1" customHeight="1">
      <c r="A8" s="228"/>
      <c r="B8" s="228">
        <v>2016</v>
      </c>
      <c r="C8" s="228">
        <v>2017</v>
      </c>
      <c r="D8" s="228">
        <v>2018</v>
      </c>
      <c r="E8" s="228">
        <v>2019</v>
      </c>
      <c r="F8" s="228">
        <v>2020</v>
      </c>
      <c r="G8" s="224"/>
      <c r="H8" s="224"/>
      <c r="I8" s="224"/>
    </row>
    <row r="9" spans="1:9" ht="14.1" customHeight="1">
      <c r="A9" s="229"/>
      <c r="B9" s="230"/>
      <c r="C9" s="230"/>
      <c r="D9" s="230"/>
      <c r="E9" s="230"/>
      <c r="F9" s="230"/>
      <c r="G9" s="231"/>
      <c r="H9" s="232"/>
      <c r="I9" s="224"/>
    </row>
    <row r="10" spans="1:9" ht="14.1" customHeight="1">
      <c r="A10" s="233" t="s">
        <v>89</v>
      </c>
      <c r="B10" s="234">
        <v>365</v>
      </c>
      <c r="C10" s="234">
        <v>377</v>
      </c>
      <c r="D10" s="234">
        <v>430</v>
      </c>
      <c r="E10" s="234">
        <v>484</v>
      </c>
      <c r="F10" s="234">
        <v>557</v>
      </c>
      <c r="G10" s="235"/>
      <c r="H10" s="236"/>
      <c r="I10" s="224"/>
    </row>
    <row r="11" spans="1:9" ht="14.1" customHeight="1">
      <c r="A11" s="229"/>
      <c r="B11" s="234"/>
      <c r="C11" s="234"/>
      <c r="D11" s="234"/>
      <c r="E11" s="234"/>
      <c r="F11" s="234"/>
      <c r="G11" s="234"/>
      <c r="H11" s="234"/>
      <c r="I11" s="224"/>
    </row>
    <row r="12" spans="1:9" ht="14.1" customHeight="1">
      <c r="A12" s="233" t="s">
        <v>157</v>
      </c>
      <c r="B12" s="234"/>
      <c r="C12" s="234"/>
      <c r="D12" s="234"/>
      <c r="E12" s="234"/>
      <c r="F12" s="234"/>
      <c r="G12" s="234"/>
      <c r="H12" s="234"/>
      <c r="I12" s="224"/>
    </row>
    <row r="13" spans="1:9" ht="14.1" customHeight="1">
      <c r="A13" s="229" t="s">
        <v>52</v>
      </c>
      <c r="B13" s="234">
        <v>338</v>
      </c>
      <c r="C13" s="234">
        <v>360</v>
      </c>
      <c r="D13" s="234">
        <v>401</v>
      </c>
      <c r="E13" s="234">
        <v>446</v>
      </c>
      <c r="F13" s="234">
        <v>520</v>
      </c>
      <c r="G13" s="235"/>
      <c r="H13" s="234"/>
      <c r="I13" s="224"/>
    </row>
    <row r="14" spans="1:9" ht="14.1" customHeight="1">
      <c r="A14" s="229" t="s">
        <v>16</v>
      </c>
      <c r="B14" s="234">
        <v>17</v>
      </c>
      <c r="C14" s="234">
        <v>8</v>
      </c>
      <c r="D14" s="234">
        <v>20</v>
      </c>
      <c r="E14" s="234">
        <v>15</v>
      </c>
      <c r="F14" s="234">
        <v>14</v>
      </c>
      <c r="G14" s="235"/>
      <c r="H14" s="236"/>
      <c r="I14" s="224"/>
    </row>
    <row r="15" spans="1:9" ht="14.1" customHeight="1">
      <c r="A15" s="229"/>
      <c r="B15" s="234"/>
      <c r="C15" s="234"/>
      <c r="D15" s="234"/>
      <c r="E15" s="234"/>
      <c r="F15" s="234"/>
      <c r="G15" s="234"/>
      <c r="H15" s="234"/>
      <c r="I15" s="224"/>
    </row>
    <row r="16" spans="1:9" ht="14.1" customHeight="1">
      <c r="A16" s="233" t="s">
        <v>6</v>
      </c>
      <c r="B16" s="234"/>
      <c r="C16" s="234"/>
      <c r="D16" s="234"/>
      <c r="E16" s="234"/>
      <c r="F16" s="234"/>
      <c r="G16" s="234"/>
      <c r="H16" s="234"/>
      <c r="I16" s="224"/>
    </row>
    <row r="17" spans="1:44" ht="14.1" customHeight="1">
      <c r="A17" s="229" t="s">
        <v>29</v>
      </c>
      <c r="B17" s="234">
        <v>191</v>
      </c>
      <c r="C17" s="234">
        <v>207</v>
      </c>
      <c r="D17" s="234">
        <v>244</v>
      </c>
      <c r="E17" s="237">
        <v>295</v>
      </c>
      <c r="F17" s="237">
        <v>321</v>
      </c>
      <c r="G17" s="238"/>
      <c r="H17" s="236"/>
      <c r="I17" s="224"/>
    </row>
    <row r="18" spans="1:44" ht="14.1" customHeight="1">
      <c r="A18" s="229" t="s">
        <v>17</v>
      </c>
      <c r="B18" s="234">
        <v>174</v>
      </c>
      <c r="C18" s="234">
        <v>170</v>
      </c>
      <c r="D18" s="234">
        <v>186</v>
      </c>
      <c r="E18" s="237">
        <f>E10-E17</f>
        <v>189</v>
      </c>
      <c r="F18" s="237">
        <f>F10-F17</f>
        <v>236</v>
      </c>
      <c r="G18" s="238"/>
      <c r="H18" s="236"/>
      <c r="I18" s="224"/>
    </row>
    <row r="19" spans="1:44" ht="14.1" customHeight="1">
      <c r="A19" s="229"/>
      <c r="B19" s="234"/>
      <c r="C19" s="234"/>
      <c r="D19" s="234"/>
      <c r="E19" s="234"/>
      <c r="F19" s="234"/>
      <c r="G19" s="234"/>
      <c r="H19" s="234"/>
      <c r="I19" s="224"/>
    </row>
    <row r="20" spans="1:44" ht="14.1" customHeight="1">
      <c r="A20" s="233" t="s">
        <v>112</v>
      </c>
      <c r="B20" s="234"/>
      <c r="C20" s="234"/>
      <c r="D20" s="234"/>
      <c r="E20" s="234"/>
      <c r="F20" s="234"/>
      <c r="G20" s="234"/>
      <c r="H20" s="234"/>
      <c r="I20" s="224"/>
    </row>
    <row r="21" spans="1:44" ht="14.1" customHeight="1">
      <c r="A21" s="229" t="s">
        <v>35</v>
      </c>
      <c r="B21" s="234">
        <v>58</v>
      </c>
      <c r="C21" s="234">
        <v>49</v>
      </c>
      <c r="D21" s="234">
        <v>60</v>
      </c>
      <c r="E21" s="234">
        <v>96</v>
      </c>
      <c r="F21" s="234">
        <v>98</v>
      </c>
    </row>
    <row r="22" spans="1:44" ht="14.1" customHeight="1">
      <c r="A22" s="229" t="s">
        <v>73</v>
      </c>
      <c r="B22" s="234">
        <v>65</v>
      </c>
      <c r="C22" s="234">
        <v>77</v>
      </c>
      <c r="D22" s="234">
        <v>91</v>
      </c>
      <c r="E22" s="234">
        <v>107</v>
      </c>
      <c r="F22" s="234">
        <v>106</v>
      </c>
    </row>
    <row r="23" spans="1:44" ht="14.1" customHeight="1">
      <c r="A23" s="229" t="s">
        <v>159</v>
      </c>
      <c r="B23" s="234">
        <v>15</v>
      </c>
      <c r="C23" s="234">
        <v>21</v>
      </c>
      <c r="D23" s="234">
        <v>34</v>
      </c>
      <c r="E23" s="234">
        <v>35</v>
      </c>
      <c r="F23" s="234">
        <v>56</v>
      </c>
    </row>
    <row r="24" spans="1:44" ht="14.1" customHeight="1">
      <c r="A24" s="229" t="s">
        <v>74</v>
      </c>
      <c r="B24" s="234">
        <v>212</v>
      </c>
      <c r="C24" s="234">
        <v>210</v>
      </c>
      <c r="D24" s="234">
        <v>228</v>
      </c>
      <c r="E24" s="234">
        <v>218</v>
      </c>
      <c r="F24" s="234">
        <v>264</v>
      </c>
      <c r="H24" s="236"/>
      <c r="I24" s="224"/>
    </row>
    <row r="25" spans="1:44" ht="14.1" customHeight="1">
      <c r="A25" s="229" t="s">
        <v>55</v>
      </c>
      <c r="B25" s="234">
        <v>15</v>
      </c>
      <c r="C25" s="234">
        <v>20</v>
      </c>
      <c r="D25" s="234">
        <v>17</v>
      </c>
      <c r="E25" s="234">
        <v>28</v>
      </c>
      <c r="F25" s="234">
        <v>33</v>
      </c>
      <c r="G25" s="239"/>
      <c r="H25" s="236"/>
      <c r="I25" s="224"/>
    </row>
    <row r="26" spans="1:44" ht="14.1" customHeight="1">
      <c r="A26" s="229"/>
      <c r="B26" s="234"/>
      <c r="C26" s="234"/>
      <c r="D26" s="234"/>
      <c r="E26" s="234"/>
      <c r="F26" s="234"/>
      <c r="G26" s="23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</row>
    <row r="27" spans="1:44" ht="14.1" customHeight="1">
      <c r="A27" s="233" t="s">
        <v>158</v>
      </c>
      <c r="B27" s="234"/>
      <c r="C27" s="234"/>
      <c r="D27" s="234"/>
      <c r="E27" s="234"/>
      <c r="F27" s="234"/>
      <c r="G27" s="234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</row>
    <row r="28" spans="1:44" ht="14.1" customHeight="1">
      <c r="A28" s="229" t="s">
        <v>0</v>
      </c>
      <c r="B28" s="234">
        <v>5</v>
      </c>
      <c r="C28" s="234">
        <v>3</v>
      </c>
      <c r="D28" s="234">
        <v>1</v>
      </c>
      <c r="E28" s="234">
        <v>4</v>
      </c>
      <c r="F28" s="234">
        <v>2</v>
      </c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</row>
    <row r="29" spans="1:44" ht="14.1" customHeight="1">
      <c r="A29" s="229" t="s">
        <v>357</v>
      </c>
      <c r="B29" s="234">
        <v>12</v>
      </c>
      <c r="C29" s="234">
        <v>28</v>
      </c>
      <c r="D29" s="234">
        <v>25</v>
      </c>
      <c r="E29" s="234">
        <v>24</v>
      </c>
      <c r="F29" s="234">
        <v>24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</row>
    <row r="30" spans="1:44" ht="14.1" customHeight="1">
      <c r="A30" s="229" t="s">
        <v>414</v>
      </c>
      <c r="B30" s="234">
        <v>22</v>
      </c>
      <c r="C30" s="234">
        <v>15</v>
      </c>
      <c r="D30" s="234">
        <v>18</v>
      </c>
      <c r="E30" s="234">
        <v>23</v>
      </c>
      <c r="F30" s="234">
        <v>14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</row>
    <row r="31" spans="1:44" ht="14.1" customHeight="1">
      <c r="A31" s="240" t="s">
        <v>415</v>
      </c>
      <c r="B31" s="234">
        <v>10</v>
      </c>
      <c r="C31" s="234">
        <v>5</v>
      </c>
      <c r="D31" s="234">
        <v>7</v>
      </c>
      <c r="E31" s="234">
        <v>7</v>
      </c>
      <c r="F31" s="234">
        <v>12</v>
      </c>
      <c r="G31" s="241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</row>
    <row r="32" spans="1:44" ht="14.1" customHeight="1">
      <c r="A32" s="240" t="s">
        <v>416</v>
      </c>
      <c r="B32" s="234">
        <v>32</v>
      </c>
      <c r="C32" s="234">
        <v>28</v>
      </c>
      <c r="D32" s="234">
        <v>36</v>
      </c>
      <c r="E32" s="234">
        <v>41</v>
      </c>
      <c r="F32" s="234">
        <v>45</v>
      </c>
    </row>
    <row r="33" spans="1:44" ht="14.1" customHeight="1">
      <c r="A33" s="240" t="s">
        <v>417</v>
      </c>
      <c r="B33" s="234">
        <v>17</v>
      </c>
      <c r="C33" s="234">
        <v>14</v>
      </c>
      <c r="D33" s="234">
        <v>22</v>
      </c>
      <c r="E33" s="234">
        <v>18</v>
      </c>
      <c r="F33" s="234">
        <v>16</v>
      </c>
      <c r="J33" s="242"/>
    </row>
    <row r="34" spans="1:44" ht="14.1" customHeight="1">
      <c r="A34" s="240" t="s">
        <v>418</v>
      </c>
      <c r="B34" s="234"/>
      <c r="C34" s="234"/>
      <c r="D34" s="234"/>
      <c r="E34" s="234"/>
      <c r="F34" s="234"/>
      <c r="I34" s="243"/>
      <c r="J34" s="243"/>
    </row>
    <row r="35" spans="1:44" ht="9.9499999999999993" customHeight="1">
      <c r="A35" s="240" t="s">
        <v>419</v>
      </c>
      <c r="B35" s="244">
        <v>3</v>
      </c>
      <c r="C35" s="234">
        <v>2</v>
      </c>
      <c r="D35" s="234">
        <v>3</v>
      </c>
      <c r="E35" s="234">
        <v>6</v>
      </c>
      <c r="F35" s="234">
        <v>6</v>
      </c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</row>
    <row r="36" spans="1:44" ht="14.1" customHeight="1">
      <c r="A36" s="240" t="s">
        <v>420</v>
      </c>
      <c r="B36" s="237" t="s">
        <v>94</v>
      </c>
      <c r="C36" s="237" t="s">
        <v>94</v>
      </c>
      <c r="D36" s="234">
        <v>2</v>
      </c>
      <c r="E36" s="237" t="s">
        <v>94</v>
      </c>
      <c r="F36" s="237">
        <v>1</v>
      </c>
      <c r="G36" s="242"/>
      <c r="H36" s="234"/>
      <c r="I36" s="242"/>
      <c r="J36" s="242"/>
    </row>
    <row r="37" spans="1:44" ht="14.1" customHeight="1">
      <c r="A37" s="240" t="s">
        <v>426</v>
      </c>
      <c r="B37" s="234">
        <v>6</v>
      </c>
      <c r="C37" s="234">
        <v>9</v>
      </c>
      <c r="D37" s="234">
        <v>6</v>
      </c>
      <c r="E37" s="234">
        <v>9</v>
      </c>
      <c r="F37" s="234">
        <v>15</v>
      </c>
      <c r="G37" s="242"/>
      <c r="I37" s="224"/>
    </row>
    <row r="38" spans="1:44" ht="14.1" customHeight="1">
      <c r="A38" s="240" t="s">
        <v>421</v>
      </c>
      <c r="B38" s="234">
        <v>5</v>
      </c>
      <c r="C38" s="234">
        <v>7</v>
      </c>
      <c r="D38" s="234">
        <v>10</v>
      </c>
      <c r="E38" s="234">
        <v>13</v>
      </c>
      <c r="F38" s="234">
        <v>11</v>
      </c>
      <c r="G38" s="242"/>
      <c r="H38" s="234"/>
      <c r="I38" s="242"/>
      <c r="J38" s="242"/>
    </row>
    <row r="39" spans="1:44" ht="14.1" customHeight="1">
      <c r="A39" s="240" t="s">
        <v>425</v>
      </c>
      <c r="B39" s="234">
        <v>9</v>
      </c>
      <c r="C39" s="234">
        <v>22</v>
      </c>
      <c r="D39" s="234">
        <v>23</v>
      </c>
      <c r="E39" s="234">
        <v>31</v>
      </c>
      <c r="F39" s="234">
        <v>28</v>
      </c>
      <c r="G39" s="242"/>
      <c r="H39" s="234"/>
      <c r="I39" s="242"/>
      <c r="J39" s="242"/>
    </row>
    <row r="40" spans="1:44" ht="14.1" customHeight="1">
      <c r="A40" s="240" t="s">
        <v>422</v>
      </c>
      <c r="B40" s="234">
        <v>111</v>
      </c>
      <c r="C40" s="234">
        <v>111</v>
      </c>
      <c r="D40" s="234">
        <v>105</v>
      </c>
      <c r="E40" s="234">
        <v>87</v>
      </c>
      <c r="F40" s="234">
        <v>140</v>
      </c>
      <c r="G40" s="242"/>
      <c r="H40" s="234"/>
      <c r="I40" s="242"/>
      <c r="J40" s="242"/>
    </row>
    <row r="41" spans="1:44" ht="14.1" customHeight="1">
      <c r="A41" s="240" t="s">
        <v>423</v>
      </c>
      <c r="B41" s="234">
        <v>55</v>
      </c>
      <c r="C41" s="234">
        <v>51</v>
      </c>
      <c r="D41" s="234">
        <v>62</v>
      </c>
      <c r="E41" s="234">
        <v>91</v>
      </c>
      <c r="F41" s="234">
        <v>97</v>
      </c>
      <c r="G41" s="242"/>
      <c r="H41" s="234"/>
      <c r="I41" s="242"/>
      <c r="J41" s="242"/>
    </row>
    <row r="42" spans="1:44" ht="14.1" customHeight="1">
      <c r="A42" s="240" t="s">
        <v>424</v>
      </c>
      <c r="B42" s="234">
        <v>61</v>
      </c>
      <c r="C42" s="234">
        <v>59</v>
      </c>
      <c r="D42" s="234">
        <v>92</v>
      </c>
      <c r="E42" s="234">
        <v>97</v>
      </c>
      <c r="F42" s="234">
        <v>115</v>
      </c>
      <c r="G42" s="242"/>
      <c r="H42" s="234"/>
      <c r="I42" s="242"/>
      <c r="J42" s="242"/>
    </row>
    <row r="43" spans="1:44" ht="14.1" customHeight="1">
      <c r="A43" s="240" t="s">
        <v>427</v>
      </c>
      <c r="B43" s="234">
        <v>1</v>
      </c>
      <c r="C43" s="234">
        <v>2</v>
      </c>
      <c r="D43" s="234">
        <v>1</v>
      </c>
      <c r="E43" s="234">
        <v>4</v>
      </c>
      <c r="F43" s="237" t="s">
        <v>94</v>
      </c>
      <c r="G43" s="242"/>
      <c r="H43" s="234"/>
      <c r="I43" s="242"/>
      <c r="J43" s="242"/>
    </row>
    <row r="44" spans="1:44" ht="14.1" customHeight="1">
      <c r="A44" s="240" t="s">
        <v>93</v>
      </c>
      <c r="B44" s="234">
        <v>16</v>
      </c>
      <c r="C44" s="234">
        <v>21</v>
      </c>
      <c r="D44" s="234">
        <v>17</v>
      </c>
      <c r="E44" s="234">
        <v>29</v>
      </c>
      <c r="F44" s="234">
        <v>31</v>
      </c>
      <c r="G44" s="242"/>
      <c r="I44" s="224"/>
    </row>
    <row r="45" spans="1:44" ht="14.1" customHeight="1">
      <c r="A45" s="245"/>
      <c r="B45" s="246"/>
      <c r="C45" s="246"/>
      <c r="D45" s="247"/>
      <c r="E45" s="248"/>
      <c r="F45" s="248"/>
      <c r="G45" s="249"/>
      <c r="H45" s="224"/>
      <c r="I45" s="224"/>
    </row>
    <row r="46" spans="1:44" ht="14.1" customHeight="1">
      <c r="A46" s="23" t="s">
        <v>442</v>
      </c>
      <c r="B46" s="251"/>
      <c r="C46" s="251"/>
      <c r="D46" s="252"/>
      <c r="E46" s="252"/>
      <c r="F46" s="252"/>
      <c r="G46" s="242"/>
      <c r="I46" s="224"/>
    </row>
    <row r="47" spans="1:44" ht="14.1" customHeight="1">
      <c r="A47" s="250" t="s">
        <v>250</v>
      </c>
      <c r="D47" s="253"/>
      <c r="E47" s="253"/>
      <c r="F47" s="253"/>
      <c r="G47" s="249"/>
    </row>
    <row r="48" spans="1:44" ht="14.1" customHeight="1">
      <c r="A48" s="250" t="s">
        <v>317</v>
      </c>
      <c r="H48" s="254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K29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1" ht="14.1" customHeight="1" thickBot="1">
      <c r="A1" s="1" t="s">
        <v>249</v>
      </c>
      <c r="B1" s="2"/>
      <c r="C1" s="2"/>
      <c r="D1" s="2"/>
      <c r="E1" s="2"/>
      <c r="F1" s="2"/>
      <c r="G1" s="3"/>
    </row>
    <row r="2" spans="1:11" ht="14.1" customHeight="1">
      <c r="A2" s="4"/>
      <c r="B2" s="4"/>
      <c r="C2" s="4"/>
      <c r="D2" s="4"/>
      <c r="E2" s="4"/>
      <c r="F2" s="4"/>
      <c r="G2" s="3"/>
      <c r="H2" s="116" t="s">
        <v>279</v>
      </c>
    </row>
    <row r="3" spans="1:11" ht="14.1" customHeight="1">
      <c r="A3" s="28" t="s">
        <v>339</v>
      </c>
      <c r="B3" s="4"/>
      <c r="C3" s="4"/>
      <c r="D3" s="4"/>
      <c r="E3" s="4"/>
      <c r="F3" s="4"/>
      <c r="H3" s="34"/>
    </row>
    <row r="4" spans="1:11" ht="14.1" customHeight="1">
      <c r="A4" s="6"/>
      <c r="B4" s="4"/>
      <c r="C4" s="4"/>
      <c r="D4" s="4"/>
      <c r="E4" s="4"/>
      <c r="F4" s="4"/>
      <c r="H4" s="34"/>
    </row>
    <row r="5" spans="1:11" ht="14.1" customHeight="1">
      <c r="A5" s="8"/>
      <c r="B5" s="8">
        <v>2016</v>
      </c>
      <c r="C5" s="8">
        <v>2017</v>
      </c>
      <c r="D5" s="8">
        <v>2018</v>
      </c>
      <c r="E5" s="8">
        <v>2019</v>
      </c>
      <c r="F5" s="8">
        <v>2020</v>
      </c>
    </row>
    <row r="6" spans="1:11" ht="14.1" customHeight="1">
      <c r="A6" s="7"/>
      <c r="B6" s="10"/>
      <c r="C6" s="10"/>
      <c r="D6" s="10"/>
      <c r="E6" s="10"/>
      <c r="F6" s="10"/>
    </row>
    <row r="7" spans="1:11" ht="14.1" customHeight="1">
      <c r="A7" s="7"/>
      <c r="B7" s="25"/>
      <c r="C7" s="25"/>
      <c r="D7" s="25"/>
      <c r="E7" s="25"/>
      <c r="F7" s="25"/>
      <c r="H7" s="96"/>
      <c r="I7" s="96"/>
      <c r="J7" s="96"/>
      <c r="K7" s="96"/>
    </row>
    <row r="8" spans="1:11" ht="14.1" customHeight="1">
      <c r="A8" s="11" t="s">
        <v>68</v>
      </c>
      <c r="B8" s="25">
        <v>3882.4166666666665</v>
      </c>
      <c r="C8" s="25">
        <v>4382</v>
      </c>
      <c r="D8" s="25">
        <v>3148.8333333333335</v>
      </c>
      <c r="E8" s="25">
        <v>3155</v>
      </c>
      <c r="F8" s="25">
        <v>4159</v>
      </c>
      <c r="G8" s="25"/>
      <c r="H8" s="190"/>
      <c r="I8" s="96"/>
      <c r="J8" s="96"/>
      <c r="K8" s="96"/>
    </row>
    <row r="9" spans="1:11" ht="14.1" customHeight="1">
      <c r="A9" s="7" t="s">
        <v>29</v>
      </c>
      <c r="B9" s="25">
        <v>1869.8333333333333</v>
      </c>
      <c r="C9" s="25">
        <v>2018.5833333333333</v>
      </c>
      <c r="D9" s="25">
        <v>1312.6666666666667</v>
      </c>
      <c r="E9" s="25">
        <v>1333</v>
      </c>
      <c r="F9" s="25">
        <v>1683</v>
      </c>
      <c r="G9" s="25"/>
      <c r="H9" s="100"/>
      <c r="I9" s="96"/>
      <c r="J9" s="96"/>
      <c r="K9" s="96"/>
    </row>
    <row r="10" spans="1:11" ht="14.1" customHeight="1">
      <c r="A10" s="7" t="s">
        <v>17</v>
      </c>
      <c r="B10" s="25">
        <v>2012.5833333333333</v>
      </c>
      <c r="C10" s="25">
        <v>2363.4166666666665</v>
      </c>
      <c r="D10" s="25">
        <v>1836.1666666666667</v>
      </c>
      <c r="E10" s="25">
        <v>1822</v>
      </c>
      <c r="F10" s="25">
        <v>2476</v>
      </c>
      <c r="G10" s="25"/>
      <c r="H10" s="100"/>
      <c r="I10" s="96"/>
      <c r="J10" s="96"/>
      <c r="K10" s="96"/>
    </row>
    <row r="11" spans="1:11" ht="14.1" customHeight="1">
      <c r="A11" s="7"/>
      <c r="B11" s="25"/>
      <c r="C11" s="25"/>
      <c r="D11" s="25"/>
      <c r="E11" s="25"/>
      <c r="F11" s="25"/>
      <c r="G11" s="25"/>
      <c r="H11" s="100"/>
      <c r="I11" s="96"/>
      <c r="J11" s="96"/>
      <c r="K11" s="96"/>
    </row>
    <row r="12" spans="1:11" ht="14.1" customHeight="1">
      <c r="A12" s="37" t="s">
        <v>184</v>
      </c>
      <c r="B12" s="117">
        <v>46777</v>
      </c>
      <c r="C12" s="117">
        <v>46753</v>
      </c>
      <c r="D12" s="117">
        <v>55987</v>
      </c>
      <c r="E12" s="117">
        <v>58272</v>
      </c>
      <c r="F12" s="25">
        <v>44016</v>
      </c>
      <c r="G12" s="25"/>
      <c r="H12" s="100"/>
      <c r="I12" s="96"/>
      <c r="J12" s="96"/>
      <c r="K12" s="96"/>
    </row>
    <row r="13" spans="1:11" ht="14.1" customHeight="1">
      <c r="A13" s="38" t="s">
        <v>29</v>
      </c>
      <c r="B13" s="25">
        <v>34296</v>
      </c>
      <c r="C13" s="25">
        <v>33255</v>
      </c>
      <c r="D13" s="25">
        <v>39722</v>
      </c>
      <c r="E13" s="25">
        <v>40912</v>
      </c>
      <c r="F13" s="25">
        <v>31648</v>
      </c>
      <c r="G13" s="25"/>
      <c r="H13" s="100"/>
      <c r="I13" s="96"/>
      <c r="J13" s="96"/>
      <c r="K13" s="96"/>
    </row>
    <row r="14" spans="1:11" ht="14.1" customHeight="1">
      <c r="A14" s="38" t="s">
        <v>17</v>
      </c>
      <c r="B14" s="25">
        <v>12481</v>
      </c>
      <c r="C14" s="25">
        <v>13498</v>
      </c>
      <c r="D14" s="25">
        <v>16265</v>
      </c>
      <c r="E14" s="25">
        <v>17360</v>
      </c>
      <c r="F14" s="25">
        <v>12368</v>
      </c>
      <c r="G14" s="25"/>
      <c r="H14" s="100"/>
      <c r="I14" s="96"/>
      <c r="J14" s="97"/>
      <c r="K14" s="97"/>
    </row>
    <row r="15" spans="1:11" ht="14.1" customHeight="1">
      <c r="A15" s="37"/>
      <c r="B15" s="25"/>
      <c r="C15" s="25"/>
      <c r="D15" s="25"/>
      <c r="E15" s="25"/>
      <c r="G15" s="39"/>
      <c r="H15" s="100"/>
      <c r="I15" s="96"/>
      <c r="J15" s="96"/>
      <c r="K15" s="96"/>
    </row>
    <row r="16" spans="1:11" ht="14.1" customHeight="1">
      <c r="A16" s="40" t="s">
        <v>185</v>
      </c>
      <c r="B16" s="25">
        <v>2406</v>
      </c>
      <c r="C16" s="25">
        <v>2708</v>
      </c>
      <c r="D16" s="25">
        <v>3172</v>
      </c>
      <c r="E16" s="25">
        <v>3276</v>
      </c>
      <c r="F16" s="25">
        <f>F17+F18</f>
        <v>2458</v>
      </c>
      <c r="G16" s="25"/>
      <c r="H16" s="100"/>
      <c r="I16" s="96"/>
      <c r="J16" s="96"/>
      <c r="K16" s="96"/>
    </row>
    <row r="17" spans="1:11" ht="14.1" customHeight="1">
      <c r="A17" s="40" t="s">
        <v>182</v>
      </c>
      <c r="B17" s="25">
        <v>1283</v>
      </c>
      <c r="C17" s="25">
        <v>1433</v>
      </c>
      <c r="D17" s="25">
        <v>1685</v>
      </c>
      <c r="E17" s="25">
        <v>1800</v>
      </c>
      <c r="F17" s="25">
        <v>1368</v>
      </c>
      <c r="G17" s="25"/>
      <c r="H17" s="100"/>
      <c r="I17" s="96"/>
      <c r="J17" s="96"/>
      <c r="K17" s="96"/>
    </row>
    <row r="18" spans="1:11" ht="14.1" customHeight="1">
      <c r="A18" s="40" t="s">
        <v>183</v>
      </c>
      <c r="B18" s="25">
        <v>1123</v>
      </c>
      <c r="C18" s="25">
        <v>1275</v>
      </c>
      <c r="D18" s="25">
        <v>1487</v>
      </c>
      <c r="E18" s="25">
        <v>1476</v>
      </c>
      <c r="F18" s="25">
        <v>1090</v>
      </c>
      <c r="G18" s="25"/>
      <c r="H18" s="100"/>
      <c r="I18" s="96"/>
      <c r="J18" s="96"/>
      <c r="K18" s="96"/>
    </row>
    <row r="19" spans="1:11" ht="14.1" customHeight="1">
      <c r="A19" s="40"/>
      <c r="B19" s="25"/>
      <c r="C19" s="25"/>
      <c r="D19" s="25"/>
      <c r="E19" s="25"/>
      <c r="F19" s="25"/>
      <c r="G19" s="25"/>
      <c r="H19" s="100"/>
      <c r="I19" s="96"/>
      <c r="J19" s="96" t="s">
        <v>356</v>
      </c>
      <c r="K19" s="96"/>
    </row>
    <row r="20" spans="1:11" ht="14.1" customHeight="1">
      <c r="A20" s="40" t="s">
        <v>186</v>
      </c>
      <c r="B20" s="25">
        <v>44371</v>
      </c>
      <c r="C20" s="25">
        <v>44045</v>
      </c>
      <c r="D20" s="25">
        <v>52815</v>
      </c>
      <c r="E20" s="25">
        <v>54996</v>
      </c>
      <c r="F20" s="25">
        <f>F12-F16</f>
        <v>41558</v>
      </c>
      <c r="G20" s="25"/>
      <c r="H20" s="100"/>
      <c r="I20" s="96"/>
      <c r="J20" s="96"/>
      <c r="K20" s="96"/>
    </row>
    <row r="21" spans="1:11" ht="14.1" customHeight="1">
      <c r="A21" s="40" t="s">
        <v>182</v>
      </c>
      <c r="B21" s="25">
        <v>33013</v>
      </c>
      <c r="C21" s="25">
        <v>31822</v>
      </c>
      <c r="D21" s="25">
        <v>38037</v>
      </c>
      <c r="E21" s="25">
        <v>39112</v>
      </c>
      <c r="F21" s="25">
        <f t="shared" ref="F21:F22" si="0">F13-F17</f>
        <v>30280</v>
      </c>
      <c r="G21" s="25"/>
      <c r="H21" s="100"/>
      <c r="I21" s="96"/>
      <c r="J21" s="96"/>
      <c r="K21" s="96"/>
    </row>
    <row r="22" spans="1:11" ht="14.1" customHeight="1">
      <c r="A22" s="40" t="s">
        <v>183</v>
      </c>
      <c r="B22" s="25">
        <v>11358</v>
      </c>
      <c r="C22" s="25">
        <v>12223</v>
      </c>
      <c r="D22" s="25">
        <v>14778</v>
      </c>
      <c r="E22" s="25">
        <v>15884</v>
      </c>
      <c r="F22" s="25">
        <f t="shared" si="0"/>
        <v>11278</v>
      </c>
      <c r="G22" s="25"/>
      <c r="H22" s="100"/>
    </row>
    <row r="23" spans="1:11" ht="14.1" customHeight="1">
      <c r="A23" s="16"/>
      <c r="B23" s="17"/>
      <c r="C23" s="17"/>
      <c r="D23" s="17"/>
      <c r="E23" s="17"/>
      <c r="F23" s="17"/>
    </row>
    <row r="24" spans="1:11" ht="14.1" customHeight="1">
      <c r="A24" s="23" t="s">
        <v>428</v>
      </c>
      <c r="B24" s="10"/>
      <c r="C24" s="54"/>
      <c r="D24" s="10"/>
      <c r="E24" s="10"/>
      <c r="F24" s="10"/>
      <c r="G24" s="177"/>
    </row>
    <row r="25" spans="1:11" ht="9.9499999999999993" customHeight="1">
      <c r="A25" s="23"/>
      <c r="B25" s="10"/>
      <c r="C25" s="54"/>
      <c r="D25" s="10"/>
      <c r="E25" s="10"/>
      <c r="F25" s="10"/>
      <c r="G25" s="177"/>
    </row>
    <row r="26" spans="1:11">
      <c r="B26" s="21"/>
      <c r="C26" s="21"/>
      <c r="D26" s="21"/>
      <c r="E26" s="21"/>
      <c r="F26" s="21"/>
      <c r="H26" s="21"/>
    </row>
    <row r="27" spans="1:11">
      <c r="B27" s="21"/>
      <c r="C27" s="21"/>
      <c r="D27" s="21"/>
      <c r="E27" s="21"/>
      <c r="F27" s="21"/>
      <c r="H27" s="21"/>
    </row>
    <row r="28" spans="1:11" ht="15">
      <c r="A28" s="290" t="s">
        <v>345</v>
      </c>
      <c r="B28" s="292"/>
      <c r="C28" s="292"/>
      <c r="D28" s="292"/>
      <c r="E28" s="292"/>
      <c r="F28" s="292"/>
      <c r="H28" s="21"/>
    </row>
    <row r="29" spans="1:11">
      <c r="B29" s="21"/>
      <c r="C29" s="21"/>
      <c r="D29" s="21"/>
      <c r="E29" s="21"/>
      <c r="F29" s="21"/>
      <c r="H29" s="21"/>
    </row>
  </sheetData>
  <mergeCells count="1">
    <mergeCell ref="A28:F28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Q91"/>
  <sheetViews>
    <sheetView zoomScaleNormal="100" zoomScaleSheetLayoutView="75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customWidth="1"/>
    <col min="8" max="8" width="32.28515625" style="5" bestFit="1" customWidth="1"/>
    <col min="9" max="9" width="10.7109375" style="5" customWidth="1"/>
    <col min="10" max="16384" width="11.42578125" style="5"/>
  </cols>
  <sheetData>
    <row r="1" spans="1:16" ht="14.1" customHeight="1" thickBot="1">
      <c r="A1" s="1" t="s">
        <v>249</v>
      </c>
      <c r="B1" s="2"/>
      <c r="C1" s="2"/>
      <c r="D1" s="2"/>
      <c r="E1" s="2"/>
      <c r="F1" s="2"/>
      <c r="H1" s="4"/>
      <c r="J1" s="4"/>
      <c r="K1" s="4"/>
      <c r="L1" s="4"/>
      <c r="M1" s="4"/>
      <c r="N1" s="4"/>
      <c r="O1" s="4"/>
      <c r="P1" s="4"/>
    </row>
    <row r="2" spans="1:16" ht="14.1" customHeight="1">
      <c r="A2" s="4"/>
      <c r="B2" s="4"/>
      <c r="C2" s="4"/>
      <c r="D2" s="4"/>
      <c r="H2" s="116" t="s">
        <v>279</v>
      </c>
      <c r="J2" s="4"/>
      <c r="K2" s="4"/>
      <c r="L2" s="4"/>
      <c r="M2" s="4"/>
      <c r="N2" s="4"/>
      <c r="O2" s="4"/>
      <c r="P2" s="4"/>
    </row>
    <row r="3" spans="1:16" ht="14.1" customHeight="1">
      <c r="A3" s="6" t="s">
        <v>340</v>
      </c>
      <c r="B3" s="4"/>
      <c r="C3" s="4"/>
      <c r="D3" s="4"/>
      <c r="H3" s="4"/>
      <c r="I3" s="4"/>
      <c r="J3" s="4"/>
      <c r="K3" s="4"/>
      <c r="L3" s="4"/>
      <c r="M3" s="4"/>
      <c r="N3" s="4"/>
      <c r="O3" s="4"/>
      <c r="P3" s="4"/>
    </row>
    <row r="4" spans="1:16" ht="14.1" customHeight="1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  <c r="N4" s="4"/>
      <c r="O4" s="4"/>
      <c r="P4" s="4"/>
    </row>
    <row r="5" spans="1:16" ht="14.1" customHeight="1">
      <c r="A5" s="42"/>
      <c r="B5" s="42">
        <v>2016</v>
      </c>
      <c r="C5" s="42">
        <v>2017</v>
      </c>
      <c r="D5" s="42">
        <v>2018</v>
      </c>
      <c r="E5" s="42">
        <v>2019</v>
      </c>
      <c r="F5" s="42">
        <v>2020</v>
      </c>
      <c r="J5" s="4"/>
      <c r="K5" s="4"/>
      <c r="L5" s="4"/>
      <c r="M5" s="4"/>
      <c r="N5" s="4"/>
      <c r="O5" s="4"/>
      <c r="P5" s="4"/>
    </row>
    <row r="6" spans="1:16" ht="14.1" customHeight="1">
      <c r="A6" s="7"/>
      <c r="B6" s="10"/>
      <c r="C6" s="4"/>
      <c r="D6" s="4"/>
      <c r="E6" s="4"/>
      <c r="F6" s="4"/>
      <c r="J6" s="4"/>
      <c r="K6" s="4"/>
      <c r="L6" s="4"/>
      <c r="M6" s="4"/>
      <c r="N6" s="4"/>
      <c r="O6" s="4"/>
      <c r="P6" s="4"/>
    </row>
    <row r="7" spans="1:16" ht="14.1" customHeight="1">
      <c r="A7" s="11" t="s">
        <v>22</v>
      </c>
      <c r="B7" s="12">
        <v>13595.25</v>
      </c>
      <c r="C7" s="12">
        <v>14257.595833333333</v>
      </c>
      <c r="D7" s="12">
        <v>15485.059999999998</v>
      </c>
      <c r="E7" s="12">
        <v>16472.573333333334</v>
      </c>
      <c r="F7" s="12">
        <v>16378.321</v>
      </c>
      <c r="H7" s="34"/>
      <c r="J7" s="4"/>
      <c r="K7" s="4"/>
      <c r="L7" s="4"/>
      <c r="M7" s="4"/>
      <c r="N7" s="4"/>
      <c r="O7" s="4"/>
      <c r="P7" s="4"/>
    </row>
    <row r="8" spans="1:16" ht="14.1" customHeight="1">
      <c r="A8" s="64" t="s">
        <v>6</v>
      </c>
      <c r="B8" s="34"/>
      <c r="C8" s="34"/>
      <c r="D8" s="34"/>
      <c r="E8" s="34"/>
      <c r="F8" s="34"/>
      <c r="J8" s="50"/>
      <c r="K8" s="4"/>
      <c r="L8" s="4"/>
      <c r="M8" s="4"/>
      <c r="N8" s="4"/>
      <c r="O8" s="4"/>
      <c r="P8" s="4"/>
    </row>
    <row r="9" spans="1:16" ht="14.1" customHeight="1">
      <c r="A9" s="50" t="s">
        <v>29</v>
      </c>
      <c r="B9" s="12">
        <v>7466.5141666666677</v>
      </c>
      <c r="C9" s="12">
        <v>7939.979166666667</v>
      </c>
      <c r="D9" s="12">
        <v>8805.1383333333324</v>
      </c>
      <c r="E9" s="12">
        <v>9389.934166666666</v>
      </c>
      <c r="F9" s="12">
        <v>9384.5869999999995</v>
      </c>
      <c r="J9" s="50"/>
      <c r="K9" s="4"/>
      <c r="L9" s="4"/>
      <c r="M9" s="4"/>
      <c r="N9" s="4"/>
      <c r="O9" s="4"/>
      <c r="P9" s="4"/>
    </row>
    <row r="10" spans="1:16" ht="14.1" customHeight="1">
      <c r="A10" s="50" t="s">
        <v>17</v>
      </c>
      <c r="B10" s="12">
        <v>6128.2441666666673</v>
      </c>
      <c r="C10" s="12">
        <v>6317.6166666666659</v>
      </c>
      <c r="D10" s="12">
        <v>6679.9216666666662</v>
      </c>
      <c r="E10" s="12">
        <v>7082.6391666666677</v>
      </c>
      <c r="F10" s="12">
        <v>6993.7340000000004</v>
      </c>
      <c r="J10" s="50"/>
      <c r="K10" s="4"/>
      <c r="L10" s="4"/>
      <c r="M10" s="4"/>
      <c r="N10" s="4"/>
      <c r="O10" s="4"/>
      <c r="P10" s="4"/>
    </row>
    <row r="11" spans="1:16" ht="14.1" customHeight="1">
      <c r="A11" s="64" t="s">
        <v>156</v>
      </c>
      <c r="B11" s="12"/>
      <c r="C11" s="12"/>
      <c r="D11" s="12"/>
      <c r="E11" s="12"/>
      <c r="F11" s="12"/>
      <c r="H11" s="138"/>
      <c r="I11"/>
      <c r="J11"/>
      <c r="K11"/>
      <c r="L11"/>
      <c r="M11"/>
      <c r="N11"/>
      <c r="O11"/>
      <c r="P11" s="4"/>
    </row>
    <row r="12" spans="1:16" ht="14.1" customHeight="1">
      <c r="A12" s="22" t="s">
        <v>19</v>
      </c>
      <c r="B12" s="12">
        <v>11887.833333333334</v>
      </c>
      <c r="C12" s="12">
        <v>12389.950833333331</v>
      </c>
      <c r="D12" s="12">
        <v>13434</v>
      </c>
      <c r="E12" s="12">
        <v>14365.099999999999</v>
      </c>
      <c r="F12" s="12">
        <v>10286.25</v>
      </c>
      <c r="I12" s="138"/>
      <c r="J12" s="88"/>
      <c r="K12" s="138"/>
      <c r="L12" s="138"/>
      <c r="M12" s="138"/>
      <c r="N12" s="138"/>
      <c r="O12" s="138"/>
      <c r="P12" s="4"/>
    </row>
    <row r="13" spans="1:16" ht="14.1" customHeight="1">
      <c r="A13" s="214" t="s">
        <v>338</v>
      </c>
      <c r="B13" s="12">
        <v>7680.25</v>
      </c>
      <c r="C13" s="12">
        <v>8304.0650000000005</v>
      </c>
      <c r="D13" s="12">
        <v>9167</v>
      </c>
      <c r="E13" s="12">
        <v>10196.621666666666</v>
      </c>
      <c r="F13" s="12">
        <f>F12-F14-F15</f>
        <v>6356.3850000000002</v>
      </c>
      <c r="K13"/>
      <c r="L13"/>
      <c r="M13"/>
      <c r="N13"/>
      <c r="O13"/>
      <c r="P13" s="4"/>
    </row>
    <row r="14" spans="1:16" ht="14.1" customHeight="1">
      <c r="A14" s="14" t="s">
        <v>21</v>
      </c>
      <c r="B14" s="12">
        <v>2498.3333333333335</v>
      </c>
      <c r="C14" s="12">
        <v>2487.4775</v>
      </c>
      <c r="D14" s="12">
        <v>2747</v>
      </c>
      <c r="E14" s="12">
        <v>2781.2025000000008</v>
      </c>
      <c r="F14" s="12">
        <v>2592.5949999999998</v>
      </c>
      <c r="H14"/>
      <c r="I14"/>
      <c r="J14" s="88"/>
      <c r="K14"/>
      <c r="L14"/>
      <c r="M14"/>
      <c r="N14"/>
      <c r="O14"/>
      <c r="P14" s="4"/>
    </row>
    <row r="15" spans="1:16" ht="14.1" customHeight="1">
      <c r="A15" s="14" t="s">
        <v>230</v>
      </c>
      <c r="B15" s="12">
        <v>1709.25</v>
      </c>
      <c r="C15" s="12">
        <v>1598.4083333333331</v>
      </c>
      <c r="D15" s="12">
        <v>1522.1825000000001</v>
      </c>
      <c r="E15" s="12">
        <v>1387.2758333333331</v>
      </c>
      <c r="F15" s="12">
        <v>1337.27</v>
      </c>
      <c r="H15"/>
      <c r="I15"/>
      <c r="J15" s="88"/>
      <c r="K15"/>
      <c r="L15"/>
      <c r="M15"/>
      <c r="N15"/>
      <c r="O15"/>
      <c r="P15" s="4"/>
    </row>
    <row r="16" spans="1:16" ht="14.1" customHeight="1">
      <c r="A16" s="14" t="s">
        <v>155</v>
      </c>
      <c r="B16" s="12">
        <v>1707.4166666666667</v>
      </c>
      <c r="C16" s="12">
        <v>1867.6450000000002</v>
      </c>
      <c r="D16" s="12">
        <v>2051.2108333333331</v>
      </c>
      <c r="E16" s="12">
        <v>2107.4733333333329</v>
      </c>
      <c r="F16" s="12">
        <v>2162.2060000000001</v>
      </c>
      <c r="I16"/>
      <c r="J16" s="88"/>
      <c r="K16"/>
      <c r="L16"/>
      <c r="M16"/>
      <c r="N16"/>
      <c r="O16"/>
      <c r="P16" s="4"/>
    </row>
    <row r="17" spans="1:17" ht="14.1" customHeight="1">
      <c r="A17" s="16"/>
      <c r="B17" s="17"/>
      <c r="C17" s="17"/>
      <c r="D17" s="18"/>
      <c r="E17" s="17"/>
      <c r="F17" s="17"/>
      <c r="H17"/>
      <c r="I17"/>
      <c r="J17" s="88"/>
      <c r="K17"/>
      <c r="L17"/>
      <c r="M17"/>
      <c r="N17"/>
      <c r="O17"/>
      <c r="P17" s="4"/>
    </row>
    <row r="18" spans="1:17" ht="14.1" customHeight="1">
      <c r="A18" s="19" t="s">
        <v>289</v>
      </c>
      <c r="B18" s="20"/>
      <c r="C18" s="20"/>
      <c r="D18" s="20"/>
      <c r="E18" s="20"/>
      <c r="F18" s="20"/>
      <c r="H18" s="141"/>
      <c r="I18"/>
      <c r="J18" s="88"/>
      <c r="K18"/>
      <c r="L18"/>
      <c r="M18"/>
      <c r="N18"/>
      <c r="O18"/>
      <c r="P18" s="4"/>
    </row>
    <row r="19" spans="1:17" ht="14.1" customHeight="1">
      <c r="A19" s="23" t="s">
        <v>316</v>
      </c>
      <c r="B19" s="10"/>
      <c r="C19" s="10"/>
      <c r="D19" s="10"/>
      <c r="E19" s="10"/>
      <c r="F19" s="10"/>
      <c r="H19" s="194"/>
      <c r="I19" s="141"/>
      <c r="J19" s="141"/>
      <c r="K19" s="141"/>
      <c r="L19" s="141"/>
      <c r="M19" s="141"/>
      <c r="N19" s="141"/>
      <c r="O19" s="141"/>
      <c r="P19" s="4"/>
    </row>
    <row r="20" spans="1:17" ht="14.1" customHeight="1">
      <c r="A20" s="23" t="s">
        <v>257</v>
      </c>
      <c r="B20" s="10"/>
      <c r="C20" s="10"/>
      <c r="D20" s="10"/>
      <c r="E20" s="10"/>
      <c r="F20" s="10"/>
      <c r="G20" s="194"/>
      <c r="I20" s="194"/>
      <c r="J20" s="194"/>
      <c r="K20" s="194"/>
      <c r="L20" s="194"/>
      <c r="M20" s="194"/>
      <c r="N20" s="194"/>
      <c r="O20" s="194"/>
      <c r="P20" s="4"/>
    </row>
    <row r="21" spans="1:17" ht="14.1" customHeight="1">
      <c r="A21" s="10"/>
      <c r="B21" s="10"/>
      <c r="C21" s="10"/>
      <c r="D21" s="10"/>
      <c r="E21" s="10"/>
      <c r="F21" s="10"/>
      <c r="G21" s="201"/>
      <c r="H21" s="201"/>
      <c r="I21" s="201"/>
      <c r="J21" s="201"/>
      <c r="K21" s="201"/>
      <c r="L21" s="201"/>
      <c r="M21" s="201"/>
      <c r="N21" s="201"/>
      <c r="O21" s="201"/>
      <c r="P21" s="4"/>
    </row>
    <row r="22" spans="1:17" ht="14.1" customHeight="1">
      <c r="A22" s="10"/>
      <c r="B22" s="10"/>
      <c r="C22" s="10"/>
      <c r="D22" s="10"/>
      <c r="E22" s="10"/>
      <c r="F22" s="10"/>
      <c r="G22" s="203"/>
      <c r="H22" s="203"/>
      <c r="I22" s="203"/>
      <c r="J22" s="203"/>
      <c r="K22" s="203"/>
      <c r="L22" s="203"/>
      <c r="M22" s="203"/>
      <c r="N22" s="203"/>
      <c r="O22" s="203"/>
      <c r="P22" s="4"/>
    </row>
    <row r="23" spans="1:17" ht="14.1" customHeight="1">
      <c r="A23" s="10"/>
      <c r="B23" s="10"/>
      <c r="C23" s="10"/>
      <c r="D23" s="10"/>
      <c r="E23" s="10"/>
      <c r="F23" s="10"/>
      <c r="G23" s="201"/>
      <c r="H23" s="201"/>
      <c r="I23" s="201"/>
      <c r="J23" s="201"/>
      <c r="K23" s="201"/>
      <c r="L23" s="201"/>
      <c r="M23" s="201"/>
      <c r="N23" s="201"/>
      <c r="O23" s="201"/>
      <c r="P23" s="4"/>
    </row>
    <row r="24" spans="1:17" ht="14.1" customHeight="1">
      <c r="G24" s="176"/>
      <c r="H24" s="176"/>
      <c r="I24" s="176"/>
      <c r="J24" s="176"/>
      <c r="K24" s="176"/>
      <c r="L24" s="176"/>
      <c r="M24" s="176"/>
      <c r="N24" s="176"/>
      <c r="O24" s="176"/>
      <c r="P24" s="4"/>
    </row>
    <row r="25" spans="1:17" ht="14.1" customHeight="1">
      <c r="A25" s="290" t="s">
        <v>381</v>
      </c>
      <c r="B25" s="290"/>
      <c r="C25" s="290"/>
      <c r="D25" s="290"/>
      <c r="E25" s="290"/>
      <c r="F25" s="290"/>
      <c r="G25" s="176"/>
      <c r="H25" s="176"/>
      <c r="I25" s="176"/>
      <c r="J25" s="176"/>
      <c r="K25" s="176"/>
      <c r="L25" s="176"/>
      <c r="M25" s="176"/>
      <c r="N25" s="176"/>
      <c r="O25" s="176"/>
      <c r="P25" s="4"/>
    </row>
    <row r="26" spans="1:17" ht="14.1" customHeight="1">
      <c r="A26" s="23"/>
      <c r="B26" s="10"/>
      <c r="C26" s="10"/>
      <c r="D26" s="10"/>
      <c r="E26" s="10"/>
      <c r="F26" s="10"/>
      <c r="G26" s="176"/>
      <c r="H26" s="176"/>
      <c r="I26" s="176"/>
      <c r="J26" s="176"/>
      <c r="K26" s="176"/>
      <c r="L26" s="176"/>
      <c r="M26" s="176"/>
      <c r="N26" s="176"/>
      <c r="O26" s="176"/>
      <c r="P26" s="4"/>
    </row>
    <row r="27" spans="1:17" ht="14.1" customHeight="1">
      <c r="A27" s="23"/>
      <c r="B27" s="10"/>
      <c r="C27" s="10"/>
      <c r="D27" s="10"/>
      <c r="E27" s="10"/>
      <c r="F27" s="10"/>
      <c r="H27"/>
      <c r="I27"/>
      <c r="J27"/>
      <c r="K27"/>
      <c r="L27"/>
      <c r="M27"/>
      <c r="N27"/>
      <c r="O27"/>
    </row>
    <row r="28" spans="1:17" ht="14.1" customHeight="1"/>
    <row r="29" spans="1:17" ht="14.1" customHeight="1"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17" ht="14.1" customHeight="1">
      <c r="A30" s="6"/>
      <c r="B30" s="3"/>
      <c r="C30" s="3"/>
      <c r="D30" s="3"/>
      <c r="E30" s="21"/>
      <c r="F30" s="21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17" ht="14.1" customHeight="1">
      <c r="A31" s="6"/>
      <c r="B31" s="3"/>
      <c r="C31" s="3"/>
      <c r="D31" s="3"/>
      <c r="E31" s="21"/>
      <c r="F31" s="21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ht="14.1" customHeight="1">
      <c r="A32" s="6"/>
      <c r="B32" s="3"/>
      <c r="C32" s="3"/>
      <c r="D32" s="3"/>
      <c r="E32" s="3"/>
      <c r="F32" s="3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7" s="103" customFormat="1" ht="14.1" customHeight="1">
      <c r="A33" s="101"/>
      <c r="B33" s="102"/>
      <c r="C33" s="102"/>
      <c r="D33" s="102"/>
      <c r="E33" s="102"/>
      <c r="F33" s="102"/>
      <c r="G33"/>
      <c r="H33" s="88"/>
      <c r="I33" s="88"/>
      <c r="J33" s="88"/>
      <c r="K33" s="88"/>
      <c r="L33" s="88"/>
      <c r="M33" s="88"/>
      <c r="N33" s="88"/>
      <c r="O33" s="88"/>
      <c r="P33" s="88"/>
      <c r="Q33" s="88"/>
    </row>
    <row r="34" spans="1:17" s="103" customFormat="1" ht="14.1" customHeight="1">
      <c r="A34" s="101"/>
      <c r="B34" s="102"/>
      <c r="C34" s="102"/>
      <c r="D34" s="102"/>
      <c r="E34" s="102"/>
      <c r="F34" s="102"/>
      <c r="G34"/>
      <c r="H34" s="88"/>
      <c r="I34" s="88"/>
      <c r="J34" s="88"/>
      <c r="K34" s="88"/>
      <c r="L34" s="88"/>
      <c r="M34" s="88"/>
      <c r="N34" s="88"/>
      <c r="O34" s="88"/>
      <c r="P34" s="88"/>
      <c r="Q34" s="88"/>
    </row>
    <row r="35" spans="1:17" s="103" customFormat="1" ht="14.1" customHeight="1">
      <c r="A35" s="104"/>
      <c r="B35" s="105"/>
      <c r="C35" s="105"/>
      <c r="D35" s="106"/>
      <c r="E35" s="106"/>
      <c r="F35" s="106"/>
      <c r="G35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ht="14.1" customHeight="1">
      <c r="A36" s="11"/>
      <c r="B36" s="12"/>
      <c r="C36" s="12"/>
      <c r="D36" s="12"/>
      <c r="E36" s="12"/>
      <c r="F36" s="12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ht="14.1" customHeight="1">
      <c r="A37" s="7"/>
      <c r="B37" s="7"/>
      <c r="C37" s="7"/>
      <c r="D37" s="7"/>
      <c r="E37" s="7"/>
      <c r="F37" s="7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ht="14.1" customHeight="1">
      <c r="A38" s="11"/>
      <c r="B38" s="12"/>
      <c r="C38" s="12"/>
      <c r="D38" s="12"/>
      <c r="E38" s="12"/>
      <c r="F38" s="12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4.1" customHeight="1">
      <c r="A39" s="7"/>
      <c r="B39" s="12"/>
      <c r="C39" s="12"/>
      <c r="D39" s="12"/>
      <c r="E39" s="12"/>
      <c r="F39" s="12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ht="14.1" customHeight="1">
      <c r="A40" s="290"/>
      <c r="B40" s="290"/>
      <c r="C40" s="290"/>
      <c r="D40" s="290"/>
      <c r="E40" s="290"/>
      <c r="F40" s="290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ht="14.1" customHeight="1">
      <c r="A41" s="7"/>
      <c r="B41" s="25"/>
      <c r="C41" s="25"/>
      <c r="D41" s="25"/>
      <c r="E41" s="25"/>
      <c r="F41" s="25"/>
      <c r="H41" s="88"/>
      <c r="I41" s="88"/>
      <c r="J41" s="88"/>
      <c r="K41" s="41"/>
      <c r="L41" s="21"/>
      <c r="M41" s="21"/>
      <c r="N41" s="21"/>
      <c r="O41" s="41"/>
      <c r="P41" s="21"/>
      <c r="Q41" s="21"/>
    </row>
    <row r="42" spans="1:17" ht="14.1" customHeight="1">
      <c r="A42" s="11"/>
      <c r="B42" s="21"/>
      <c r="C42" s="21"/>
      <c r="D42" s="12"/>
      <c r="E42" s="12"/>
      <c r="F42" s="12"/>
      <c r="H42" s="88"/>
      <c r="I42" s="88"/>
      <c r="J42" s="88"/>
      <c r="K42" s="21"/>
      <c r="L42" s="21"/>
      <c r="M42" s="21"/>
      <c r="N42" s="21"/>
      <c r="O42" s="21"/>
      <c r="P42" s="21"/>
      <c r="Q42" s="21"/>
    </row>
    <row r="43" spans="1:17" ht="14.1" customHeight="1">
      <c r="A43" s="7"/>
      <c r="B43" s="12"/>
      <c r="C43" s="12"/>
      <c r="D43" s="12"/>
      <c r="E43" s="12"/>
      <c r="F43" s="12"/>
      <c r="H43" s="88"/>
      <c r="I43" s="88"/>
      <c r="J43" s="88"/>
      <c r="K43" s="21"/>
      <c r="L43" s="21"/>
      <c r="M43" s="21"/>
      <c r="N43" s="21"/>
      <c r="O43" s="21"/>
      <c r="P43" s="21"/>
      <c r="Q43" s="21"/>
    </row>
    <row r="44" spans="1:17" ht="14.1" customHeight="1">
      <c r="A44" s="7"/>
      <c r="B44" s="12"/>
      <c r="C44" s="12"/>
      <c r="D44" s="12"/>
      <c r="E44" s="12"/>
      <c r="F44" s="12"/>
      <c r="H44" s="88"/>
      <c r="I44" s="88"/>
      <c r="J44" s="88"/>
      <c r="K44" s="21"/>
      <c r="L44" s="21"/>
      <c r="M44" s="21"/>
      <c r="N44" s="21"/>
      <c r="O44" s="21"/>
      <c r="P44" s="21"/>
      <c r="Q44" s="21"/>
    </row>
    <row r="45" spans="1:17" ht="14.1" customHeight="1">
      <c r="A45" s="7"/>
      <c r="B45" s="12"/>
      <c r="C45" s="12"/>
      <c r="D45" s="12"/>
      <c r="E45" s="12"/>
      <c r="F45" s="12"/>
      <c r="H45" s="88"/>
      <c r="I45" s="88"/>
      <c r="J45" s="88"/>
      <c r="K45" s="21"/>
      <c r="L45" s="21"/>
      <c r="M45" s="21"/>
      <c r="N45" s="21"/>
      <c r="O45" s="21"/>
      <c r="P45" s="21"/>
      <c r="Q45" s="21"/>
    </row>
    <row r="46" spans="1:17" ht="14.1" customHeight="1">
      <c r="A46" s="7"/>
      <c r="B46" s="12"/>
      <c r="C46" s="12"/>
      <c r="D46" s="12"/>
      <c r="E46" s="12"/>
      <c r="F46" s="12"/>
      <c r="H46" s="88"/>
      <c r="I46" s="88"/>
      <c r="J46" s="88"/>
      <c r="K46" s="21"/>
      <c r="L46" s="21"/>
      <c r="M46" s="21"/>
      <c r="N46" s="21"/>
      <c r="O46" s="21"/>
      <c r="P46" s="21"/>
      <c r="Q46" s="21"/>
    </row>
    <row r="47" spans="1:17" ht="14.1" customHeight="1">
      <c r="A47" s="7"/>
      <c r="B47" s="25"/>
      <c r="C47" s="25"/>
      <c r="D47" s="25"/>
      <c r="E47" s="25"/>
      <c r="F47" s="25"/>
      <c r="H47" s="88"/>
      <c r="I47" s="88"/>
      <c r="J47" s="88"/>
      <c r="K47" s="21"/>
      <c r="L47" s="21"/>
      <c r="M47" s="21"/>
      <c r="N47" s="21"/>
      <c r="O47" s="21"/>
      <c r="P47" s="21"/>
      <c r="Q47" s="21"/>
    </row>
    <row r="48" spans="1:17" ht="14.1" customHeight="1">
      <c r="A48" s="83"/>
      <c r="B48" s="10"/>
      <c r="C48" s="12"/>
      <c r="D48" s="12"/>
      <c r="E48" s="10"/>
      <c r="F48" s="10"/>
      <c r="H48" s="88"/>
      <c r="I48" s="88"/>
      <c r="J48" s="88"/>
    </row>
    <row r="49" spans="1:16" ht="14.1" customHeight="1">
      <c r="A49" s="23"/>
      <c r="B49" s="10"/>
      <c r="C49" s="10"/>
      <c r="D49" s="10"/>
      <c r="E49" s="10"/>
      <c r="F49" s="10"/>
      <c r="I49"/>
      <c r="J49" s="4"/>
      <c r="K49" s="4"/>
      <c r="L49" s="4"/>
      <c r="M49" s="4"/>
      <c r="N49" s="4"/>
      <c r="O49" s="4"/>
      <c r="P49" s="4"/>
    </row>
    <row r="50" spans="1:16" ht="14.1" customHeight="1">
      <c r="H50" s="4"/>
      <c r="I50"/>
      <c r="J50" s="4"/>
      <c r="K50" s="4"/>
      <c r="L50" s="4"/>
      <c r="M50" s="4"/>
      <c r="N50" s="4"/>
      <c r="O50" s="4"/>
      <c r="P50" s="4"/>
    </row>
    <row r="51" spans="1:16" ht="14.1" customHeight="1">
      <c r="G51" s="194"/>
      <c r="H51" s="4"/>
      <c r="I51" s="194"/>
      <c r="J51" s="4"/>
      <c r="K51" s="4"/>
      <c r="L51" s="4"/>
      <c r="M51" s="4"/>
      <c r="N51" s="4"/>
      <c r="O51" s="4"/>
      <c r="P51" s="4"/>
    </row>
    <row r="52" spans="1:16" ht="14.1" customHeight="1">
      <c r="G52" s="194"/>
      <c r="H52" s="4"/>
      <c r="I52" s="194"/>
      <c r="J52" s="4"/>
      <c r="K52" s="4"/>
      <c r="L52" s="4"/>
      <c r="M52" s="4"/>
      <c r="N52" s="4"/>
      <c r="O52" s="4"/>
      <c r="P52" s="4"/>
    </row>
    <row r="53" spans="1:16" ht="14.1" customHeight="1">
      <c r="G53" s="194"/>
      <c r="H53" s="4"/>
      <c r="I53" s="194"/>
      <c r="J53" s="4"/>
      <c r="K53" s="4"/>
      <c r="L53" s="4"/>
      <c r="M53" s="4"/>
      <c r="N53" s="4"/>
      <c r="O53" s="4"/>
      <c r="P53" s="4"/>
    </row>
    <row r="54" spans="1:16" ht="14.1" customHeight="1">
      <c r="G54" s="194"/>
      <c r="H54" s="4"/>
      <c r="I54" s="194"/>
      <c r="J54" s="4"/>
      <c r="K54" s="4"/>
      <c r="L54" s="4"/>
      <c r="M54" s="4"/>
      <c r="N54" s="4"/>
      <c r="O54" s="4"/>
      <c r="P54" s="4"/>
    </row>
    <row r="55" spans="1:16" ht="14.1" customHeight="1">
      <c r="G55" s="194"/>
      <c r="H55" s="4"/>
      <c r="I55" s="194"/>
      <c r="J55" s="4"/>
      <c r="K55" s="4"/>
      <c r="L55" s="4"/>
      <c r="M55" s="4"/>
      <c r="N55" s="4"/>
      <c r="O55" s="4"/>
      <c r="P55" s="4"/>
    </row>
    <row r="56" spans="1:16" ht="14.1" customHeight="1">
      <c r="G56" s="194"/>
      <c r="H56" s="4"/>
      <c r="I56" s="194"/>
      <c r="J56" s="4"/>
      <c r="K56" s="4"/>
      <c r="L56" s="4"/>
      <c r="M56" s="4"/>
      <c r="N56" s="4"/>
      <c r="O56" s="4"/>
      <c r="P56" s="4"/>
    </row>
    <row r="57" spans="1:16" ht="14.1" customHeight="1">
      <c r="G57" s="194"/>
      <c r="H57" s="4"/>
      <c r="I57" s="194"/>
      <c r="J57" s="4"/>
      <c r="K57" s="4"/>
      <c r="L57" s="4"/>
      <c r="M57" s="4"/>
      <c r="N57" s="4"/>
      <c r="O57" s="4"/>
      <c r="P57" s="4"/>
    </row>
    <row r="58" spans="1:16" ht="14.1" customHeight="1">
      <c r="G58" s="194"/>
      <c r="H58" s="4"/>
      <c r="I58" s="194"/>
      <c r="J58" s="4"/>
      <c r="K58" s="4"/>
      <c r="L58" s="4"/>
      <c r="M58" s="4"/>
      <c r="N58" s="4"/>
      <c r="O58" s="4"/>
      <c r="P58" s="4"/>
    </row>
    <row r="59" spans="1:16" ht="14.1" customHeight="1">
      <c r="G59" s="194"/>
      <c r="H59" s="4"/>
      <c r="I59" s="194"/>
      <c r="J59" s="4"/>
      <c r="K59" s="4"/>
      <c r="L59" s="4"/>
      <c r="M59" s="4"/>
      <c r="N59" s="4"/>
      <c r="O59" s="4"/>
      <c r="P59" s="4"/>
    </row>
    <row r="60" spans="1:16" ht="14.1" customHeight="1">
      <c r="G60" s="194"/>
      <c r="H60" s="4"/>
      <c r="I60" s="194"/>
      <c r="J60" s="4"/>
      <c r="K60" s="4"/>
      <c r="L60" s="4"/>
      <c r="M60" s="4"/>
      <c r="N60" s="4"/>
      <c r="O60" s="4"/>
      <c r="P60" s="4"/>
    </row>
    <row r="61" spans="1:16" ht="14.1" customHeight="1">
      <c r="G61" s="194"/>
      <c r="H61" s="4"/>
      <c r="I61" s="194"/>
      <c r="J61" s="4"/>
      <c r="K61" s="4"/>
      <c r="L61" s="4"/>
      <c r="M61" s="4"/>
      <c r="N61" s="4"/>
      <c r="O61" s="4"/>
      <c r="P61" s="4"/>
    </row>
    <row r="62" spans="1:16" ht="14.1" customHeight="1">
      <c r="G62" s="194"/>
      <c r="H62" s="4"/>
      <c r="I62" s="194"/>
      <c r="J62" s="4"/>
      <c r="K62" s="4"/>
      <c r="L62" s="4"/>
      <c r="M62" s="4"/>
      <c r="N62" s="4"/>
      <c r="O62" s="4"/>
      <c r="P62" s="4"/>
    </row>
    <row r="63" spans="1:16" ht="14.1" customHeight="1">
      <c r="I63"/>
    </row>
    <row r="64" spans="1:16" ht="14.1" customHeight="1">
      <c r="I64"/>
    </row>
    <row r="65" spans="1:9" ht="14.1" customHeight="1">
      <c r="I65" s="140"/>
    </row>
    <row r="66" spans="1:9" ht="14.1" customHeight="1"/>
    <row r="67" spans="1:9" ht="14.1" customHeight="1">
      <c r="A67" s="290"/>
      <c r="B67" s="290"/>
      <c r="C67" s="290"/>
      <c r="D67" s="290"/>
      <c r="E67" s="290"/>
      <c r="F67" s="290"/>
    </row>
    <row r="68" spans="1:9" ht="14.1" customHeight="1"/>
    <row r="69" spans="1:9" ht="14.1" customHeight="1"/>
    <row r="70" spans="1:9" ht="14.1" customHeight="1"/>
    <row r="71" spans="1:9" ht="14.1" customHeight="1"/>
    <row r="72" spans="1:9" ht="14.1" customHeight="1"/>
    <row r="73" spans="1:9" ht="14.1" customHeight="1"/>
    <row r="74" spans="1:9" ht="14.1" customHeight="1"/>
    <row r="75" spans="1:9" ht="14.1" customHeight="1"/>
    <row r="76" spans="1:9" ht="14.1" customHeight="1"/>
    <row r="77" spans="1:9" ht="14.1" customHeight="1"/>
    <row r="78" spans="1:9" ht="14.1" customHeight="1"/>
    <row r="79" spans="1:9" ht="14.1" customHeight="1"/>
    <row r="80" spans="1:9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</sheetData>
  <mergeCells count="3">
    <mergeCell ref="A25:F25"/>
    <mergeCell ref="A67:F67"/>
    <mergeCell ref="A40:F40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O44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18" style="5" customWidth="1"/>
    <col min="2" max="3" width="11.7109375" style="35" customWidth="1"/>
    <col min="4" max="4" width="1.5703125" style="35" customWidth="1"/>
    <col min="5" max="6" width="11.7109375" style="35" customWidth="1"/>
    <col min="7" max="7" width="1.5703125" style="35" customWidth="1"/>
    <col min="8" max="9" width="11.7109375" style="35" customWidth="1"/>
    <col min="10" max="10" width="5.5703125" style="5" customWidth="1"/>
    <col min="11" max="16384" width="11.42578125" style="5"/>
  </cols>
  <sheetData>
    <row r="1" spans="1:11" ht="14.1" customHeight="1" thickBot="1">
      <c r="A1" s="1" t="s">
        <v>249</v>
      </c>
      <c r="B1" s="47"/>
      <c r="C1" s="47"/>
      <c r="D1" s="47"/>
      <c r="E1" s="47"/>
      <c r="F1" s="47"/>
      <c r="G1" s="47"/>
      <c r="H1" s="47"/>
      <c r="I1" s="47"/>
    </row>
    <row r="2" spans="1:11" ht="14.1" customHeight="1">
      <c r="A2" s="4"/>
      <c r="K2" s="116" t="s">
        <v>279</v>
      </c>
    </row>
    <row r="3" spans="1:11" ht="14.1" customHeight="1">
      <c r="A3" s="6" t="s">
        <v>341</v>
      </c>
    </row>
    <row r="4" spans="1:11" ht="14.1" customHeight="1">
      <c r="A4" s="49"/>
      <c r="B4" s="49"/>
      <c r="C4" s="49"/>
      <c r="D4" s="49"/>
      <c r="E4" s="49"/>
      <c r="F4" s="49"/>
      <c r="G4" s="49"/>
      <c r="H4" s="49"/>
      <c r="I4" s="49"/>
      <c r="K4" s="116"/>
    </row>
    <row r="5" spans="1:11" ht="14.1" customHeight="1">
      <c r="A5" s="66"/>
      <c r="B5" s="293" t="s">
        <v>118</v>
      </c>
      <c r="C5" s="293"/>
      <c r="D5" s="66"/>
      <c r="E5" s="293" t="s">
        <v>290</v>
      </c>
      <c r="F5" s="293"/>
      <c r="G5" s="65"/>
      <c r="H5" s="293" t="s">
        <v>291</v>
      </c>
      <c r="I5" s="294"/>
    </row>
    <row r="6" spans="1:11" ht="14.1" customHeight="1">
      <c r="A6" s="9"/>
      <c r="B6" s="8">
        <v>2019</v>
      </c>
      <c r="C6" s="8">
        <v>2020</v>
      </c>
      <c r="D6" s="9"/>
      <c r="E6" s="8">
        <v>2019</v>
      </c>
      <c r="F6" s="8">
        <v>2020</v>
      </c>
      <c r="G6" s="9"/>
      <c r="H6" s="8">
        <v>2019</v>
      </c>
      <c r="I6" s="8">
        <v>2020</v>
      </c>
    </row>
    <row r="7" spans="1:11" ht="14.1" customHeight="1">
      <c r="A7" s="7"/>
      <c r="D7" s="27"/>
      <c r="G7" s="27"/>
      <c r="K7" s="272"/>
    </row>
    <row r="8" spans="1:11" ht="14.1" customHeight="1">
      <c r="A8" s="11" t="s">
        <v>118</v>
      </c>
      <c r="B8" s="67">
        <v>16472.573333333334</v>
      </c>
      <c r="C8" s="272">
        <v>16378.264999999999</v>
      </c>
      <c r="D8" s="67"/>
      <c r="E8" s="67">
        <v>8089.0283333333327</v>
      </c>
      <c r="F8" s="67">
        <v>7671.1816666666673</v>
      </c>
      <c r="G8" s="67"/>
      <c r="H8" s="67">
        <v>8383.5450000000001</v>
      </c>
      <c r="I8" s="67">
        <v>8707.0833333333339</v>
      </c>
      <c r="J8" s="34"/>
    </row>
    <row r="9" spans="1:11" ht="14.1" customHeight="1">
      <c r="A9" s="7"/>
      <c r="D9" s="67"/>
      <c r="E9" s="67"/>
      <c r="G9" s="67"/>
      <c r="H9" s="67"/>
    </row>
    <row r="10" spans="1:11" ht="14.1" customHeight="1">
      <c r="A10" s="22" t="s">
        <v>19</v>
      </c>
      <c r="B10" s="12">
        <v>14365.099999999999</v>
      </c>
      <c r="C10" s="12">
        <v>14216.248333333335</v>
      </c>
      <c r="D10" s="67"/>
      <c r="E10" s="67">
        <v>6999.5358333333324</v>
      </c>
      <c r="F10" s="12">
        <v>6560.4849999999997</v>
      </c>
      <c r="G10" s="67"/>
      <c r="H10" s="67">
        <v>7365.5641666666661</v>
      </c>
      <c r="I10" s="12">
        <v>7655.7633333333351</v>
      </c>
    </row>
    <row r="11" spans="1:11" ht="14.1" customHeight="1">
      <c r="A11" s="14" t="s">
        <v>338</v>
      </c>
      <c r="B11" s="12">
        <v>10196.621666666666</v>
      </c>
      <c r="C11" s="12">
        <v>10283.2925</v>
      </c>
      <c r="D11" s="67"/>
      <c r="E11" s="67">
        <v>4810.3625000000002</v>
      </c>
      <c r="F11" s="12">
        <v>4614.2816666666658</v>
      </c>
      <c r="G11" s="67"/>
      <c r="H11" s="67">
        <v>5386.2591666666667</v>
      </c>
      <c r="I11" s="12">
        <v>5669.0108333333337</v>
      </c>
      <c r="J11" s="164"/>
    </row>
    <row r="12" spans="1:11" ht="14.1" customHeight="1">
      <c r="A12" s="14" t="s">
        <v>21</v>
      </c>
      <c r="B12" s="12">
        <v>2781.2025000000008</v>
      </c>
      <c r="C12" s="12">
        <v>2595.7074999999995</v>
      </c>
      <c r="D12" s="67"/>
      <c r="E12" s="67">
        <v>1381.8108333333332</v>
      </c>
      <c r="F12" s="12">
        <v>1221.8091666666667</v>
      </c>
      <c r="G12" s="67"/>
      <c r="H12" s="67">
        <v>1399.3916666666667</v>
      </c>
      <c r="I12" s="12">
        <v>1373.8983333333333</v>
      </c>
      <c r="J12" s="164"/>
    </row>
    <row r="13" spans="1:11" ht="14.1" customHeight="1">
      <c r="A13" s="14" t="s">
        <v>230</v>
      </c>
      <c r="B13" s="12">
        <v>1387.2758333333331</v>
      </c>
      <c r="C13" s="12">
        <v>1337.2483333333332</v>
      </c>
      <c r="D13" s="67"/>
      <c r="E13" s="67">
        <v>807.36250000000007</v>
      </c>
      <c r="F13" s="12">
        <v>724.39416666666659</v>
      </c>
      <c r="G13" s="67"/>
      <c r="H13" s="67">
        <v>579.9133333333333</v>
      </c>
      <c r="I13" s="12">
        <v>612.85416666666663</v>
      </c>
      <c r="J13" s="164"/>
    </row>
    <row r="14" spans="1:11" ht="14.1" customHeight="1">
      <c r="A14" s="14" t="s">
        <v>155</v>
      </c>
      <c r="B14" s="67">
        <v>2107.4733333333329</v>
      </c>
      <c r="C14" s="67">
        <v>2162.0166666666664</v>
      </c>
      <c r="D14" s="67"/>
      <c r="E14" s="67">
        <v>1089.4925000000001</v>
      </c>
      <c r="F14" s="67">
        <v>1110.6966666666667</v>
      </c>
      <c r="G14" s="67"/>
      <c r="H14" s="67">
        <v>1017.9808333333334</v>
      </c>
      <c r="I14" s="67">
        <v>1051.32</v>
      </c>
      <c r="J14" s="164"/>
    </row>
    <row r="15" spans="1:11" ht="14.1" customHeight="1">
      <c r="A15" s="16"/>
      <c r="B15" s="51"/>
      <c r="C15" s="52"/>
      <c r="D15" s="52"/>
      <c r="E15" s="52"/>
      <c r="F15" s="51"/>
      <c r="G15" s="51"/>
      <c r="H15" s="51"/>
      <c r="I15" s="51"/>
      <c r="J15" s="164"/>
    </row>
    <row r="16" spans="1:11" ht="14.1" customHeight="1">
      <c r="A16" s="19" t="s">
        <v>289</v>
      </c>
      <c r="B16" s="36"/>
      <c r="C16" s="36"/>
      <c r="D16" s="36"/>
      <c r="E16" s="36"/>
      <c r="F16" s="36"/>
      <c r="G16" s="36"/>
      <c r="H16" s="36"/>
      <c r="I16" s="36"/>
    </row>
    <row r="17" spans="1:15" ht="14.1" customHeight="1">
      <c r="A17" s="23" t="s">
        <v>308</v>
      </c>
      <c r="B17" s="79"/>
      <c r="C17" s="79"/>
      <c r="D17" s="79"/>
      <c r="E17" s="79"/>
      <c r="F17" s="79"/>
      <c r="G17" s="79"/>
      <c r="H17" s="79"/>
      <c r="I17" s="79"/>
    </row>
    <row r="18" spans="1:15" ht="12.75" customHeight="1">
      <c r="A18" s="23" t="s">
        <v>257</v>
      </c>
    </row>
    <row r="19" spans="1:15" ht="12.75" customHeight="1">
      <c r="A19" s="35"/>
    </row>
    <row r="20" spans="1:15" ht="12.75" customHeight="1">
      <c r="A20" s="35"/>
    </row>
    <row r="21" spans="1:15" ht="12.75" customHeight="1">
      <c r="A21" s="35"/>
    </row>
    <row r="22" spans="1:15" ht="12.75" customHeight="1">
      <c r="A22" s="35"/>
    </row>
    <row r="23" spans="1:15" ht="15">
      <c r="A23" s="290" t="s">
        <v>436</v>
      </c>
      <c r="B23" s="290"/>
      <c r="C23" s="290"/>
      <c r="D23" s="290"/>
      <c r="E23" s="290"/>
      <c r="F23" s="290"/>
      <c r="G23" s="291"/>
      <c r="H23" s="291"/>
      <c r="I23" s="291"/>
    </row>
    <row r="24" spans="1:15" ht="14.25">
      <c r="B24" s="5"/>
      <c r="C24" s="5"/>
      <c r="D24" s="5"/>
      <c r="E24" s="5"/>
      <c r="F24" s="5"/>
      <c r="G24" s="5"/>
      <c r="H24" s="5"/>
      <c r="I24" s="5"/>
      <c r="K24" s="116"/>
      <c r="M24" s="206"/>
      <c r="N24" s="206"/>
    </row>
    <row r="25" spans="1:15">
      <c r="A25" s="7"/>
      <c r="B25" s="25"/>
      <c r="C25" s="25"/>
      <c r="D25" s="25"/>
      <c r="E25" s="25"/>
      <c r="F25" s="25"/>
      <c r="G25" s="201"/>
      <c r="H25" s="5"/>
      <c r="I25" s="5"/>
      <c r="K25" s="108" t="s">
        <v>160</v>
      </c>
      <c r="L25" s="109"/>
      <c r="O25" s="198"/>
    </row>
    <row r="26" spans="1:15">
      <c r="A26" s="11"/>
      <c r="B26" s="21"/>
      <c r="C26" s="21"/>
      <c r="D26" s="12"/>
      <c r="E26" s="12"/>
      <c r="F26" s="12"/>
      <c r="G26" s="201"/>
      <c r="H26" s="5"/>
      <c r="I26" s="5"/>
      <c r="K26" s="85"/>
      <c r="L26" s="49" t="s">
        <v>107</v>
      </c>
      <c r="O26" s="198"/>
    </row>
    <row r="27" spans="1:15">
      <c r="A27" s="7"/>
      <c r="B27" s="12"/>
      <c r="C27" s="12"/>
      <c r="D27" s="12"/>
      <c r="E27" s="12"/>
      <c r="F27" s="12"/>
      <c r="G27" s="201"/>
      <c r="H27" s="5"/>
      <c r="I27" s="5"/>
      <c r="K27" s="84"/>
      <c r="L27" s="49" t="s">
        <v>18</v>
      </c>
      <c r="M27" s="49" t="s">
        <v>290</v>
      </c>
      <c r="N27" s="49" t="s">
        <v>368</v>
      </c>
      <c r="O27" s="198"/>
    </row>
    <row r="28" spans="1:15">
      <c r="A28" s="7"/>
      <c r="B28" s="12"/>
      <c r="C28" s="12"/>
      <c r="D28" s="12"/>
      <c r="E28" s="12"/>
      <c r="F28" s="12"/>
      <c r="G28" s="201"/>
      <c r="H28" s="5"/>
      <c r="I28" s="5"/>
      <c r="K28" s="85" t="s">
        <v>369</v>
      </c>
      <c r="L28" s="139">
        <f>C11/$C$8</f>
        <v>0.62786213924368672</v>
      </c>
      <c r="M28" s="139">
        <f>F11/$F$8</f>
        <v>0.60150858983263966</v>
      </c>
      <c r="N28" s="139">
        <f>I11/$I$8</f>
        <v>0.65108034646121449</v>
      </c>
      <c r="O28" s="198"/>
    </row>
    <row r="29" spans="1:15">
      <c r="A29" s="7"/>
      <c r="B29" s="12"/>
      <c r="C29" s="12"/>
      <c r="D29" s="12"/>
      <c r="E29" s="12"/>
      <c r="F29" s="12"/>
      <c r="G29" s="201"/>
      <c r="H29" s="5"/>
      <c r="I29" s="5"/>
      <c r="K29" s="85" t="s">
        <v>21</v>
      </c>
      <c r="L29" s="139">
        <f t="shared" ref="L29:L31" si="0">C12/$C$8</f>
        <v>0.15848488835661162</v>
      </c>
      <c r="M29" s="139">
        <f t="shared" ref="M29:M31" si="1">F12/$F$8</f>
        <v>0.15927261532284573</v>
      </c>
      <c r="N29" s="139">
        <f t="shared" ref="N29:N31" si="2">I12/$I$8</f>
        <v>0.15779087907355122</v>
      </c>
      <c r="O29" s="198"/>
    </row>
    <row r="30" spans="1:15">
      <c r="A30" s="7"/>
      <c r="B30" s="12"/>
      <c r="C30" s="12"/>
      <c r="D30" s="12"/>
      <c r="E30" s="12"/>
      <c r="F30" s="12"/>
      <c r="G30" s="201"/>
      <c r="H30" s="5"/>
      <c r="I30" s="5"/>
      <c r="K30" s="85" t="s">
        <v>230</v>
      </c>
      <c r="L30" s="139">
        <f t="shared" si="0"/>
        <v>8.1647740669315905E-2</v>
      </c>
      <c r="M30" s="139">
        <f t="shared" si="1"/>
        <v>9.4430584249406146E-2</v>
      </c>
      <c r="N30" s="139">
        <f t="shared" si="2"/>
        <v>7.0385701296836856E-2</v>
      </c>
      <c r="O30" s="198"/>
    </row>
    <row r="31" spans="1:15">
      <c r="A31" s="7"/>
      <c r="B31" s="25"/>
      <c r="C31" s="25"/>
      <c r="D31" s="25"/>
      <c r="E31" s="25"/>
      <c r="F31" s="25"/>
      <c r="G31" s="201"/>
      <c r="H31" s="5"/>
      <c r="I31" s="5"/>
      <c r="K31" s="86" t="s">
        <v>155</v>
      </c>
      <c r="L31" s="178">
        <f t="shared" si="0"/>
        <v>0.13200523173038575</v>
      </c>
      <c r="M31" s="178">
        <f t="shared" si="1"/>
        <v>0.14478821059510821</v>
      </c>
      <c r="N31" s="178">
        <f t="shared" si="2"/>
        <v>0.12074307316839736</v>
      </c>
      <c r="O31" s="198"/>
    </row>
    <row r="32" spans="1:15" ht="14.25">
      <c r="A32" s="83"/>
      <c r="B32" s="10"/>
      <c r="C32" s="12"/>
      <c r="D32" s="12"/>
      <c r="E32" s="10"/>
      <c r="F32" s="10"/>
      <c r="G32" s="201"/>
      <c r="H32" s="5"/>
      <c r="I32" s="201"/>
      <c r="K32" s="116"/>
    </row>
    <row r="33" spans="1:11" ht="14.25">
      <c r="A33" s="23"/>
      <c r="B33" s="10"/>
      <c r="C33" s="10"/>
      <c r="D33" s="10"/>
      <c r="E33" s="10"/>
      <c r="F33" s="10"/>
      <c r="G33" s="201"/>
      <c r="H33" s="5"/>
      <c r="I33" s="201"/>
      <c r="K33" s="116"/>
    </row>
    <row r="34" spans="1:11" ht="14.25">
      <c r="B34" s="5"/>
      <c r="C34" s="5"/>
      <c r="D34" s="5"/>
      <c r="E34" s="5"/>
      <c r="F34" s="5"/>
      <c r="G34" s="201"/>
      <c r="H34" s="4"/>
      <c r="I34" s="201"/>
      <c r="K34" s="116"/>
    </row>
    <row r="35" spans="1:11" ht="14.25">
      <c r="B35" s="5"/>
      <c r="C35" s="5"/>
      <c r="D35" s="5"/>
      <c r="E35" s="5"/>
      <c r="F35" s="5"/>
      <c r="G35" s="201"/>
      <c r="H35" s="4"/>
      <c r="I35" s="201"/>
      <c r="K35" s="116"/>
    </row>
    <row r="36" spans="1:11" ht="14.25">
      <c r="B36" s="5"/>
      <c r="C36" s="5"/>
      <c r="D36" s="5"/>
      <c r="E36" s="5"/>
      <c r="F36" s="5"/>
      <c r="G36" s="201"/>
      <c r="H36" s="4"/>
      <c r="I36" s="201"/>
      <c r="K36" s="116"/>
    </row>
    <row r="37" spans="1:11" ht="14.25">
      <c r="B37" s="5"/>
      <c r="C37" s="5"/>
      <c r="D37" s="5"/>
      <c r="E37" s="5"/>
      <c r="F37" s="5"/>
      <c r="G37" s="201"/>
      <c r="H37" s="4"/>
      <c r="I37" s="201"/>
      <c r="K37" s="116"/>
    </row>
    <row r="38" spans="1:11" ht="14.25">
      <c r="B38" s="5"/>
      <c r="C38" s="5"/>
      <c r="D38" s="5"/>
      <c r="E38" s="5"/>
      <c r="F38" s="5"/>
      <c r="G38" s="201"/>
      <c r="H38" s="4"/>
      <c r="I38" s="201"/>
      <c r="K38" s="116"/>
    </row>
    <row r="39" spans="1:11" ht="14.25">
      <c r="B39" s="5"/>
      <c r="C39" s="5"/>
      <c r="D39" s="5"/>
      <c r="E39" s="5"/>
      <c r="F39" s="5"/>
      <c r="G39" s="201"/>
      <c r="H39" s="4"/>
      <c r="I39" s="201"/>
      <c r="K39" s="116"/>
    </row>
    <row r="40" spans="1:11" ht="14.25">
      <c r="B40" s="5"/>
      <c r="C40" s="5"/>
      <c r="D40" s="5"/>
      <c r="E40" s="5"/>
      <c r="F40" s="5"/>
      <c r="G40" s="201"/>
      <c r="H40" s="4"/>
      <c r="I40" s="201"/>
      <c r="K40" s="116"/>
    </row>
    <row r="41" spans="1:11" ht="14.25">
      <c r="B41" s="5"/>
      <c r="C41" s="5"/>
      <c r="D41" s="5"/>
      <c r="E41" s="5"/>
      <c r="F41" s="5"/>
      <c r="G41" s="201"/>
      <c r="H41" s="4"/>
      <c r="I41" s="201"/>
      <c r="K41" s="116"/>
    </row>
    <row r="42" spans="1:11" ht="14.25">
      <c r="A42" s="4"/>
      <c r="K42" s="116"/>
    </row>
    <row r="43" spans="1:11" ht="14.25">
      <c r="A43" s="4"/>
      <c r="K43" s="116"/>
    </row>
    <row r="44" spans="1:11" ht="14.25">
      <c r="A44" s="4"/>
      <c r="K44" s="116"/>
    </row>
  </sheetData>
  <mergeCells count="4">
    <mergeCell ref="B5:C5"/>
    <mergeCell ref="E5:F5"/>
    <mergeCell ref="H5:I5"/>
    <mergeCell ref="A23:I23"/>
  </mergeCells>
  <phoneticPr fontId="2" type="noConversion"/>
  <hyperlinks>
    <hyperlink ref="K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Q50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17" ht="14.1" customHeight="1" thickBot="1">
      <c r="A1" s="1" t="s">
        <v>249</v>
      </c>
      <c r="B1" s="2"/>
      <c r="C1" s="2"/>
      <c r="D1" s="2"/>
      <c r="E1" s="2"/>
      <c r="F1" s="2"/>
      <c r="G1" s="4"/>
      <c r="I1" s="4"/>
      <c r="J1" s="4"/>
      <c r="K1" s="4"/>
      <c r="L1" s="4"/>
      <c r="M1" s="4"/>
      <c r="N1" s="4"/>
      <c r="O1" s="4"/>
      <c r="P1" s="4"/>
      <c r="Q1" s="4"/>
    </row>
    <row r="2" spans="1:17" ht="14.1" customHeight="1">
      <c r="A2" s="4"/>
      <c r="B2" s="4"/>
      <c r="C2" s="4"/>
      <c r="D2" s="4"/>
      <c r="G2" s="4"/>
      <c r="H2" s="116" t="s">
        <v>279</v>
      </c>
      <c r="I2" s="4"/>
      <c r="J2" s="4"/>
      <c r="K2" s="4"/>
      <c r="L2" s="4"/>
      <c r="M2" s="4"/>
      <c r="N2" s="4"/>
      <c r="O2" s="4"/>
      <c r="P2" s="4"/>
      <c r="Q2" s="4"/>
    </row>
    <row r="3" spans="1:17" ht="14.1" customHeight="1">
      <c r="A3" s="28" t="s">
        <v>254</v>
      </c>
      <c r="B3" s="4"/>
      <c r="C3" s="4"/>
      <c r="D3" s="4"/>
      <c r="G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4"/>
      <c r="B4" s="4"/>
      <c r="C4" s="4"/>
      <c r="D4" s="4"/>
      <c r="G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28" t="s">
        <v>225</v>
      </c>
      <c r="B5" s="4"/>
      <c r="C5" s="4"/>
      <c r="D5" s="4"/>
      <c r="G5" s="4"/>
      <c r="H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28"/>
      <c r="B6" s="4"/>
      <c r="C6" s="4"/>
      <c r="D6" s="4"/>
      <c r="G6" s="4"/>
      <c r="H6" s="4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26" t="s">
        <v>132</v>
      </c>
      <c r="B7" s="4"/>
      <c r="C7" s="4"/>
      <c r="D7" s="4"/>
      <c r="G7" s="4"/>
      <c r="H7" s="4"/>
      <c r="J7" s="4"/>
      <c r="K7" s="4"/>
      <c r="L7" s="4"/>
      <c r="M7" s="4"/>
      <c r="N7" s="4"/>
      <c r="O7" s="4"/>
      <c r="P7" s="4"/>
      <c r="Q7" s="4"/>
    </row>
    <row r="8" spans="1:17" ht="9.9499999999999993" customHeight="1">
      <c r="A8" s="6"/>
      <c r="B8" s="4"/>
      <c r="C8" s="4"/>
      <c r="D8" s="4"/>
      <c r="E8" s="4"/>
      <c r="F8" s="4"/>
      <c r="G8" s="4"/>
      <c r="H8" s="4"/>
      <c r="J8" s="4"/>
      <c r="K8" s="4"/>
      <c r="L8" s="4"/>
      <c r="M8" s="4"/>
      <c r="N8" s="4"/>
      <c r="O8" s="4"/>
      <c r="P8" s="4"/>
      <c r="Q8" s="4"/>
    </row>
    <row r="9" spans="1:17" ht="14.1" customHeight="1">
      <c r="A9" s="8"/>
      <c r="B9" s="8">
        <v>2016</v>
      </c>
      <c r="C9" s="8">
        <v>2017</v>
      </c>
      <c r="D9" s="8">
        <v>2018</v>
      </c>
      <c r="E9" s="8">
        <v>2019</v>
      </c>
      <c r="F9" s="8">
        <v>2020</v>
      </c>
      <c r="G9" s="4"/>
      <c r="H9" s="4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7"/>
      <c r="B10" s="48"/>
      <c r="C10" s="48"/>
      <c r="D10" s="48"/>
      <c r="E10" s="48"/>
      <c r="F10" s="48"/>
      <c r="G10" s="4"/>
      <c r="H10" s="4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11" t="s">
        <v>23</v>
      </c>
      <c r="B11" s="27"/>
      <c r="C11" s="27"/>
      <c r="D11" s="27"/>
      <c r="E11" s="27"/>
      <c r="F11" s="27"/>
      <c r="G11" s="4"/>
      <c r="H11" s="4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7" t="s">
        <v>280</v>
      </c>
      <c r="B12" s="27">
        <v>2340.2624999999998</v>
      </c>
      <c r="C12" s="27">
        <v>2354.7224999999999</v>
      </c>
      <c r="D12" s="27">
        <v>2338.8249999999998</v>
      </c>
      <c r="E12" s="27">
        <v>2400.1875</v>
      </c>
      <c r="F12" s="27">
        <v>2331.8575000000001</v>
      </c>
      <c r="G12" s="7"/>
      <c r="H12" s="4"/>
      <c r="J12" s="4"/>
      <c r="K12" s="4"/>
      <c r="L12" s="4"/>
      <c r="M12" s="4"/>
      <c r="N12" s="4"/>
      <c r="O12" s="4"/>
      <c r="P12" s="4"/>
      <c r="Q12" s="4"/>
    </row>
    <row r="13" spans="1:17" ht="14.1" customHeight="1">
      <c r="A13" s="7" t="s">
        <v>362</v>
      </c>
      <c r="B13" s="27">
        <v>1752.03</v>
      </c>
      <c r="C13" s="27">
        <v>1756.7049999999999</v>
      </c>
      <c r="D13" s="27">
        <v>1731.0125</v>
      </c>
      <c r="E13" s="27">
        <v>1772.9625000000001</v>
      </c>
      <c r="F13" s="27">
        <v>1717.6475</v>
      </c>
      <c r="G13" s="7"/>
      <c r="H13" s="4"/>
      <c r="J13" s="4"/>
      <c r="K13" s="4"/>
      <c r="L13" s="4"/>
      <c r="M13" s="4"/>
      <c r="N13" s="4"/>
      <c r="O13" s="4"/>
      <c r="P13" s="4"/>
      <c r="Q13" s="4"/>
    </row>
    <row r="14" spans="1:17" ht="14.1" customHeight="1">
      <c r="A14" s="7" t="s">
        <v>206</v>
      </c>
      <c r="B14" s="27">
        <v>1508.855</v>
      </c>
      <c r="C14" s="27">
        <v>1517.1799999999998</v>
      </c>
      <c r="D14" s="27">
        <v>1504.9275</v>
      </c>
      <c r="E14" s="27">
        <v>1544.7424999999998</v>
      </c>
      <c r="F14" s="27">
        <v>1503.2349999999999</v>
      </c>
      <c r="G14" s="7"/>
      <c r="H14" s="88"/>
      <c r="I14" s="4"/>
      <c r="J14" s="4"/>
      <c r="K14" s="4"/>
      <c r="L14" s="4"/>
      <c r="M14" s="4"/>
      <c r="N14" s="4"/>
      <c r="O14" s="4"/>
      <c r="P14" s="4"/>
      <c r="Q14" s="4"/>
    </row>
    <row r="15" spans="1:17" ht="14.1" customHeight="1">
      <c r="A15" s="7" t="s">
        <v>174</v>
      </c>
      <c r="B15" s="27">
        <v>588.23249999999996</v>
      </c>
      <c r="C15" s="27">
        <v>598.01750000000004</v>
      </c>
      <c r="D15" s="27">
        <v>607.8125</v>
      </c>
      <c r="E15" s="27">
        <v>627.22499999999991</v>
      </c>
      <c r="F15" s="27">
        <v>614.20999999999992</v>
      </c>
      <c r="G15" s="7"/>
      <c r="H15" s="88"/>
      <c r="I15" s="4"/>
      <c r="J15" s="4"/>
      <c r="K15" s="4"/>
      <c r="L15" s="4"/>
      <c r="M15" s="4"/>
      <c r="N15" s="4"/>
      <c r="O15" s="4"/>
      <c r="P15" s="4"/>
      <c r="Q15" s="4"/>
    </row>
    <row r="16" spans="1:17" ht="14.1" customHeight="1">
      <c r="A16" s="7" t="s">
        <v>175</v>
      </c>
      <c r="B16" s="27">
        <v>46.744999999999997</v>
      </c>
      <c r="C16" s="27">
        <v>44.3825</v>
      </c>
      <c r="D16" s="27">
        <v>54.64</v>
      </c>
      <c r="E16" s="27">
        <v>56.984999999999999</v>
      </c>
      <c r="F16" s="27">
        <v>52.447500000000005</v>
      </c>
      <c r="G16" s="7"/>
      <c r="H16" s="88"/>
      <c r="I16" s="4"/>
      <c r="J16" s="4"/>
      <c r="K16" s="4"/>
      <c r="L16" s="4"/>
      <c r="M16" s="4"/>
      <c r="N16" s="4"/>
      <c r="O16" s="4"/>
      <c r="P16" s="4"/>
      <c r="Q16" s="4"/>
    </row>
    <row r="17" spans="1:17" ht="14.1" customHeight="1">
      <c r="A17" s="7" t="s">
        <v>176</v>
      </c>
      <c r="B17" s="27">
        <v>554.16250000000002</v>
      </c>
      <c r="C17" s="27">
        <v>564.32249999999999</v>
      </c>
      <c r="D17" s="27">
        <v>565.52499999999998</v>
      </c>
      <c r="E17" s="27">
        <v>581.90250000000003</v>
      </c>
      <c r="F17" s="27">
        <v>573.1</v>
      </c>
      <c r="G17" s="7"/>
      <c r="H17" s="88"/>
      <c r="I17" s="4"/>
      <c r="J17" s="4"/>
      <c r="K17" s="4"/>
      <c r="L17" s="4"/>
      <c r="M17" s="4"/>
      <c r="N17" s="4"/>
      <c r="O17" s="4"/>
      <c r="P17" s="4"/>
      <c r="Q17" s="4"/>
    </row>
    <row r="18" spans="1:17" ht="14.1" customHeight="1">
      <c r="A18" s="7" t="s">
        <v>177</v>
      </c>
      <c r="B18" s="27">
        <v>12.675000000000001</v>
      </c>
      <c r="C18" s="27">
        <v>10.685</v>
      </c>
      <c r="D18" s="27">
        <v>12.352499999999999</v>
      </c>
      <c r="E18" s="27">
        <v>11.657500000000001</v>
      </c>
      <c r="F18" s="27">
        <v>11.335000000000001</v>
      </c>
      <c r="G18" s="7"/>
      <c r="H18" s="88"/>
      <c r="I18" s="4"/>
      <c r="J18" s="4"/>
      <c r="K18" s="4"/>
      <c r="L18" s="4"/>
      <c r="M18" s="4"/>
      <c r="N18" s="4"/>
      <c r="O18" s="4"/>
      <c r="P18" s="4"/>
      <c r="Q18" s="4"/>
    </row>
    <row r="19" spans="1:17" ht="14.1" customHeight="1">
      <c r="B19" s="197"/>
      <c r="C19" s="197"/>
      <c r="D19" s="197"/>
      <c r="E19" s="197"/>
      <c r="F19" s="197"/>
      <c r="G19" s="156"/>
      <c r="H19" s="88"/>
      <c r="I19" s="4"/>
      <c r="J19" s="4"/>
      <c r="K19" s="4"/>
      <c r="L19" s="4"/>
      <c r="M19" s="4"/>
      <c r="N19" s="4"/>
      <c r="O19" s="4"/>
      <c r="P19" s="4"/>
      <c r="Q19" s="4"/>
    </row>
    <row r="20" spans="1:17" ht="14.1" customHeight="1">
      <c r="A20" s="11" t="s">
        <v>110</v>
      </c>
      <c r="B20" s="197"/>
      <c r="C20" s="197"/>
      <c r="D20" s="197"/>
      <c r="E20" s="197"/>
      <c r="F20" s="197"/>
      <c r="G20" s="156"/>
      <c r="H20" s="88"/>
      <c r="I20" s="4"/>
      <c r="J20" s="4"/>
      <c r="K20" s="4"/>
      <c r="L20" s="4"/>
      <c r="M20" s="4"/>
      <c r="N20" s="4"/>
      <c r="O20" s="4"/>
      <c r="P20" s="4"/>
      <c r="Q20" s="4"/>
    </row>
    <row r="21" spans="1:17" ht="14.1" customHeight="1">
      <c r="A21" s="7" t="s">
        <v>280</v>
      </c>
      <c r="B21" s="43">
        <v>18.532499999999999</v>
      </c>
      <c r="C21" s="43">
        <v>18.627500000000001</v>
      </c>
      <c r="D21" s="43">
        <v>18.412500000000001</v>
      </c>
      <c r="E21" s="43">
        <v>19.059999999999999</v>
      </c>
      <c r="F21" s="43">
        <v>19.754999999999999</v>
      </c>
      <c r="G21" s="156"/>
      <c r="H21" s="88"/>
      <c r="I21" s="4"/>
      <c r="J21" s="4"/>
      <c r="K21" s="4"/>
      <c r="L21" s="4"/>
      <c r="M21" s="4"/>
      <c r="N21" s="4"/>
      <c r="O21" s="4"/>
      <c r="P21" s="4"/>
      <c r="Q21" s="4"/>
    </row>
    <row r="22" spans="1:17" ht="14.1" customHeight="1">
      <c r="A22" s="7" t="s">
        <v>207</v>
      </c>
      <c r="B22" s="43">
        <v>13.8675</v>
      </c>
      <c r="C22" s="43">
        <v>13.8925</v>
      </c>
      <c r="D22" s="43">
        <v>13.6225</v>
      </c>
      <c r="E22" s="43">
        <v>14.0825</v>
      </c>
      <c r="F22" s="43">
        <v>14.5525</v>
      </c>
      <c r="G22" s="156"/>
      <c r="H22" s="88"/>
      <c r="I22" s="4"/>
      <c r="J22" s="4"/>
      <c r="K22" s="4"/>
      <c r="L22" s="4"/>
      <c r="M22" s="4"/>
      <c r="N22" s="4"/>
      <c r="O22" s="4"/>
      <c r="P22" s="4"/>
      <c r="Q22" s="4"/>
    </row>
    <row r="23" spans="1:17" ht="14.1" customHeight="1">
      <c r="A23" s="7" t="s">
        <v>208</v>
      </c>
      <c r="B23" s="69">
        <v>11.965</v>
      </c>
      <c r="C23" s="69">
        <v>12.005000000000001</v>
      </c>
      <c r="D23" s="69">
        <v>11.855</v>
      </c>
      <c r="E23" s="69">
        <v>12.27</v>
      </c>
      <c r="F23" s="69">
        <v>12.717499999999999</v>
      </c>
      <c r="G23" s="156"/>
      <c r="H23" s="88"/>
      <c r="I23" s="4"/>
      <c r="J23" s="4"/>
      <c r="K23" s="4"/>
      <c r="L23" s="4"/>
      <c r="M23" s="4"/>
      <c r="N23" s="4"/>
      <c r="O23" s="4"/>
      <c r="P23" s="4"/>
      <c r="Q23" s="4"/>
    </row>
    <row r="24" spans="1:17" ht="14.1" customHeight="1">
      <c r="A24" s="7" t="s">
        <v>209</v>
      </c>
      <c r="B24" s="69">
        <v>4.6649999999999991</v>
      </c>
      <c r="C24" s="69">
        <v>4.7349999999999994</v>
      </c>
      <c r="D24" s="69">
        <v>4.79</v>
      </c>
      <c r="E24" s="69">
        <v>4.9775</v>
      </c>
      <c r="F24" s="69">
        <v>5.2025000000000006</v>
      </c>
      <c r="G24" s="156"/>
      <c r="H24" s="88"/>
      <c r="I24" s="4"/>
      <c r="J24" s="4"/>
      <c r="K24" s="4"/>
      <c r="L24" s="4"/>
      <c r="M24" s="4"/>
      <c r="N24" s="4"/>
      <c r="O24" s="4"/>
      <c r="P24" s="4"/>
      <c r="Q24" s="4"/>
    </row>
    <row r="25" spans="1:17" ht="14.1" customHeight="1">
      <c r="A25" s="16"/>
      <c r="B25" s="17"/>
      <c r="C25" s="17"/>
      <c r="D25" s="18"/>
      <c r="E25" s="17"/>
      <c r="F25" s="17"/>
      <c r="G25" s="156"/>
      <c r="H25" s="88"/>
      <c r="I25" s="4"/>
      <c r="J25" s="4"/>
      <c r="K25" s="4"/>
      <c r="L25" s="4"/>
      <c r="M25" s="4"/>
      <c r="N25" s="4"/>
      <c r="O25" s="4"/>
      <c r="P25" s="4"/>
      <c r="Q25" s="4"/>
    </row>
    <row r="26" spans="1:17" ht="14.1" customHeight="1">
      <c r="A26" s="19" t="s">
        <v>263</v>
      </c>
      <c r="B26" s="20"/>
      <c r="C26" s="20"/>
      <c r="D26" s="20"/>
      <c r="E26" s="20"/>
      <c r="F26" s="20"/>
      <c r="G26" s="156"/>
      <c r="H26" s="88"/>
      <c r="I26" s="4"/>
      <c r="J26" s="4"/>
      <c r="K26" s="4"/>
      <c r="L26" s="4"/>
      <c r="M26" s="4"/>
      <c r="N26" s="4"/>
      <c r="O26" s="4"/>
      <c r="P26" s="4"/>
      <c r="Q26" s="4"/>
    </row>
    <row r="27" spans="1:17" ht="14.1" customHeight="1">
      <c r="A27" s="10"/>
      <c r="B27" s="10"/>
      <c r="C27" s="10"/>
      <c r="D27" s="10"/>
      <c r="E27" s="10"/>
      <c r="F27" s="10"/>
      <c r="G27" s="156"/>
      <c r="H27" s="88"/>
      <c r="I27" s="4"/>
      <c r="J27" s="4"/>
      <c r="K27" s="4"/>
      <c r="L27" s="4"/>
      <c r="M27" s="4"/>
      <c r="N27" s="4"/>
      <c r="O27" s="4"/>
      <c r="P27" s="4"/>
      <c r="Q27" s="4"/>
    </row>
    <row r="28" spans="1:17" ht="14.1" customHeight="1">
      <c r="A28" s="10"/>
      <c r="B28" s="10"/>
      <c r="C28" s="10"/>
      <c r="D28" s="10"/>
      <c r="E28" s="10"/>
      <c r="F28" s="10"/>
      <c r="G28" s="156"/>
      <c r="H28" s="88"/>
      <c r="I28" s="4"/>
      <c r="J28" s="4"/>
      <c r="K28" s="4"/>
      <c r="L28" s="4"/>
      <c r="M28" s="4"/>
      <c r="N28" s="4"/>
      <c r="O28" s="4"/>
      <c r="P28" s="4"/>
      <c r="Q28" s="4"/>
    </row>
    <row r="29" spans="1:17" ht="14.1" customHeight="1">
      <c r="A29" s="10"/>
      <c r="B29" s="10"/>
      <c r="C29" s="10"/>
      <c r="D29" s="10"/>
      <c r="E29" s="10"/>
      <c r="F29" s="10"/>
      <c r="G29" s="156"/>
      <c r="H29" s="88"/>
      <c r="I29" s="4"/>
      <c r="J29" s="4"/>
      <c r="K29" s="4"/>
      <c r="L29" s="4"/>
      <c r="M29" s="4"/>
      <c r="N29" s="4"/>
      <c r="O29" s="4"/>
      <c r="P29" s="4"/>
      <c r="Q29" s="4"/>
    </row>
    <row r="30" spans="1:17" ht="14.1" customHeight="1">
      <c r="A30" s="10"/>
      <c r="G30" s="156"/>
      <c r="H30" s="88"/>
    </row>
    <row r="31" spans="1:17" ht="14.1" customHeight="1">
      <c r="A31" s="28" t="s">
        <v>226</v>
      </c>
      <c r="B31" s="4"/>
      <c r="C31" s="4"/>
      <c r="D31" s="4"/>
      <c r="G31" s="156"/>
      <c r="H31" s="88"/>
    </row>
    <row r="32" spans="1:17" ht="14.1" customHeight="1">
      <c r="A32" s="28"/>
      <c r="B32" s="4"/>
      <c r="C32" s="4"/>
      <c r="D32" s="4"/>
      <c r="G32" s="156"/>
      <c r="H32" s="88"/>
    </row>
    <row r="33" spans="1:8" ht="14.1" customHeight="1">
      <c r="A33" s="26" t="s">
        <v>132</v>
      </c>
      <c r="B33" s="4"/>
      <c r="C33" s="4"/>
      <c r="D33" s="4"/>
      <c r="G33" s="156"/>
      <c r="H33" s="88"/>
    </row>
    <row r="34" spans="1:8" ht="9.9499999999999993" customHeight="1">
      <c r="A34" s="6"/>
      <c r="B34" s="4"/>
      <c r="C34" s="4"/>
      <c r="D34" s="4"/>
      <c r="E34" s="4"/>
      <c r="F34" s="4"/>
      <c r="G34" s="156"/>
      <c r="H34" s="88"/>
    </row>
    <row r="35" spans="1:8" ht="14.1" customHeight="1">
      <c r="A35" s="8"/>
      <c r="B35" s="8">
        <v>2016</v>
      </c>
      <c r="C35" s="8">
        <v>2017</v>
      </c>
      <c r="D35" s="8">
        <v>2018</v>
      </c>
      <c r="E35" s="8">
        <v>2019</v>
      </c>
      <c r="F35" s="8">
        <v>2020</v>
      </c>
      <c r="G35" s="156"/>
      <c r="H35" s="88"/>
    </row>
    <row r="36" spans="1:8" ht="14.1" customHeight="1">
      <c r="A36" s="11"/>
      <c r="B36" s="27"/>
      <c r="C36" s="27"/>
      <c r="D36" s="27"/>
      <c r="E36" s="27"/>
      <c r="F36" s="27"/>
      <c r="G36" s="156"/>
      <c r="H36" s="88"/>
    </row>
    <row r="37" spans="1:8" ht="14.1" customHeight="1">
      <c r="A37" s="11" t="s">
        <v>23</v>
      </c>
      <c r="G37" s="156"/>
      <c r="H37" s="88"/>
    </row>
    <row r="38" spans="1:8" ht="14.1" customHeight="1">
      <c r="A38" s="7" t="s">
        <v>195</v>
      </c>
      <c r="B38" s="27">
        <v>2340.2624999999998</v>
      </c>
      <c r="C38" s="27">
        <v>2354.7224999999999</v>
      </c>
      <c r="D38" s="27">
        <v>2338.8249999999998</v>
      </c>
      <c r="E38" s="27">
        <v>2400.1875</v>
      </c>
      <c r="F38" s="27">
        <v>2331.8575000000001</v>
      </c>
      <c r="G38" s="156"/>
      <c r="H38" s="88"/>
    </row>
    <row r="39" spans="1:8" ht="14.1" customHeight="1">
      <c r="A39" s="7" t="s">
        <v>73</v>
      </c>
      <c r="B39" s="27">
        <v>2628.3950000000004</v>
      </c>
      <c r="C39" s="27">
        <v>2675.0074999999997</v>
      </c>
      <c r="D39" s="27">
        <v>2701.2849999999999</v>
      </c>
      <c r="E39" s="27">
        <v>2764.1025</v>
      </c>
      <c r="F39" s="27">
        <v>2657.85</v>
      </c>
      <c r="G39" s="156"/>
      <c r="H39" s="88"/>
    </row>
    <row r="40" spans="1:8" ht="14.1" customHeight="1">
      <c r="A40" s="7" t="s">
        <v>114</v>
      </c>
      <c r="B40" s="27">
        <v>2619.06</v>
      </c>
      <c r="C40" s="27">
        <v>2586.1675000000005</v>
      </c>
      <c r="D40" s="27">
        <v>2663.9974999999999</v>
      </c>
      <c r="E40" s="27">
        <v>2637.25</v>
      </c>
      <c r="F40" s="27">
        <v>2542.8074999999999</v>
      </c>
      <c r="G40" s="156"/>
      <c r="H40" s="88"/>
    </row>
    <row r="41" spans="1:8" ht="14.1" customHeight="1">
      <c r="A41" s="7" t="s">
        <v>74</v>
      </c>
      <c r="B41" s="27">
        <v>2205.915</v>
      </c>
      <c r="C41" s="27">
        <v>2211.1350000000002</v>
      </c>
      <c r="D41" s="27">
        <v>2174.0574999999999</v>
      </c>
      <c r="E41" s="27">
        <v>2242.1975000000002</v>
      </c>
      <c r="F41" s="27">
        <v>2194.2325000000001</v>
      </c>
      <c r="G41" s="156"/>
      <c r="H41" s="88"/>
    </row>
    <row r="42" spans="1:8" ht="14.1" customHeight="1">
      <c r="A42" s="7"/>
      <c r="B42" s="27"/>
      <c r="C42" s="27"/>
      <c r="D42" s="27"/>
      <c r="E42" s="27"/>
      <c r="F42" s="27"/>
      <c r="G42" s="156"/>
      <c r="H42" s="88"/>
    </row>
    <row r="43" spans="1:8" ht="14.1" customHeight="1">
      <c r="A43" s="11" t="s">
        <v>110</v>
      </c>
      <c r="B43" s="31"/>
      <c r="C43" s="31"/>
      <c r="D43" s="31"/>
      <c r="E43" s="31"/>
      <c r="F43" s="31"/>
      <c r="G43" s="156"/>
      <c r="H43" s="88"/>
    </row>
    <row r="44" spans="1:8" ht="14.1" customHeight="1">
      <c r="A44" s="7" t="s">
        <v>195</v>
      </c>
      <c r="B44" s="69">
        <v>18.532499999999999</v>
      </c>
      <c r="C44" s="69">
        <v>18.627500000000001</v>
      </c>
      <c r="D44" s="69">
        <v>18.412500000000001</v>
      </c>
      <c r="E44" s="69">
        <v>19.059999999999999</v>
      </c>
      <c r="F44" s="69">
        <v>19.754999999999999</v>
      </c>
      <c r="G44" s="156"/>
      <c r="H44" s="88"/>
    </row>
    <row r="45" spans="1:8" ht="14.1" customHeight="1">
      <c r="A45" s="7" t="s">
        <v>73</v>
      </c>
      <c r="B45" s="69">
        <v>18.692499999999999</v>
      </c>
      <c r="C45" s="69">
        <v>18.987500000000001</v>
      </c>
      <c r="D45" s="69">
        <v>19.182500000000001</v>
      </c>
      <c r="E45" s="69">
        <v>19.642499999999998</v>
      </c>
      <c r="F45" s="69">
        <v>20.362499999999997</v>
      </c>
      <c r="G45" s="156"/>
      <c r="H45" s="88"/>
    </row>
    <row r="46" spans="1:8" ht="14.1" customHeight="1">
      <c r="A46" s="7" t="s">
        <v>114</v>
      </c>
      <c r="B46" s="69">
        <v>18.225000000000001</v>
      </c>
      <c r="C46" s="69">
        <v>18.077500000000001</v>
      </c>
      <c r="D46" s="69">
        <v>18.502499999999998</v>
      </c>
      <c r="E46" s="69">
        <v>18.53</v>
      </c>
      <c r="F46" s="69">
        <v>18.287499999999998</v>
      </c>
      <c r="G46" s="156"/>
      <c r="H46" s="88"/>
    </row>
    <row r="47" spans="1:8" ht="14.1" customHeight="1">
      <c r="A47" s="7" t="s">
        <v>74</v>
      </c>
      <c r="B47" s="69">
        <v>18.4925</v>
      </c>
      <c r="C47" s="69">
        <v>18.512499999999999</v>
      </c>
      <c r="D47" s="69">
        <v>18.0625</v>
      </c>
      <c r="E47" s="69">
        <v>18.850000000000001</v>
      </c>
      <c r="F47" s="69">
        <v>19.657499999999999</v>
      </c>
      <c r="G47" s="156"/>
      <c r="H47" s="88"/>
    </row>
    <row r="48" spans="1:8" ht="14.1" customHeight="1">
      <c r="A48" s="62"/>
      <c r="B48" s="25"/>
      <c r="C48" s="48"/>
      <c r="D48" s="48"/>
      <c r="E48" s="48"/>
      <c r="F48" s="48"/>
      <c r="G48" s="136"/>
      <c r="H48" s="88"/>
    </row>
    <row r="49" spans="1:8" ht="14.1" customHeight="1">
      <c r="A49" s="19" t="s">
        <v>263</v>
      </c>
      <c r="B49" s="20"/>
      <c r="C49" s="20"/>
      <c r="D49" s="20"/>
      <c r="E49" s="20"/>
      <c r="F49" s="20"/>
      <c r="G49" s="136"/>
      <c r="H49" s="88"/>
    </row>
    <row r="50" spans="1:8">
      <c r="A50" s="68"/>
      <c r="G50" s="136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M36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42578125" style="5" customWidth="1"/>
    <col min="2" max="6" width="11.7109375" style="5" customWidth="1"/>
    <col min="7" max="7" width="5.5703125" customWidth="1"/>
    <col min="8" max="9" width="11.42578125" style="5"/>
    <col min="10" max="10" width="14.140625" style="5" customWidth="1"/>
    <col min="11" max="16384" width="11.42578125" style="5"/>
  </cols>
  <sheetData>
    <row r="1" spans="1:13" ht="14.1" customHeight="1" thickBot="1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</row>
    <row r="2" spans="1:13" ht="14.1" customHeight="1">
      <c r="A2" s="4"/>
      <c r="B2" s="4"/>
      <c r="C2" s="4"/>
      <c r="D2" s="4"/>
      <c r="E2" s="4"/>
      <c r="F2" s="4"/>
      <c r="H2" s="116" t="s">
        <v>279</v>
      </c>
      <c r="I2" s="4"/>
      <c r="J2" s="4"/>
      <c r="K2" s="4"/>
      <c r="L2" s="4"/>
      <c r="M2" s="4"/>
    </row>
    <row r="3" spans="1:13" ht="14.1" customHeight="1">
      <c r="A3" s="70" t="s">
        <v>318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</row>
    <row r="4" spans="1:13" ht="14.1" customHeight="1">
      <c r="A4" s="6"/>
      <c r="B4" s="4"/>
      <c r="C4" s="4"/>
      <c r="D4" s="4"/>
      <c r="E4" s="4"/>
      <c r="F4" s="4"/>
      <c r="H4" s="4"/>
      <c r="I4" s="4"/>
      <c r="J4" s="4"/>
      <c r="K4" s="4"/>
      <c r="L4" s="4"/>
      <c r="M4" s="4"/>
    </row>
    <row r="5" spans="1:13" ht="14.1" customHeight="1">
      <c r="A5" s="26" t="s">
        <v>132</v>
      </c>
      <c r="B5" s="4"/>
      <c r="C5" s="4"/>
      <c r="D5" s="4"/>
      <c r="E5" s="4"/>
      <c r="F5" s="4"/>
      <c r="H5" s="4"/>
      <c r="I5" s="4"/>
      <c r="J5" s="4"/>
      <c r="K5" s="4"/>
      <c r="L5" s="4"/>
      <c r="M5" s="4"/>
    </row>
    <row r="6" spans="1:13" ht="9.9499999999999993" customHeight="1">
      <c r="A6" s="3"/>
      <c r="B6" s="7"/>
      <c r="C6" s="7"/>
      <c r="D6" s="7"/>
      <c r="E6" s="7"/>
      <c r="F6" s="7"/>
      <c r="H6" s="4"/>
      <c r="I6" s="4"/>
      <c r="J6" s="4"/>
      <c r="K6" s="4"/>
      <c r="L6" s="4"/>
      <c r="M6" s="4"/>
    </row>
    <row r="7" spans="1:13" ht="14.1" customHeight="1">
      <c r="A7" s="8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H7" s="4"/>
      <c r="I7" s="4"/>
      <c r="J7"/>
      <c r="K7"/>
      <c r="L7" s="4"/>
      <c r="M7" s="4"/>
    </row>
    <row r="8" spans="1:13" ht="12.75" customHeight="1">
      <c r="A8" s="7"/>
      <c r="B8" s="10"/>
      <c r="C8" s="10"/>
      <c r="D8" s="10"/>
      <c r="E8" s="10"/>
      <c r="F8" s="10"/>
      <c r="H8" s="4"/>
      <c r="I8" s="4"/>
      <c r="J8"/>
      <c r="K8"/>
      <c r="L8" s="4"/>
      <c r="M8" s="4"/>
    </row>
    <row r="9" spans="1:13" ht="12.75" customHeight="1">
      <c r="A9" s="71" t="s">
        <v>90</v>
      </c>
      <c r="B9" s="25"/>
      <c r="C9" s="25"/>
      <c r="D9" s="25"/>
      <c r="E9" s="25"/>
      <c r="F9" s="25"/>
      <c r="I9" s="4"/>
      <c r="J9"/>
      <c r="K9"/>
      <c r="L9" s="4"/>
      <c r="M9" s="4"/>
    </row>
    <row r="10" spans="1:13" ht="12.75" customHeight="1">
      <c r="A10" s="72" t="s">
        <v>91</v>
      </c>
      <c r="B10" s="27">
        <v>28273.96</v>
      </c>
      <c r="C10" s="27">
        <v>28394.15</v>
      </c>
      <c r="D10" s="27">
        <v>28271.88</v>
      </c>
      <c r="E10" s="27">
        <v>29027.64</v>
      </c>
      <c r="F10" s="27">
        <v>28134.66</v>
      </c>
      <c r="H10"/>
      <c r="I10" s="4"/>
      <c r="J10"/>
      <c r="K10"/>
      <c r="L10" s="4"/>
      <c r="M10" s="4"/>
    </row>
    <row r="11" spans="1:13" ht="12.75" customHeight="1">
      <c r="A11" s="72"/>
      <c r="B11" s="27"/>
      <c r="C11" s="27"/>
      <c r="D11" s="27"/>
      <c r="E11" s="27"/>
      <c r="G11" s="203"/>
      <c r="H11" s="203"/>
      <c r="I11" s="4"/>
      <c r="J11"/>
      <c r="K11"/>
      <c r="L11" s="4"/>
      <c r="M11" s="4"/>
    </row>
    <row r="12" spans="1:13" ht="12.75" customHeight="1">
      <c r="A12" s="72" t="s">
        <v>34</v>
      </c>
      <c r="B12" s="27">
        <v>21035.06</v>
      </c>
      <c r="C12" s="27">
        <v>21095.95</v>
      </c>
      <c r="D12" s="27">
        <v>20782.009999999998</v>
      </c>
      <c r="E12" s="27">
        <v>21285.75</v>
      </c>
      <c r="F12" s="27">
        <v>20609.919999999998</v>
      </c>
      <c r="H12"/>
      <c r="I12" s="4"/>
      <c r="J12"/>
      <c r="K12"/>
      <c r="L12" s="4"/>
      <c r="M12" s="4"/>
    </row>
    <row r="13" spans="1:13" ht="12.75" customHeight="1">
      <c r="A13" s="72" t="s">
        <v>111</v>
      </c>
      <c r="B13" s="27">
        <v>6649.95</v>
      </c>
      <c r="C13" s="27">
        <v>6771.87</v>
      </c>
      <c r="D13" s="27">
        <v>6786.3</v>
      </c>
      <c r="E13" s="27">
        <v>6982.83</v>
      </c>
      <c r="F13" s="27">
        <v>6877.2</v>
      </c>
      <c r="H13"/>
      <c r="I13" s="4"/>
      <c r="J13"/>
      <c r="K13"/>
      <c r="L13" s="4"/>
      <c r="M13" s="4"/>
    </row>
    <row r="14" spans="1:13" ht="12.75" customHeight="1">
      <c r="A14" s="72" t="s">
        <v>264</v>
      </c>
      <c r="B14" s="27">
        <v>253.76</v>
      </c>
      <c r="C14" s="27">
        <v>232</v>
      </c>
      <c r="D14" s="27">
        <v>294.72000000000003</v>
      </c>
      <c r="E14" s="27">
        <v>323.05</v>
      </c>
      <c r="F14" s="27">
        <f>SUM(F15:F18)</f>
        <v>468.74</v>
      </c>
      <c r="I14" s="4"/>
      <c r="J14"/>
      <c r="K14"/>
      <c r="L14" s="4"/>
      <c r="M14" s="4"/>
    </row>
    <row r="15" spans="1:13" ht="12.75" customHeight="1">
      <c r="A15" s="15" t="s">
        <v>119</v>
      </c>
      <c r="B15" s="27">
        <v>116.71</v>
      </c>
      <c r="C15" s="27">
        <v>101.68</v>
      </c>
      <c r="D15" s="27">
        <v>94.13</v>
      </c>
      <c r="E15" s="27">
        <v>102.15</v>
      </c>
      <c r="F15" s="27">
        <v>98.89</v>
      </c>
      <c r="I15" s="4"/>
      <c r="J15"/>
      <c r="K15"/>
      <c r="L15" s="4"/>
      <c r="M15" s="4"/>
    </row>
    <row r="16" spans="1:13" ht="12.75" customHeight="1">
      <c r="A16" s="15" t="s">
        <v>40</v>
      </c>
      <c r="B16" s="27">
        <v>126.75</v>
      </c>
      <c r="C16" s="27">
        <v>119.34</v>
      </c>
      <c r="D16" s="27">
        <v>189.86</v>
      </c>
      <c r="E16" s="27">
        <v>209.35</v>
      </c>
      <c r="F16" s="27">
        <v>254.9</v>
      </c>
      <c r="H16"/>
      <c r="I16" s="4"/>
      <c r="J16"/>
      <c r="K16"/>
      <c r="L16" s="4"/>
      <c r="M16" s="4"/>
    </row>
    <row r="17" spans="1:13" ht="12.75" customHeight="1">
      <c r="A17" s="15" t="s">
        <v>193</v>
      </c>
      <c r="B17" s="27">
        <v>10.3</v>
      </c>
      <c r="C17" s="27">
        <v>10.98</v>
      </c>
      <c r="D17" s="27">
        <v>10.73</v>
      </c>
      <c r="E17" s="27">
        <v>11.55</v>
      </c>
      <c r="F17" s="27">
        <v>11.18</v>
      </c>
      <c r="H17"/>
      <c r="I17" s="4"/>
      <c r="J17"/>
      <c r="K17"/>
      <c r="L17" s="4"/>
      <c r="M17" s="4"/>
    </row>
    <row r="18" spans="1:13" ht="12.75" customHeight="1">
      <c r="A18" s="72" t="s">
        <v>106</v>
      </c>
      <c r="B18" s="27">
        <v>144.06</v>
      </c>
      <c r="C18" s="27">
        <v>98.43</v>
      </c>
      <c r="D18" s="27">
        <v>158.91</v>
      </c>
      <c r="E18" s="27">
        <v>213.63</v>
      </c>
      <c r="F18" s="27">
        <v>103.77</v>
      </c>
      <c r="H18"/>
      <c r="I18" s="4"/>
      <c r="J18"/>
      <c r="K18"/>
      <c r="L18" s="4"/>
      <c r="M18" s="4"/>
    </row>
    <row r="19" spans="1:13" ht="12.75" customHeight="1">
      <c r="A19" s="72" t="s">
        <v>191</v>
      </c>
      <c r="B19" s="27">
        <v>64.06</v>
      </c>
      <c r="C19" s="27">
        <v>58.8</v>
      </c>
      <c r="D19" s="27">
        <v>64.89</v>
      </c>
      <c r="E19" s="27">
        <v>57.61</v>
      </c>
      <c r="F19" s="27">
        <v>45.06</v>
      </c>
      <c r="H19"/>
      <c r="I19" s="4"/>
      <c r="J19" s="4"/>
      <c r="K19" s="4"/>
      <c r="L19" s="4"/>
      <c r="M19" s="4"/>
    </row>
    <row r="20" spans="1:13" ht="12.75" customHeight="1">
      <c r="A20" s="72" t="s">
        <v>265</v>
      </c>
      <c r="B20" s="27">
        <v>127.07000000000001</v>
      </c>
      <c r="C20" s="27">
        <v>137.1</v>
      </c>
      <c r="D20" s="27">
        <v>185.05</v>
      </c>
      <c r="E20" s="27">
        <v>164.76999999999998</v>
      </c>
      <c r="F20" s="27">
        <f>SUM(F21:F22)</f>
        <v>134.72</v>
      </c>
      <c r="I20" s="4"/>
      <c r="J20" s="4"/>
      <c r="K20" s="4"/>
      <c r="L20" s="4"/>
      <c r="M20" s="4"/>
    </row>
    <row r="21" spans="1:13" ht="12.75" customHeight="1">
      <c r="A21" s="15" t="s">
        <v>192</v>
      </c>
      <c r="B21" s="27">
        <v>8.48</v>
      </c>
      <c r="C21" s="27">
        <v>9.64</v>
      </c>
      <c r="D21" s="27">
        <v>10.93</v>
      </c>
      <c r="E21" s="27">
        <v>8.98</v>
      </c>
      <c r="F21" s="27">
        <v>11.18</v>
      </c>
      <c r="H21"/>
      <c r="I21" s="4"/>
      <c r="J21" s="4"/>
      <c r="K21" s="4"/>
      <c r="L21" s="4"/>
      <c r="M21" s="4"/>
    </row>
    <row r="22" spans="1:13" ht="12.75" customHeight="1">
      <c r="A22" s="15" t="s">
        <v>194</v>
      </c>
      <c r="B22" s="27">
        <v>118.59</v>
      </c>
      <c r="C22" s="27">
        <v>127.46</v>
      </c>
      <c r="D22" s="27">
        <v>174.12</v>
      </c>
      <c r="E22" s="27">
        <v>155.79</v>
      </c>
      <c r="F22" s="27">
        <v>123.54</v>
      </c>
      <c r="K22" s="4"/>
      <c r="L22" s="4"/>
      <c r="M22" s="4"/>
    </row>
    <row r="23" spans="1:13" ht="12.75" customHeight="1">
      <c r="A23" s="72" t="s">
        <v>125</v>
      </c>
      <c r="B23" s="27">
        <v>163.07</v>
      </c>
      <c r="C23" s="27">
        <v>138.81</v>
      </c>
      <c r="D23" s="27">
        <v>161.37</v>
      </c>
      <c r="E23" s="27">
        <v>164.36</v>
      </c>
      <c r="F23" s="27">
        <v>151.66999999999999</v>
      </c>
      <c r="H23"/>
      <c r="I23" s="4"/>
      <c r="J23" s="4"/>
      <c r="K23" s="4"/>
      <c r="L23" s="4"/>
      <c r="M23" s="4"/>
    </row>
    <row r="24" spans="1:13" ht="12.75" customHeight="1">
      <c r="A24" s="72"/>
      <c r="B24" s="27"/>
      <c r="C24" s="27"/>
      <c r="D24" s="27"/>
      <c r="E24" s="27"/>
      <c r="F24" s="27"/>
      <c r="G24" s="203"/>
      <c r="H24" s="203"/>
      <c r="I24" s="4"/>
      <c r="J24" s="4"/>
      <c r="K24" s="4"/>
      <c r="L24" s="4"/>
      <c r="M24" s="4"/>
    </row>
    <row r="25" spans="1:13" ht="12.75" customHeight="1">
      <c r="A25" s="72" t="s">
        <v>62</v>
      </c>
      <c r="B25" s="27">
        <v>28110.89</v>
      </c>
      <c r="C25" s="27">
        <v>28255.34</v>
      </c>
      <c r="D25" s="27">
        <v>28110.51</v>
      </c>
      <c r="E25" s="27">
        <v>28863.279999999999</v>
      </c>
      <c r="F25" s="27">
        <v>27982.99</v>
      </c>
      <c r="H25"/>
      <c r="I25" s="4"/>
      <c r="J25" s="4"/>
      <c r="K25" s="4"/>
      <c r="L25" s="4"/>
      <c r="M25" s="4"/>
    </row>
    <row r="26" spans="1:13" ht="12.75" customHeight="1">
      <c r="A26" s="16"/>
      <c r="B26" s="17"/>
      <c r="C26" s="17"/>
      <c r="D26" s="17"/>
      <c r="E26" s="17"/>
      <c r="F26" s="17"/>
      <c r="I26" s="4"/>
      <c r="J26" s="4"/>
      <c r="K26" s="4"/>
      <c r="L26" s="4"/>
      <c r="M26" s="4"/>
    </row>
    <row r="27" spans="1:13" ht="14.1" customHeight="1">
      <c r="A27" s="19" t="s">
        <v>41</v>
      </c>
      <c r="B27" s="20"/>
      <c r="C27" s="20"/>
      <c r="D27" s="20"/>
      <c r="E27" s="20"/>
      <c r="F27" s="20"/>
      <c r="I27" s="4"/>
      <c r="J27" s="4"/>
      <c r="K27" s="4"/>
      <c r="L27" s="4"/>
      <c r="M27" s="4"/>
    </row>
    <row r="28" spans="1:13" ht="11.1" customHeight="1">
      <c r="A28" s="23"/>
    </row>
    <row r="31" spans="1:13">
      <c r="B31" s="107"/>
      <c r="C31" s="107"/>
      <c r="D31" s="107"/>
      <c r="E31" s="107"/>
      <c r="F31" s="107"/>
    </row>
    <row r="32" spans="1:13">
      <c r="B32" s="107"/>
      <c r="C32" s="107"/>
      <c r="D32" s="107"/>
      <c r="E32" s="107"/>
      <c r="F32" s="107"/>
    </row>
    <row r="33" spans="2:6">
      <c r="B33" s="107"/>
      <c r="C33" s="107"/>
      <c r="D33" s="107"/>
      <c r="E33" s="107"/>
      <c r="F33" s="107"/>
    </row>
    <row r="34" spans="2:6">
      <c r="B34" s="107"/>
      <c r="C34" s="107"/>
      <c r="D34" s="107"/>
      <c r="E34" s="107"/>
      <c r="F34" s="107"/>
    </row>
    <row r="35" spans="2:6">
      <c r="B35" s="107"/>
      <c r="C35" s="107"/>
      <c r="D35" s="107"/>
      <c r="E35" s="107"/>
      <c r="F35" s="107"/>
    </row>
    <row r="36" spans="2:6">
      <c r="B36" s="107"/>
      <c r="C36" s="107"/>
      <c r="D36" s="107"/>
      <c r="E36" s="107"/>
      <c r="F36" s="107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I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5" customWidth="1"/>
    <col min="8" max="16384" width="11.42578125" style="5"/>
  </cols>
  <sheetData>
    <row r="1" spans="1:8" ht="14.1" customHeight="1" thickBot="1">
      <c r="A1" s="1" t="s">
        <v>249</v>
      </c>
      <c r="B1" s="2"/>
      <c r="C1" s="2"/>
      <c r="D1" s="2"/>
      <c r="E1" s="2"/>
      <c r="F1" s="2"/>
    </row>
    <row r="2" spans="1:8" ht="14.1" customHeight="1">
      <c r="A2" s="4"/>
      <c r="B2" s="4"/>
      <c r="H2" s="116" t="s">
        <v>279</v>
      </c>
    </row>
    <row r="3" spans="1:8" ht="14.1" customHeight="1">
      <c r="A3" s="6" t="s">
        <v>319</v>
      </c>
      <c r="B3" s="4"/>
    </row>
    <row r="4" spans="1:8" ht="14.1" customHeight="1">
      <c r="A4" s="4"/>
      <c r="B4" s="4"/>
      <c r="C4" s="4"/>
      <c r="D4" s="4"/>
      <c r="E4" s="4"/>
      <c r="F4" s="4"/>
    </row>
    <row r="5" spans="1:8" ht="14.1" customHeight="1">
      <c r="A5" s="26" t="s">
        <v>132</v>
      </c>
      <c r="B5" s="4"/>
      <c r="C5" s="4"/>
      <c r="D5" s="4"/>
      <c r="E5" s="4"/>
      <c r="F5" s="4"/>
    </row>
    <row r="6" spans="1:8" ht="9.9499999999999993" customHeight="1">
      <c r="A6" s="3"/>
      <c r="B6" s="7"/>
      <c r="C6" s="7"/>
      <c r="D6" s="7"/>
      <c r="E6" s="7"/>
      <c r="F6" s="7"/>
    </row>
    <row r="7" spans="1:8" ht="14.1" customHeight="1">
      <c r="A7" s="42"/>
      <c r="B7" s="8">
        <v>2015</v>
      </c>
      <c r="C7" s="8">
        <v>2016</v>
      </c>
      <c r="D7" s="8">
        <v>2017</v>
      </c>
      <c r="E7" s="8">
        <v>2018</v>
      </c>
      <c r="F7" s="8">
        <v>2019</v>
      </c>
      <c r="G7" s="81"/>
    </row>
    <row r="8" spans="1:8" ht="14.1" customHeight="1">
      <c r="A8" s="7"/>
      <c r="B8" s="4"/>
      <c r="C8" s="4"/>
      <c r="D8" s="4"/>
      <c r="E8" s="4"/>
      <c r="F8" s="4"/>
    </row>
    <row r="9" spans="1:8" ht="14.1" customHeight="1">
      <c r="A9" s="71" t="s">
        <v>121</v>
      </c>
      <c r="B9" s="200">
        <v>21756.79</v>
      </c>
      <c r="C9" s="200">
        <v>21999.02</v>
      </c>
      <c r="D9" s="200">
        <v>22234.21</v>
      </c>
      <c r="E9" s="200">
        <v>22641.17</v>
      </c>
      <c r="F9" s="200">
        <v>22877.13</v>
      </c>
      <c r="G9" s="156"/>
    </row>
    <row r="10" spans="1:8" ht="14.1" customHeight="1">
      <c r="A10" s="72"/>
      <c r="B10" s="200"/>
      <c r="C10" s="200"/>
      <c r="D10" s="200"/>
      <c r="E10" s="200"/>
      <c r="G10" s="156"/>
    </row>
    <row r="11" spans="1:8" ht="14.1" customHeight="1">
      <c r="A11" s="71" t="s">
        <v>122</v>
      </c>
      <c r="B11" s="200"/>
      <c r="C11" s="200"/>
      <c r="D11" s="200"/>
      <c r="E11" s="200"/>
      <c r="G11" s="156"/>
    </row>
    <row r="12" spans="1:8" ht="14.1" customHeight="1">
      <c r="A12" s="72" t="s">
        <v>17</v>
      </c>
      <c r="B12" s="200">
        <v>18762.150000000001</v>
      </c>
      <c r="C12" s="200">
        <v>19047.2</v>
      </c>
      <c r="D12" s="200">
        <v>19353.55</v>
      </c>
      <c r="E12" s="200">
        <v>19770.93</v>
      </c>
      <c r="F12" s="200">
        <v>20377.23</v>
      </c>
      <c r="G12" s="156"/>
    </row>
    <row r="13" spans="1:8" ht="14.1" customHeight="1">
      <c r="A13" s="72" t="s">
        <v>29</v>
      </c>
      <c r="B13" s="200">
        <v>24532.639999999999</v>
      </c>
      <c r="C13" s="200">
        <v>24653.37</v>
      </c>
      <c r="D13" s="200">
        <v>24820.49</v>
      </c>
      <c r="E13" s="200">
        <v>25593.27</v>
      </c>
      <c r="F13" s="200">
        <v>25342.99</v>
      </c>
      <c r="G13" s="156"/>
    </row>
    <row r="14" spans="1:8" ht="14.1" customHeight="1">
      <c r="A14" s="72"/>
      <c r="B14" s="133"/>
      <c r="C14" s="133"/>
      <c r="D14" s="133"/>
      <c r="E14" s="133"/>
      <c r="F14" s="133"/>
      <c r="G14" s="156"/>
    </row>
    <row r="15" spans="1:8" ht="14.1" customHeight="1">
      <c r="A15" s="71" t="s">
        <v>123</v>
      </c>
      <c r="B15" s="200"/>
      <c r="C15" s="200"/>
      <c r="D15" s="200"/>
      <c r="E15" s="200"/>
      <c r="F15" s="200"/>
      <c r="G15" s="156"/>
    </row>
    <row r="16" spans="1:8" ht="14.1" customHeight="1">
      <c r="A16" s="50" t="s">
        <v>9</v>
      </c>
      <c r="B16" s="200">
        <v>-10928.57</v>
      </c>
      <c r="C16" s="200">
        <v>-9783.99</v>
      </c>
      <c r="D16" s="200">
        <v>-8957.1299999999992</v>
      </c>
      <c r="E16" s="200">
        <v>-12075.25</v>
      </c>
      <c r="F16" s="200">
        <v>-11525.19</v>
      </c>
      <c r="G16" s="156"/>
    </row>
    <row r="17" spans="1:9" ht="14.1" customHeight="1">
      <c r="A17" s="72" t="s">
        <v>10</v>
      </c>
      <c r="B17" s="200">
        <v>17673.78</v>
      </c>
      <c r="C17" s="200">
        <v>17560.900000000001</v>
      </c>
      <c r="D17" s="200">
        <v>18040.740000000002</v>
      </c>
      <c r="E17" s="200">
        <v>18852.7</v>
      </c>
      <c r="F17" s="200">
        <v>18494.64</v>
      </c>
      <c r="G17" s="159"/>
    </row>
    <row r="18" spans="1:9" ht="14.1" customHeight="1">
      <c r="A18" s="72" t="s">
        <v>11</v>
      </c>
      <c r="B18" s="200">
        <v>21744.37</v>
      </c>
      <c r="C18" s="200">
        <v>22069.69</v>
      </c>
      <c r="D18" s="200">
        <v>22593.29</v>
      </c>
      <c r="E18" s="200">
        <v>22836.9</v>
      </c>
      <c r="F18" s="200">
        <v>22647.9</v>
      </c>
      <c r="G18" s="159"/>
    </row>
    <row r="19" spans="1:9" ht="14.1" customHeight="1">
      <c r="A19" s="72" t="s">
        <v>12</v>
      </c>
      <c r="B19" s="200">
        <v>23987.34</v>
      </c>
      <c r="C19" s="200">
        <v>24750.99</v>
      </c>
      <c r="D19" s="200">
        <v>24415.61</v>
      </c>
      <c r="E19" s="200">
        <v>24350.35</v>
      </c>
      <c r="F19" s="200">
        <v>25777.45</v>
      </c>
      <c r="G19" s="159"/>
    </row>
    <row r="20" spans="1:9" ht="14.1" customHeight="1">
      <c r="A20" s="72" t="s">
        <v>13</v>
      </c>
      <c r="B20" s="200">
        <v>24730.65</v>
      </c>
      <c r="C20" s="200">
        <v>24151.119999999999</v>
      </c>
      <c r="D20" s="200">
        <v>24147.759999999998</v>
      </c>
      <c r="E20" s="200">
        <v>25014.42</v>
      </c>
      <c r="F20" s="200">
        <v>24630.95</v>
      </c>
      <c r="G20" s="159"/>
    </row>
    <row r="21" spans="1:9" ht="14.1" customHeight="1">
      <c r="A21" s="4"/>
      <c r="B21" s="133"/>
      <c r="C21" s="133"/>
      <c r="D21" s="133"/>
      <c r="E21" s="133"/>
      <c r="F21" s="200"/>
      <c r="G21" s="156"/>
    </row>
    <row r="22" spans="1:9" ht="14.1" customHeight="1">
      <c r="A22" s="71" t="s">
        <v>124</v>
      </c>
      <c r="B22" s="200"/>
      <c r="C22" s="200"/>
      <c r="D22" s="200"/>
      <c r="E22" s="200"/>
      <c r="F22" s="200"/>
      <c r="G22" s="156"/>
    </row>
    <row r="23" spans="1:9" ht="14.1" customHeight="1">
      <c r="A23" s="72" t="s">
        <v>73</v>
      </c>
      <c r="B23" s="200">
        <v>23862.23</v>
      </c>
      <c r="C23" s="200">
        <v>24099.79</v>
      </c>
      <c r="D23" s="200">
        <v>24930.45</v>
      </c>
      <c r="E23" s="200">
        <v>25424.62</v>
      </c>
      <c r="F23" s="200">
        <v>26006.62</v>
      </c>
      <c r="G23" s="156"/>
    </row>
    <row r="24" spans="1:9" ht="14.1" customHeight="1">
      <c r="A24" s="72" t="s">
        <v>114</v>
      </c>
      <c r="B24" s="200">
        <v>-23415.85</v>
      </c>
      <c r="C24" s="200">
        <v>-22439.78</v>
      </c>
      <c r="D24" s="200">
        <v>-22606.77</v>
      </c>
      <c r="E24" s="200">
        <v>-24208.23</v>
      </c>
      <c r="F24" s="200">
        <v>-22840.07</v>
      </c>
      <c r="G24" s="156"/>
    </row>
    <row r="25" spans="1:9" ht="14.1" customHeight="1">
      <c r="A25" s="72" t="s">
        <v>74</v>
      </c>
      <c r="B25" s="200">
        <v>20729.52</v>
      </c>
      <c r="C25" s="200">
        <v>21066.81</v>
      </c>
      <c r="D25" s="200">
        <v>21095.24</v>
      </c>
      <c r="E25" s="200">
        <v>21412.9</v>
      </c>
      <c r="F25" s="200">
        <v>21649.09</v>
      </c>
      <c r="G25" s="156"/>
    </row>
    <row r="26" spans="1:9" ht="14.1" customHeight="1">
      <c r="A26" s="72"/>
      <c r="B26" s="200"/>
      <c r="C26" s="200"/>
      <c r="D26" s="200"/>
      <c r="E26" s="200"/>
      <c r="F26" s="200"/>
      <c r="G26" s="156"/>
    </row>
    <row r="27" spans="1:9" ht="14.1" customHeight="1">
      <c r="A27" s="71" t="s">
        <v>86</v>
      </c>
      <c r="B27" s="200"/>
      <c r="C27" s="200"/>
      <c r="D27" s="200"/>
      <c r="E27" s="200"/>
      <c r="F27" s="200"/>
      <c r="G27" s="156"/>
    </row>
    <row r="28" spans="1:9" ht="14.1" customHeight="1">
      <c r="A28" s="72" t="s">
        <v>7</v>
      </c>
      <c r="B28" s="200">
        <v>22535.25</v>
      </c>
      <c r="C28" s="200">
        <v>23103.72</v>
      </c>
      <c r="D28" s="200">
        <v>23190.07</v>
      </c>
      <c r="E28" s="200">
        <v>23771.02</v>
      </c>
      <c r="F28" s="200">
        <v>24369.119999999999</v>
      </c>
      <c r="G28" s="156"/>
    </row>
    <row r="29" spans="1:9" ht="14.1" customHeight="1">
      <c r="A29" s="72" t="s">
        <v>38</v>
      </c>
      <c r="B29" s="200">
        <v>17304.57</v>
      </c>
      <c r="C29" s="200">
        <v>16230.18</v>
      </c>
      <c r="D29" s="200">
        <v>17738.89</v>
      </c>
      <c r="E29" s="200">
        <v>16857.57</v>
      </c>
      <c r="F29" s="200">
        <v>17744.689999999999</v>
      </c>
      <c r="G29" s="156"/>
      <c r="I29" s="135"/>
    </row>
    <row r="30" spans="1:9" ht="14.1" customHeight="1">
      <c r="A30" s="32"/>
      <c r="B30" s="32"/>
      <c r="C30" s="32"/>
      <c r="D30" s="32"/>
      <c r="E30" s="32"/>
      <c r="F30" s="32"/>
    </row>
    <row r="31" spans="1:9" ht="14.1" customHeight="1">
      <c r="A31" s="73" t="s">
        <v>133</v>
      </c>
    </row>
    <row r="32" spans="1:9" ht="12.95" customHeight="1">
      <c r="A32" s="56" t="s">
        <v>376</v>
      </c>
    </row>
    <row r="33" spans="1:6" ht="9.9499999999999993" customHeight="1">
      <c r="A33" s="56" t="s">
        <v>380</v>
      </c>
    </row>
    <row r="34" spans="1:6" ht="12.95" customHeight="1">
      <c r="A34" s="56" t="s">
        <v>379</v>
      </c>
    </row>
    <row r="35" spans="1:6" ht="9.9499999999999993" customHeight="1">
      <c r="A35" s="56"/>
    </row>
    <row r="36" spans="1:6" ht="9.9499999999999993" customHeight="1">
      <c r="A36" s="56"/>
    </row>
    <row r="37" spans="1:6">
      <c r="A37" s="295"/>
      <c r="B37" s="296"/>
      <c r="C37" s="296"/>
      <c r="D37" s="296"/>
      <c r="E37" s="296"/>
      <c r="F37" s="164"/>
    </row>
  </sheetData>
  <mergeCells count="1">
    <mergeCell ref="A37:E37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65"/>
  <sheetViews>
    <sheetView zoomScale="90" zoomScaleNormal="90" workbookViewId="0">
      <selection activeCell="I49" sqref="I49"/>
    </sheetView>
  </sheetViews>
  <sheetFormatPr baseColWidth="10" defaultColWidth="11.42578125" defaultRowHeight="12.75"/>
  <cols>
    <col min="1" max="1" width="18.5703125" style="5" customWidth="1"/>
    <col min="2" max="5" width="13.7109375" style="5" customWidth="1"/>
    <col min="6" max="6" width="18.7109375" style="5" customWidth="1"/>
    <col min="7" max="7" width="5.5703125" style="5" customWidth="1"/>
    <col min="8" max="8" width="10.85546875" style="5" customWidth="1"/>
    <col min="9" max="9" width="5.85546875" style="5" bestFit="1" customWidth="1"/>
    <col min="10" max="10" width="8.140625" style="5" bestFit="1" customWidth="1"/>
    <col min="11" max="11" width="6.85546875" style="5" bestFit="1" customWidth="1"/>
    <col min="12" max="12" width="7.28515625" style="5" bestFit="1" customWidth="1"/>
    <col min="13" max="13" width="3.42578125" style="5" customWidth="1"/>
    <col min="14" max="14" width="5" style="5" bestFit="1" customWidth="1"/>
    <col min="15" max="15" width="8.140625" style="5" bestFit="1" customWidth="1"/>
    <col min="16" max="16" width="7.42578125" style="5" bestFit="1" customWidth="1"/>
    <col min="17" max="17" width="8" style="5" bestFit="1" customWidth="1"/>
    <col min="18" max="16384" width="11.42578125" style="5"/>
  </cols>
  <sheetData>
    <row r="1" spans="1:17" ht="14.1" customHeight="1" thickBot="1">
      <c r="A1" s="1" t="s">
        <v>249</v>
      </c>
      <c r="B1" s="2"/>
      <c r="C1" s="2"/>
      <c r="D1" s="2"/>
      <c r="E1" s="2"/>
      <c r="F1" s="2"/>
      <c r="G1" s="3"/>
      <c r="I1" s="3"/>
      <c r="J1" s="3"/>
      <c r="K1" s="3"/>
      <c r="L1" s="4"/>
      <c r="M1" s="4"/>
      <c r="N1" s="4"/>
    </row>
    <row r="2" spans="1:17" ht="14.25">
      <c r="H2" s="116" t="s">
        <v>279</v>
      </c>
    </row>
    <row r="3" spans="1:17" ht="15">
      <c r="G3" s="192"/>
    </row>
    <row r="4" spans="1:17">
      <c r="P4" s="206"/>
    </row>
    <row r="5" spans="1:17" ht="15">
      <c r="A5" s="290" t="s">
        <v>360</v>
      </c>
      <c r="B5" s="290"/>
      <c r="C5" s="290"/>
      <c r="D5" s="290"/>
      <c r="E5" s="290"/>
      <c r="F5" s="290"/>
      <c r="H5" s="110" t="s">
        <v>160</v>
      </c>
      <c r="I5" s="110"/>
      <c r="J5" s="216"/>
      <c r="K5" s="216"/>
      <c r="L5" s="217"/>
      <c r="N5" s="110" t="s">
        <v>365</v>
      </c>
      <c r="O5" s="110"/>
      <c r="P5" s="216"/>
      <c r="Q5" s="217"/>
    </row>
    <row r="7" spans="1:17">
      <c r="H7" s="7" t="s">
        <v>361</v>
      </c>
      <c r="I7" s="7" t="s">
        <v>118</v>
      </c>
      <c r="J7" s="7" t="s">
        <v>85</v>
      </c>
      <c r="K7" s="7" t="s">
        <v>44</v>
      </c>
      <c r="L7" s="7" t="s">
        <v>108</v>
      </c>
      <c r="M7" s="7"/>
      <c r="N7" s="7" t="s">
        <v>361</v>
      </c>
      <c r="O7" s="7" t="s">
        <v>85</v>
      </c>
      <c r="P7" s="5" t="s">
        <v>44</v>
      </c>
      <c r="Q7" s="5" t="s">
        <v>108</v>
      </c>
    </row>
    <row r="8" spans="1:17">
      <c r="H8" s="202">
        <v>2007</v>
      </c>
      <c r="I8" s="195">
        <v>263.3</v>
      </c>
      <c r="J8" s="195">
        <v>147.4</v>
      </c>
      <c r="K8" s="195">
        <v>9</v>
      </c>
      <c r="L8" s="195">
        <v>106.9</v>
      </c>
      <c r="M8" s="199"/>
      <c r="N8" s="202">
        <v>2007</v>
      </c>
      <c r="O8" s="195">
        <f t="shared" ref="O8:O20" si="0">J8/$I8</f>
        <v>0.55981769844284091</v>
      </c>
      <c r="P8" s="195">
        <f t="shared" ref="P8:P20" si="1">K8/$I8</f>
        <v>3.4181541967337636E-2</v>
      </c>
      <c r="Q8" s="195">
        <f t="shared" ref="Q8:Q20" si="2">L8/$I8</f>
        <v>0.40600075958982151</v>
      </c>
    </row>
    <row r="9" spans="1:17">
      <c r="H9" s="202">
        <v>2008</v>
      </c>
      <c r="I9" s="195">
        <v>267.3</v>
      </c>
      <c r="J9" s="195">
        <v>148.80000000000001</v>
      </c>
      <c r="K9" s="195">
        <v>12.8</v>
      </c>
      <c r="L9" s="195">
        <v>105.7</v>
      </c>
      <c r="M9" s="199"/>
      <c r="N9" s="202">
        <v>2008</v>
      </c>
      <c r="O9" s="195">
        <f t="shared" si="0"/>
        <v>0.55667789001122336</v>
      </c>
      <c r="P9" s="195">
        <f t="shared" si="1"/>
        <v>4.7886270108492335E-2</v>
      </c>
      <c r="Q9" s="195">
        <f t="shared" si="2"/>
        <v>0.3954358398802843</v>
      </c>
    </row>
    <row r="10" spans="1:17">
      <c r="H10" s="202">
        <v>2009</v>
      </c>
      <c r="I10" s="195">
        <v>267.8</v>
      </c>
      <c r="J10" s="195">
        <v>141.5</v>
      </c>
      <c r="K10" s="195">
        <v>20.5</v>
      </c>
      <c r="L10" s="195">
        <v>105.7</v>
      </c>
      <c r="M10" s="199"/>
      <c r="N10" s="202">
        <v>2009</v>
      </c>
      <c r="O10" s="195">
        <f t="shared" si="0"/>
        <v>0.52837938760268854</v>
      </c>
      <c r="P10" s="195">
        <f t="shared" si="1"/>
        <v>7.6549663928304701E-2</v>
      </c>
      <c r="Q10" s="195">
        <f t="shared" si="2"/>
        <v>0.39469753547423447</v>
      </c>
    </row>
    <row r="11" spans="1:17">
      <c r="H11" s="202">
        <v>2010</v>
      </c>
      <c r="I11" s="195">
        <v>267.3</v>
      </c>
      <c r="J11" s="195">
        <v>137.5</v>
      </c>
      <c r="K11" s="195">
        <v>22.7</v>
      </c>
      <c r="L11" s="195">
        <v>107.2</v>
      </c>
      <c r="M11" s="199"/>
      <c r="N11" s="202">
        <v>2010</v>
      </c>
      <c r="O11" s="195">
        <f t="shared" si="0"/>
        <v>0.51440329218106995</v>
      </c>
      <c r="P11" s="195">
        <f t="shared" si="1"/>
        <v>8.4923307145529356E-2</v>
      </c>
      <c r="Q11" s="195">
        <f t="shared" si="2"/>
        <v>0.40104751215862328</v>
      </c>
    </row>
    <row r="12" spans="1:17">
      <c r="H12" s="202">
        <v>2011</v>
      </c>
      <c r="I12" s="195">
        <v>267.3</v>
      </c>
      <c r="J12" s="195">
        <v>134.1</v>
      </c>
      <c r="K12" s="195">
        <v>27.9</v>
      </c>
      <c r="L12" s="195">
        <v>105.3</v>
      </c>
      <c r="M12" s="199"/>
      <c r="N12" s="202">
        <v>2011</v>
      </c>
      <c r="O12" s="195">
        <f t="shared" si="0"/>
        <v>0.50168350168350162</v>
      </c>
      <c r="P12" s="195">
        <f t="shared" si="1"/>
        <v>0.10437710437710437</v>
      </c>
      <c r="Q12" s="195">
        <f t="shared" si="2"/>
        <v>0.39393939393939392</v>
      </c>
    </row>
    <row r="13" spans="1:17">
      <c r="H13" s="202">
        <v>2012</v>
      </c>
      <c r="I13" s="195">
        <v>265.89999999999998</v>
      </c>
      <c r="J13" s="195">
        <v>126.4</v>
      </c>
      <c r="K13" s="195">
        <v>32.799999999999997</v>
      </c>
      <c r="L13" s="195">
        <v>106.7</v>
      </c>
      <c r="M13" s="199"/>
      <c r="N13" s="202">
        <v>2012</v>
      </c>
      <c r="O13" s="195">
        <f t="shared" si="0"/>
        <v>0.47536667920270786</v>
      </c>
      <c r="P13" s="195">
        <f t="shared" si="1"/>
        <v>0.1233546446032343</v>
      </c>
      <c r="Q13" s="195">
        <f t="shared" si="2"/>
        <v>0.40127867619405794</v>
      </c>
    </row>
    <row r="14" spans="1:17">
      <c r="H14" s="202">
        <v>2013</v>
      </c>
      <c r="I14" s="195">
        <v>262.60000000000002</v>
      </c>
      <c r="J14" s="195">
        <v>124.5</v>
      </c>
      <c r="K14" s="195">
        <v>31.2</v>
      </c>
      <c r="L14" s="195">
        <v>106.9</v>
      </c>
      <c r="M14" s="199"/>
      <c r="N14" s="202">
        <v>2013</v>
      </c>
      <c r="O14" s="195">
        <f t="shared" si="0"/>
        <v>0.47410510281797408</v>
      </c>
      <c r="P14" s="195">
        <f t="shared" si="1"/>
        <v>0.11881188118811879</v>
      </c>
      <c r="Q14" s="195">
        <f t="shared" si="2"/>
        <v>0.40708301599390706</v>
      </c>
    </row>
    <row r="15" spans="1:17">
      <c r="H15" s="202">
        <v>2014</v>
      </c>
      <c r="I15" s="195">
        <v>260</v>
      </c>
      <c r="J15" s="195">
        <v>128.19999999999999</v>
      </c>
      <c r="K15" s="195">
        <v>28.5</v>
      </c>
      <c r="L15" s="195">
        <v>103.3</v>
      </c>
      <c r="M15" s="199"/>
      <c r="N15" s="202">
        <v>2014</v>
      </c>
      <c r="O15" s="195">
        <f t="shared" si="0"/>
        <v>0.49307692307692302</v>
      </c>
      <c r="P15" s="195">
        <f t="shared" si="1"/>
        <v>0.10961538461538461</v>
      </c>
      <c r="Q15" s="195">
        <f t="shared" si="2"/>
        <v>0.39730769230769231</v>
      </c>
    </row>
    <row r="16" spans="1:17">
      <c r="H16" s="202">
        <v>2015</v>
      </c>
      <c r="I16" s="195">
        <v>259.7</v>
      </c>
      <c r="J16" s="195">
        <v>130.4</v>
      </c>
      <c r="K16" s="195">
        <v>23.7</v>
      </c>
      <c r="L16" s="195">
        <v>105.5</v>
      </c>
      <c r="M16" s="199"/>
      <c r="N16" s="202">
        <v>2015</v>
      </c>
      <c r="O16" s="195">
        <f t="shared" si="0"/>
        <v>0.50211782826338092</v>
      </c>
      <c r="P16" s="195">
        <f t="shared" si="1"/>
        <v>9.1259145167500957E-2</v>
      </c>
      <c r="Q16" s="195">
        <f t="shared" si="2"/>
        <v>0.40623796688486719</v>
      </c>
    </row>
    <row r="17" spans="8:17">
      <c r="H17" s="202">
        <v>2016</v>
      </c>
      <c r="I17" s="195">
        <v>259</v>
      </c>
      <c r="J17" s="195">
        <v>132.6</v>
      </c>
      <c r="K17" s="195">
        <v>20.8</v>
      </c>
      <c r="L17" s="195">
        <v>105.6</v>
      </c>
      <c r="M17" s="199"/>
      <c r="N17" s="202">
        <v>2016</v>
      </c>
      <c r="O17" s="195">
        <f t="shared" si="0"/>
        <v>0.51196911196911199</v>
      </c>
      <c r="P17" s="195">
        <f t="shared" si="1"/>
        <v>8.0308880308880309E-2</v>
      </c>
      <c r="Q17" s="195">
        <f t="shared" si="2"/>
        <v>0.40772200772200767</v>
      </c>
    </row>
    <row r="18" spans="8:17">
      <c r="H18" s="202">
        <v>2017</v>
      </c>
      <c r="I18" s="195">
        <v>259.10000000000002</v>
      </c>
      <c r="J18" s="195">
        <v>134.4</v>
      </c>
      <c r="K18" s="195">
        <v>18.3</v>
      </c>
      <c r="L18" s="195">
        <v>106.3</v>
      </c>
      <c r="M18" s="199"/>
      <c r="N18" s="202">
        <v>2017</v>
      </c>
      <c r="O18" s="195">
        <f t="shared" si="0"/>
        <v>0.51871864145117708</v>
      </c>
      <c r="P18" s="195">
        <f t="shared" si="1"/>
        <v>7.0629100733307595E-2</v>
      </c>
      <c r="Q18" s="195">
        <f t="shared" si="2"/>
        <v>0.41026630644538781</v>
      </c>
    </row>
    <row r="19" spans="8:17">
      <c r="H19" s="202">
        <v>2018</v>
      </c>
      <c r="I19" s="195">
        <v>260.39999999999998</v>
      </c>
      <c r="J19" s="195">
        <v>138</v>
      </c>
      <c r="K19" s="195">
        <v>16</v>
      </c>
      <c r="L19" s="195">
        <v>106.4</v>
      </c>
      <c r="M19" s="199"/>
      <c r="N19" s="202">
        <v>2018</v>
      </c>
      <c r="O19" s="195">
        <f t="shared" si="0"/>
        <v>0.52995391705069128</v>
      </c>
      <c r="P19" s="195">
        <f t="shared" si="1"/>
        <v>6.1443932411674354E-2</v>
      </c>
      <c r="Q19" s="195">
        <f t="shared" si="2"/>
        <v>0.40860215053763449</v>
      </c>
    </row>
    <row r="20" spans="8:17">
      <c r="H20" s="202">
        <v>2019</v>
      </c>
      <c r="I20" s="195">
        <v>262.5</v>
      </c>
      <c r="J20" s="195">
        <v>140.6</v>
      </c>
      <c r="K20" s="195">
        <v>15.6</v>
      </c>
      <c r="L20" s="195">
        <v>106.3</v>
      </c>
      <c r="N20" s="202">
        <v>2019</v>
      </c>
      <c r="O20" s="195">
        <f t="shared" si="0"/>
        <v>0.53561904761904755</v>
      </c>
      <c r="P20" s="195">
        <f t="shared" si="1"/>
        <v>5.9428571428571428E-2</v>
      </c>
      <c r="Q20" s="195">
        <f t="shared" si="2"/>
        <v>0.40495238095238095</v>
      </c>
    </row>
    <row r="21" spans="8:17">
      <c r="H21" s="202">
        <v>2020</v>
      </c>
      <c r="I21" s="195">
        <f>'8.1.1'!F11</f>
        <v>264.60000000000002</v>
      </c>
      <c r="J21" s="195">
        <f>'8.1.1'!F19</f>
        <v>137.80000000000001</v>
      </c>
      <c r="K21" s="195">
        <f>'8.1.1'!F29</f>
        <v>16.7</v>
      </c>
      <c r="L21" s="195">
        <f>'8.1.1'!F33</f>
        <v>110.1</v>
      </c>
      <c r="N21" s="202">
        <v>2020</v>
      </c>
      <c r="O21" s="195">
        <f t="shared" ref="O21" si="3">J21/$I21</f>
        <v>0.52078609221466365</v>
      </c>
      <c r="P21" s="195">
        <f t="shared" ref="P21" si="4">K21/$I21</f>
        <v>6.3114134542705966E-2</v>
      </c>
      <c r="Q21" s="195">
        <f t="shared" ref="Q21" si="5">L21/$I21</f>
        <v>0.41609977324263031</v>
      </c>
    </row>
    <row r="33" spans="1:11" ht="12.75" customHeight="1"/>
    <row r="35" spans="1:11" ht="15">
      <c r="A35" s="290" t="s">
        <v>438</v>
      </c>
      <c r="B35" s="290"/>
      <c r="C35" s="290"/>
      <c r="D35" s="290"/>
      <c r="E35" s="290"/>
      <c r="F35" s="290"/>
      <c r="G35" s="192"/>
    </row>
    <row r="36" spans="1:11">
      <c r="A36" s="4"/>
      <c r="H36" s="142"/>
    </row>
    <row r="37" spans="1:11">
      <c r="A37" s="70"/>
      <c r="B37" s="70"/>
      <c r="C37" s="193"/>
      <c r="D37" s="193"/>
      <c r="E37" s="70"/>
      <c r="F37" s="193"/>
      <c r="G37" s="193"/>
      <c r="H37" s="3"/>
      <c r="I37" s="3"/>
    </row>
    <row r="38" spans="1:11">
      <c r="A38" s="4"/>
      <c r="C38" s="193"/>
      <c r="D38" s="193"/>
      <c r="F38" s="193"/>
      <c r="G38" s="193"/>
      <c r="H38" s="110" t="s">
        <v>160</v>
      </c>
      <c r="I38" s="110"/>
      <c r="J38" s="217"/>
    </row>
    <row r="39" spans="1:11">
      <c r="A39" s="4"/>
      <c r="C39" s="193"/>
      <c r="D39" s="193"/>
      <c r="F39" s="193"/>
      <c r="G39" s="193"/>
      <c r="H39" s="11" t="s">
        <v>364</v>
      </c>
      <c r="I39" s="215" t="s">
        <v>18</v>
      </c>
      <c r="J39" s="215" t="s">
        <v>366</v>
      </c>
    </row>
    <row r="40" spans="1:11">
      <c r="A40" s="4"/>
      <c r="C40" s="70"/>
      <c r="D40" s="70"/>
      <c r="F40" s="193"/>
      <c r="G40" s="193"/>
      <c r="H40" s="11" t="s">
        <v>363</v>
      </c>
      <c r="I40" s="144">
        <v>137.84</v>
      </c>
      <c r="J40" s="11"/>
      <c r="K40" s="144"/>
    </row>
    <row r="41" spans="1:11">
      <c r="A41" s="4"/>
      <c r="H41" s="7" t="s">
        <v>69</v>
      </c>
      <c r="I41" s="160">
        <v>8.77</v>
      </c>
      <c r="J41" s="43">
        <f>I41/$I$40*100</f>
        <v>6.3624492164828776</v>
      </c>
      <c r="K41" s="160"/>
    </row>
    <row r="42" spans="1:11">
      <c r="A42" s="4"/>
      <c r="H42" s="7" t="s">
        <v>70</v>
      </c>
      <c r="I42" s="160">
        <v>34.130000000000003</v>
      </c>
      <c r="J42" s="43">
        <f t="shared" ref="J42:J44" si="6">I42/$I$40*100</f>
        <v>24.760591990713873</v>
      </c>
      <c r="K42" s="160"/>
    </row>
    <row r="43" spans="1:11">
      <c r="A43" s="4"/>
      <c r="H43" s="7" t="s">
        <v>71</v>
      </c>
      <c r="I43" s="160">
        <v>7.54</v>
      </c>
      <c r="J43" s="43">
        <f t="shared" si="6"/>
        <v>5.470110272780035</v>
      </c>
      <c r="K43" s="160"/>
    </row>
    <row r="44" spans="1:11">
      <c r="A44" s="4"/>
      <c r="H44" s="7" t="s">
        <v>72</v>
      </c>
      <c r="I44" s="160">
        <v>87.4</v>
      </c>
      <c r="J44" s="43">
        <f t="shared" si="6"/>
        <v>63.406848520023217</v>
      </c>
      <c r="K44" s="160"/>
    </row>
    <row r="45" spans="1:11">
      <c r="A45" s="4"/>
      <c r="H45" s="7"/>
      <c r="I45" s="144"/>
    </row>
    <row r="46" spans="1:11">
      <c r="A46" s="4"/>
      <c r="H46" s="7"/>
      <c r="I46" s="160"/>
    </row>
    <row r="47" spans="1:11">
      <c r="A47" s="4"/>
      <c r="H47" s="11"/>
      <c r="I47" s="144"/>
    </row>
    <row r="48" spans="1:11">
      <c r="A48" s="4"/>
      <c r="H48" s="7"/>
      <c r="I48" s="160"/>
    </row>
    <row r="49" spans="1:9">
      <c r="A49" s="4"/>
      <c r="H49" s="7"/>
      <c r="I49" s="160"/>
    </row>
    <row r="50" spans="1:9">
      <c r="A50" s="4"/>
      <c r="H50" s="7"/>
      <c r="I50" s="160"/>
    </row>
    <row r="51" spans="1:9">
      <c r="A51" s="4"/>
      <c r="H51" s="7"/>
      <c r="I51" s="160"/>
    </row>
    <row r="52" spans="1:9">
      <c r="A52" s="4"/>
    </row>
    <row r="53" spans="1:9">
      <c r="A53" s="4"/>
    </row>
    <row r="54" spans="1:9">
      <c r="A54" s="4"/>
    </row>
    <row r="55" spans="1:9">
      <c r="A55" s="4"/>
    </row>
    <row r="56" spans="1:9">
      <c r="A56" s="4"/>
    </row>
    <row r="57" spans="1:9">
      <c r="A57" s="4"/>
      <c r="C57" s="70"/>
      <c r="D57" s="70"/>
      <c r="E57" s="70"/>
    </row>
    <row r="58" spans="1:9">
      <c r="A58" s="4"/>
    </row>
    <row r="59" spans="1:9">
      <c r="A59" s="4"/>
    </row>
    <row r="60" spans="1:9">
      <c r="A60" s="4"/>
    </row>
    <row r="61" spans="1:9">
      <c r="A61" s="4"/>
    </row>
    <row r="62" spans="1:9">
      <c r="A62" s="4"/>
    </row>
    <row r="63" spans="1:9">
      <c r="A63" s="4"/>
    </row>
    <row r="64" spans="1:9">
      <c r="A64" s="4"/>
    </row>
    <row r="65" spans="1:1">
      <c r="A65" s="4"/>
    </row>
  </sheetData>
  <mergeCells count="2">
    <mergeCell ref="A5:F5"/>
    <mergeCell ref="A35:F35"/>
  </mergeCells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8.5703125" style="5" customWidth="1"/>
    <col min="2" max="6" width="10.7109375" style="5" customWidth="1"/>
    <col min="7" max="7" width="5.5703125" style="5" customWidth="1"/>
    <col min="8" max="10" width="11.42578125" style="5"/>
    <col min="11" max="12" width="11.42578125" style="199"/>
    <col min="13" max="16384" width="11.42578125" style="5"/>
  </cols>
  <sheetData>
    <row r="1" spans="1:19" ht="14.1" customHeight="1" thickBot="1">
      <c r="A1" s="1" t="s">
        <v>249</v>
      </c>
      <c r="B1" s="2"/>
      <c r="C1" s="2"/>
      <c r="D1" s="2"/>
      <c r="E1" s="2"/>
      <c r="F1" s="2"/>
      <c r="I1" s="4"/>
      <c r="J1" s="4"/>
      <c r="K1" s="285"/>
      <c r="L1" s="285"/>
      <c r="M1" s="4"/>
      <c r="N1" s="4"/>
      <c r="O1" s="4"/>
      <c r="P1" s="4"/>
      <c r="Q1" s="4"/>
      <c r="R1" s="4"/>
    </row>
    <row r="2" spans="1:19" ht="14.1" customHeight="1">
      <c r="A2" s="4"/>
      <c r="B2" s="4"/>
      <c r="C2" s="4"/>
      <c r="D2" s="4"/>
      <c r="E2" s="4"/>
      <c r="F2" s="4"/>
      <c r="G2" s="116"/>
      <c r="H2" s="116" t="s">
        <v>279</v>
      </c>
      <c r="I2" s="4"/>
      <c r="J2" s="4"/>
      <c r="K2" s="285"/>
      <c r="L2" s="285"/>
      <c r="M2" s="4"/>
      <c r="N2" s="4"/>
      <c r="O2" s="4"/>
      <c r="P2" s="4"/>
      <c r="Q2" s="4"/>
      <c r="R2" s="4"/>
    </row>
    <row r="3" spans="1:19" ht="14.1" customHeight="1">
      <c r="A3" s="28" t="s">
        <v>390</v>
      </c>
      <c r="B3" s="4"/>
      <c r="C3" s="4"/>
      <c r="D3" s="4"/>
      <c r="E3" s="4"/>
      <c r="F3" s="4"/>
      <c r="G3" s="4"/>
      <c r="H3" s="4"/>
      <c r="I3" s="4"/>
      <c r="J3" s="4"/>
      <c r="K3" s="285"/>
      <c r="L3" s="285"/>
      <c r="M3" s="4"/>
      <c r="N3" s="4"/>
      <c r="O3" s="4"/>
      <c r="P3" s="4"/>
      <c r="Q3" s="4"/>
      <c r="R3" s="4"/>
    </row>
    <row r="4" spans="1:19" ht="14.1" customHeight="1">
      <c r="A4" s="6"/>
      <c r="B4" s="4"/>
      <c r="C4" s="4"/>
      <c r="D4" s="4"/>
      <c r="E4" s="4"/>
      <c r="F4" s="4"/>
      <c r="G4" s="4"/>
      <c r="H4" s="4"/>
      <c r="I4" s="4"/>
      <c r="J4" s="4"/>
      <c r="K4" s="285"/>
      <c r="L4" s="285"/>
      <c r="M4" s="4"/>
      <c r="N4" s="4"/>
      <c r="O4" s="4"/>
      <c r="P4" s="4"/>
      <c r="Q4" s="4"/>
      <c r="R4" s="4"/>
    </row>
    <row r="5" spans="1:19" ht="14.1" customHeight="1">
      <c r="A5" s="26" t="s">
        <v>154</v>
      </c>
      <c r="B5" s="4"/>
      <c r="C5" s="4"/>
      <c r="D5" s="4"/>
      <c r="E5" s="4"/>
      <c r="F5" s="4"/>
      <c r="G5" s="4"/>
      <c r="H5"/>
      <c r="I5"/>
      <c r="J5"/>
      <c r="K5"/>
      <c r="L5"/>
      <c r="M5"/>
      <c r="N5"/>
      <c r="O5"/>
      <c r="P5"/>
      <c r="Q5"/>
      <c r="R5"/>
      <c r="S5"/>
    </row>
    <row r="6" spans="1:19" ht="9.9499999999999993" customHeight="1">
      <c r="A6" s="3"/>
      <c r="B6" s="7"/>
      <c r="C6" s="7"/>
      <c r="D6" s="7"/>
      <c r="E6" s="7"/>
      <c r="F6" s="7"/>
      <c r="G6" s="4"/>
      <c r="H6"/>
      <c r="I6"/>
      <c r="J6"/>
      <c r="K6"/>
      <c r="L6"/>
      <c r="M6"/>
      <c r="N6"/>
      <c r="O6"/>
      <c r="P6"/>
      <c r="Q6"/>
      <c r="R6"/>
      <c r="S6"/>
    </row>
    <row r="7" spans="1:19" ht="14.1" customHeight="1">
      <c r="A7" s="8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G7" s="4"/>
      <c r="H7"/>
      <c r="I7"/>
      <c r="J7"/>
      <c r="K7"/>
      <c r="L7"/>
      <c r="M7"/>
      <c r="N7"/>
      <c r="O7"/>
      <c r="P7"/>
      <c r="Q7"/>
      <c r="R7"/>
      <c r="S7"/>
    </row>
    <row r="8" spans="1:19" ht="14.1" customHeight="1">
      <c r="A8" s="7"/>
      <c r="B8" s="10"/>
      <c r="C8" s="10"/>
      <c r="D8" s="10"/>
      <c r="E8" s="10"/>
      <c r="F8" s="10"/>
      <c r="G8" s="4"/>
      <c r="H8"/>
      <c r="I8"/>
      <c r="J8"/>
      <c r="K8"/>
      <c r="L8"/>
      <c r="M8"/>
      <c r="N8"/>
      <c r="O8"/>
      <c r="P8"/>
      <c r="Q8"/>
      <c r="R8"/>
      <c r="S8"/>
    </row>
    <row r="9" spans="1:19" ht="14.1" customHeight="1">
      <c r="A9" s="24" t="s">
        <v>22</v>
      </c>
      <c r="B9" s="196">
        <v>105.6</v>
      </c>
      <c r="C9" s="196">
        <v>106.3</v>
      </c>
      <c r="D9" s="196">
        <v>106.4</v>
      </c>
      <c r="E9" s="196">
        <v>106.3</v>
      </c>
      <c r="F9" s="196">
        <f>'8.1.1'!F33</f>
        <v>110.1</v>
      </c>
      <c r="H9"/>
      <c r="I9"/>
      <c r="J9"/>
      <c r="K9"/>
      <c r="L9"/>
      <c r="M9"/>
      <c r="N9"/>
      <c r="O9"/>
      <c r="P9"/>
      <c r="Q9"/>
      <c r="R9"/>
      <c r="S9"/>
    </row>
    <row r="10" spans="1:19" ht="9.9499999999999993" customHeight="1">
      <c r="A10" s="14"/>
      <c r="B10" s="196"/>
      <c r="C10" s="196"/>
      <c r="D10" s="196"/>
      <c r="E10" s="196"/>
      <c r="F10" s="196"/>
      <c r="H10"/>
      <c r="I10"/>
      <c r="J10"/>
      <c r="K10"/>
      <c r="L10"/>
      <c r="M10"/>
      <c r="N10"/>
      <c r="O10"/>
      <c r="P10"/>
      <c r="Q10"/>
      <c r="R10"/>
      <c r="S10"/>
    </row>
    <row r="11" spans="1:19" ht="14.1" customHeight="1">
      <c r="A11" s="29" t="s">
        <v>391</v>
      </c>
      <c r="B11" s="196"/>
      <c r="C11" s="196"/>
      <c r="D11" s="196"/>
      <c r="E11" s="196"/>
      <c r="F11" s="196"/>
      <c r="H11"/>
      <c r="I11"/>
      <c r="J11"/>
      <c r="K11"/>
      <c r="L11"/>
      <c r="M11"/>
      <c r="N11"/>
      <c r="O11"/>
      <c r="P11"/>
      <c r="Q11"/>
      <c r="R11"/>
      <c r="S11"/>
    </row>
    <row r="12" spans="1:19" ht="14.1" customHeight="1">
      <c r="A12" s="14" t="s">
        <v>31</v>
      </c>
      <c r="B12" s="196">
        <v>17.3</v>
      </c>
      <c r="C12" s="196">
        <v>17.2</v>
      </c>
      <c r="D12" s="196">
        <v>17.3</v>
      </c>
      <c r="E12" s="196">
        <v>17.2</v>
      </c>
      <c r="F12" s="196">
        <v>18.3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19" ht="14.1" customHeight="1">
      <c r="A13" s="14" t="s">
        <v>32</v>
      </c>
      <c r="B13" s="196">
        <v>43.7</v>
      </c>
      <c r="C13" s="196">
        <v>45</v>
      </c>
      <c r="D13" s="196">
        <v>47</v>
      </c>
      <c r="E13" s="196">
        <v>48.1</v>
      </c>
      <c r="F13" s="196">
        <v>47.1</v>
      </c>
      <c r="H13"/>
      <c r="I13"/>
      <c r="J13"/>
      <c r="K13"/>
      <c r="L13"/>
      <c r="M13"/>
      <c r="N13"/>
      <c r="O13"/>
      <c r="P13"/>
      <c r="Q13"/>
      <c r="R13"/>
      <c r="S13"/>
    </row>
    <row r="14" spans="1:19" ht="14.1" customHeight="1">
      <c r="A14" s="14" t="s">
        <v>116</v>
      </c>
      <c r="B14" s="196">
        <v>25.8</v>
      </c>
      <c r="C14" s="196">
        <v>24.3</v>
      </c>
      <c r="D14" s="196">
        <v>23.5</v>
      </c>
      <c r="E14" s="196">
        <v>23.1</v>
      </c>
      <c r="F14" s="196">
        <v>24.2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19" ht="14.1" customHeight="1">
      <c r="A15" s="14" t="s">
        <v>117</v>
      </c>
      <c r="B15" s="196">
        <v>6</v>
      </c>
      <c r="C15" s="196">
        <v>6.5</v>
      </c>
      <c r="D15" s="196">
        <v>6.4</v>
      </c>
      <c r="E15" s="196">
        <v>6.2</v>
      </c>
      <c r="F15" s="196">
        <v>7.3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19" ht="14.1" customHeight="1">
      <c r="A16" s="14" t="s">
        <v>343</v>
      </c>
      <c r="B16" s="196">
        <v>11</v>
      </c>
      <c r="C16" s="196">
        <v>11.5</v>
      </c>
      <c r="D16" s="196">
        <v>9.1</v>
      </c>
      <c r="E16" s="196">
        <v>8.3000000000000007</v>
      </c>
      <c r="F16" s="196">
        <v>9.5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>
      <c r="A17" s="14" t="s">
        <v>54</v>
      </c>
      <c r="B17" s="196">
        <v>1.9</v>
      </c>
      <c r="C17" s="196">
        <v>1.8</v>
      </c>
      <c r="D17" s="196">
        <v>3</v>
      </c>
      <c r="E17" s="196">
        <v>3.3</v>
      </c>
      <c r="F17" s="196">
        <v>3.6</v>
      </c>
      <c r="H17"/>
      <c r="I17"/>
      <c r="J17"/>
      <c r="K17"/>
      <c r="L17"/>
      <c r="M17"/>
      <c r="N17"/>
      <c r="O17"/>
      <c r="P17"/>
      <c r="Q17"/>
      <c r="R17"/>
      <c r="S17"/>
    </row>
    <row r="18" spans="1:19" ht="9.9499999999999993" customHeight="1">
      <c r="A18" s="14"/>
      <c r="B18" s="196"/>
      <c r="C18" s="196"/>
      <c r="D18" s="196"/>
      <c r="E18" s="196"/>
      <c r="F18" s="196"/>
      <c r="H18"/>
      <c r="I18"/>
      <c r="J18"/>
      <c r="K18"/>
      <c r="L18"/>
      <c r="M18"/>
      <c r="N18"/>
      <c r="O18"/>
      <c r="P18"/>
      <c r="Q18"/>
      <c r="R18"/>
      <c r="S18"/>
    </row>
    <row r="19" spans="1:19" ht="14.1" customHeight="1">
      <c r="A19" s="14"/>
      <c r="B19" s="196"/>
      <c r="C19" s="196"/>
      <c r="D19" s="196"/>
      <c r="E19" s="196"/>
      <c r="F19" s="196"/>
      <c r="H19"/>
      <c r="I19"/>
      <c r="J19"/>
      <c r="K19"/>
      <c r="L19"/>
      <c r="M19"/>
      <c r="N19"/>
      <c r="O19"/>
      <c r="P19"/>
      <c r="Q19"/>
      <c r="R19"/>
      <c r="S19"/>
    </row>
    <row r="20" spans="1:19" ht="14.1" customHeight="1">
      <c r="A20" s="14"/>
      <c r="B20" s="196"/>
      <c r="C20" s="196"/>
      <c r="D20" s="196"/>
      <c r="E20" s="196"/>
      <c r="F20" s="196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>
      <c r="A21" s="29" t="s">
        <v>123</v>
      </c>
      <c r="B21" s="196"/>
      <c r="C21" s="196"/>
      <c r="D21" s="196"/>
      <c r="E21" s="196"/>
      <c r="F21" s="196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>
      <c r="A22" s="14" t="s">
        <v>392</v>
      </c>
      <c r="B22" s="196">
        <v>17.78</v>
      </c>
      <c r="C22" s="196">
        <v>17.39</v>
      </c>
      <c r="D22" s="196">
        <v>17.93</v>
      </c>
      <c r="E22" s="196">
        <v>17.32</v>
      </c>
      <c r="F22" s="289">
        <v>19</v>
      </c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>
      <c r="A23" s="14" t="s">
        <v>393</v>
      </c>
      <c r="B23" s="196">
        <v>4.03</v>
      </c>
      <c r="C23" s="196">
        <v>3.98</v>
      </c>
      <c r="D23" s="196">
        <v>3.35</v>
      </c>
      <c r="E23" s="196">
        <v>3.42</v>
      </c>
      <c r="F23" s="289">
        <v>4.24</v>
      </c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>
      <c r="A24" s="14" t="s">
        <v>394</v>
      </c>
      <c r="B24" s="196">
        <v>4.53</v>
      </c>
      <c r="C24" s="196">
        <v>4.2300000000000004</v>
      </c>
      <c r="D24" s="196">
        <v>3.62</v>
      </c>
      <c r="E24" s="196">
        <v>4.5199999999999996</v>
      </c>
      <c r="F24" s="289">
        <v>5.27</v>
      </c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>
      <c r="A25" s="14" t="s">
        <v>395</v>
      </c>
      <c r="B25" s="196">
        <v>6.13</v>
      </c>
      <c r="C25" s="196">
        <v>7.3</v>
      </c>
      <c r="D25" s="196">
        <v>5.71</v>
      </c>
      <c r="E25" s="196">
        <v>5.49</v>
      </c>
      <c r="F25" s="289">
        <v>5.75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 ht="14.1" customHeight="1">
      <c r="A26" s="14" t="s">
        <v>396</v>
      </c>
      <c r="B26" s="196">
        <v>12.98</v>
      </c>
      <c r="C26" s="196">
        <v>12.96</v>
      </c>
      <c r="D26" s="196">
        <v>14.44</v>
      </c>
      <c r="E26" s="196">
        <v>13.49</v>
      </c>
      <c r="F26" s="289">
        <v>13.33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 ht="14.1" customHeight="1">
      <c r="A27" s="14" t="s">
        <v>397</v>
      </c>
      <c r="B27" s="196">
        <v>60.15</v>
      </c>
      <c r="C27" s="196">
        <v>60.49</v>
      </c>
      <c r="D27" s="196">
        <v>61.33</v>
      </c>
      <c r="E27" s="196">
        <v>62.03</v>
      </c>
      <c r="F27" s="289">
        <v>62.48</v>
      </c>
      <c r="H27"/>
      <c r="I27"/>
      <c r="J27"/>
      <c r="K27"/>
      <c r="L27"/>
      <c r="M27"/>
      <c r="N27"/>
      <c r="O27"/>
      <c r="P27"/>
      <c r="Q27"/>
      <c r="R27"/>
      <c r="S27"/>
    </row>
    <row r="28" spans="1:19" ht="14.1" customHeight="1">
      <c r="A28" s="16"/>
      <c r="B28" s="17"/>
      <c r="C28" s="17"/>
      <c r="D28" s="17"/>
      <c r="E28" s="17"/>
      <c r="F28" s="17"/>
      <c r="H28"/>
      <c r="I28"/>
      <c r="J28"/>
      <c r="K28"/>
      <c r="L28"/>
      <c r="M28"/>
      <c r="N28"/>
      <c r="O28"/>
      <c r="P28"/>
      <c r="Q28"/>
      <c r="R28"/>
      <c r="S28"/>
    </row>
    <row r="29" spans="1:19">
      <c r="A29" s="204" t="s">
        <v>367</v>
      </c>
      <c r="B29" s="205"/>
      <c r="C29" s="205"/>
      <c r="D29" s="205"/>
      <c r="E29" s="205"/>
      <c r="F29" s="205"/>
      <c r="H29"/>
      <c r="I29"/>
      <c r="J29"/>
      <c r="K29"/>
      <c r="L29"/>
      <c r="M29"/>
      <c r="N29"/>
      <c r="O29"/>
      <c r="P29"/>
      <c r="Q29"/>
      <c r="R29"/>
      <c r="S29"/>
    </row>
    <row r="30" spans="1:19">
      <c r="A30" s="23" t="s">
        <v>342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</row>
    <row r="31" spans="1:19">
      <c r="A31" s="23"/>
      <c r="B31" s="4"/>
      <c r="C31" s="4"/>
      <c r="D31" s="4"/>
      <c r="E31" s="4"/>
      <c r="F31" s="4"/>
      <c r="H31"/>
      <c r="I31"/>
      <c r="J31"/>
      <c r="K31"/>
      <c r="L31"/>
      <c r="M31"/>
      <c r="N31"/>
      <c r="O31"/>
      <c r="P31"/>
      <c r="Q31"/>
      <c r="R31"/>
      <c r="S31"/>
    </row>
    <row r="32" spans="1:19">
      <c r="H32"/>
      <c r="I32"/>
      <c r="J32"/>
      <c r="K32"/>
      <c r="L32"/>
      <c r="M32"/>
      <c r="N32"/>
      <c r="O32"/>
      <c r="P32"/>
      <c r="Q32"/>
      <c r="R32"/>
      <c r="S32"/>
    </row>
    <row r="33" spans="8:19">
      <c r="H33"/>
      <c r="I33"/>
      <c r="J33"/>
      <c r="K33"/>
      <c r="L33"/>
      <c r="M33"/>
      <c r="N33"/>
      <c r="O33"/>
      <c r="P33"/>
      <c r="Q33"/>
      <c r="R33"/>
      <c r="S33"/>
    </row>
    <row r="34" spans="8:19">
      <c r="H34"/>
      <c r="I34"/>
      <c r="J34"/>
      <c r="K34"/>
      <c r="L34"/>
      <c r="M34"/>
      <c r="N34"/>
      <c r="O34"/>
      <c r="P34"/>
      <c r="Q34"/>
      <c r="R34"/>
      <c r="S34"/>
    </row>
    <row r="35" spans="8:19">
      <c r="H35"/>
      <c r="I35"/>
      <c r="J35"/>
      <c r="K35"/>
      <c r="L35"/>
      <c r="M35"/>
      <c r="N35"/>
      <c r="O35"/>
      <c r="P35"/>
      <c r="Q35"/>
      <c r="R35"/>
      <c r="S35"/>
    </row>
    <row r="36" spans="8:19">
      <c r="H36"/>
      <c r="I36"/>
      <c r="J36"/>
      <c r="K36"/>
      <c r="L36"/>
      <c r="M36"/>
      <c r="N36"/>
      <c r="O36"/>
      <c r="P36"/>
      <c r="Q36"/>
      <c r="R36"/>
      <c r="S36"/>
    </row>
    <row r="37" spans="8:19">
      <c r="H37"/>
      <c r="I37"/>
      <c r="J37"/>
      <c r="K37"/>
      <c r="L37"/>
      <c r="M37"/>
      <c r="N37"/>
      <c r="O37"/>
      <c r="P37"/>
      <c r="Q37"/>
      <c r="R37"/>
      <c r="S37"/>
    </row>
    <row r="38" spans="8:19">
      <c r="H38"/>
      <c r="I38"/>
      <c r="J38"/>
      <c r="K38"/>
      <c r="L38"/>
      <c r="M38"/>
      <c r="N38"/>
      <c r="O38"/>
      <c r="P38"/>
      <c r="Q38"/>
      <c r="R38"/>
      <c r="S38"/>
    </row>
    <row r="39" spans="8:19">
      <c r="H39"/>
      <c r="I39"/>
      <c r="J39"/>
      <c r="K39"/>
      <c r="L39"/>
      <c r="M39"/>
      <c r="N39"/>
      <c r="O39"/>
      <c r="P39"/>
      <c r="Q39"/>
      <c r="R39"/>
      <c r="S39"/>
    </row>
    <row r="40" spans="8:19">
      <c r="H40"/>
      <c r="I40"/>
      <c r="J40"/>
      <c r="K40"/>
      <c r="L40"/>
      <c r="M40"/>
      <c r="N40"/>
      <c r="O40"/>
      <c r="P40"/>
      <c r="Q40"/>
      <c r="R40"/>
      <c r="S40"/>
    </row>
    <row r="41" spans="8:19">
      <c r="H41"/>
      <c r="I41"/>
      <c r="J41"/>
      <c r="K41"/>
      <c r="L41"/>
      <c r="M41"/>
      <c r="N41"/>
      <c r="O41"/>
      <c r="P41"/>
      <c r="Q41"/>
      <c r="R41"/>
      <c r="S41"/>
    </row>
    <row r="42" spans="8:19">
      <c r="H42"/>
      <c r="I42"/>
      <c r="J42"/>
      <c r="K42"/>
      <c r="L42"/>
      <c r="M42"/>
      <c r="N42"/>
      <c r="O42"/>
      <c r="P42"/>
      <c r="Q42"/>
      <c r="R42"/>
      <c r="S42"/>
    </row>
    <row r="43" spans="8:19">
      <c r="H43"/>
      <c r="I43"/>
      <c r="J43"/>
      <c r="K43"/>
      <c r="L43"/>
      <c r="M43"/>
      <c r="N43"/>
      <c r="O43"/>
      <c r="P43"/>
      <c r="Q43"/>
      <c r="R43"/>
      <c r="S43"/>
    </row>
    <row r="44" spans="8:19">
      <c r="H44"/>
      <c r="I44"/>
      <c r="J44"/>
      <c r="K44"/>
      <c r="L44"/>
      <c r="M44"/>
      <c r="N44"/>
      <c r="O44"/>
      <c r="P44"/>
      <c r="Q44"/>
      <c r="R44"/>
      <c r="S44"/>
    </row>
    <row r="45" spans="8:19">
      <c r="H45"/>
      <c r="I45"/>
      <c r="J45"/>
      <c r="K45"/>
      <c r="L45"/>
      <c r="M45"/>
      <c r="N45"/>
      <c r="O45"/>
      <c r="P45"/>
      <c r="Q45"/>
      <c r="R45"/>
      <c r="S45"/>
    </row>
    <row r="46" spans="8:19">
      <c r="H46"/>
      <c r="I46"/>
      <c r="J46"/>
      <c r="K46"/>
      <c r="L46"/>
      <c r="M46"/>
      <c r="N46"/>
      <c r="O46"/>
      <c r="P46"/>
      <c r="Q46"/>
      <c r="R46"/>
      <c r="S46"/>
    </row>
    <row r="47" spans="8:19">
      <c r="H47"/>
      <c r="I47"/>
      <c r="J47"/>
      <c r="K47"/>
      <c r="L47"/>
      <c r="M47"/>
      <c r="N47"/>
      <c r="O47"/>
      <c r="P47"/>
      <c r="Q47"/>
      <c r="R47"/>
      <c r="S47"/>
    </row>
    <row r="48" spans="8:19">
      <c r="H48"/>
      <c r="I48"/>
      <c r="J48"/>
      <c r="K48"/>
      <c r="L48"/>
      <c r="M48"/>
      <c r="N48"/>
      <c r="O48"/>
      <c r="P48"/>
      <c r="Q48"/>
      <c r="R48"/>
      <c r="S48"/>
    </row>
    <row r="49" spans="8:19">
      <c r="H49"/>
      <c r="I49"/>
      <c r="J49"/>
      <c r="K49"/>
      <c r="L49"/>
      <c r="M49"/>
      <c r="N49"/>
      <c r="O49"/>
      <c r="P49"/>
      <c r="Q49"/>
      <c r="R49"/>
      <c r="S49"/>
    </row>
    <row r="50" spans="8:19">
      <c r="H50"/>
      <c r="I50"/>
      <c r="J50"/>
      <c r="K50"/>
      <c r="L50"/>
      <c r="M50"/>
      <c r="N50"/>
      <c r="O50"/>
      <c r="P50"/>
      <c r="Q50"/>
      <c r="R50"/>
      <c r="S50"/>
    </row>
    <row r="51" spans="8:19">
      <c r="H51"/>
      <c r="I51"/>
      <c r="J51"/>
      <c r="K51"/>
      <c r="L51"/>
      <c r="M51"/>
      <c r="N51"/>
      <c r="O51"/>
      <c r="P51"/>
      <c r="Q51"/>
      <c r="R51"/>
      <c r="S51"/>
    </row>
    <row r="52" spans="8:19">
      <c r="H52"/>
      <c r="I52"/>
      <c r="J52"/>
      <c r="K52"/>
      <c r="L52"/>
      <c r="M52"/>
      <c r="N52"/>
      <c r="O52"/>
      <c r="P52"/>
      <c r="Q52"/>
      <c r="R52"/>
      <c r="S52"/>
    </row>
    <row r="53" spans="8:19">
      <c r="H53"/>
      <c r="I53"/>
      <c r="J53"/>
      <c r="K53"/>
      <c r="L53"/>
      <c r="M53"/>
      <c r="N53"/>
      <c r="O53"/>
      <c r="P53"/>
      <c r="Q53"/>
      <c r="R53"/>
      <c r="S53"/>
    </row>
    <row r="54" spans="8:19">
      <c r="H54"/>
      <c r="I54"/>
      <c r="J54"/>
      <c r="K54"/>
      <c r="L54"/>
      <c r="M54"/>
      <c r="N54"/>
      <c r="O54"/>
      <c r="P54"/>
      <c r="Q54"/>
      <c r="R54"/>
      <c r="S54"/>
    </row>
    <row r="55" spans="8:19">
      <c r="H55"/>
      <c r="I55"/>
      <c r="J55"/>
      <c r="K55"/>
      <c r="L55"/>
      <c r="M55"/>
      <c r="N55"/>
      <c r="O55"/>
      <c r="P55"/>
      <c r="Q55"/>
      <c r="R55"/>
      <c r="S55"/>
    </row>
    <row r="56" spans="8:19">
      <c r="H56"/>
      <c r="I56"/>
      <c r="J56"/>
      <c r="K56"/>
      <c r="L56"/>
      <c r="M56"/>
      <c r="N56"/>
      <c r="O56"/>
      <c r="P56"/>
      <c r="Q56"/>
      <c r="R56"/>
      <c r="S56"/>
    </row>
    <row r="57" spans="8:19">
      <c r="H57"/>
      <c r="I57"/>
      <c r="J57"/>
      <c r="K57"/>
      <c r="L57"/>
      <c r="M57"/>
      <c r="N57"/>
      <c r="O57"/>
      <c r="P57"/>
      <c r="Q57"/>
      <c r="R57"/>
      <c r="S57"/>
    </row>
    <row r="58" spans="8:19">
      <c r="H58"/>
      <c r="I58"/>
      <c r="J58"/>
      <c r="K58"/>
      <c r="L58"/>
      <c r="M58"/>
      <c r="N58"/>
      <c r="O58"/>
      <c r="P58"/>
      <c r="Q58"/>
      <c r="R58"/>
      <c r="S58"/>
    </row>
    <row r="59" spans="8:19">
      <c r="H59"/>
      <c r="I59"/>
      <c r="J59"/>
      <c r="K59"/>
      <c r="L59"/>
      <c r="M59"/>
      <c r="N59"/>
      <c r="O59"/>
      <c r="P59"/>
      <c r="Q59"/>
      <c r="R59"/>
      <c r="S59"/>
    </row>
    <row r="60" spans="8:19">
      <c r="H60"/>
      <c r="I60"/>
      <c r="J60"/>
      <c r="K60"/>
      <c r="L60"/>
      <c r="M60"/>
      <c r="N60"/>
      <c r="O60"/>
      <c r="P60"/>
      <c r="Q60"/>
      <c r="R60"/>
      <c r="S60"/>
    </row>
    <row r="61" spans="8:19">
      <c r="H61"/>
      <c r="I61"/>
      <c r="J61"/>
      <c r="K61"/>
      <c r="L61"/>
      <c r="M61"/>
      <c r="N61"/>
      <c r="O61"/>
      <c r="P61"/>
      <c r="Q61"/>
      <c r="R61"/>
      <c r="S61"/>
    </row>
    <row r="62" spans="8:19">
      <c r="H62"/>
      <c r="I62"/>
      <c r="J62"/>
      <c r="K62"/>
      <c r="L62"/>
      <c r="M62"/>
      <c r="N62"/>
      <c r="O62"/>
      <c r="P62"/>
      <c r="Q62"/>
      <c r="R62"/>
      <c r="S62"/>
    </row>
    <row r="63" spans="8:19">
      <c r="H63"/>
      <c r="I63"/>
      <c r="J63"/>
      <c r="K63"/>
      <c r="L63"/>
      <c r="M63"/>
      <c r="N63"/>
      <c r="O63"/>
      <c r="P63"/>
      <c r="Q63"/>
      <c r="R63"/>
      <c r="S63"/>
    </row>
    <row r="64" spans="8:19">
      <c r="H64"/>
      <c r="I64"/>
      <c r="J64"/>
      <c r="K64"/>
      <c r="L64"/>
      <c r="M64"/>
      <c r="N64"/>
      <c r="O64"/>
      <c r="P64"/>
      <c r="Q64"/>
      <c r="R64"/>
      <c r="S64"/>
    </row>
    <row r="65" spans="2:19">
      <c r="H65"/>
      <c r="I65"/>
      <c r="J65"/>
      <c r="K65"/>
      <c r="L65"/>
      <c r="M65"/>
      <c r="N65"/>
      <c r="O65"/>
      <c r="P65"/>
      <c r="Q65"/>
      <c r="R65"/>
      <c r="S65"/>
    </row>
    <row r="66" spans="2:19">
      <c r="H66"/>
      <c r="I66"/>
      <c r="J66"/>
      <c r="K66"/>
      <c r="L66"/>
      <c r="M66"/>
      <c r="N66"/>
      <c r="O66"/>
      <c r="P66"/>
      <c r="Q66"/>
      <c r="R66"/>
      <c r="S66"/>
    </row>
    <row r="67" spans="2:19">
      <c r="H67"/>
      <c r="I67"/>
      <c r="J67"/>
      <c r="K67"/>
      <c r="L67"/>
      <c r="M67"/>
      <c r="N67"/>
      <c r="O67"/>
      <c r="P67"/>
      <c r="Q67"/>
      <c r="R67"/>
      <c r="S67"/>
    </row>
    <row r="68" spans="2:19">
      <c r="H68"/>
      <c r="I68"/>
      <c r="J68"/>
      <c r="K68"/>
      <c r="L68"/>
      <c r="M68"/>
      <c r="N68"/>
      <c r="O68"/>
      <c r="P68"/>
      <c r="Q68"/>
      <c r="R68"/>
      <c r="S68"/>
    </row>
    <row r="69" spans="2:19">
      <c r="H69"/>
      <c r="I69"/>
      <c r="J69"/>
      <c r="K69"/>
      <c r="L69"/>
      <c r="M69"/>
      <c r="N69"/>
      <c r="O69"/>
      <c r="P69"/>
      <c r="Q69"/>
      <c r="R69"/>
      <c r="S69"/>
    </row>
    <row r="70" spans="2:19">
      <c r="H70"/>
      <c r="I70"/>
      <c r="J70"/>
      <c r="K70"/>
      <c r="L70"/>
      <c r="M70"/>
      <c r="N70"/>
      <c r="O70"/>
      <c r="P70"/>
      <c r="Q70"/>
      <c r="R70"/>
      <c r="S70"/>
    </row>
    <row r="71" spans="2:19">
      <c r="B71" s="133"/>
      <c r="C71" s="133"/>
      <c r="D71" s="133"/>
      <c r="E71" s="133"/>
      <c r="F71" s="133"/>
      <c r="H71"/>
      <c r="I71"/>
      <c r="J71"/>
      <c r="K71"/>
      <c r="L71"/>
      <c r="M71"/>
      <c r="N71"/>
      <c r="O71"/>
      <c r="P71"/>
      <c r="Q71"/>
      <c r="R71"/>
      <c r="S71"/>
    </row>
    <row r="72" spans="2:19">
      <c r="B72" s="133"/>
      <c r="C72" s="133"/>
      <c r="D72" s="133"/>
      <c r="E72" s="133"/>
      <c r="F72" s="133"/>
      <c r="H72"/>
      <c r="I72"/>
      <c r="J72"/>
      <c r="K72"/>
      <c r="L72"/>
      <c r="M72"/>
      <c r="N72"/>
      <c r="O72"/>
      <c r="P72"/>
      <c r="Q72"/>
      <c r="R72"/>
      <c r="S72"/>
    </row>
    <row r="73" spans="2:19">
      <c r="B73" s="133"/>
      <c r="C73" s="133"/>
      <c r="D73" s="133"/>
      <c r="E73" s="133"/>
      <c r="F73" s="133"/>
      <c r="H73"/>
      <c r="I73"/>
      <c r="J73"/>
      <c r="K73"/>
      <c r="L73"/>
      <c r="M73"/>
      <c r="N73"/>
      <c r="O73"/>
      <c r="P73"/>
      <c r="Q73"/>
      <c r="R73"/>
      <c r="S73"/>
    </row>
    <row r="74" spans="2:19">
      <c r="B74" s="133"/>
      <c r="C74" s="133"/>
      <c r="D74" s="133"/>
      <c r="E74" s="133"/>
      <c r="F74" s="133"/>
      <c r="H74"/>
      <c r="I74"/>
      <c r="J74"/>
      <c r="K74"/>
      <c r="L74"/>
      <c r="M74"/>
      <c r="N74"/>
      <c r="O74"/>
      <c r="P74"/>
      <c r="Q74"/>
      <c r="R74"/>
      <c r="S74"/>
    </row>
    <row r="75" spans="2:19">
      <c r="B75" s="133"/>
      <c r="C75" s="133"/>
      <c r="D75" s="133"/>
      <c r="E75" s="133"/>
      <c r="F75" s="133"/>
      <c r="H75"/>
      <c r="I75"/>
      <c r="J75"/>
      <c r="K75"/>
      <c r="L75"/>
      <c r="M75"/>
      <c r="N75"/>
      <c r="O75"/>
      <c r="P75"/>
      <c r="Q75"/>
      <c r="R75"/>
      <c r="S75"/>
    </row>
    <row r="76" spans="2:19">
      <c r="B76" s="133"/>
      <c r="C76" s="133"/>
      <c r="D76" s="133"/>
      <c r="E76" s="133"/>
      <c r="F76" s="133"/>
      <c r="H76"/>
      <c r="I76"/>
      <c r="J76"/>
      <c r="K76"/>
      <c r="L76"/>
      <c r="M76"/>
      <c r="N76"/>
      <c r="O76"/>
      <c r="P76"/>
      <c r="Q76"/>
      <c r="R76"/>
      <c r="S76"/>
    </row>
    <row r="77" spans="2:19">
      <c r="B77" s="133"/>
      <c r="C77" s="133"/>
      <c r="D77" s="133"/>
      <c r="E77" s="133"/>
      <c r="F77" s="133"/>
      <c r="H77"/>
      <c r="I77"/>
      <c r="J77"/>
      <c r="K77"/>
      <c r="L77"/>
      <c r="M77"/>
      <c r="N77"/>
      <c r="O77"/>
      <c r="P77"/>
      <c r="Q77"/>
      <c r="R77"/>
      <c r="S77"/>
    </row>
    <row r="78" spans="2:19">
      <c r="B78" s="133"/>
      <c r="C78" s="133"/>
      <c r="D78" s="133"/>
      <c r="E78" s="133"/>
      <c r="F78" s="133"/>
      <c r="H78"/>
      <c r="I78"/>
      <c r="J78"/>
      <c r="K78"/>
      <c r="L78"/>
      <c r="M78"/>
      <c r="N78"/>
      <c r="O78"/>
      <c r="P78"/>
      <c r="Q78"/>
      <c r="R78"/>
      <c r="S78"/>
    </row>
    <row r="79" spans="2:19">
      <c r="B79" s="133"/>
      <c r="C79" s="133"/>
      <c r="D79" s="133"/>
      <c r="E79" s="133"/>
      <c r="F79" s="133"/>
    </row>
    <row r="80" spans="2:19">
      <c r="B80" s="133"/>
      <c r="C80" s="133"/>
      <c r="D80" s="133"/>
      <c r="E80" s="133"/>
      <c r="F80" s="133"/>
    </row>
    <row r="81" spans="2:6">
      <c r="B81" s="133"/>
      <c r="C81" s="133"/>
      <c r="D81" s="133"/>
      <c r="E81" s="133"/>
      <c r="F81" s="133"/>
    </row>
  </sheetData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3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5703125" style="5" customWidth="1"/>
    <col min="2" max="6" width="11.7109375" style="5" customWidth="1"/>
    <col min="7" max="7" width="5.5703125" customWidth="1"/>
    <col min="8" max="16384" width="11.42578125" style="5"/>
  </cols>
  <sheetData>
    <row r="1" spans="1:20" ht="14.1" customHeight="1" thickBot="1">
      <c r="A1" s="1" t="s">
        <v>249</v>
      </c>
      <c r="B1" s="2"/>
      <c r="C1" s="2"/>
      <c r="D1" s="2"/>
      <c r="E1" s="2"/>
      <c r="F1" s="2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0" ht="14.1" customHeight="1">
      <c r="A2" s="4"/>
      <c r="B2" s="4"/>
      <c r="C2" s="4"/>
      <c r="D2" s="4"/>
      <c r="E2" s="4"/>
      <c r="F2" s="4"/>
      <c r="H2" s="116" t="s">
        <v>279</v>
      </c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14.1" customHeight="1">
      <c r="A3" s="28" t="s">
        <v>295</v>
      </c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ht="14.1" customHeight="1">
      <c r="A4" s="6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  <c r="Q4"/>
      <c r="R4"/>
      <c r="S4"/>
      <c r="T4"/>
    </row>
    <row r="5" spans="1:20" ht="14.1" customHeight="1">
      <c r="A5" s="8"/>
      <c r="B5" s="8">
        <v>2016</v>
      </c>
      <c r="C5" s="8">
        <v>2017</v>
      </c>
      <c r="D5" s="8">
        <v>2018</v>
      </c>
      <c r="E5" s="8">
        <v>2019</v>
      </c>
      <c r="F5" s="8">
        <v>2020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>
      <c r="A6" s="7"/>
      <c r="B6" s="10"/>
      <c r="C6" s="10"/>
      <c r="D6" s="10"/>
      <c r="E6" s="10"/>
      <c r="F6" s="10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>
      <c r="A7" s="11" t="s">
        <v>285</v>
      </c>
      <c r="B7" s="10"/>
      <c r="C7" s="10"/>
      <c r="D7" s="10"/>
      <c r="E7" s="10"/>
      <c r="F7" s="10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>
      <c r="A8" s="7" t="s">
        <v>286</v>
      </c>
      <c r="B8" s="196">
        <v>59.23</v>
      </c>
      <c r="C8" s="196">
        <v>58.96</v>
      </c>
      <c r="D8" s="196">
        <v>59.15</v>
      </c>
      <c r="E8" s="196">
        <v>59.51</v>
      </c>
      <c r="F8" s="196">
        <v>58.4</v>
      </c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>
      <c r="A9" s="63" t="s">
        <v>29</v>
      </c>
      <c r="B9" s="196">
        <v>65.48</v>
      </c>
      <c r="C9" s="196">
        <v>64.680000000000007</v>
      </c>
      <c r="D9" s="196">
        <v>63.79</v>
      </c>
      <c r="E9" s="196">
        <v>64.17</v>
      </c>
      <c r="F9" s="196">
        <v>63.64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>
      <c r="A10" s="63" t="s">
        <v>17</v>
      </c>
      <c r="B10" s="196">
        <v>53.22</v>
      </c>
      <c r="C10" s="196">
        <v>53.46</v>
      </c>
      <c r="D10" s="196">
        <v>54.69</v>
      </c>
      <c r="E10" s="196">
        <v>55.03</v>
      </c>
      <c r="F10" s="196">
        <v>53.37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" customHeight="1">
      <c r="A11" s="7"/>
      <c r="B11" s="196"/>
      <c r="C11" s="196"/>
      <c r="D11" s="196"/>
      <c r="E11" s="196"/>
      <c r="F11" s="196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>
      <c r="A12" s="7" t="s">
        <v>287</v>
      </c>
      <c r="B12" s="196"/>
      <c r="C12" s="196"/>
      <c r="D12" s="196"/>
      <c r="E12" s="196"/>
      <c r="F12" s="196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>
      <c r="A13" s="7" t="s">
        <v>47</v>
      </c>
      <c r="B13" s="196">
        <v>12.46</v>
      </c>
      <c r="C13" s="196">
        <v>11.92</v>
      </c>
      <c r="D13" s="196">
        <v>9.56</v>
      </c>
      <c r="E13" s="196">
        <v>14.69</v>
      </c>
      <c r="F13" s="196">
        <v>9.1300000000000008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>
      <c r="A14" s="7" t="s">
        <v>48</v>
      </c>
      <c r="B14" s="196">
        <v>47.94</v>
      </c>
      <c r="C14" s="196">
        <v>52.95</v>
      </c>
      <c r="D14" s="196">
        <v>53.43</v>
      </c>
      <c r="E14" s="196">
        <v>54.99</v>
      </c>
      <c r="F14" s="196">
        <v>55.49</v>
      </c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>
      <c r="A15" s="7" t="s">
        <v>87</v>
      </c>
      <c r="B15" s="196">
        <v>89.27</v>
      </c>
      <c r="C15" s="196">
        <v>88.61</v>
      </c>
      <c r="D15" s="196">
        <v>90.32</v>
      </c>
      <c r="E15" s="196">
        <v>89.97</v>
      </c>
      <c r="F15" s="196">
        <v>88.36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>
      <c r="A16" s="7" t="s">
        <v>78</v>
      </c>
      <c r="B16" s="196">
        <v>26.75</v>
      </c>
      <c r="C16" s="196">
        <v>27.49</v>
      </c>
      <c r="D16" s="196">
        <v>26.9</v>
      </c>
      <c r="E16" s="196">
        <v>28.28</v>
      </c>
      <c r="F16" s="196">
        <v>29.81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>
      <c r="A17" s="7"/>
      <c r="B17" s="196"/>
      <c r="C17" s="196"/>
      <c r="D17" s="196"/>
      <c r="E17" s="196"/>
      <c r="F17" s="196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>
      <c r="A18" s="11" t="s">
        <v>288</v>
      </c>
      <c r="B18" s="196"/>
      <c r="C18" s="196"/>
      <c r="D18" s="196"/>
      <c r="E18" s="196"/>
      <c r="F18" s="196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>
      <c r="A19" s="7" t="s">
        <v>286</v>
      </c>
      <c r="B19" s="196">
        <v>13.55</v>
      </c>
      <c r="C19" s="196">
        <v>12</v>
      </c>
      <c r="D19" s="196">
        <v>10.4</v>
      </c>
      <c r="E19" s="196">
        <v>9.9600000000000009</v>
      </c>
      <c r="F19" s="196">
        <v>10.8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>
      <c r="A20" s="63" t="s">
        <v>29</v>
      </c>
      <c r="B20" s="196">
        <v>12.19</v>
      </c>
      <c r="C20" s="196">
        <v>9.5399999999999991</v>
      </c>
      <c r="D20" s="196">
        <v>9.1</v>
      </c>
      <c r="E20" s="196">
        <v>10.119999999999999</v>
      </c>
      <c r="F20" s="196">
        <v>9.26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>
      <c r="A21" s="63" t="s">
        <v>17</v>
      </c>
      <c r="B21" s="196">
        <v>15.15</v>
      </c>
      <c r="C21" s="196">
        <v>14.85</v>
      </c>
      <c r="D21" s="196">
        <v>11.85</v>
      </c>
      <c r="E21" s="196">
        <v>9.77</v>
      </c>
      <c r="F21" s="196">
        <v>12.57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" customHeight="1">
      <c r="A22" s="7"/>
      <c r="B22" s="196"/>
      <c r="C22" s="196"/>
      <c r="D22" s="196"/>
      <c r="E22" s="196"/>
      <c r="F22" s="196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>
      <c r="A23" s="7" t="s">
        <v>287</v>
      </c>
      <c r="B23" s="196"/>
      <c r="C23" s="196"/>
      <c r="D23" s="196"/>
      <c r="E23" s="196"/>
      <c r="F23" s="196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>
      <c r="A24" s="7" t="s">
        <v>47</v>
      </c>
      <c r="B24" s="196">
        <v>71.05</v>
      </c>
      <c r="C24" s="196">
        <v>48.49</v>
      </c>
      <c r="D24" s="196">
        <v>46.79</v>
      </c>
      <c r="E24" s="196">
        <v>38.47</v>
      </c>
      <c r="F24" s="196">
        <v>53.46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>
      <c r="A25" s="7" t="s">
        <v>48</v>
      </c>
      <c r="B25" s="196">
        <v>28.79</v>
      </c>
      <c r="C25" s="196">
        <v>26.03</v>
      </c>
      <c r="D25" s="196">
        <v>22.34</v>
      </c>
      <c r="E25" s="196">
        <v>21.99</v>
      </c>
      <c r="F25" s="196">
        <v>22.9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4.1" customHeight="1">
      <c r="A26" s="7" t="s">
        <v>87</v>
      </c>
      <c r="B26" s="196">
        <v>12.82</v>
      </c>
      <c r="C26" s="196">
        <v>11.6</v>
      </c>
      <c r="D26" s="196">
        <v>9.0299999999999994</v>
      </c>
      <c r="E26" s="196">
        <v>8.43</v>
      </c>
      <c r="F26" s="196">
        <v>10.19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14.1" customHeight="1">
      <c r="A27" s="7" t="s">
        <v>78</v>
      </c>
      <c r="B27" s="196">
        <v>9.9</v>
      </c>
      <c r="C27" s="196">
        <v>8.1300000000000008</v>
      </c>
      <c r="D27" s="196">
        <v>11.4</v>
      </c>
      <c r="E27" s="196">
        <v>10.95</v>
      </c>
      <c r="F27" s="196">
        <v>8.2100000000000009</v>
      </c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14.1" customHeight="1">
      <c r="A28" s="16"/>
      <c r="B28" s="161"/>
      <c r="C28" s="161"/>
      <c r="D28" s="157"/>
      <c r="E28" s="157"/>
      <c r="F28" s="157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14.1" customHeight="1">
      <c r="A29" s="204" t="s">
        <v>367</v>
      </c>
      <c r="B29" s="205"/>
      <c r="C29" s="205"/>
      <c r="D29" s="205"/>
      <c r="E29" s="205"/>
      <c r="F29" s="205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14.1" customHeight="1">
      <c r="A30" s="23" t="s">
        <v>342</v>
      </c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4.1" customHeight="1"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8:20"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customWidth="1"/>
    <col min="8" max="16384" width="11.42578125" style="21"/>
  </cols>
  <sheetData>
    <row r="1" spans="1:16" ht="13.5" customHeight="1" thickBot="1">
      <c r="A1" s="1" t="s">
        <v>249</v>
      </c>
      <c r="B1" s="2"/>
      <c r="C1" s="2"/>
      <c r="D1" s="2"/>
      <c r="E1" s="2"/>
      <c r="F1" s="2"/>
      <c r="G1" s="256"/>
    </row>
    <row r="2" spans="1:16" ht="14.1" customHeight="1">
      <c r="A2" s="4"/>
      <c r="B2" s="4"/>
      <c r="C2" s="4"/>
      <c r="D2" s="4"/>
      <c r="E2" s="4"/>
      <c r="F2" s="4"/>
      <c r="G2" s="256"/>
      <c r="H2" s="116" t="s">
        <v>279</v>
      </c>
    </row>
    <row r="3" spans="1:16" ht="14.1" customHeight="1">
      <c r="A3" s="28" t="s">
        <v>241</v>
      </c>
      <c r="B3" s="4"/>
      <c r="C3" s="4"/>
      <c r="D3" s="4"/>
      <c r="E3" s="4"/>
      <c r="F3" s="4"/>
      <c r="H3"/>
      <c r="I3"/>
      <c r="J3"/>
      <c r="K3"/>
      <c r="L3"/>
      <c r="M3"/>
      <c r="N3"/>
      <c r="O3"/>
      <c r="P3"/>
    </row>
    <row r="4" spans="1:16" ht="14.1" customHeight="1">
      <c r="A4" s="4"/>
      <c r="B4" s="4"/>
      <c r="C4" s="4"/>
      <c r="D4" s="4"/>
      <c r="E4" s="4"/>
      <c r="F4" s="4"/>
      <c r="H4"/>
      <c r="I4"/>
      <c r="J4"/>
      <c r="K4"/>
      <c r="L4"/>
      <c r="M4"/>
      <c r="N4"/>
      <c r="O4"/>
      <c r="P4"/>
    </row>
    <row r="5" spans="1:16" ht="14.1" customHeight="1">
      <c r="A5" s="28" t="s">
        <v>296</v>
      </c>
      <c r="B5" s="4"/>
      <c r="C5" s="4"/>
      <c r="D5" s="4"/>
      <c r="E5" s="4"/>
      <c r="F5" s="4"/>
      <c r="H5"/>
      <c r="I5"/>
      <c r="J5"/>
      <c r="K5"/>
      <c r="L5"/>
      <c r="M5"/>
      <c r="N5"/>
      <c r="O5"/>
      <c r="P5"/>
    </row>
    <row r="6" spans="1:16" ht="14.1" customHeight="1">
      <c r="A6" s="6"/>
      <c r="B6" s="4"/>
      <c r="C6" s="4"/>
      <c r="D6" s="4"/>
      <c r="E6" s="4"/>
      <c r="F6" s="4"/>
      <c r="H6"/>
      <c r="I6"/>
      <c r="J6"/>
      <c r="K6"/>
      <c r="L6"/>
      <c r="M6"/>
      <c r="N6"/>
      <c r="O6"/>
      <c r="P6"/>
    </row>
    <row r="7" spans="1:16" ht="14.1" customHeight="1">
      <c r="A7" s="8"/>
      <c r="B7" s="8">
        <v>2016</v>
      </c>
      <c r="C7" s="8">
        <v>2017</v>
      </c>
      <c r="D7" s="8">
        <v>2018</v>
      </c>
      <c r="E7" s="8">
        <v>2019</v>
      </c>
      <c r="F7" s="8">
        <v>2020</v>
      </c>
      <c r="H7"/>
      <c r="I7"/>
      <c r="J7"/>
      <c r="K7"/>
      <c r="L7"/>
      <c r="M7"/>
      <c r="N7"/>
      <c r="O7"/>
      <c r="P7"/>
    </row>
    <row r="8" spans="1:16" ht="14.1" customHeight="1">
      <c r="A8" s="7"/>
      <c r="B8" s="10"/>
      <c r="C8" s="10"/>
      <c r="D8" s="10"/>
      <c r="E8" s="10"/>
      <c r="F8" s="10"/>
      <c r="H8"/>
      <c r="I8"/>
      <c r="J8"/>
      <c r="K8"/>
      <c r="L8"/>
      <c r="M8"/>
      <c r="N8"/>
      <c r="O8"/>
      <c r="P8"/>
    </row>
    <row r="9" spans="1:16" ht="14.1" customHeight="1">
      <c r="A9" s="11" t="s">
        <v>58</v>
      </c>
      <c r="B9" s="25">
        <v>19795</v>
      </c>
      <c r="C9" s="25">
        <v>17608.583333333332</v>
      </c>
      <c r="D9" s="25">
        <v>16276.333333333334</v>
      </c>
      <c r="E9" s="152">
        <v>15604.75</v>
      </c>
      <c r="F9" s="152">
        <v>18248</v>
      </c>
      <c r="H9"/>
      <c r="I9"/>
      <c r="J9"/>
      <c r="K9"/>
      <c r="L9"/>
      <c r="M9"/>
      <c r="N9"/>
      <c r="O9"/>
      <c r="P9"/>
    </row>
    <row r="10" spans="1:16" ht="9.9499999999999993" customHeight="1">
      <c r="A10" s="7"/>
      <c r="B10" s="25"/>
      <c r="C10" s="25"/>
      <c r="D10" s="25"/>
      <c r="E10" s="152"/>
      <c r="F10" s="152"/>
      <c r="H10"/>
      <c r="I10"/>
      <c r="J10"/>
      <c r="K10"/>
      <c r="L10"/>
      <c r="M10"/>
      <c r="N10"/>
      <c r="O10"/>
      <c r="P10"/>
    </row>
    <row r="11" spans="1:16" ht="14.1" customHeight="1">
      <c r="A11" s="11" t="s">
        <v>150</v>
      </c>
      <c r="B11" s="25"/>
      <c r="C11" s="25"/>
      <c r="D11" s="25"/>
      <c r="E11" s="152"/>
      <c r="F11" s="152"/>
      <c r="H11"/>
      <c r="I11"/>
      <c r="J11"/>
      <c r="K11"/>
      <c r="L11"/>
      <c r="M11"/>
      <c r="N11"/>
      <c r="O11"/>
      <c r="P11"/>
    </row>
    <row r="12" spans="1:16" ht="14.1" customHeight="1">
      <c r="A12" s="7" t="s">
        <v>59</v>
      </c>
      <c r="B12" s="25">
        <v>1087.5833333333333</v>
      </c>
      <c r="C12" s="25">
        <v>1052</v>
      </c>
      <c r="D12" s="25">
        <v>1026</v>
      </c>
      <c r="E12" s="152">
        <v>979.91666666666663</v>
      </c>
      <c r="F12" s="152">
        <v>1340</v>
      </c>
      <c r="H12"/>
      <c r="I12"/>
      <c r="J12"/>
      <c r="K12"/>
      <c r="L12"/>
      <c r="M12"/>
      <c r="N12"/>
      <c r="O12"/>
      <c r="P12"/>
    </row>
    <row r="13" spans="1:16" ht="14.1" customHeight="1">
      <c r="A13" s="7" t="s">
        <v>60</v>
      </c>
      <c r="B13" s="25">
        <v>555.41666666666663</v>
      </c>
      <c r="C13" s="25">
        <v>524.75</v>
      </c>
      <c r="D13" s="25">
        <v>527.5</v>
      </c>
      <c r="E13" s="152">
        <v>501.33333333333331</v>
      </c>
      <c r="F13" s="152">
        <v>699</v>
      </c>
      <c r="H13"/>
      <c r="I13"/>
      <c r="J13"/>
      <c r="K13"/>
      <c r="L13"/>
      <c r="M13"/>
      <c r="N13"/>
      <c r="O13"/>
      <c r="P13"/>
    </row>
    <row r="14" spans="1:16" ht="14.1" customHeight="1">
      <c r="A14" s="7" t="s">
        <v>61</v>
      </c>
      <c r="B14" s="25">
        <v>532.16666666666663</v>
      </c>
      <c r="C14" s="25">
        <v>527.25</v>
      </c>
      <c r="D14" s="25">
        <v>498.5</v>
      </c>
      <c r="E14" s="152">
        <v>478.58333333333331</v>
      </c>
      <c r="F14" s="152">
        <v>641</v>
      </c>
      <c r="H14"/>
      <c r="I14"/>
      <c r="J14"/>
      <c r="K14"/>
      <c r="L14"/>
      <c r="M14"/>
      <c r="N14"/>
      <c r="O14"/>
      <c r="P14"/>
    </row>
    <row r="15" spans="1:16" ht="14.1" customHeight="1">
      <c r="A15" s="7" t="s">
        <v>120</v>
      </c>
      <c r="B15" s="25">
        <v>18707.416666666668</v>
      </c>
      <c r="C15" s="25">
        <v>16556.583333333332</v>
      </c>
      <c r="D15" s="25">
        <v>15250.333333333334</v>
      </c>
      <c r="E15" s="152">
        <v>14624.833333333334</v>
      </c>
      <c r="F15" s="152">
        <v>16908</v>
      </c>
      <c r="H15"/>
      <c r="I15"/>
      <c r="J15"/>
      <c r="K15"/>
      <c r="L15"/>
      <c r="M15"/>
      <c r="N15"/>
      <c r="O15"/>
      <c r="P15"/>
    </row>
    <row r="16" spans="1:16" ht="14.1" customHeight="1">
      <c r="A16" s="7" t="s">
        <v>60</v>
      </c>
      <c r="B16" s="25">
        <v>8117.833333333333</v>
      </c>
      <c r="C16" s="25">
        <v>6889.916666666667</v>
      </c>
      <c r="D16" s="25">
        <v>6138.333333333333</v>
      </c>
      <c r="E16" s="152">
        <v>5799.3333333333339</v>
      </c>
      <c r="F16" s="152">
        <v>6846</v>
      </c>
      <c r="H16"/>
      <c r="I16"/>
      <c r="J16"/>
      <c r="K16"/>
      <c r="L16"/>
      <c r="M16"/>
      <c r="N16"/>
      <c r="O16"/>
      <c r="P16"/>
    </row>
    <row r="17" spans="1:16" ht="14.1" customHeight="1">
      <c r="A17" s="7" t="s">
        <v>61</v>
      </c>
      <c r="B17" s="25">
        <v>10589.583333333334</v>
      </c>
      <c r="C17" s="25">
        <v>9666.6666666666661</v>
      </c>
      <c r="D17" s="25">
        <v>9112</v>
      </c>
      <c r="E17" s="152">
        <v>8825.5</v>
      </c>
      <c r="F17" s="152">
        <v>10062</v>
      </c>
      <c r="H17"/>
      <c r="I17"/>
      <c r="J17"/>
      <c r="K17"/>
      <c r="L17"/>
      <c r="M17"/>
      <c r="N17"/>
      <c r="O17"/>
      <c r="P17"/>
    </row>
    <row r="18" spans="1:16" ht="9.9499999999999993" customHeight="1">
      <c r="A18" s="7"/>
      <c r="B18" s="25"/>
      <c r="C18" s="25"/>
      <c r="D18" s="25"/>
      <c r="E18" s="152"/>
      <c r="F18" s="152"/>
      <c r="H18"/>
      <c r="I18"/>
      <c r="J18"/>
      <c r="K18"/>
      <c r="L18"/>
      <c r="M18"/>
      <c r="N18"/>
      <c r="O18"/>
      <c r="P18"/>
    </row>
    <row r="19" spans="1:16" ht="14.1" customHeight="1">
      <c r="A19" s="11" t="s">
        <v>151</v>
      </c>
      <c r="B19" s="25"/>
      <c r="C19" s="25"/>
      <c r="D19" s="25"/>
      <c r="E19" s="152"/>
      <c r="F19" s="152"/>
      <c r="H19"/>
      <c r="I19"/>
      <c r="J19"/>
      <c r="K19"/>
      <c r="L19"/>
      <c r="M19"/>
      <c r="N19"/>
      <c r="O19"/>
      <c r="P19"/>
    </row>
    <row r="20" spans="1:16" ht="14.1" customHeight="1">
      <c r="A20" s="7" t="s">
        <v>69</v>
      </c>
      <c r="B20" s="25">
        <v>2219</v>
      </c>
      <c r="C20" s="25">
        <v>1880.8333333333333</v>
      </c>
      <c r="D20" s="25">
        <v>1655.5</v>
      </c>
      <c r="E20" s="152">
        <v>1549.8333333333333</v>
      </c>
      <c r="F20" s="152">
        <v>1799</v>
      </c>
      <c r="H20"/>
      <c r="I20"/>
      <c r="J20"/>
      <c r="K20"/>
      <c r="L20"/>
      <c r="M20"/>
      <c r="N20"/>
      <c r="O20"/>
      <c r="P20"/>
    </row>
    <row r="21" spans="1:16" ht="14.1" customHeight="1">
      <c r="A21" s="7" t="s">
        <v>70</v>
      </c>
      <c r="B21" s="25">
        <v>3760.25</v>
      </c>
      <c r="C21" s="25">
        <v>3384.6666666666665</v>
      </c>
      <c r="D21" s="25">
        <v>3065.3333333333335</v>
      </c>
      <c r="E21" s="152">
        <v>2904.5</v>
      </c>
      <c r="F21" s="152">
        <v>3348</v>
      </c>
      <c r="H21"/>
      <c r="I21"/>
      <c r="J21"/>
      <c r="K21"/>
      <c r="L21"/>
      <c r="M21"/>
      <c r="N21"/>
      <c r="O21"/>
      <c r="P21"/>
    </row>
    <row r="22" spans="1:16" ht="14.1" customHeight="1">
      <c r="A22" s="7" t="s">
        <v>71</v>
      </c>
      <c r="B22" s="25">
        <v>1434</v>
      </c>
      <c r="C22" s="25">
        <v>1134.1666666666667</v>
      </c>
      <c r="D22" s="25">
        <v>934.83333333333337</v>
      </c>
      <c r="E22" s="152">
        <v>832.16666666666663</v>
      </c>
      <c r="F22" s="152">
        <v>1008</v>
      </c>
      <c r="H22"/>
      <c r="I22"/>
      <c r="J22"/>
      <c r="K22"/>
      <c r="L22"/>
      <c r="M22"/>
      <c r="N22"/>
      <c r="O22"/>
      <c r="P22"/>
    </row>
    <row r="23" spans="1:16" ht="14.1" customHeight="1">
      <c r="A23" s="7" t="s">
        <v>72</v>
      </c>
      <c r="B23" s="25">
        <v>11289.5</v>
      </c>
      <c r="C23" s="25">
        <v>10215.833333333334</v>
      </c>
      <c r="D23" s="25">
        <v>9662.1666666666661</v>
      </c>
      <c r="E23" s="152">
        <v>9421</v>
      </c>
      <c r="F23" s="152">
        <v>11061</v>
      </c>
      <c r="H23"/>
      <c r="I23"/>
      <c r="J23"/>
      <c r="K23"/>
      <c r="L23"/>
      <c r="M23"/>
      <c r="N23"/>
      <c r="O23"/>
      <c r="P23"/>
    </row>
    <row r="24" spans="1:16" ht="14.1" customHeight="1">
      <c r="A24" s="7" t="s">
        <v>30</v>
      </c>
      <c r="B24" s="25">
        <v>1092.25</v>
      </c>
      <c r="C24" s="25">
        <v>993.08333333333337</v>
      </c>
      <c r="D24" s="25">
        <v>958.5</v>
      </c>
      <c r="E24" s="152">
        <v>897.25</v>
      </c>
      <c r="F24" s="152">
        <v>1033</v>
      </c>
      <c r="H24"/>
      <c r="I24"/>
      <c r="J24"/>
      <c r="K24"/>
      <c r="L24"/>
      <c r="M24"/>
      <c r="N24"/>
      <c r="O24"/>
      <c r="P24"/>
    </row>
    <row r="25" spans="1:16" ht="14.1" customHeight="1">
      <c r="A25" s="16"/>
      <c r="B25" s="17"/>
      <c r="C25" s="17"/>
      <c r="D25" s="17"/>
      <c r="E25" s="17"/>
      <c r="F25" s="17"/>
      <c r="H25"/>
      <c r="I25"/>
      <c r="J25"/>
      <c r="K25"/>
      <c r="L25"/>
      <c r="M25"/>
      <c r="N25"/>
      <c r="O25"/>
      <c r="P25"/>
    </row>
    <row r="26" spans="1:16" ht="14.1" customHeight="1">
      <c r="A26" s="204" t="s">
        <v>370</v>
      </c>
      <c r="B26" s="205"/>
      <c r="C26" s="205"/>
      <c r="D26" s="205"/>
      <c r="E26" s="205"/>
      <c r="F26" s="205"/>
      <c r="H26"/>
      <c r="I26"/>
      <c r="J26"/>
      <c r="K26"/>
      <c r="L26"/>
      <c r="M26"/>
      <c r="N26"/>
      <c r="O26"/>
      <c r="P26"/>
    </row>
    <row r="27" spans="1:16" ht="14.1" customHeight="1">
      <c r="A27" s="213"/>
      <c r="B27" s="144"/>
      <c r="C27" s="144"/>
      <c r="D27" s="144"/>
      <c r="E27" s="144"/>
      <c r="F27" s="144"/>
      <c r="H27"/>
      <c r="I27"/>
      <c r="J27"/>
      <c r="K27"/>
      <c r="L27"/>
      <c r="M27"/>
      <c r="N27"/>
      <c r="O27"/>
      <c r="P27"/>
    </row>
    <row r="28" spans="1:16" s="23" customFormat="1" ht="14.1" customHeight="1">
      <c r="G28"/>
      <c r="H28"/>
      <c r="I28"/>
      <c r="J28"/>
      <c r="K28"/>
      <c r="L28"/>
      <c r="M28"/>
      <c r="N28"/>
      <c r="O28"/>
      <c r="P28"/>
    </row>
    <row r="29" spans="1:16">
      <c r="A29" s="28" t="s">
        <v>297</v>
      </c>
      <c r="B29" s="4"/>
      <c r="C29" s="4"/>
      <c r="D29" s="4"/>
      <c r="E29" s="4"/>
      <c r="F29" s="4"/>
      <c r="H29"/>
      <c r="I29"/>
      <c r="J29"/>
      <c r="K29"/>
      <c r="L29"/>
      <c r="M29"/>
      <c r="N29"/>
      <c r="O29"/>
      <c r="P29"/>
    </row>
    <row r="30" spans="1:16">
      <c r="A30" s="6"/>
      <c r="B30" s="4"/>
      <c r="C30" s="4"/>
      <c r="D30" s="4"/>
      <c r="E30" s="4"/>
      <c r="F30" s="4"/>
      <c r="H30"/>
      <c r="I30"/>
      <c r="J30"/>
      <c r="K30"/>
      <c r="L30"/>
      <c r="M30"/>
      <c r="N30"/>
      <c r="O30"/>
      <c r="P30"/>
    </row>
    <row r="31" spans="1:16">
      <c r="A31" s="8"/>
      <c r="B31" s="8">
        <v>2016</v>
      </c>
      <c r="C31" s="8">
        <v>2017</v>
      </c>
      <c r="D31" s="8">
        <v>2018</v>
      </c>
      <c r="E31" s="8">
        <v>2019</v>
      </c>
      <c r="F31" s="8">
        <v>2020</v>
      </c>
      <c r="H31"/>
      <c r="I31"/>
      <c r="J31"/>
      <c r="K31"/>
      <c r="L31"/>
      <c r="M31"/>
      <c r="N31"/>
      <c r="O31"/>
      <c r="P31"/>
    </row>
    <row r="32" spans="1:16">
      <c r="A32" s="7"/>
      <c r="B32" s="10"/>
      <c r="C32" s="10"/>
      <c r="D32" s="10"/>
      <c r="E32" s="10"/>
      <c r="F32" s="10"/>
      <c r="H32"/>
      <c r="I32"/>
      <c r="J32"/>
      <c r="K32"/>
      <c r="L32"/>
      <c r="M32"/>
      <c r="N32"/>
      <c r="O32"/>
      <c r="P32"/>
    </row>
    <row r="33" spans="1:16">
      <c r="A33" s="11" t="s">
        <v>22</v>
      </c>
      <c r="B33" s="12">
        <v>159002</v>
      </c>
      <c r="C33" s="12">
        <v>161793</v>
      </c>
      <c r="D33" s="12">
        <v>174892</v>
      </c>
      <c r="E33" s="13">
        <v>176806</v>
      </c>
      <c r="F33" s="13">
        <v>129004</v>
      </c>
      <c r="H33"/>
      <c r="I33"/>
      <c r="J33"/>
      <c r="K33"/>
      <c r="L33"/>
      <c r="M33"/>
      <c r="N33"/>
      <c r="O33"/>
      <c r="P33"/>
    </row>
    <row r="34" spans="1:16" ht="9.9499999999999993" customHeight="1">
      <c r="A34" s="7"/>
      <c r="B34" s="34"/>
      <c r="C34" s="34"/>
      <c r="D34" s="34"/>
      <c r="E34" s="288"/>
      <c r="F34" s="288"/>
      <c r="H34"/>
      <c r="I34"/>
      <c r="J34"/>
      <c r="K34"/>
      <c r="L34"/>
      <c r="M34"/>
      <c r="N34"/>
      <c r="O34"/>
      <c r="P34"/>
    </row>
    <row r="35" spans="1:16">
      <c r="A35" s="11" t="s">
        <v>153</v>
      </c>
      <c r="B35" s="12">
        <v>10151</v>
      </c>
      <c r="C35" s="12">
        <v>11620</v>
      </c>
      <c r="D35" s="12">
        <f>SUM(D36:D38)</f>
        <v>13400</v>
      </c>
      <c r="E35" s="13">
        <v>12895</v>
      </c>
      <c r="F35" s="13">
        <v>9910</v>
      </c>
      <c r="H35"/>
      <c r="I35"/>
      <c r="J35"/>
      <c r="K35"/>
      <c r="L35"/>
      <c r="M35"/>
      <c r="N35"/>
      <c r="O35"/>
      <c r="P35"/>
    </row>
    <row r="36" spans="1:16">
      <c r="A36" s="7" t="s">
        <v>228</v>
      </c>
      <c r="B36" s="12">
        <v>6434</v>
      </c>
      <c r="C36" s="12">
        <v>6931</v>
      </c>
      <c r="D36" s="12">
        <v>7816</v>
      </c>
      <c r="E36" s="13">
        <v>7369</v>
      </c>
      <c r="F36" s="13">
        <v>5495</v>
      </c>
      <c r="H36"/>
      <c r="I36"/>
      <c r="J36"/>
      <c r="K36"/>
      <c r="L36"/>
      <c r="M36"/>
      <c r="N36"/>
      <c r="O36"/>
      <c r="P36"/>
    </row>
    <row r="37" spans="1:16">
      <c r="A37" s="7" t="s">
        <v>347</v>
      </c>
      <c r="B37" s="12">
        <v>73</v>
      </c>
      <c r="C37" s="12">
        <v>80</v>
      </c>
      <c r="D37" s="12">
        <v>86</v>
      </c>
      <c r="E37" s="13">
        <v>75</v>
      </c>
      <c r="F37" s="13">
        <v>35</v>
      </c>
      <c r="H37"/>
      <c r="I37"/>
      <c r="J37"/>
      <c r="K37"/>
      <c r="L37"/>
      <c r="M37"/>
      <c r="N37"/>
      <c r="O37"/>
      <c r="P37"/>
    </row>
    <row r="38" spans="1:16">
      <c r="A38" s="7" t="s">
        <v>348</v>
      </c>
      <c r="B38" s="12">
        <v>3644</v>
      </c>
      <c r="C38" s="12">
        <v>4609</v>
      </c>
      <c r="D38" s="12">
        <v>5498</v>
      </c>
      <c r="E38" s="13">
        <v>5451</v>
      </c>
      <c r="F38" s="13">
        <v>4380</v>
      </c>
      <c r="H38"/>
      <c r="I38"/>
      <c r="J38"/>
      <c r="K38"/>
      <c r="L38"/>
      <c r="M38"/>
      <c r="N38"/>
      <c r="O38"/>
      <c r="P38"/>
    </row>
    <row r="39" spans="1:16" ht="9.9499999999999993" customHeight="1">
      <c r="A39" s="7"/>
      <c r="B39" s="12"/>
      <c r="C39" s="12"/>
      <c r="D39" s="12"/>
      <c r="E39" s="13"/>
      <c r="F39" s="13"/>
      <c r="H39"/>
      <c r="I39"/>
      <c r="J39"/>
      <c r="K39"/>
      <c r="L39"/>
      <c r="M39"/>
      <c r="N39"/>
      <c r="O39"/>
      <c r="P39"/>
    </row>
    <row r="40" spans="1:16">
      <c r="A40" s="11" t="s">
        <v>152</v>
      </c>
      <c r="B40" s="12">
        <v>148849</v>
      </c>
      <c r="C40" s="12">
        <v>150173</v>
      </c>
      <c r="D40" s="12">
        <f>SUM(D41:D49)</f>
        <v>161492</v>
      </c>
      <c r="E40" s="13">
        <v>163911</v>
      </c>
      <c r="F40" s="13">
        <v>119094</v>
      </c>
      <c r="H40"/>
      <c r="I40"/>
      <c r="J40"/>
      <c r="K40"/>
      <c r="L40"/>
      <c r="M40"/>
      <c r="N40"/>
      <c r="O40"/>
      <c r="P40"/>
    </row>
    <row r="41" spans="1:16">
      <c r="A41" s="7" t="s">
        <v>101</v>
      </c>
      <c r="B41" s="12">
        <v>44131</v>
      </c>
      <c r="C41" s="12">
        <v>46276</v>
      </c>
      <c r="D41" s="12">
        <v>50911</v>
      </c>
      <c r="E41" s="13">
        <v>50324</v>
      </c>
      <c r="F41" s="13">
        <v>43055</v>
      </c>
      <c r="H41"/>
      <c r="I41"/>
      <c r="J41"/>
      <c r="K41"/>
      <c r="L41"/>
      <c r="M41"/>
      <c r="N41"/>
      <c r="O41"/>
      <c r="P41"/>
    </row>
    <row r="42" spans="1:16">
      <c r="A42" s="7" t="s">
        <v>102</v>
      </c>
      <c r="B42" s="12">
        <v>90127</v>
      </c>
      <c r="C42" s="12">
        <v>89362</v>
      </c>
      <c r="D42" s="12">
        <v>97017</v>
      </c>
      <c r="E42" s="13">
        <v>101790</v>
      </c>
      <c r="F42" s="13">
        <v>67254</v>
      </c>
      <c r="H42"/>
      <c r="I42"/>
      <c r="J42"/>
      <c r="K42"/>
      <c r="L42"/>
      <c r="M42"/>
      <c r="N42"/>
      <c r="O42"/>
      <c r="P42"/>
    </row>
    <row r="43" spans="1:16">
      <c r="A43" s="7" t="s">
        <v>103</v>
      </c>
      <c r="B43" s="12">
        <v>13256</v>
      </c>
      <c r="C43" s="12">
        <v>13219</v>
      </c>
      <c r="D43" s="12">
        <v>12266</v>
      </c>
      <c r="E43" s="13">
        <v>10802</v>
      </c>
      <c r="F43" s="13">
        <v>8047</v>
      </c>
      <c r="H43"/>
      <c r="I43"/>
      <c r="J43"/>
      <c r="K43"/>
      <c r="L43"/>
      <c r="M43"/>
      <c r="N43"/>
      <c r="O43"/>
      <c r="P43"/>
    </row>
    <row r="44" spans="1:16">
      <c r="A44" s="7" t="s">
        <v>104</v>
      </c>
      <c r="B44" s="12">
        <v>486</v>
      </c>
      <c r="C44" s="12">
        <v>548</v>
      </c>
      <c r="D44" s="12">
        <v>471</v>
      </c>
      <c r="E44" s="13">
        <v>402</v>
      </c>
      <c r="F44" s="13">
        <v>267</v>
      </c>
      <c r="H44"/>
      <c r="I44"/>
      <c r="J44"/>
      <c r="K44"/>
      <c r="L44"/>
      <c r="M44"/>
      <c r="N44"/>
      <c r="O44"/>
      <c r="P44"/>
    </row>
    <row r="45" spans="1:16">
      <c r="A45" s="7" t="s">
        <v>105</v>
      </c>
      <c r="B45" s="12">
        <v>43</v>
      </c>
      <c r="C45" s="12">
        <v>21</v>
      </c>
      <c r="D45" s="12">
        <v>39</v>
      </c>
      <c r="E45" s="13">
        <v>34</v>
      </c>
      <c r="F45" s="13">
        <v>7</v>
      </c>
      <c r="H45"/>
      <c r="I45"/>
      <c r="J45"/>
      <c r="K45"/>
      <c r="L45"/>
      <c r="M45"/>
      <c r="N45"/>
      <c r="O45"/>
      <c r="P45"/>
    </row>
    <row r="46" spans="1:16">
      <c r="A46" s="7" t="s">
        <v>1</v>
      </c>
      <c r="B46" s="25">
        <v>236</v>
      </c>
      <c r="C46" s="25">
        <v>192</v>
      </c>
      <c r="D46" s="25">
        <v>153</v>
      </c>
      <c r="E46" s="152">
        <v>136</v>
      </c>
      <c r="F46" s="152">
        <v>114</v>
      </c>
      <c r="H46"/>
      <c r="I46"/>
      <c r="J46"/>
      <c r="K46"/>
      <c r="L46"/>
      <c r="M46"/>
      <c r="N46"/>
      <c r="O46"/>
      <c r="P46"/>
    </row>
    <row r="47" spans="1:16">
      <c r="A47" s="7" t="s">
        <v>27</v>
      </c>
      <c r="B47" s="12">
        <v>100</v>
      </c>
      <c r="C47" s="12">
        <v>108</v>
      </c>
      <c r="D47" s="12">
        <v>135</v>
      </c>
      <c r="E47" s="13">
        <v>78</v>
      </c>
      <c r="F47" s="13">
        <v>77</v>
      </c>
      <c r="H47"/>
      <c r="I47"/>
      <c r="J47"/>
      <c r="K47"/>
      <c r="L47"/>
      <c r="M47"/>
      <c r="N47"/>
      <c r="O47"/>
      <c r="P47"/>
    </row>
    <row r="48" spans="1:16">
      <c r="A48" s="7" t="s">
        <v>28</v>
      </c>
      <c r="B48" s="12">
        <v>198</v>
      </c>
      <c r="C48" s="12">
        <v>226</v>
      </c>
      <c r="D48" s="12">
        <v>313</v>
      </c>
      <c r="E48" s="13">
        <v>160</v>
      </c>
      <c r="F48" s="13">
        <v>181</v>
      </c>
      <c r="H48"/>
      <c r="I48"/>
      <c r="J48"/>
      <c r="K48"/>
      <c r="L48"/>
      <c r="M48"/>
      <c r="N48"/>
      <c r="O48"/>
      <c r="P48"/>
    </row>
    <row r="49" spans="1:16">
      <c r="A49" s="7" t="s">
        <v>2</v>
      </c>
      <c r="B49" s="12">
        <v>272</v>
      </c>
      <c r="C49" s="12">
        <v>221</v>
      </c>
      <c r="D49" s="12">
        <v>187</v>
      </c>
      <c r="E49" s="13">
        <v>185</v>
      </c>
      <c r="F49" s="13">
        <v>92</v>
      </c>
      <c r="H49"/>
      <c r="I49"/>
      <c r="J49"/>
      <c r="K49"/>
      <c r="L49"/>
      <c r="M49"/>
      <c r="N49"/>
      <c r="O49"/>
      <c r="P49"/>
    </row>
    <row r="50" spans="1:16">
      <c r="A50" s="16"/>
      <c r="B50" s="17"/>
      <c r="C50" s="17"/>
      <c r="D50" s="17"/>
      <c r="E50" s="17"/>
      <c r="F50" s="17"/>
      <c r="H50"/>
      <c r="I50"/>
      <c r="J50"/>
      <c r="K50"/>
      <c r="L50"/>
      <c r="M50"/>
      <c r="N50"/>
      <c r="O50"/>
      <c r="P50"/>
    </row>
    <row r="51" spans="1:16">
      <c r="A51" s="204" t="s">
        <v>359</v>
      </c>
      <c r="B51" s="205"/>
      <c r="C51" s="205"/>
      <c r="D51" s="205"/>
      <c r="E51" s="205"/>
      <c r="F51" s="205"/>
      <c r="H51"/>
      <c r="I51"/>
      <c r="J51"/>
      <c r="K51"/>
      <c r="L51"/>
      <c r="M51"/>
      <c r="N51"/>
      <c r="O51"/>
      <c r="P51"/>
    </row>
    <row r="52" spans="1:16">
      <c r="A52" s="82" t="s">
        <v>371</v>
      </c>
      <c r="H52"/>
      <c r="I52"/>
      <c r="J52"/>
      <c r="K52"/>
      <c r="L52"/>
      <c r="M52"/>
      <c r="N52"/>
      <c r="O52"/>
      <c r="P52"/>
    </row>
    <row r="53" spans="1:16">
      <c r="A53" s="82" t="s">
        <v>384</v>
      </c>
      <c r="H53"/>
      <c r="I53"/>
      <c r="J53"/>
      <c r="K53"/>
      <c r="L53"/>
      <c r="M53"/>
      <c r="N53"/>
      <c r="O53"/>
      <c r="P53"/>
    </row>
    <row r="54" spans="1:16">
      <c r="A54" s="82" t="s">
        <v>385</v>
      </c>
      <c r="H54"/>
      <c r="I54"/>
      <c r="J54"/>
      <c r="K54"/>
      <c r="L54"/>
      <c r="M54"/>
      <c r="N54"/>
      <c r="O54"/>
      <c r="P54"/>
    </row>
    <row r="55" spans="1:16">
      <c r="H55"/>
      <c r="I55"/>
      <c r="J55"/>
      <c r="K55"/>
      <c r="L55"/>
      <c r="M55"/>
      <c r="N55"/>
      <c r="O55"/>
      <c r="P5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N49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5" customWidth="1"/>
    <col min="8" max="8" width="11.42578125" style="5"/>
    <col min="9" max="9" width="13" style="5" bestFit="1" customWidth="1"/>
    <col min="10" max="16384" width="11.42578125" style="5"/>
  </cols>
  <sheetData>
    <row r="1" spans="1:12" ht="14.1" customHeight="1" thickBot="1">
      <c r="A1" s="1" t="s">
        <v>249</v>
      </c>
      <c r="B1" s="2"/>
      <c r="C1" s="2"/>
      <c r="D1" s="2"/>
      <c r="E1" s="2"/>
      <c r="F1" s="2"/>
    </row>
    <row r="2" spans="1:12" ht="14.1" customHeight="1">
      <c r="A2" s="4"/>
      <c r="B2" s="4"/>
      <c r="C2" s="4"/>
      <c r="D2" s="4"/>
      <c r="H2" s="116" t="s">
        <v>279</v>
      </c>
    </row>
    <row r="3" spans="1:12" ht="14.1" customHeight="1">
      <c r="A3" s="6" t="s">
        <v>258</v>
      </c>
      <c r="B3" s="4"/>
      <c r="C3" s="4"/>
      <c r="D3" s="4"/>
    </row>
    <row r="4" spans="1:12" ht="14.1" customHeight="1">
      <c r="A4" s="4"/>
      <c r="B4" s="4"/>
      <c r="C4" s="4"/>
      <c r="D4" s="4"/>
    </row>
    <row r="5" spans="1:12" ht="14.1" customHeight="1">
      <c r="A5" s="6" t="s">
        <v>298</v>
      </c>
      <c r="B5" s="4"/>
      <c r="C5" s="4"/>
      <c r="D5" s="4"/>
    </row>
    <row r="6" spans="1:12" ht="14.1" customHeight="1">
      <c r="A6" s="6"/>
      <c r="B6" s="4"/>
      <c r="C6" s="4"/>
      <c r="D6" s="4"/>
      <c r="E6" s="4"/>
      <c r="F6" s="4"/>
    </row>
    <row r="7" spans="1:12" ht="14.1" customHeight="1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</row>
    <row r="8" spans="1:12" ht="14.1" customHeight="1">
      <c r="A8" s="7"/>
      <c r="H8"/>
      <c r="I8"/>
      <c r="J8"/>
      <c r="K8"/>
      <c r="L8"/>
    </row>
    <row r="9" spans="1:12" ht="14.1" customHeight="1">
      <c r="A9" s="11" t="s">
        <v>22</v>
      </c>
      <c r="B9" s="12">
        <v>121093.28833333333</v>
      </c>
      <c r="C9" s="12">
        <v>124147.61666666665</v>
      </c>
      <c r="D9" s="12">
        <v>127371.88749999997</v>
      </c>
      <c r="E9" s="12">
        <v>129759.87666666666</v>
      </c>
      <c r="F9" s="12">
        <v>127983.94166666669</v>
      </c>
      <c r="H9"/>
      <c r="I9"/>
      <c r="J9"/>
      <c r="K9"/>
      <c r="L9"/>
    </row>
    <row r="10" spans="1:12" ht="6.95" customHeight="1">
      <c r="A10" s="149"/>
      <c r="B10" s="12"/>
      <c r="C10" s="12"/>
      <c r="D10" s="12"/>
      <c r="E10" s="218"/>
      <c r="F10" s="12"/>
      <c r="H10"/>
      <c r="I10"/>
      <c r="J10"/>
      <c r="K10"/>
      <c r="L10"/>
    </row>
    <row r="11" spans="1:12" ht="14.1" customHeight="1">
      <c r="A11" s="95" t="s">
        <v>324</v>
      </c>
      <c r="B11" s="12"/>
      <c r="C11" s="12"/>
      <c r="D11" s="12"/>
      <c r="E11" s="87"/>
      <c r="F11" s="12"/>
      <c r="H11"/>
      <c r="I11"/>
      <c r="J11"/>
      <c r="K11"/>
      <c r="L11"/>
    </row>
    <row r="12" spans="1:12" ht="14.1" customHeight="1">
      <c r="A12" s="147" t="s">
        <v>19</v>
      </c>
      <c r="B12" s="12">
        <v>94900.238333333327</v>
      </c>
      <c r="C12" s="12">
        <v>97934.458333333314</v>
      </c>
      <c r="D12" s="12">
        <v>101151.77</v>
      </c>
      <c r="E12" s="12">
        <v>103827.11583333333</v>
      </c>
      <c r="F12" s="12">
        <v>102591.30583333333</v>
      </c>
      <c r="H12"/>
      <c r="I12"/>
      <c r="J12"/>
      <c r="K12"/>
      <c r="L12"/>
    </row>
    <row r="13" spans="1:12" ht="14.1" customHeight="1">
      <c r="A13" s="147" t="s">
        <v>338</v>
      </c>
      <c r="B13" s="12">
        <v>87994.444166666668</v>
      </c>
      <c r="C13" s="12">
        <v>91115.843333333323</v>
      </c>
      <c r="D13" s="12">
        <v>94017.871666666644</v>
      </c>
      <c r="E13" s="12">
        <v>96865.76416666666</v>
      </c>
      <c r="F13" s="12">
        <v>95843.905000000013</v>
      </c>
      <c r="G13" s="34"/>
      <c r="H13"/>
      <c r="I13"/>
      <c r="J13"/>
      <c r="K13"/>
      <c r="L13"/>
    </row>
    <row r="14" spans="1:12" ht="14.1" customHeight="1">
      <c r="A14" s="147" t="s">
        <v>21</v>
      </c>
      <c r="B14" s="12">
        <v>3913.0525000000002</v>
      </c>
      <c r="C14" s="12">
        <v>3893.32</v>
      </c>
      <c r="D14" s="12">
        <v>4227.8216666666667</v>
      </c>
      <c r="E14" s="12">
        <v>4220.8399999999992</v>
      </c>
      <c r="F14" s="12">
        <v>4117.7966666666671</v>
      </c>
      <c r="H14"/>
      <c r="I14"/>
      <c r="J14"/>
      <c r="K14"/>
      <c r="L14"/>
    </row>
    <row r="15" spans="1:12" ht="14.1" customHeight="1">
      <c r="A15" s="147" t="s">
        <v>230</v>
      </c>
      <c r="B15" s="12">
        <v>2992.7416666666672</v>
      </c>
      <c r="C15" s="12">
        <v>2925.2949999999996</v>
      </c>
      <c r="D15" s="12">
        <v>2906.0766666666673</v>
      </c>
      <c r="E15" s="12">
        <v>2740.5116666666668</v>
      </c>
      <c r="F15" s="12">
        <v>2629.6041666666674</v>
      </c>
      <c r="H15"/>
      <c r="I15"/>
      <c r="J15"/>
      <c r="K15"/>
      <c r="L15"/>
    </row>
    <row r="16" spans="1:12" ht="14.1" customHeight="1">
      <c r="A16" s="147" t="s">
        <v>155</v>
      </c>
      <c r="B16" s="12">
        <v>26193.050000000003</v>
      </c>
      <c r="C16" s="12">
        <v>26213.158333333329</v>
      </c>
      <c r="D16" s="12">
        <v>26220.117500000004</v>
      </c>
      <c r="E16" s="25">
        <v>25932.760833333334</v>
      </c>
      <c r="F16" s="12">
        <v>25392.635833333334</v>
      </c>
      <c r="H16"/>
      <c r="I16"/>
      <c r="J16"/>
      <c r="K16"/>
      <c r="L16"/>
    </row>
    <row r="17" spans="1:14" ht="6.95" customHeight="1">
      <c r="A17" s="40"/>
      <c r="B17" s="12"/>
      <c r="C17" s="12"/>
      <c r="D17" s="12"/>
      <c r="E17" s="218"/>
      <c r="F17" s="218"/>
      <c r="H17"/>
      <c r="I17"/>
      <c r="J17"/>
      <c r="K17"/>
      <c r="L17"/>
    </row>
    <row r="18" spans="1:14" ht="14.1" customHeight="1">
      <c r="A18" s="15" t="s">
        <v>325</v>
      </c>
      <c r="B18" s="12"/>
      <c r="C18" s="12"/>
      <c r="D18" s="12"/>
      <c r="E18" s="218"/>
      <c r="F18" s="218"/>
      <c r="H18"/>
      <c r="I18"/>
      <c r="J18"/>
      <c r="K18"/>
      <c r="L18"/>
    </row>
    <row r="19" spans="1:14" ht="14.1" customHeight="1">
      <c r="A19" s="147" t="s">
        <v>127</v>
      </c>
      <c r="B19" s="12">
        <v>8695.7659999999996</v>
      </c>
      <c r="C19" s="12">
        <v>8760.5975000000017</v>
      </c>
      <c r="D19" s="12">
        <v>9203.3075000000008</v>
      </c>
      <c r="E19" s="12">
        <v>9234.1208333333325</v>
      </c>
      <c r="F19" s="12">
        <v>9204.1324999999997</v>
      </c>
      <c r="H19"/>
      <c r="I19"/>
      <c r="J19"/>
      <c r="K19"/>
      <c r="L19"/>
    </row>
    <row r="20" spans="1:14" ht="14.1" customHeight="1">
      <c r="A20" s="147" t="s">
        <v>73</v>
      </c>
      <c r="B20" s="12">
        <v>26065.77</v>
      </c>
      <c r="C20" s="12">
        <v>26298.460000000003</v>
      </c>
      <c r="D20" s="12">
        <v>26774.095833333329</v>
      </c>
      <c r="E20" s="12">
        <v>26894.762499999997</v>
      </c>
      <c r="F20" s="12">
        <v>26194.45583333333</v>
      </c>
      <c r="G20" s="165"/>
      <c r="H20"/>
      <c r="I20"/>
      <c r="J20"/>
      <c r="K20"/>
      <c r="L20"/>
    </row>
    <row r="21" spans="1:14" ht="14.1" customHeight="1">
      <c r="A21" s="147" t="s">
        <v>114</v>
      </c>
      <c r="B21" s="12">
        <v>7315.857</v>
      </c>
      <c r="C21" s="12">
        <v>7728.5066666666671</v>
      </c>
      <c r="D21" s="12">
        <v>8065.8733333333339</v>
      </c>
      <c r="E21" s="12">
        <v>8403.1391666666659</v>
      </c>
      <c r="F21" s="12">
        <v>8301.559166666666</v>
      </c>
      <c r="G21" s="166"/>
      <c r="H21"/>
      <c r="I21"/>
      <c r="J21"/>
      <c r="K21"/>
      <c r="L21"/>
    </row>
    <row r="22" spans="1:14" ht="14.1" customHeight="1">
      <c r="A22" s="147" t="s">
        <v>74</v>
      </c>
      <c r="B22" s="12">
        <v>79021.675000000003</v>
      </c>
      <c r="C22" s="12">
        <v>81359.933333333334</v>
      </c>
      <c r="D22" s="12">
        <v>83328.505833333344</v>
      </c>
      <c r="E22" s="12">
        <v>85227.757500000022</v>
      </c>
      <c r="F22" s="12">
        <v>84283.682499999995</v>
      </c>
      <c r="G22" s="165"/>
      <c r="H22"/>
      <c r="I22"/>
      <c r="J22"/>
      <c r="K22"/>
      <c r="L22"/>
    </row>
    <row r="23" spans="1:14" ht="14.1" customHeight="1">
      <c r="A23" s="16"/>
      <c r="B23" s="17"/>
      <c r="C23" s="17"/>
      <c r="D23" s="17"/>
      <c r="E23" s="17"/>
      <c r="F23" s="17"/>
      <c r="H23"/>
      <c r="I23"/>
      <c r="J23"/>
      <c r="K23"/>
      <c r="L23"/>
    </row>
    <row r="24" spans="1:14" ht="14.1" customHeight="1">
      <c r="A24" s="23" t="s">
        <v>441</v>
      </c>
      <c r="B24" s="10"/>
      <c r="C24" s="54"/>
      <c r="D24" s="10"/>
      <c r="E24" s="10"/>
      <c r="F24" s="10"/>
      <c r="G24" s="21"/>
      <c r="H24"/>
      <c r="I24"/>
      <c r="J24"/>
      <c r="K24"/>
      <c r="L24"/>
    </row>
    <row r="25" spans="1:14" ht="12.95" customHeight="1">
      <c r="A25" s="23" t="s">
        <v>308</v>
      </c>
      <c r="B25" s="4"/>
      <c r="C25" s="4"/>
      <c r="D25" s="4"/>
      <c r="E25" s="4"/>
      <c r="F25" s="4"/>
      <c r="H25"/>
      <c r="I25"/>
      <c r="J25"/>
      <c r="K25"/>
      <c r="L25"/>
    </row>
    <row r="26" spans="1:14" customFormat="1" ht="14.1" customHeight="1">
      <c r="A26" s="23" t="s">
        <v>257</v>
      </c>
    </row>
    <row r="27" spans="1:14" customFormat="1" ht="14.1" customHeight="1"/>
    <row r="28" spans="1:14" customFormat="1" ht="12" customHeight="1">
      <c r="M28" s="201"/>
      <c r="N28" s="201"/>
    </row>
    <row r="29" spans="1:14" customFormat="1" ht="12" customHeight="1">
      <c r="A29" s="290" t="s">
        <v>437</v>
      </c>
      <c r="B29" s="291"/>
      <c r="C29" s="291"/>
      <c r="D29" s="291"/>
      <c r="E29" s="291"/>
      <c r="F29" s="291"/>
      <c r="G29" s="207"/>
      <c r="H29" s="207"/>
      <c r="I29" s="207"/>
      <c r="J29" s="21"/>
      <c r="K29" s="116"/>
      <c r="L29" s="5"/>
      <c r="M29" s="201"/>
      <c r="N29" s="201"/>
    </row>
    <row r="30" spans="1:14" customFormat="1" ht="12" customHeight="1">
      <c r="A30" s="7"/>
      <c r="B30" s="25"/>
      <c r="C30" s="25"/>
      <c r="D30" s="25"/>
      <c r="E30" s="25"/>
      <c r="F30" s="25"/>
      <c r="G30" s="201"/>
      <c r="H30" s="108" t="s">
        <v>160</v>
      </c>
      <c r="I30" s="109"/>
      <c r="J30" s="198"/>
      <c r="K30" s="5"/>
      <c r="L30" s="5"/>
      <c r="M30" s="201"/>
      <c r="N30" s="201"/>
    </row>
    <row r="31" spans="1:14" customFormat="1" ht="12" customHeight="1">
      <c r="A31" s="11"/>
      <c r="B31" s="21"/>
      <c r="C31" s="21"/>
      <c r="D31" s="12"/>
      <c r="E31" s="12"/>
      <c r="F31" s="12"/>
      <c r="G31" s="201"/>
      <c r="H31" s="85"/>
      <c r="I31" s="49" t="s">
        <v>107</v>
      </c>
      <c r="J31" s="198"/>
      <c r="K31" s="5"/>
      <c r="L31" s="5"/>
      <c r="M31" s="201"/>
      <c r="N31" s="201"/>
    </row>
    <row r="32" spans="1:14" customFormat="1" ht="12" customHeight="1">
      <c r="A32" s="7"/>
      <c r="B32" s="12"/>
      <c r="C32" s="12"/>
      <c r="D32" s="12"/>
      <c r="E32" s="12"/>
      <c r="F32" s="12"/>
      <c r="G32" s="201"/>
      <c r="H32" s="84"/>
      <c r="I32" s="49"/>
      <c r="J32" s="208"/>
      <c r="K32" s="5"/>
      <c r="L32" s="5"/>
      <c r="M32" s="201"/>
      <c r="N32" s="201"/>
    </row>
    <row r="33" spans="1:14" customFormat="1" ht="12" customHeight="1">
      <c r="A33" s="7"/>
      <c r="B33" s="12"/>
      <c r="C33" s="12"/>
      <c r="D33" s="12"/>
      <c r="E33" s="12"/>
      <c r="F33" s="12"/>
      <c r="G33" s="201"/>
      <c r="H33" s="211" t="s">
        <v>373</v>
      </c>
      <c r="I33" s="139">
        <f>F13/$F$9</f>
        <v>0.74887445840373323</v>
      </c>
      <c r="J33" s="209"/>
      <c r="K33" s="5"/>
      <c r="L33" s="5"/>
      <c r="M33" s="201"/>
      <c r="N33" s="201"/>
    </row>
    <row r="34" spans="1:14" customFormat="1" ht="12" customHeight="1">
      <c r="A34" s="7"/>
      <c r="B34" s="12"/>
      <c r="C34" s="12"/>
      <c r="D34" s="12"/>
      <c r="E34" s="12"/>
      <c r="F34" s="12"/>
      <c r="G34" s="201"/>
      <c r="H34" s="211" t="s">
        <v>35</v>
      </c>
      <c r="I34" s="139">
        <f>F14/F9</f>
        <v>3.217432291147463E-2</v>
      </c>
      <c r="J34" s="209"/>
      <c r="K34" s="5"/>
      <c r="L34" s="5"/>
      <c r="M34" s="201"/>
      <c r="N34" s="201"/>
    </row>
    <row r="35" spans="1:14" customFormat="1" ht="12" customHeight="1">
      <c r="A35" s="7"/>
      <c r="B35" s="12"/>
      <c r="C35" s="12"/>
      <c r="D35" s="12"/>
      <c r="E35" s="12"/>
      <c r="F35" s="12"/>
      <c r="G35" s="201"/>
      <c r="H35" s="211" t="s">
        <v>329</v>
      </c>
      <c r="I35" s="139">
        <f>F15/$F$9</f>
        <v>2.0546360210685288E-2</v>
      </c>
      <c r="J35" s="209"/>
      <c r="K35" s="5"/>
      <c r="L35" s="5"/>
      <c r="M35" s="201"/>
      <c r="N35" s="201"/>
    </row>
    <row r="36" spans="1:14" customFormat="1" ht="12" customHeight="1">
      <c r="A36" s="7"/>
      <c r="B36" s="25"/>
      <c r="C36" s="25"/>
      <c r="D36" s="25"/>
      <c r="E36" s="25"/>
      <c r="F36" s="25"/>
      <c r="G36" s="201"/>
      <c r="H36" s="212" t="s">
        <v>155</v>
      </c>
      <c r="I36" s="210">
        <f>F16/$F$9</f>
        <v>0.19840485847410672</v>
      </c>
      <c r="J36" s="209"/>
      <c r="K36" s="5"/>
      <c r="L36" s="5"/>
      <c r="M36" s="201"/>
      <c r="N36" s="201"/>
    </row>
    <row r="37" spans="1:14" customFormat="1" ht="12" customHeight="1">
      <c r="A37" s="83"/>
      <c r="B37" s="10"/>
      <c r="C37" s="12"/>
      <c r="D37" s="12"/>
      <c r="E37" s="10"/>
      <c r="F37" s="10"/>
      <c r="G37" s="201"/>
      <c r="H37" s="5"/>
      <c r="I37" s="5"/>
      <c r="J37" s="5"/>
      <c r="K37" s="116"/>
      <c r="L37" s="5"/>
      <c r="M37" s="201"/>
      <c r="N37" s="201"/>
    </row>
    <row r="38" spans="1:14" customFormat="1" ht="12" customHeight="1">
      <c r="A38" s="23"/>
      <c r="B38" s="10"/>
      <c r="C38" s="10"/>
      <c r="D38" s="10"/>
      <c r="E38" s="10"/>
      <c r="F38" s="10"/>
      <c r="G38" s="201"/>
      <c r="H38" s="5"/>
      <c r="I38" s="5"/>
      <c r="J38" s="5"/>
      <c r="K38" s="116"/>
      <c r="L38" s="5"/>
      <c r="M38" s="201"/>
      <c r="N38" s="201"/>
    </row>
    <row r="39" spans="1:14" customFormat="1" ht="12" customHeight="1">
      <c r="A39" s="5"/>
      <c r="B39" s="5"/>
      <c r="C39" s="5"/>
      <c r="D39" s="5"/>
      <c r="E39" s="5"/>
      <c r="F39" s="5"/>
      <c r="G39" s="201"/>
      <c r="H39" s="4"/>
      <c r="I39" s="5"/>
      <c r="J39" s="5"/>
      <c r="K39" s="116"/>
      <c r="L39" s="5"/>
      <c r="M39" s="5"/>
      <c r="N39" s="5"/>
    </row>
    <row r="40" spans="1:14" customFormat="1" ht="12" customHeight="1">
      <c r="A40" s="5"/>
      <c r="B40" s="5"/>
      <c r="C40" s="5"/>
      <c r="D40" s="5"/>
      <c r="E40" s="5"/>
      <c r="F40" s="5"/>
      <c r="G40" s="201"/>
      <c r="H40" s="4"/>
      <c r="I40" s="201"/>
      <c r="J40" s="5"/>
      <c r="K40" s="116"/>
      <c r="L40" s="5"/>
      <c r="M40" s="5"/>
      <c r="N40" s="5"/>
    </row>
    <row r="41" spans="1:14" customFormat="1" ht="12" customHeight="1">
      <c r="A41" s="5"/>
      <c r="B41" s="5"/>
      <c r="C41" s="5"/>
      <c r="D41" s="5"/>
      <c r="E41" s="5"/>
      <c r="F41" s="5"/>
      <c r="G41" s="201"/>
      <c r="H41" s="4"/>
      <c r="I41" s="201"/>
      <c r="J41" s="5"/>
      <c r="K41" s="116"/>
      <c r="L41" s="5"/>
      <c r="M41" s="5"/>
      <c r="N41" s="5"/>
    </row>
    <row r="42" spans="1:14" customFormat="1" ht="12" customHeight="1">
      <c r="A42" s="5"/>
      <c r="B42" s="5"/>
      <c r="C42" s="5"/>
      <c r="D42" s="5"/>
      <c r="E42" s="5"/>
      <c r="F42" s="5"/>
      <c r="G42" s="201"/>
      <c r="H42" s="4"/>
      <c r="I42" s="201"/>
      <c r="J42" s="5"/>
      <c r="K42" s="116"/>
      <c r="L42" s="5"/>
      <c r="M42" s="5"/>
      <c r="N42" s="5"/>
    </row>
    <row r="43" spans="1:14" customFormat="1" ht="12" customHeight="1">
      <c r="A43" s="5"/>
      <c r="B43" s="5"/>
      <c r="C43" s="5"/>
      <c r="D43" s="5"/>
      <c r="E43" s="5"/>
      <c r="F43" s="5"/>
      <c r="G43" s="201"/>
      <c r="H43" s="4"/>
      <c r="I43" s="201"/>
      <c r="J43" s="5"/>
      <c r="K43" s="116"/>
      <c r="L43" s="5"/>
      <c r="M43" s="5"/>
      <c r="N43" s="5"/>
    </row>
    <row r="44" spans="1:14" customFormat="1" ht="12" customHeight="1">
      <c r="A44" s="5"/>
      <c r="B44" s="5"/>
      <c r="C44" s="5"/>
      <c r="D44" s="5"/>
      <c r="E44" s="5"/>
      <c r="F44" s="5"/>
      <c r="G44" s="201"/>
      <c r="H44" s="4"/>
      <c r="I44" s="201"/>
      <c r="J44" s="5"/>
      <c r="K44" s="116"/>
      <c r="L44" s="5"/>
      <c r="M44" s="5"/>
      <c r="N44" s="5"/>
    </row>
    <row r="45" spans="1:14" customFormat="1" ht="12" customHeight="1">
      <c r="A45" s="5"/>
      <c r="B45" s="5"/>
      <c r="C45" s="5"/>
      <c r="D45" s="5"/>
      <c r="E45" s="5"/>
      <c r="F45" s="5"/>
      <c r="G45" s="201"/>
      <c r="H45" s="4"/>
      <c r="I45" s="201"/>
      <c r="J45" s="5"/>
      <c r="K45" s="116"/>
      <c r="L45" s="5"/>
      <c r="M45" s="5"/>
      <c r="N45" s="5"/>
    </row>
    <row r="46" spans="1:14" ht="14.25">
      <c r="G46" s="201"/>
      <c r="H46" s="4"/>
      <c r="I46" s="201"/>
      <c r="K46" s="116"/>
    </row>
    <row r="47" spans="1:14" ht="14.25">
      <c r="A47" s="4"/>
      <c r="B47" s="35"/>
      <c r="C47" s="35"/>
      <c r="D47" s="35"/>
      <c r="E47" s="35"/>
      <c r="F47" s="35"/>
      <c r="G47" s="35"/>
      <c r="H47" s="35"/>
      <c r="I47" s="35"/>
      <c r="K47" s="116"/>
    </row>
    <row r="48" spans="1:14" ht="14.25">
      <c r="A48" s="4"/>
      <c r="B48" s="35"/>
      <c r="C48" s="35"/>
      <c r="D48" s="35"/>
      <c r="E48" s="35"/>
      <c r="F48" s="35"/>
      <c r="G48" s="35"/>
      <c r="H48" s="35"/>
      <c r="I48" s="35"/>
      <c r="K48" s="116"/>
    </row>
    <row r="49" spans="1:11" ht="14.25">
      <c r="A49" s="4"/>
      <c r="B49" s="35"/>
      <c r="C49" s="35"/>
      <c r="D49" s="35"/>
      <c r="E49" s="35"/>
      <c r="F49" s="35"/>
      <c r="G49" s="35"/>
      <c r="H49" s="35"/>
      <c r="I49" s="35"/>
      <c r="K49" s="116"/>
    </row>
  </sheetData>
  <mergeCells count="1">
    <mergeCell ref="A29:F29"/>
  </mergeCells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41"/>
  <sheetViews>
    <sheetView zoomScaleNormal="100" workbookViewId="0">
      <selection activeCell="H1" sqref="H1:I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5.5703125" style="21" customWidth="1"/>
    <col min="8" max="16384" width="11.42578125" style="5"/>
  </cols>
  <sheetData>
    <row r="1" spans="1:17" ht="13.5" thickBot="1">
      <c r="A1" s="1" t="s">
        <v>249</v>
      </c>
      <c r="B1" s="2"/>
      <c r="C1" s="2"/>
      <c r="D1" s="2"/>
      <c r="E1" s="2"/>
      <c r="F1" s="2"/>
    </row>
    <row r="2" spans="1:17" ht="14.1" customHeight="1">
      <c r="A2" s="4"/>
      <c r="B2" s="4"/>
      <c r="C2" s="4"/>
      <c r="D2" s="4"/>
      <c r="E2" s="4"/>
      <c r="F2" s="4"/>
      <c r="G2" s="3"/>
      <c r="H2" s="116" t="s">
        <v>279</v>
      </c>
      <c r="J2" s="4"/>
      <c r="K2" s="4"/>
      <c r="L2" s="4"/>
      <c r="M2" s="4"/>
      <c r="N2" s="4"/>
      <c r="O2" s="4"/>
      <c r="P2" s="4"/>
      <c r="Q2" s="4"/>
    </row>
    <row r="3" spans="1:17" ht="14.1" customHeight="1">
      <c r="A3" s="6" t="s">
        <v>262</v>
      </c>
      <c r="B3" s="4"/>
      <c r="C3" s="4"/>
      <c r="D3" s="4"/>
    </row>
    <row r="4" spans="1:17" ht="14.1" customHeight="1">
      <c r="A4" s="6"/>
      <c r="B4" s="4"/>
      <c r="C4" s="4"/>
      <c r="D4" s="4"/>
      <c r="E4" s="4"/>
      <c r="F4" s="4"/>
    </row>
    <row r="5" spans="1:17" ht="14.1" customHeight="1">
      <c r="A5" s="42"/>
      <c r="B5" s="8" t="s">
        <v>346</v>
      </c>
      <c r="C5" s="8">
        <v>2017</v>
      </c>
      <c r="D5" s="8">
        <v>2018</v>
      </c>
      <c r="E5" s="8">
        <v>2019</v>
      </c>
      <c r="F5" s="8">
        <v>2020</v>
      </c>
      <c r="H5" s="151"/>
    </row>
    <row r="6" spans="1:17" ht="14.1" customHeight="1">
      <c r="A6" s="7"/>
      <c r="B6" s="4"/>
      <c r="C6" s="4"/>
      <c r="D6" s="4"/>
      <c r="E6" s="4"/>
      <c r="F6" s="4"/>
      <c r="H6" s="151"/>
    </row>
    <row r="7" spans="1:17" ht="14.1" customHeight="1">
      <c r="A7" s="11" t="s">
        <v>178</v>
      </c>
      <c r="B7" s="12">
        <v>195626</v>
      </c>
      <c r="C7" s="12">
        <v>195434</v>
      </c>
      <c r="D7" s="12">
        <v>208571</v>
      </c>
      <c r="E7" s="12">
        <f>SUM(E8:E12)</f>
        <v>213994</v>
      </c>
      <c r="F7" s="12">
        <f>F8+F10+F11+F12</f>
        <v>164996</v>
      </c>
      <c r="G7" s="145"/>
      <c r="H7"/>
      <c r="I7"/>
      <c r="J7"/>
    </row>
    <row r="8" spans="1:17" ht="14.1" customHeight="1">
      <c r="A8" s="7" t="s">
        <v>372</v>
      </c>
      <c r="B8" s="12">
        <v>147433</v>
      </c>
      <c r="C8" s="12">
        <v>152689</v>
      </c>
      <c r="D8" s="12">
        <v>158461</v>
      </c>
      <c r="E8" s="12">
        <v>162875</v>
      </c>
      <c r="F8" s="12">
        <v>120672</v>
      </c>
      <c r="H8"/>
      <c r="I8"/>
      <c r="J8"/>
      <c r="K8" s="34"/>
    </row>
    <row r="9" spans="1:17" ht="14.1" customHeight="1">
      <c r="A9" s="22" t="s">
        <v>328</v>
      </c>
      <c r="H9"/>
      <c r="I9"/>
      <c r="J9"/>
    </row>
    <row r="10" spans="1:17" ht="14.1" customHeight="1">
      <c r="A10" s="14" t="s">
        <v>251</v>
      </c>
      <c r="B10" s="12">
        <v>41729</v>
      </c>
      <c r="C10" s="12">
        <v>37023</v>
      </c>
      <c r="D10" s="12">
        <v>44011</v>
      </c>
      <c r="E10" s="12">
        <v>43774</v>
      </c>
      <c r="F10" s="12">
        <v>38213</v>
      </c>
      <c r="H10"/>
      <c r="I10"/>
      <c r="J10"/>
    </row>
    <row r="11" spans="1:17" ht="14.1" customHeight="1">
      <c r="A11" s="14" t="s">
        <v>252</v>
      </c>
      <c r="B11" s="12">
        <v>1762</v>
      </c>
      <c r="C11" s="12">
        <v>1867</v>
      </c>
      <c r="D11" s="12">
        <v>1835</v>
      </c>
      <c r="E11" s="12">
        <v>3225</v>
      </c>
      <c r="F11" s="12">
        <v>2645</v>
      </c>
      <c r="H11"/>
      <c r="I11"/>
      <c r="J11"/>
    </row>
    <row r="12" spans="1:17" ht="14.1" customHeight="1">
      <c r="A12" s="14" t="s">
        <v>256</v>
      </c>
      <c r="B12" s="25">
        <v>4702</v>
      </c>
      <c r="C12" s="25">
        <v>3855</v>
      </c>
      <c r="D12" s="25">
        <v>4264</v>
      </c>
      <c r="E12" s="25">
        <v>4120</v>
      </c>
      <c r="F12" s="25">
        <v>3466</v>
      </c>
      <c r="H12"/>
      <c r="I12"/>
      <c r="J12"/>
    </row>
    <row r="13" spans="1:17" ht="14.1" customHeight="1">
      <c r="A13" s="7"/>
      <c r="B13" s="12"/>
      <c r="C13" s="12"/>
      <c r="D13" s="12"/>
      <c r="E13" s="12"/>
      <c r="F13" s="12"/>
      <c r="G13" s="145"/>
      <c r="H13"/>
      <c r="I13"/>
      <c r="J13"/>
    </row>
    <row r="14" spans="1:17" ht="14.1" customHeight="1">
      <c r="A14" s="11" t="s">
        <v>131</v>
      </c>
      <c r="B14" s="12">
        <v>192552</v>
      </c>
      <c r="C14" s="12">
        <v>192425</v>
      </c>
      <c r="D14" s="12">
        <v>206516</v>
      </c>
      <c r="E14" s="12">
        <f>SUM(E15:E19)</f>
        <v>212493</v>
      </c>
      <c r="F14" s="12">
        <f>F15+F17+F18+F19</f>
        <v>166593</v>
      </c>
      <c r="H14"/>
      <c r="I14"/>
      <c r="J14"/>
    </row>
    <row r="15" spans="1:17" ht="14.1" customHeight="1">
      <c r="A15" s="7" t="s">
        <v>322</v>
      </c>
      <c r="B15" s="12">
        <v>144403</v>
      </c>
      <c r="C15" s="12">
        <v>149638</v>
      </c>
      <c r="D15" s="12">
        <v>156563</v>
      </c>
      <c r="E15" s="12">
        <v>160717</v>
      </c>
      <c r="F15" s="12">
        <v>121812</v>
      </c>
      <c r="G15" s="5"/>
      <c r="H15"/>
      <c r="I15"/>
      <c r="J15"/>
      <c r="K15" s="34"/>
    </row>
    <row r="16" spans="1:17" ht="14.1" customHeight="1">
      <c r="A16" s="22" t="s">
        <v>328</v>
      </c>
      <c r="H16"/>
      <c r="I16"/>
      <c r="J16"/>
    </row>
    <row r="17" spans="1:10" ht="14.1" customHeight="1">
      <c r="A17" s="14" t="s">
        <v>251</v>
      </c>
      <c r="B17" s="12">
        <v>41483</v>
      </c>
      <c r="C17" s="12">
        <v>36879</v>
      </c>
      <c r="D17" s="12">
        <v>43916</v>
      </c>
      <c r="E17" s="12">
        <v>43410</v>
      </c>
      <c r="F17" s="12">
        <v>38096</v>
      </c>
      <c r="H17"/>
      <c r="I17"/>
      <c r="J17"/>
    </row>
    <row r="18" spans="1:10" ht="14.1" customHeight="1">
      <c r="A18" s="14" t="s">
        <v>252</v>
      </c>
      <c r="B18" s="12">
        <v>1950</v>
      </c>
      <c r="C18" s="12">
        <v>1897</v>
      </c>
      <c r="D18" s="12">
        <v>1870</v>
      </c>
      <c r="E18" s="12">
        <v>3754</v>
      </c>
      <c r="F18" s="12">
        <v>2806</v>
      </c>
      <c r="H18"/>
      <c r="I18"/>
      <c r="J18"/>
    </row>
    <row r="19" spans="1:10" ht="14.1" customHeight="1">
      <c r="A19" s="14" t="s">
        <v>256</v>
      </c>
      <c r="B19" s="12">
        <v>4716</v>
      </c>
      <c r="C19" s="12">
        <v>4011</v>
      </c>
      <c r="D19" s="12">
        <v>4167</v>
      </c>
      <c r="E19" s="12">
        <v>4612</v>
      </c>
      <c r="F19" s="12">
        <v>3879</v>
      </c>
      <c r="H19"/>
      <c r="I19"/>
      <c r="J19"/>
    </row>
    <row r="20" spans="1:10" ht="14.1" customHeight="1">
      <c r="A20" s="16"/>
      <c r="B20" s="17"/>
      <c r="C20" s="18"/>
      <c r="D20" s="17"/>
      <c r="E20" s="17"/>
      <c r="F20" s="17"/>
      <c r="H20"/>
      <c r="I20"/>
      <c r="J20"/>
    </row>
    <row r="21" spans="1:10" ht="14.1" customHeight="1">
      <c r="A21" s="23" t="s">
        <v>398</v>
      </c>
      <c r="B21" s="10"/>
      <c r="C21" s="54"/>
      <c r="D21" s="10"/>
      <c r="E21" s="10"/>
      <c r="F21" s="10"/>
      <c r="H21"/>
      <c r="I21"/>
      <c r="J21"/>
    </row>
    <row r="22" spans="1:10" ht="12.95" customHeight="1">
      <c r="A22" s="23" t="s">
        <v>374</v>
      </c>
      <c r="B22" s="10"/>
      <c r="C22" s="54"/>
      <c r="D22" s="10"/>
      <c r="E22" s="10"/>
      <c r="F22" s="10"/>
      <c r="H22"/>
      <c r="I22"/>
      <c r="J22"/>
    </row>
    <row r="23" spans="1:10" ht="12.95" customHeight="1">
      <c r="A23" s="23"/>
      <c r="B23" s="10"/>
      <c r="C23" s="54"/>
      <c r="D23" s="10"/>
      <c r="E23" s="10"/>
      <c r="F23" s="10"/>
      <c r="H23"/>
      <c r="I23"/>
      <c r="J23"/>
    </row>
    <row r="24" spans="1:10" ht="14.1" customHeight="1">
      <c r="A24" s="23"/>
      <c r="H24"/>
      <c r="I24" s="87"/>
    </row>
    <row r="25" spans="1:10" ht="9.9499999999999993" customHeight="1">
      <c r="A25" s="23"/>
      <c r="H25"/>
    </row>
    <row r="26" spans="1:10" ht="14.1" customHeight="1">
      <c r="F26" s="166"/>
      <c r="H26"/>
    </row>
    <row r="27" spans="1:10" ht="14.1" customHeight="1">
      <c r="H27"/>
    </row>
    <row r="28" spans="1:10" ht="14.1" customHeight="1">
      <c r="H28"/>
    </row>
    <row r="29" spans="1:10" ht="14.1" customHeight="1">
      <c r="A29" s="23"/>
      <c r="B29" s="12"/>
      <c r="C29" s="12"/>
      <c r="D29" s="12"/>
      <c r="E29" s="12"/>
      <c r="F29" s="12"/>
    </row>
    <row r="30" spans="1:10">
      <c r="B30" s="12"/>
      <c r="C30" s="12"/>
      <c r="D30" s="12"/>
      <c r="E30" s="12"/>
      <c r="F30" s="12"/>
    </row>
    <row r="31" spans="1:10">
      <c r="B31" s="12"/>
      <c r="C31" s="12"/>
      <c r="D31" s="12"/>
      <c r="E31" s="12"/>
      <c r="F31" s="12"/>
    </row>
    <row r="32" spans="1:10">
      <c r="B32" s="12"/>
      <c r="C32" s="12"/>
      <c r="D32" s="12"/>
      <c r="E32" s="12"/>
      <c r="F32" s="12"/>
    </row>
    <row r="33" spans="2:7">
      <c r="B33" s="12"/>
      <c r="C33" s="12"/>
      <c r="D33" s="12"/>
      <c r="E33" s="12"/>
      <c r="F33" s="12"/>
    </row>
    <row r="36" spans="2:7">
      <c r="G36" s="5"/>
    </row>
    <row r="37" spans="2:7">
      <c r="G37" s="5"/>
    </row>
    <row r="38" spans="2:7">
      <c r="G38" s="5"/>
    </row>
    <row r="39" spans="2:7">
      <c r="G39" s="5"/>
    </row>
    <row r="40" spans="2:7">
      <c r="G40" s="5"/>
    </row>
    <row r="41" spans="2:7">
      <c r="G41" s="5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5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3.28515625" style="5" customWidth="1"/>
    <col min="2" max="6" width="11.7109375" style="5" customWidth="1"/>
    <col min="7" max="7" width="7.140625" style="5" bestFit="1" customWidth="1"/>
    <col min="8" max="16384" width="11.42578125" style="5"/>
  </cols>
  <sheetData>
    <row r="1" spans="1:8" ht="14.1" customHeight="1" thickBot="1">
      <c r="A1" s="1" t="s">
        <v>249</v>
      </c>
      <c r="B1" s="2"/>
      <c r="C1" s="2"/>
      <c r="D1" s="2"/>
      <c r="E1" s="2"/>
      <c r="F1" s="2"/>
      <c r="G1" s="4"/>
    </row>
    <row r="2" spans="1:8" ht="14.1" customHeight="1">
      <c r="A2" s="4"/>
      <c r="B2" s="4"/>
      <c r="C2" s="4"/>
      <c r="D2" s="4"/>
      <c r="G2" s="4"/>
      <c r="H2" s="116" t="s">
        <v>279</v>
      </c>
    </row>
    <row r="3" spans="1:8" ht="14.1" customHeight="1">
      <c r="A3" s="6" t="s">
        <v>259</v>
      </c>
      <c r="B3" s="4"/>
      <c r="C3" s="4"/>
      <c r="D3" s="4"/>
      <c r="G3" s="4"/>
    </row>
    <row r="4" spans="1:8" ht="14.1" customHeight="1">
      <c r="A4" s="4"/>
      <c r="B4" s="4"/>
      <c r="C4" s="4"/>
      <c r="D4" s="4"/>
      <c r="G4" s="4"/>
    </row>
    <row r="5" spans="1:8" ht="14.1" customHeight="1">
      <c r="A5" s="6" t="s">
        <v>260</v>
      </c>
      <c r="B5" s="4"/>
      <c r="C5" s="4"/>
      <c r="D5" s="4"/>
      <c r="G5" s="4"/>
    </row>
    <row r="6" spans="1:8" ht="14.1" customHeight="1">
      <c r="A6" s="3"/>
      <c r="B6" s="7"/>
      <c r="C6" s="7"/>
      <c r="D6" s="7"/>
      <c r="E6" s="7"/>
      <c r="F6" s="7"/>
      <c r="G6" s="4"/>
    </row>
    <row r="7" spans="1:8" ht="14.1" customHeight="1">
      <c r="A7" s="42"/>
      <c r="B7" s="42">
        <v>2016</v>
      </c>
      <c r="C7" s="42">
        <v>2017</v>
      </c>
      <c r="D7" s="42">
        <v>2018</v>
      </c>
      <c r="E7" s="42">
        <v>2019</v>
      </c>
      <c r="F7" s="42">
        <v>2020</v>
      </c>
      <c r="G7" s="4"/>
    </row>
    <row r="8" spans="1:8" ht="14.1" customHeight="1">
      <c r="A8" s="7"/>
      <c r="B8" s="4"/>
      <c r="C8" s="4"/>
      <c r="D8" s="4"/>
      <c r="E8" s="4"/>
      <c r="F8" s="4"/>
      <c r="G8" s="4"/>
    </row>
    <row r="9" spans="1:8" ht="14.1" customHeight="1">
      <c r="A9" s="11" t="s">
        <v>134</v>
      </c>
      <c r="B9" s="12">
        <v>2</v>
      </c>
      <c r="C9" s="12">
        <v>11</v>
      </c>
      <c r="D9" s="12">
        <v>15</v>
      </c>
      <c r="E9" s="12">
        <v>8</v>
      </c>
      <c r="F9" s="179" t="s">
        <v>94</v>
      </c>
      <c r="G9" s="80"/>
    </row>
    <row r="10" spans="1:8" ht="14.1" customHeight="1">
      <c r="A10" s="4"/>
      <c r="B10" s="12"/>
      <c r="C10" s="12"/>
      <c r="D10" s="12"/>
      <c r="E10" s="12"/>
      <c r="F10" s="179"/>
      <c r="G10" s="4"/>
    </row>
    <row r="11" spans="1:8" ht="14.1" customHeight="1">
      <c r="A11" s="24" t="s">
        <v>135</v>
      </c>
      <c r="B11" s="12"/>
      <c r="C11" s="12"/>
      <c r="D11" s="12"/>
      <c r="E11" s="12"/>
      <c r="F11" s="179"/>
      <c r="G11" s="4"/>
    </row>
    <row r="12" spans="1:8" ht="14.1" customHeight="1">
      <c r="A12" s="14" t="s">
        <v>136</v>
      </c>
      <c r="B12" s="12">
        <v>2</v>
      </c>
      <c r="C12" s="12">
        <v>193</v>
      </c>
      <c r="D12" s="12">
        <v>15</v>
      </c>
      <c r="E12" s="12">
        <v>8</v>
      </c>
      <c r="F12" s="179" t="s">
        <v>94</v>
      </c>
      <c r="G12" s="4"/>
    </row>
    <row r="13" spans="1:8" ht="14.1" customHeight="1">
      <c r="A13" s="14" t="s">
        <v>137</v>
      </c>
      <c r="B13" s="12">
        <v>380</v>
      </c>
      <c r="C13" s="12">
        <v>6201</v>
      </c>
      <c r="D13" s="12">
        <v>1655</v>
      </c>
      <c r="E13" s="12">
        <v>577</v>
      </c>
      <c r="F13" s="179" t="s">
        <v>94</v>
      </c>
      <c r="G13" s="4"/>
    </row>
    <row r="14" spans="1:8" ht="14.1" customHeight="1">
      <c r="A14" s="14" t="s">
        <v>138</v>
      </c>
      <c r="B14" s="12">
        <v>17</v>
      </c>
      <c r="C14" s="12">
        <v>345</v>
      </c>
      <c r="D14" s="179">
        <v>520</v>
      </c>
      <c r="E14" s="179">
        <v>82</v>
      </c>
      <c r="F14" s="179" t="s">
        <v>94</v>
      </c>
      <c r="G14" s="4"/>
    </row>
    <row r="15" spans="1:8" ht="14.1" customHeight="1">
      <c r="A15" s="14" t="s">
        <v>139</v>
      </c>
      <c r="B15" s="12">
        <v>29</v>
      </c>
      <c r="C15" s="12">
        <v>567</v>
      </c>
      <c r="D15" s="12">
        <v>611</v>
      </c>
      <c r="E15" s="12">
        <v>97</v>
      </c>
      <c r="F15" s="179" t="s">
        <v>94</v>
      </c>
      <c r="G15" s="4"/>
    </row>
    <row r="16" spans="1:8" ht="14.1" customHeight="1">
      <c r="A16" s="16"/>
      <c r="B16" s="17"/>
      <c r="C16" s="18"/>
      <c r="D16" s="18"/>
      <c r="E16" s="17"/>
      <c r="F16" s="17"/>
      <c r="G16" s="4"/>
    </row>
    <row r="17" spans="1:15" ht="14.1" customHeight="1">
      <c r="A17" s="19" t="s">
        <v>442</v>
      </c>
      <c r="B17" s="20"/>
      <c r="C17" s="20"/>
      <c r="D17" s="20"/>
      <c r="E17" s="20"/>
      <c r="F17" s="20"/>
      <c r="G17" s="4"/>
    </row>
    <row r="18" spans="1:15" ht="14.1" customHeight="1">
      <c r="A18" s="4"/>
      <c r="B18" s="4"/>
      <c r="C18" s="4"/>
      <c r="D18" s="4"/>
      <c r="E18" s="4"/>
      <c r="F18" s="4"/>
      <c r="G18" s="4"/>
    </row>
    <row r="19" spans="1:15" ht="14.1" customHeight="1">
      <c r="A19" s="4"/>
      <c r="B19" s="4"/>
      <c r="C19" s="4"/>
      <c r="D19" s="4"/>
      <c r="E19" s="4"/>
      <c r="F19" s="4"/>
      <c r="G19" s="4"/>
    </row>
    <row r="20" spans="1:15" ht="14.1" customHeight="1">
      <c r="A20" s="4"/>
      <c r="B20" s="4"/>
      <c r="C20" s="4"/>
      <c r="D20" s="4"/>
      <c r="E20" s="4"/>
      <c r="F20" s="4"/>
      <c r="G20" s="4"/>
    </row>
    <row r="21" spans="1:15" ht="14.1" customHeight="1">
      <c r="A21" s="4"/>
      <c r="B21" s="4"/>
      <c r="C21" s="4"/>
      <c r="D21" s="4"/>
      <c r="E21" s="4"/>
      <c r="F21" s="4"/>
      <c r="G21" s="4"/>
    </row>
    <row r="22" spans="1:15" ht="14.1" customHeight="1">
      <c r="A22" s="4"/>
      <c r="B22" s="4"/>
      <c r="C22" s="4"/>
      <c r="D22" s="4"/>
      <c r="E22" s="4"/>
      <c r="F22" s="4"/>
      <c r="G22" s="4"/>
    </row>
    <row r="23" spans="1:15" ht="14.1" customHeight="1"/>
    <row r="24" spans="1:15" ht="14.1" customHeight="1"/>
    <row r="25" spans="1:15" ht="14.1" customHeight="1">
      <c r="A25" s="6" t="s">
        <v>261</v>
      </c>
      <c r="B25" s="4"/>
      <c r="C25" s="4"/>
      <c r="D25" s="4"/>
    </row>
    <row r="26" spans="1:15" ht="14.1" customHeight="1">
      <c r="A26" s="6" t="s">
        <v>198</v>
      </c>
      <c r="B26" s="4"/>
      <c r="C26" s="4"/>
      <c r="D26" s="4"/>
      <c r="E26" s="4"/>
      <c r="F26" s="4"/>
      <c r="I26"/>
      <c r="J26"/>
      <c r="K26"/>
      <c r="L26"/>
      <c r="M26"/>
      <c r="N26"/>
    </row>
    <row r="27" spans="1:15" ht="14.1" customHeight="1">
      <c r="A27" s="3"/>
      <c r="B27" s="7"/>
      <c r="C27" s="7"/>
      <c r="D27" s="7"/>
      <c r="E27" s="7"/>
      <c r="F27" s="7"/>
      <c r="I27"/>
      <c r="J27"/>
      <c r="K27"/>
      <c r="L27"/>
      <c r="M27"/>
      <c r="N27"/>
    </row>
    <row r="28" spans="1:15" ht="14.1" customHeight="1">
      <c r="A28" s="8"/>
      <c r="B28" s="8">
        <v>2016</v>
      </c>
      <c r="C28" s="8">
        <v>2017</v>
      </c>
      <c r="D28" s="8">
        <v>2018</v>
      </c>
      <c r="E28" s="8">
        <v>2019</v>
      </c>
      <c r="F28" s="8" t="s">
        <v>439</v>
      </c>
      <c r="I28"/>
      <c r="J28"/>
      <c r="K28"/>
      <c r="L28"/>
      <c r="M28"/>
      <c r="N28"/>
    </row>
    <row r="29" spans="1:15" ht="14.1" customHeight="1">
      <c r="A29" s="7"/>
      <c r="B29" s="4"/>
      <c r="C29" s="4"/>
      <c r="D29" s="4"/>
      <c r="E29" s="4"/>
      <c r="F29" s="4"/>
      <c r="I29"/>
      <c r="J29"/>
      <c r="K29"/>
      <c r="L29"/>
      <c r="M29"/>
      <c r="N29"/>
    </row>
    <row r="30" spans="1:15" ht="14.1" customHeight="1">
      <c r="A30" s="11" t="s">
        <v>140</v>
      </c>
      <c r="B30" s="12">
        <v>70</v>
      </c>
      <c r="C30" s="12">
        <v>65</v>
      </c>
      <c r="D30" s="12">
        <v>62</v>
      </c>
      <c r="E30" s="12">
        <v>66</v>
      </c>
      <c r="F30" s="12">
        <v>48</v>
      </c>
      <c r="G30" s="80"/>
      <c r="H30" s="256"/>
      <c r="I30"/>
      <c r="J30"/>
      <c r="K30"/>
      <c r="L30"/>
      <c r="M30"/>
      <c r="N30"/>
    </row>
    <row r="31" spans="1:15" ht="14.1" customHeight="1">
      <c r="A31" s="7" t="s">
        <v>141</v>
      </c>
      <c r="B31" s="12">
        <v>55</v>
      </c>
      <c r="C31" s="12">
        <v>49</v>
      </c>
      <c r="D31" s="12">
        <v>47</v>
      </c>
      <c r="E31" s="12">
        <v>51</v>
      </c>
      <c r="F31" s="12">
        <v>38</v>
      </c>
      <c r="H31" s="256"/>
      <c r="I31"/>
      <c r="J31"/>
      <c r="K31"/>
      <c r="L31"/>
      <c r="M31"/>
      <c r="N31"/>
    </row>
    <row r="32" spans="1:15" ht="14.1" customHeight="1">
      <c r="A32" s="7" t="s">
        <v>142</v>
      </c>
      <c r="B32" s="12">
        <v>15</v>
      </c>
      <c r="C32" s="12">
        <v>16</v>
      </c>
      <c r="D32" s="12">
        <v>15</v>
      </c>
      <c r="E32" s="12">
        <v>15</v>
      </c>
      <c r="F32" s="12">
        <v>10</v>
      </c>
      <c r="H32" s="256"/>
      <c r="I32"/>
      <c r="J32"/>
      <c r="K32"/>
      <c r="L32"/>
      <c r="M32"/>
      <c r="N32"/>
      <c r="O32" s="134"/>
    </row>
    <row r="33" spans="1:14" ht="14.1" customHeight="1">
      <c r="A33" s="4"/>
      <c r="B33" s="4"/>
      <c r="C33" s="4"/>
      <c r="D33" s="4"/>
      <c r="E33" s="4"/>
      <c r="F33" s="4"/>
      <c r="H33" s="256"/>
      <c r="I33"/>
      <c r="J33"/>
      <c r="K33"/>
      <c r="L33"/>
      <c r="M33"/>
      <c r="N33"/>
    </row>
    <row r="34" spans="1:14" ht="14.1" customHeight="1">
      <c r="A34" s="24" t="s">
        <v>88</v>
      </c>
      <c r="B34" s="44">
        <v>26727</v>
      </c>
      <c r="C34" s="44">
        <v>44441</v>
      </c>
      <c r="D34" s="44">
        <v>43509</v>
      </c>
      <c r="E34" s="44">
        <v>32022</v>
      </c>
      <c r="F34" s="44">
        <v>15647</v>
      </c>
      <c r="G34" s="286"/>
      <c r="H34" s="256"/>
      <c r="I34"/>
      <c r="J34"/>
      <c r="K34"/>
      <c r="L34"/>
      <c r="M34"/>
      <c r="N34"/>
    </row>
    <row r="35" spans="1:14" ht="14.1" customHeight="1">
      <c r="A35" s="22" t="s">
        <v>143</v>
      </c>
      <c r="B35" s="44">
        <v>3614</v>
      </c>
      <c r="C35" s="44">
        <v>3741</v>
      </c>
      <c r="D35" s="44">
        <v>3892</v>
      </c>
      <c r="E35" s="44">
        <v>4093</v>
      </c>
      <c r="F35" s="44">
        <v>2758</v>
      </c>
      <c r="G35" s="126"/>
      <c r="H35" s="256"/>
      <c r="I35"/>
      <c r="J35"/>
      <c r="K35"/>
      <c r="L35"/>
      <c r="M35"/>
      <c r="N35"/>
    </row>
    <row r="36" spans="1:14" ht="14.1" customHeight="1">
      <c r="A36" s="22" t="s">
        <v>144</v>
      </c>
      <c r="B36" s="44">
        <v>23113</v>
      </c>
      <c r="C36" s="44">
        <v>40700</v>
      </c>
      <c r="D36" s="44">
        <v>39617</v>
      </c>
      <c r="E36" s="44">
        <v>27929</v>
      </c>
      <c r="F36" s="44">
        <v>12889</v>
      </c>
      <c r="G36" s="126"/>
      <c r="H36" s="256"/>
      <c r="I36"/>
      <c r="J36"/>
      <c r="K36"/>
      <c r="L36"/>
      <c r="M36"/>
      <c r="N36"/>
    </row>
    <row r="37" spans="1:14" ht="14.1" customHeight="1">
      <c r="A37" s="24"/>
      <c r="B37" s="10"/>
      <c r="C37" s="10"/>
      <c r="D37" s="10"/>
      <c r="E37" s="10"/>
      <c r="F37" s="10"/>
      <c r="G37" s="126"/>
      <c r="H37" s="256"/>
      <c r="I37"/>
      <c r="J37"/>
      <c r="K37"/>
      <c r="L37"/>
      <c r="M37"/>
      <c r="N37"/>
    </row>
    <row r="38" spans="1:14" ht="14.1" customHeight="1">
      <c r="A38" s="24" t="s">
        <v>45</v>
      </c>
      <c r="B38" s="45">
        <v>0.7</v>
      </c>
      <c r="C38" s="45">
        <v>1.32</v>
      </c>
      <c r="D38" s="45">
        <v>1.58</v>
      </c>
      <c r="E38" s="45">
        <v>1.97</v>
      </c>
      <c r="F38" s="78" t="s">
        <v>440</v>
      </c>
      <c r="G38" s="126"/>
      <c r="H38" s="256"/>
      <c r="I38" s="123"/>
    </row>
    <row r="39" spans="1:14" ht="14.1" customHeight="1">
      <c r="A39" s="22" t="s">
        <v>143</v>
      </c>
      <c r="B39" s="45">
        <v>0.66</v>
      </c>
      <c r="C39" s="45">
        <v>1.55</v>
      </c>
      <c r="D39" s="45">
        <v>1.68</v>
      </c>
      <c r="E39" s="45">
        <v>2.34</v>
      </c>
      <c r="F39" s="78" t="s">
        <v>440</v>
      </c>
      <c r="G39" s="126"/>
      <c r="H39" s="256"/>
      <c r="I39" s="122"/>
    </row>
    <row r="40" spans="1:14" ht="14.1" customHeight="1">
      <c r="A40" s="22" t="s">
        <v>144</v>
      </c>
      <c r="B40" s="45">
        <v>0.7</v>
      </c>
      <c r="C40" s="45">
        <v>1.3</v>
      </c>
      <c r="D40" s="45">
        <v>1.57</v>
      </c>
      <c r="E40" s="45">
        <v>1.92</v>
      </c>
      <c r="F40" s="78" t="s">
        <v>440</v>
      </c>
      <c r="H40" s="256"/>
      <c r="I40" s="124"/>
    </row>
    <row r="41" spans="1:14" ht="14.1" customHeight="1">
      <c r="A41" s="14"/>
      <c r="B41" s="12"/>
      <c r="C41" s="12"/>
      <c r="D41" s="12"/>
      <c r="E41" s="12"/>
      <c r="F41" s="12"/>
      <c r="G41" s="126"/>
      <c r="H41" s="256"/>
      <c r="I41" s="124"/>
    </row>
    <row r="42" spans="1:14" ht="14.1" customHeight="1">
      <c r="A42" s="29" t="s">
        <v>145</v>
      </c>
      <c r="B42" s="78">
        <v>0.7</v>
      </c>
      <c r="C42" s="78">
        <v>1.32</v>
      </c>
      <c r="D42" s="78">
        <v>1.59</v>
      </c>
      <c r="E42" s="78">
        <v>1.89</v>
      </c>
      <c r="F42" s="45">
        <v>1.5</v>
      </c>
      <c r="G42" s="126"/>
      <c r="H42" s="256"/>
      <c r="I42" s="125"/>
    </row>
    <row r="43" spans="1:14" ht="14.1" customHeight="1">
      <c r="A43" s="22" t="s">
        <v>143</v>
      </c>
      <c r="B43" s="78">
        <v>0.66</v>
      </c>
      <c r="C43" s="78">
        <v>1.56</v>
      </c>
      <c r="D43" s="78">
        <v>1.76</v>
      </c>
      <c r="E43" s="78">
        <v>2.2599999999999998</v>
      </c>
      <c r="F43" s="45">
        <v>1.5</v>
      </c>
      <c r="G43" s="126"/>
      <c r="H43" s="256"/>
    </row>
    <row r="44" spans="1:14" ht="14.1" customHeight="1">
      <c r="A44" s="22" t="s">
        <v>144</v>
      </c>
      <c r="B44" s="78">
        <v>0.7</v>
      </c>
      <c r="C44" s="78">
        <v>1.3</v>
      </c>
      <c r="D44" s="78">
        <v>1.58</v>
      </c>
      <c r="E44" s="78">
        <v>1.84</v>
      </c>
      <c r="F44" s="45">
        <v>1.5</v>
      </c>
      <c r="G44" s="126"/>
      <c r="H44" s="256"/>
    </row>
    <row r="45" spans="1:14" ht="14.1" customHeight="1">
      <c r="A45" s="16"/>
      <c r="B45" s="17"/>
      <c r="C45" s="18"/>
      <c r="D45" s="18"/>
      <c r="E45" s="17"/>
      <c r="F45" s="17"/>
      <c r="G45" s="126"/>
    </row>
    <row r="46" spans="1:14" ht="14.1" customHeight="1">
      <c r="A46" s="19" t="s">
        <v>442</v>
      </c>
      <c r="B46" s="20"/>
      <c r="C46" s="20"/>
      <c r="D46" s="20"/>
      <c r="E46" s="20"/>
      <c r="F46" s="20"/>
    </row>
    <row r="47" spans="1:14" ht="14.1" customHeight="1">
      <c r="A47" s="46" t="s">
        <v>284</v>
      </c>
    </row>
    <row r="49" spans="1:12" customFormat="1">
      <c r="A49" s="182"/>
      <c r="B49" s="183"/>
      <c r="C49" s="180"/>
      <c r="D49" s="184"/>
      <c r="E49" s="5"/>
      <c r="F49" s="183"/>
      <c r="G49" s="181"/>
      <c r="H49" s="181"/>
      <c r="I49" s="185"/>
      <c r="J49" s="181"/>
      <c r="K49" s="186"/>
      <c r="L49" s="181"/>
    </row>
    <row r="50" spans="1:12" customFormat="1">
      <c r="F50" s="163"/>
      <c r="G50" s="163"/>
    </row>
    <row r="51" spans="1:12">
      <c r="A51" s="127"/>
      <c r="B51" s="128"/>
      <c r="C51" s="128"/>
      <c r="D51" s="129"/>
      <c r="E51" s="129"/>
      <c r="F51" s="129"/>
      <c r="G51" s="129"/>
      <c r="H51" s="128"/>
      <c r="I51" s="128"/>
      <c r="J51" s="129"/>
      <c r="K51" s="129"/>
    </row>
  </sheetData>
  <phoneticPr fontId="2" type="noConversion"/>
  <hyperlinks>
    <hyperlink ref="H2" location="'Índice Cap_8'!A1" display="Volver al índice"/>
  </hyperlinks>
  <pageMargins left="0.59055118110236227" right="0.59055118110236227" top="0.98425196850393704" bottom="0.98425196850393704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27</vt:i4>
      </vt:variant>
    </vt:vector>
  </HeadingPairs>
  <TitlesOfParts>
    <vt:vector size="55" baseType="lpstr">
      <vt:lpstr>Índice Cap_8</vt:lpstr>
      <vt:lpstr>8.1.1</vt:lpstr>
      <vt:lpstr>G1_G2</vt:lpstr>
      <vt:lpstr>8.1.2</vt:lpstr>
      <vt:lpstr>8.1.3</vt:lpstr>
      <vt:lpstr>8.2.1_8.2.2</vt:lpstr>
      <vt:lpstr>8.3.1-G3</vt:lpstr>
      <vt:lpstr>8.3.2</vt:lpstr>
      <vt:lpstr>8.4.1-8.4.2</vt:lpstr>
      <vt:lpstr>8.4.3</vt:lpstr>
      <vt:lpstr>8.5.1_8.5.2</vt:lpstr>
      <vt:lpstr>8.5.3-8.5.4</vt:lpstr>
      <vt:lpstr>8.5.5</vt:lpstr>
      <vt:lpstr>8.5.6-8.5.7</vt:lpstr>
      <vt:lpstr>8.6.1-8.6.2-8.6.3</vt:lpstr>
      <vt:lpstr>8.6.4</vt:lpstr>
      <vt:lpstr>8.7.1-8.7.2-8.7.3</vt:lpstr>
      <vt:lpstr>8.8.1</vt:lpstr>
      <vt:lpstr>8.9.1-8.9.2</vt:lpstr>
      <vt:lpstr>8.9.3-8.9.4</vt:lpstr>
      <vt:lpstr>8.10.1-8.10.2 8.10.3</vt:lpstr>
      <vt:lpstr>8.11.1</vt:lpstr>
      <vt:lpstr>8.11.2-G4</vt:lpstr>
      <vt:lpstr>8.11.3-G5</vt:lpstr>
      <vt:lpstr>8.11.4-G6 </vt:lpstr>
      <vt:lpstr>8.12.1 -8.12.2</vt:lpstr>
      <vt:lpstr>8.12.3</vt:lpstr>
      <vt:lpstr>8.12.4</vt:lpstr>
      <vt:lpstr>'8.1.1'!Área_de_impresión</vt:lpstr>
      <vt:lpstr>'8.1.2'!Área_de_impresión</vt:lpstr>
      <vt:lpstr>'8.1.3'!Área_de_impresión</vt:lpstr>
      <vt:lpstr>'8.10.1-8.10.2 8.10.3'!Área_de_impresión</vt:lpstr>
      <vt:lpstr>'8.11.1'!Área_de_impresión</vt:lpstr>
      <vt:lpstr>'8.11.2-G4'!Área_de_impresión</vt:lpstr>
      <vt:lpstr>'8.11.3-G5'!Área_de_impresión</vt:lpstr>
      <vt:lpstr>'8.11.4-G6 '!Área_de_impresión</vt:lpstr>
      <vt:lpstr>'8.12.1 -8.12.2'!Área_de_impresión</vt:lpstr>
      <vt:lpstr>'8.12.3'!Área_de_impresión</vt:lpstr>
      <vt:lpstr>'8.12.4'!Área_de_impresión</vt:lpstr>
      <vt:lpstr>'8.2.1_8.2.2'!Área_de_impresión</vt:lpstr>
      <vt:lpstr>'8.3.1-G3'!Área_de_impresión</vt:lpstr>
      <vt:lpstr>'8.3.2'!Área_de_impresión</vt:lpstr>
      <vt:lpstr>'8.4.1-8.4.2'!Área_de_impresión</vt:lpstr>
      <vt:lpstr>'8.4.3'!Área_de_impresión</vt:lpstr>
      <vt:lpstr>'8.5.1_8.5.2'!Área_de_impresión</vt:lpstr>
      <vt:lpstr>'8.5.3-8.5.4'!Área_de_impresión</vt:lpstr>
      <vt:lpstr>'8.5.5'!Área_de_impresión</vt:lpstr>
      <vt:lpstr>'8.5.6-8.5.7'!Área_de_impresión</vt:lpstr>
      <vt:lpstr>'8.6.1-8.6.2-8.6.3'!Área_de_impresión</vt:lpstr>
      <vt:lpstr>'8.6.4'!Área_de_impresión</vt:lpstr>
      <vt:lpstr>'8.7.1-8.7.2-8.7.3'!Área_de_impresión</vt:lpstr>
      <vt:lpstr>'8.8.1'!Área_de_impresión</vt:lpstr>
      <vt:lpstr>'8.9.1-8.9.2'!Área_de_impresión</vt:lpstr>
      <vt:lpstr>'8.9.3-8.9.4'!Área_de_impresión</vt:lpstr>
      <vt:lpstr>G1_G2!Área_de_impresión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2021-11-23T12:46:49Z</cp:lastPrinted>
  <dcterms:created xsi:type="dcterms:W3CDTF">1996-11-27T10:00:04Z</dcterms:created>
  <dcterms:modified xsi:type="dcterms:W3CDTF">2021-11-25T13:10:51Z</dcterms:modified>
</cp:coreProperties>
</file>